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defaultThemeVersion="124226"/>
  <mc:AlternateContent xmlns:mc="http://schemas.openxmlformats.org/markup-compatibility/2006">
    <mc:Choice Requires="x15">
      <x15ac:absPath xmlns:x15ac="http://schemas.microsoft.com/office/spreadsheetml/2010/11/ac" url="C:\Users\a0234155\Documents\Catfish\"/>
    </mc:Choice>
  </mc:AlternateContent>
  <xr:revisionPtr revIDLastSave="0" documentId="13_ncr:1_{F39C7193-6604-4059-9AC9-EE26A88C0D20}"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10" yWindow="-110" windowWidth="19420" windowHeight="10300" activeTab="2"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1" i="3" l="1"/>
  <c r="E37" i="3"/>
  <c r="E24" i="3"/>
  <c r="C15" i="3"/>
  <c r="C14" i="3"/>
  <c r="C13" i="3"/>
  <c r="T43" i="16" l="1"/>
  <c r="B42" i="16"/>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L48" i="16"/>
  <c r="L49" i="16"/>
  <c r="K49" i="16" s="1"/>
  <c r="L50" i="16"/>
  <c r="K50" i="16" s="1"/>
  <c r="H50" i="16" s="1"/>
  <c r="L51" i="16"/>
  <c r="K51" i="16" s="1"/>
  <c r="H51" i="16" s="1"/>
  <c r="L52" i="16"/>
  <c r="K52" i="16" s="1"/>
  <c r="L53" i="16"/>
  <c r="K53" i="16" s="1"/>
  <c r="L54" i="16"/>
  <c r="K54" i="16" s="1"/>
  <c r="L55" i="16"/>
  <c r="K55" i="16" s="1"/>
  <c r="L56" i="16"/>
  <c r="K56" i="16" s="1"/>
  <c r="L57" i="16"/>
  <c r="K57" i="16" s="1"/>
  <c r="L58" i="16"/>
  <c r="K58" i="16" s="1"/>
  <c r="H58" i="16" s="1"/>
  <c r="L59" i="16"/>
  <c r="K59" i="16" s="1"/>
  <c r="H59" i="16" s="1"/>
  <c r="L60" i="16"/>
  <c r="K60" i="16" s="1"/>
  <c r="L61" i="16"/>
  <c r="K61" i="16" s="1"/>
  <c r="L62" i="16"/>
  <c r="K62" i="16" s="1"/>
  <c r="L63" i="16"/>
  <c r="K63" i="16" s="1"/>
  <c r="L64" i="16"/>
  <c r="K64" i="16" s="1"/>
  <c r="L65" i="16"/>
  <c r="K65" i="16" s="1"/>
  <c r="L66" i="16"/>
  <c r="K66" i="16" s="1"/>
  <c r="H66" i="16" s="1"/>
  <c r="L67" i="16"/>
  <c r="K67" i="16" s="1"/>
  <c r="H67" i="16" s="1"/>
  <c r="L68" i="16"/>
  <c r="K68" i="16" s="1"/>
  <c r="L69" i="16"/>
  <c r="K69" i="16" s="1"/>
  <c r="L70" i="16"/>
  <c r="K70" i="16" s="1"/>
  <c r="L71" i="16"/>
  <c r="K71" i="16" s="1"/>
  <c r="L72" i="16"/>
  <c r="K72" i="16" s="1"/>
  <c r="L73" i="16"/>
  <c r="K73" i="16" s="1"/>
  <c r="L74" i="16"/>
  <c r="K74" i="16" s="1"/>
  <c r="H74" i="16" s="1"/>
  <c r="L75" i="16"/>
  <c r="K75" i="16" s="1"/>
  <c r="H75" i="16" s="1"/>
  <c r="L76" i="16"/>
  <c r="K76" i="16" s="1"/>
  <c r="L77" i="16"/>
  <c r="K77" i="16" s="1"/>
  <c r="L78" i="16"/>
  <c r="K78" i="16" s="1"/>
  <c r="L79" i="16"/>
  <c r="K79" i="16" s="1"/>
  <c r="L80" i="16"/>
  <c r="K80" i="16" s="1"/>
  <c r="L81" i="16"/>
  <c r="K81" i="16" s="1"/>
  <c r="L82" i="16"/>
  <c r="K82" i="16" s="1"/>
  <c r="H82" i="16" s="1"/>
  <c r="L83" i="16"/>
  <c r="K83" i="16" s="1"/>
  <c r="H83" i="16" s="1"/>
  <c r="L84" i="16"/>
  <c r="K84" i="16" s="1"/>
  <c r="L85" i="16"/>
  <c r="K85" i="16" s="1"/>
  <c r="L86" i="16"/>
  <c r="K86" i="16" s="1"/>
  <c r="L87" i="16"/>
  <c r="K87" i="16" s="1"/>
  <c r="L88" i="16"/>
  <c r="K88" i="16" s="1"/>
  <c r="L89" i="16"/>
  <c r="K89" i="16" s="1"/>
  <c r="L90" i="16"/>
  <c r="K90" i="16" s="1"/>
  <c r="H90" i="16" s="1"/>
  <c r="L91" i="16"/>
  <c r="K91" i="16" s="1"/>
  <c r="H91" i="16" s="1"/>
  <c r="L92" i="16"/>
  <c r="K92" i="16" s="1"/>
  <c r="L93" i="16"/>
  <c r="K93" i="16" s="1"/>
  <c r="L94" i="16"/>
  <c r="K94" i="16" s="1"/>
  <c r="L95" i="16"/>
  <c r="K95" i="16" s="1"/>
  <c r="L96" i="16"/>
  <c r="K96" i="16" s="1"/>
  <c r="L97" i="16"/>
  <c r="K97" i="16" s="1"/>
  <c r="L98" i="16"/>
  <c r="K98" i="16" s="1"/>
  <c r="H98" i="16" s="1"/>
  <c r="L99" i="16"/>
  <c r="K99" i="16" s="1"/>
  <c r="H99" i="16" s="1"/>
  <c r="L100" i="16"/>
  <c r="K100" i="16" s="1"/>
  <c r="L101" i="16"/>
  <c r="K101" i="16" s="1"/>
  <c r="L102" i="16"/>
  <c r="K102" i="16" s="1"/>
  <c r="L103" i="16"/>
  <c r="K103" i="16" s="1"/>
  <c r="L104" i="16"/>
  <c r="K104" i="16" s="1"/>
  <c r="L105" i="16"/>
  <c r="K105" i="16" s="1"/>
  <c r="L106" i="16"/>
  <c r="K106" i="16" s="1"/>
  <c r="H106" i="16" s="1"/>
  <c r="L107" i="16"/>
  <c r="K107" i="16" s="1"/>
  <c r="H107" i="16" s="1"/>
  <c r="L108" i="16"/>
  <c r="K108" i="16" s="1"/>
  <c r="L109" i="16"/>
  <c r="K109" i="16" s="1"/>
  <c r="L110" i="16"/>
  <c r="K110" i="16" s="1"/>
  <c r="L111" i="16"/>
  <c r="K111" i="16" s="1"/>
  <c r="L112" i="16"/>
  <c r="K112" i="16" s="1"/>
  <c r="L113" i="16"/>
  <c r="K113" i="16" s="1"/>
  <c r="L114" i="16"/>
  <c r="K114" i="16" s="1"/>
  <c r="H114" i="16" s="1"/>
  <c r="L115" i="16"/>
  <c r="K115" i="16" s="1"/>
  <c r="H115" i="16" s="1"/>
  <c r="L116" i="16"/>
  <c r="K116" i="16" s="1"/>
  <c r="L117" i="16"/>
  <c r="K117" i="16" s="1"/>
  <c r="L118" i="16"/>
  <c r="K118" i="16" s="1"/>
  <c r="L119" i="16"/>
  <c r="K119" i="16" s="1"/>
  <c r="L120" i="16"/>
  <c r="K120" i="16" s="1"/>
  <c r="L121" i="16"/>
  <c r="K121" i="16" s="1"/>
  <c r="L122" i="16"/>
  <c r="K122" i="16" s="1"/>
  <c r="H122" i="16" s="1"/>
  <c r="L123" i="16"/>
  <c r="K123" i="16" s="1"/>
  <c r="H123" i="16" s="1"/>
  <c r="L124" i="16"/>
  <c r="K124" i="16" s="1"/>
  <c r="L125" i="16"/>
  <c r="K125" i="16" s="1"/>
  <c r="L126" i="16"/>
  <c r="K126" i="16" s="1"/>
  <c r="L127" i="16"/>
  <c r="K127" i="16" s="1"/>
  <c r="L128" i="16"/>
  <c r="K128" i="16" s="1"/>
  <c r="L129" i="16"/>
  <c r="K129" i="16" s="1"/>
  <c r="L130" i="16"/>
  <c r="K130" i="16" s="1"/>
  <c r="H130" i="16" s="1"/>
  <c r="L131" i="16"/>
  <c r="K131" i="16" s="1"/>
  <c r="H131" i="16" s="1"/>
  <c r="L132" i="16"/>
  <c r="K132" i="16" s="1"/>
  <c r="L133" i="16"/>
  <c r="K133" i="16" s="1"/>
  <c r="L134" i="16"/>
  <c r="K134" i="16" s="1"/>
  <c r="L135" i="16"/>
  <c r="K135" i="16" s="1"/>
  <c r="L136" i="16"/>
  <c r="K136" i="16" s="1"/>
  <c r="L137" i="16"/>
  <c r="K137" i="16" s="1"/>
  <c r="L138" i="16"/>
  <c r="K138" i="16" s="1"/>
  <c r="H138" i="16" s="1"/>
  <c r="L139" i="16"/>
  <c r="K139" i="16" s="1"/>
  <c r="H139" i="16" s="1"/>
  <c r="L140" i="16"/>
  <c r="K140" i="16" s="1"/>
  <c r="L141" i="16"/>
  <c r="K141" i="16" s="1"/>
  <c r="L142" i="16"/>
  <c r="K142" i="16" s="1"/>
  <c r="L143" i="16"/>
  <c r="K143" i="16" s="1"/>
  <c r="L144" i="16"/>
  <c r="K144" i="16" s="1"/>
  <c r="L145" i="16"/>
  <c r="K145" i="16" s="1"/>
  <c r="L146" i="16"/>
  <c r="K146" i="16" s="1"/>
  <c r="H146" i="16" s="1"/>
  <c r="L147" i="16"/>
  <c r="K147" i="16" s="1"/>
  <c r="H147" i="16" s="1"/>
  <c r="L148" i="16"/>
  <c r="K148" i="16" s="1"/>
  <c r="L149" i="16"/>
  <c r="K149" i="16" s="1"/>
  <c r="L150" i="16"/>
  <c r="K150" i="16" s="1"/>
  <c r="L151" i="16"/>
  <c r="K151" i="16" s="1"/>
  <c r="L152" i="16"/>
  <c r="K152" i="16" s="1"/>
  <c r="L153" i="16"/>
  <c r="K153" i="16" s="1"/>
  <c r="L154" i="16"/>
  <c r="K154" i="16" s="1"/>
  <c r="H154" i="16" s="1"/>
  <c r="L155" i="16"/>
  <c r="K155" i="16" s="1"/>
  <c r="H155" i="16" s="1"/>
  <c r="L156" i="16"/>
  <c r="K156" i="16" s="1"/>
  <c r="L157" i="16"/>
  <c r="K157" i="16" s="1"/>
  <c r="L158" i="16"/>
  <c r="K158" i="16" s="1"/>
  <c r="L159" i="16"/>
  <c r="K159" i="16" s="1"/>
  <c r="L160" i="16"/>
  <c r="K160" i="16" s="1"/>
  <c r="L161" i="16"/>
  <c r="K161" i="16" s="1"/>
  <c r="L162" i="16"/>
  <c r="K162" i="16" s="1"/>
  <c r="H162" i="16" s="1"/>
  <c r="L163" i="16"/>
  <c r="K163" i="16" s="1"/>
  <c r="H163" i="16" s="1"/>
  <c r="L164" i="16"/>
  <c r="K164" i="16" s="1"/>
  <c r="L165" i="16"/>
  <c r="K165" i="16" s="1"/>
  <c r="L166" i="16"/>
  <c r="K166" i="16" s="1"/>
  <c r="L167" i="16"/>
  <c r="K167" i="16" s="1"/>
  <c r="L168" i="16"/>
  <c r="K168" i="16" s="1"/>
  <c r="L169" i="16"/>
  <c r="K169" i="16" s="1"/>
  <c r="L170" i="16"/>
  <c r="K170" i="16" s="1"/>
  <c r="H170" i="16" s="1"/>
  <c r="L171" i="16"/>
  <c r="K171" i="16" s="1"/>
  <c r="H171" i="16" s="1"/>
  <c r="L172" i="16"/>
  <c r="K172" i="16" s="1"/>
  <c r="L173" i="16"/>
  <c r="K173" i="16" s="1"/>
  <c r="L174" i="16"/>
  <c r="K174" i="16" s="1"/>
  <c r="L175" i="16"/>
  <c r="K175" i="16" s="1"/>
  <c r="L176" i="16"/>
  <c r="K176" i="16" s="1"/>
  <c r="L177" i="16"/>
  <c r="K177" i="16" s="1"/>
  <c r="L178" i="16"/>
  <c r="K178" i="16" s="1"/>
  <c r="H178" i="16" s="1"/>
  <c r="L179" i="16"/>
  <c r="K179" i="16" s="1"/>
  <c r="H179" i="16" s="1"/>
  <c r="L180" i="16"/>
  <c r="K180" i="16" s="1"/>
  <c r="L181" i="16"/>
  <c r="K181" i="16" s="1"/>
  <c r="L182" i="16"/>
  <c r="K182" i="16" s="1"/>
  <c r="L183" i="16"/>
  <c r="K183" i="16" s="1"/>
  <c r="L184" i="16"/>
  <c r="K184" i="16" s="1"/>
  <c r="L185" i="16"/>
  <c r="K185" i="16" s="1"/>
  <c r="L186" i="16"/>
  <c r="K186" i="16" s="1"/>
  <c r="H186" i="16" s="1"/>
  <c r="L187" i="16"/>
  <c r="K187" i="16" s="1"/>
  <c r="H187" i="16" s="1"/>
  <c r="L188" i="16"/>
  <c r="K188" i="16" s="1"/>
  <c r="L189" i="16"/>
  <c r="K189" i="16" s="1"/>
  <c r="L190" i="16"/>
  <c r="K190" i="16" s="1"/>
  <c r="L191" i="16"/>
  <c r="K191" i="16" s="1"/>
  <c r="L192" i="16"/>
  <c r="K192" i="16" s="1"/>
  <c r="L193" i="16"/>
  <c r="K193" i="16" s="1"/>
  <c r="L194" i="16"/>
  <c r="K194" i="16" s="1"/>
  <c r="H194" i="16" s="1"/>
  <c r="L195" i="16"/>
  <c r="K195" i="16" s="1"/>
  <c r="H195" i="16" s="1"/>
  <c r="L196" i="16"/>
  <c r="K196" i="16" s="1"/>
  <c r="L197" i="16"/>
  <c r="K197" i="16" s="1"/>
  <c r="L198" i="16"/>
  <c r="K198" i="16" s="1"/>
  <c r="L199" i="16"/>
  <c r="K199" i="16" s="1"/>
  <c r="L200" i="16"/>
  <c r="K200" i="16" s="1"/>
  <c r="L201" i="16"/>
  <c r="K201" i="16" s="1"/>
  <c r="L202" i="16"/>
  <c r="K202" i="16" s="1"/>
  <c r="H202" i="16" s="1"/>
  <c r="L203" i="16"/>
  <c r="K203" i="16" s="1"/>
  <c r="H203" i="16" s="1"/>
  <c r="L204" i="16"/>
  <c r="K204" i="16" s="1"/>
  <c r="L205" i="16"/>
  <c r="K205" i="16" s="1"/>
  <c r="L206" i="16"/>
  <c r="K206" i="16" s="1"/>
  <c r="L207" i="16"/>
  <c r="K207" i="16" s="1"/>
  <c r="L208" i="16"/>
  <c r="K208" i="16" s="1"/>
  <c r="L209" i="16"/>
  <c r="K209" i="16" s="1"/>
  <c r="L210" i="16"/>
  <c r="K210" i="16" s="1"/>
  <c r="H210" i="16" s="1"/>
  <c r="L211" i="16"/>
  <c r="K211" i="16" s="1"/>
  <c r="H211" i="16" s="1"/>
  <c r="L212" i="16"/>
  <c r="K212" i="16" s="1"/>
  <c r="L213" i="16"/>
  <c r="K213" i="16" s="1"/>
  <c r="L214" i="16"/>
  <c r="K214" i="16" s="1"/>
  <c r="L215" i="16"/>
  <c r="K215" i="16" s="1"/>
  <c r="L216" i="16"/>
  <c r="K216" i="16" s="1"/>
  <c r="L217" i="16"/>
  <c r="K217" i="16" s="1"/>
  <c r="L218" i="16"/>
  <c r="K218" i="16" s="1"/>
  <c r="H218" i="16" s="1"/>
  <c r="L219" i="16"/>
  <c r="K219" i="16" s="1"/>
  <c r="H219" i="16" s="1"/>
  <c r="L220" i="16"/>
  <c r="K220" i="16" s="1"/>
  <c r="L221" i="16"/>
  <c r="K221" i="16" s="1"/>
  <c r="L222" i="16"/>
  <c r="K222" i="16" s="1"/>
  <c r="L223" i="16"/>
  <c r="K223" i="16" s="1"/>
  <c r="L224" i="16"/>
  <c r="K224" i="16" s="1"/>
  <c r="L225" i="16"/>
  <c r="K225" i="16" s="1"/>
  <c r="L226" i="16"/>
  <c r="K226" i="16" s="1"/>
  <c r="H226" i="16" s="1"/>
  <c r="L227" i="16"/>
  <c r="K227" i="16" s="1"/>
  <c r="H227" i="16" s="1"/>
  <c r="L228" i="16"/>
  <c r="K228" i="16" s="1"/>
  <c r="L229" i="16"/>
  <c r="K229" i="16" s="1"/>
  <c r="L230" i="16"/>
  <c r="K230" i="16" s="1"/>
  <c r="L231" i="16"/>
  <c r="K231" i="16" s="1"/>
  <c r="L232" i="16"/>
  <c r="K232" i="16" s="1"/>
  <c r="L233" i="16"/>
  <c r="K233" i="16" s="1"/>
  <c r="L234" i="16"/>
  <c r="K234" i="16" s="1"/>
  <c r="H234" i="16" s="1"/>
  <c r="L235" i="16"/>
  <c r="K235" i="16" s="1"/>
  <c r="H235" i="16" s="1"/>
  <c r="L236" i="16"/>
  <c r="K236" i="16" s="1"/>
  <c r="L237" i="16"/>
  <c r="K237" i="16" s="1"/>
  <c r="L238" i="16"/>
  <c r="K238" i="16" s="1"/>
  <c r="L239" i="16"/>
  <c r="K239" i="16" s="1"/>
  <c r="L240" i="16"/>
  <c r="K240" i="16" s="1"/>
  <c r="L241" i="16"/>
  <c r="K241" i="16" s="1"/>
  <c r="L242" i="16"/>
  <c r="K242" i="16" s="1"/>
  <c r="H242" i="16" s="1"/>
  <c r="L243" i="16"/>
  <c r="K243" i="16" s="1"/>
  <c r="H243" i="16" s="1"/>
  <c r="L244" i="16"/>
  <c r="K244" i="16" s="1"/>
  <c r="L245" i="16"/>
  <c r="K245" i="16" s="1"/>
  <c r="L246" i="16"/>
  <c r="K246" i="16" s="1"/>
  <c r="L247" i="16"/>
  <c r="K247" i="16" s="1"/>
  <c r="L248" i="16"/>
  <c r="K248" i="16" s="1"/>
  <c r="L249" i="16"/>
  <c r="K249" i="16" s="1"/>
  <c r="L250" i="16"/>
  <c r="K250" i="16" s="1"/>
  <c r="H250" i="16" s="1"/>
  <c r="L251" i="16"/>
  <c r="K251" i="16" s="1"/>
  <c r="H251" i="16" s="1"/>
  <c r="L252" i="16"/>
  <c r="K252" i="16" s="1"/>
  <c r="L253" i="16"/>
  <c r="K253" i="16" s="1"/>
  <c r="L254" i="16"/>
  <c r="K254" i="16" s="1"/>
  <c r="L255" i="16"/>
  <c r="K255" i="16" s="1"/>
  <c r="L256" i="16"/>
  <c r="K256" i="16" s="1"/>
  <c r="L257" i="16"/>
  <c r="K257" i="16" s="1"/>
  <c r="L258" i="16"/>
  <c r="K258" i="16" s="1"/>
  <c r="H258" i="16" s="1"/>
  <c r="L259" i="16"/>
  <c r="K259" i="16" s="1"/>
  <c r="H259" i="16" s="1"/>
  <c r="L260" i="16"/>
  <c r="K260" i="16" s="1"/>
  <c r="L261" i="16"/>
  <c r="K261" i="16" s="1"/>
  <c r="L262" i="16"/>
  <c r="K262" i="16" s="1"/>
  <c r="L263" i="16"/>
  <c r="K263" i="16" s="1"/>
  <c r="L264" i="16"/>
  <c r="K264" i="16" s="1"/>
  <c r="L265" i="16"/>
  <c r="K265" i="16" s="1"/>
  <c r="L266" i="16"/>
  <c r="K266" i="16" s="1"/>
  <c r="H266" i="16" s="1"/>
  <c r="L267" i="16"/>
  <c r="K267" i="16" s="1"/>
  <c r="H267" i="16" s="1"/>
  <c r="L268" i="16"/>
  <c r="K268" i="16" s="1"/>
  <c r="L269" i="16"/>
  <c r="K269" i="16" s="1"/>
  <c r="L270" i="16"/>
  <c r="K270" i="16" s="1"/>
  <c r="L271" i="16"/>
  <c r="K271" i="16" s="1"/>
  <c r="L272" i="16"/>
  <c r="K272" i="16" s="1"/>
  <c r="L273" i="16"/>
  <c r="K273" i="16" s="1"/>
  <c r="L274" i="16"/>
  <c r="K274" i="16" s="1"/>
  <c r="H274" i="16" s="1"/>
  <c r="L275" i="16"/>
  <c r="K275" i="16" s="1"/>
  <c r="H275" i="16" s="1"/>
  <c r="L276" i="16"/>
  <c r="K276" i="16" s="1"/>
  <c r="L277" i="16"/>
  <c r="K277" i="16" s="1"/>
  <c r="L278" i="16"/>
  <c r="K278" i="16" s="1"/>
  <c r="L279" i="16"/>
  <c r="K279" i="16" s="1"/>
  <c r="L280" i="16"/>
  <c r="K280" i="16" s="1"/>
  <c r="L281" i="16"/>
  <c r="K281" i="16" s="1"/>
  <c r="L282" i="16"/>
  <c r="K282" i="16" s="1"/>
  <c r="H282" i="16" s="1"/>
  <c r="L283" i="16"/>
  <c r="K283" i="16" s="1"/>
  <c r="H283" i="16" s="1"/>
  <c r="L284" i="16"/>
  <c r="K284" i="16" s="1"/>
  <c r="L285" i="16"/>
  <c r="K285" i="16" s="1"/>
  <c r="L286" i="16"/>
  <c r="K286" i="16" s="1"/>
  <c r="L287" i="16"/>
  <c r="K287" i="16" s="1"/>
  <c r="L288" i="16"/>
  <c r="K288" i="16" s="1"/>
  <c r="L289" i="16"/>
  <c r="K289" i="16" s="1"/>
  <c r="L290" i="16"/>
  <c r="K290" i="16" s="1"/>
  <c r="H290" i="16" s="1"/>
  <c r="L291" i="16"/>
  <c r="K291" i="16" s="1"/>
  <c r="H291" i="16" s="1"/>
  <c r="L292" i="16"/>
  <c r="K292" i="16" s="1"/>
  <c r="L293" i="16"/>
  <c r="K293" i="16" s="1"/>
  <c r="L294" i="16"/>
  <c r="K294" i="16" s="1"/>
  <c r="L295" i="16"/>
  <c r="K295" i="16" s="1"/>
  <c r="L296" i="16"/>
  <c r="K296" i="16" s="1"/>
  <c r="L297" i="16"/>
  <c r="K297" i="16" s="1"/>
  <c r="L298" i="16"/>
  <c r="K298" i="16" s="1"/>
  <c r="H298" i="16" s="1"/>
  <c r="L299" i="16"/>
  <c r="K299" i="16" s="1"/>
  <c r="H299" i="16" s="1"/>
  <c r="L300" i="16"/>
  <c r="K300" i="16" s="1"/>
  <c r="L301" i="16"/>
  <c r="K301" i="16" s="1"/>
  <c r="L302" i="16"/>
  <c r="K302" i="16" s="1"/>
  <c r="L303" i="16"/>
  <c r="K303" i="16" s="1"/>
  <c r="L304" i="16"/>
  <c r="K304" i="16" s="1"/>
  <c r="L305" i="16"/>
  <c r="K305" i="16" s="1"/>
  <c r="L306" i="16"/>
  <c r="K306" i="16" s="1"/>
  <c r="H306" i="16" s="1"/>
  <c r="L307" i="16"/>
  <c r="K307" i="16" s="1"/>
  <c r="H307" i="16" s="1"/>
  <c r="L308" i="16"/>
  <c r="K308" i="16" s="1"/>
  <c r="L309" i="16"/>
  <c r="K309" i="16" s="1"/>
  <c r="L310" i="16"/>
  <c r="K310" i="16" s="1"/>
  <c r="L311" i="16"/>
  <c r="K311" i="16" s="1"/>
  <c r="L312" i="16"/>
  <c r="K312" i="16" s="1"/>
  <c r="L313" i="16"/>
  <c r="K313" i="16" s="1"/>
  <c r="L314" i="16"/>
  <c r="K314" i="16" s="1"/>
  <c r="H314" i="16" s="1"/>
  <c r="L315" i="16"/>
  <c r="K315" i="16" s="1"/>
  <c r="H315" i="16" s="1"/>
  <c r="L316" i="16"/>
  <c r="K316" i="16" s="1"/>
  <c r="L317" i="16"/>
  <c r="K317" i="16" s="1"/>
  <c r="L318" i="16"/>
  <c r="K318" i="16" s="1"/>
  <c r="L319" i="16"/>
  <c r="K319" i="16" s="1"/>
  <c r="L320" i="16"/>
  <c r="K320" i="16" s="1"/>
  <c r="L321" i="16"/>
  <c r="K321" i="16" s="1"/>
  <c r="L322" i="16"/>
  <c r="K322" i="16" s="1"/>
  <c r="H322" i="16" s="1"/>
  <c r="L323" i="16"/>
  <c r="K323" i="16" s="1"/>
  <c r="H323" i="16" s="1"/>
  <c r="L324" i="16"/>
  <c r="K324" i="16" s="1"/>
  <c r="L325" i="16"/>
  <c r="K325" i="16" s="1"/>
  <c r="L326" i="16"/>
  <c r="K326" i="16" s="1"/>
  <c r="L327" i="16"/>
  <c r="K327" i="16" s="1"/>
  <c r="L328" i="16"/>
  <c r="K328" i="16" s="1"/>
  <c r="L329" i="16"/>
  <c r="K329" i="16" s="1"/>
  <c r="L330" i="16"/>
  <c r="K330" i="16" s="1"/>
  <c r="H330" i="16" s="1"/>
  <c r="L331" i="16"/>
  <c r="K331" i="16" s="1"/>
  <c r="H331" i="16" s="1"/>
  <c r="L332" i="16"/>
  <c r="K332" i="16" s="1"/>
  <c r="L333" i="16"/>
  <c r="K333" i="16" s="1"/>
  <c r="L334" i="16"/>
  <c r="K334" i="16" s="1"/>
  <c r="L335" i="16"/>
  <c r="K335" i="16" s="1"/>
  <c r="L336" i="16"/>
  <c r="K336" i="16" s="1"/>
  <c r="L337" i="16"/>
  <c r="K337" i="16" s="1"/>
  <c r="L338" i="16"/>
  <c r="K338" i="16" s="1"/>
  <c r="H338" i="16" s="1"/>
  <c r="L339" i="16"/>
  <c r="K339" i="16" s="1"/>
  <c r="H339" i="16" s="1"/>
  <c r="L340" i="16"/>
  <c r="K340" i="16" s="1"/>
  <c r="L341" i="16"/>
  <c r="K341" i="16" s="1"/>
  <c r="L342" i="16"/>
  <c r="K342" i="16" s="1"/>
  <c r="L343" i="16"/>
  <c r="K343" i="16" s="1"/>
  <c r="L344" i="16"/>
  <c r="K344" i="16" s="1"/>
  <c r="L345" i="16"/>
  <c r="K345" i="16" s="1"/>
  <c r="L346" i="16"/>
  <c r="K346" i="16" s="1"/>
  <c r="H346" i="16" s="1"/>
  <c r="L347" i="16"/>
  <c r="K347" i="16" s="1"/>
  <c r="H347" i="16" s="1"/>
  <c r="L348" i="16"/>
  <c r="K348" i="16" s="1"/>
  <c r="L349" i="16"/>
  <c r="K349" i="16" s="1"/>
  <c r="L350" i="16"/>
  <c r="K350" i="16" s="1"/>
  <c r="L351" i="16"/>
  <c r="K351" i="16" s="1"/>
  <c r="L352" i="16"/>
  <c r="K352" i="16" s="1"/>
  <c r="L353" i="16"/>
  <c r="K353" i="16" s="1"/>
  <c r="L354" i="16"/>
  <c r="K354" i="16" s="1"/>
  <c r="H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H370" i="16" s="1"/>
  <c r="L371" i="16"/>
  <c r="K371" i="16" s="1"/>
  <c r="H371" i="16" s="1"/>
  <c r="L372" i="16"/>
  <c r="K372" i="16" s="1"/>
  <c r="L373" i="16"/>
  <c r="K373" i="16" s="1"/>
  <c r="L374" i="16"/>
  <c r="K374" i="16" s="1"/>
  <c r="L375" i="16"/>
  <c r="K375" i="16" s="1"/>
  <c r="L376" i="16"/>
  <c r="K376" i="16" s="1"/>
  <c r="L377" i="16"/>
  <c r="K377" i="16" s="1"/>
  <c r="L378" i="16"/>
  <c r="K378" i="16" s="1"/>
  <c r="H378" i="16" s="1"/>
  <c r="L379" i="16"/>
  <c r="K379" i="16" s="1"/>
  <c r="H379" i="16" s="1"/>
  <c r="L380" i="16"/>
  <c r="K380" i="16" s="1"/>
  <c r="L381" i="16"/>
  <c r="K381" i="16" s="1"/>
  <c r="L382" i="16"/>
  <c r="K382" i="16" s="1"/>
  <c r="L383" i="16"/>
  <c r="K383" i="16" s="1"/>
  <c r="L384" i="16"/>
  <c r="K384" i="16" s="1"/>
  <c r="L385" i="16"/>
  <c r="K385" i="16" s="1"/>
  <c r="L386" i="16"/>
  <c r="K386" i="16" s="1"/>
  <c r="H386" i="16" s="1"/>
  <c r="L387" i="16"/>
  <c r="K387" i="16" s="1"/>
  <c r="H387" i="16" s="1"/>
  <c r="L388" i="16"/>
  <c r="K388" i="16" s="1"/>
  <c r="L389" i="16"/>
  <c r="K389" i="16" s="1"/>
  <c r="L390" i="16"/>
  <c r="K390" i="16" s="1"/>
  <c r="L391" i="16"/>
  <c r="K391" i="16" s="1"/>
  <c r="L392" i="16"/>
  <c r="K392" i="16" s="1"/>
  <c r="L393" i="16"/>
  <c r="K393" i="16" s="1"/>
  <c r="L394" i="16"/>
  <c r="K394" i="16" s="1"/>
  <c r="H394" i="16" s="1"/>
  <c r="L395" i="16"/>
  <c r="K395" i="16" s="1"/>
  <c r="H395" i="16" s="1"/>
  <c r="L396" i="16"/>
  <c r="K396" i="16" s="1"/>
  <c r="L397" i="16"/>
  <c r="K397" i="16" s="1"/>
  <c r="L398" i="16"/>
  <c r="K398" i="16" s="1"/>
  <c r="L399" i="16"/>
  <c r="K399" i="16" s="1"/>
  <c r="L400" i="16"/>
  <c r="K400" i="16" s="1"/>
  <c r="L401" i="16"/>
  <c r="K401" i="16" s="1"/>
  <c r="L402" i="16"/>
  <c r="K402" i="16" s="1"/>
  <c r="H402" i="16" s="1"/>
  <c r="L403" i="16"/>
  <c r="K403" i="16" s="1"/>
  <c r="H403" i="16" s="1"/>
  <c r="L404" i="16"/>
  <c r="K404" i="16" s="1"/>
  <c r="L405" i="16"/>
  <c r="K405" i="16" s="1"/>
  <c r="L406" i="16"/>
  <c r="K406" i="16" s="1"/>
  <c r="L407" i="16"/>
  <c r="K407" i="16" s="1"/>
  <c r="L408" i="16"/>
  <c r="K408" i="16" s="1"/>
  <c r="L409" i="16"/>
  <c r="K409" i="16" s="1"/>
  <c r="L410" i="16"/>
  <c r="K410" i="16" s="1"/>
  <c r="H410" i="16" s="1"/>
  <c r="L411" i="16"/>
  <c r="K411" i="16" s="1"/>
  <c r="H411" i="16" s="1"/>
  <c r="L412" i="16"/>
  <c r="K412" i="16" s="1"/>
  <c r="L413" i="16"/>
  <c r="K413" i="16" s="1"/>
  <c r="L414" i="16"/>
  <c r="K414" i="16" s="1"/>
  <c r="L415" i="16"/>
  <c r="K415" i="16" s="1"/>
  <c r="L416" i="16"/>
  <c r="K416" i="16" s="1"/>
  <c r="L417" i="16"/>
  <c r="K417" i="16" s="1"/>
  <c r="L418" i="16"/>
  <c r="K418" i="16" s="1"/>
  <c r="H418" i="16" s="1"/>
  <c r="L419" i="16"/>
  <c r="K419" i="16" s="1"/>
  <c r="H419" i="16" s="1"/>
  <c r="L420" i="16"/>
  <c r="K420" i="16" s="1"/>
  <c r="L421" i="16"/>
  <c r="K421" i="16" s="1"/>
  <c r="L422" i="16"/>
  <c r="K422" i="16" s="1"/>
  <c r="L423" i="16"/>
  <c r="K423" i="16" s="1"/>
  <c r="L424" i="16"/>
  <c r="K424" i="16" s="1"/>
  <c r="L425" i="16"/>
  <c r="K425" i="16" s="1"/>
  <c r="L426" i="16"/>
  <c r="K426" i="16" s="1"/>
  <c r="H426" i="16" s="1"/>
  <c r="L427" i="16"/>
  <c r="K427" i="16" s="1"/>
  <c r="H427" i="16" s="1"/>
  <c r="L428" i="16"/>
  <c r="K428" i="16" s="1"/>
  <c r="L429" i="16"/>
  <c r="K429" i="16" s="1"/>
  <c r="L430" i="16"/>
  <c r="K430" i="16" s="1"/>
  <c r="L431" i="16"/>
  <c r="K431" i="16" s="1"/>
  <c r="L432" i="16"/>
  <c r="K432" i="16" s="1"/>
  <c r="L433" i="16"/>
  <c r="K433" i="16" s="1"/>
  <c r="L434" i="16"/>
  <c r="K434" i="16" s="1"/>
  <c r="H434" i="16" s="1"/>
  <c r="L435" i="16"/>
  <c r="K435" i="16" s="1"/>
  <c r="H435" i="16" s="1"/>
  <c r="L436" i="16"/>
  <c r="K436" i="16" s="1"/>
  <c r="L437" i="16"/>
  <c r="K437" i="16" s="1"/>
  <c r="L438" i="16"/>
  <c r="K438" i="16" s="1"/>
  <c r="L439" i="16"/>
  <c r="K439" i="16" s="1"/>
  <c r="L440" i="16"/>
  <c r="K440" i="16" s="1"/>
  <c r="L441" i="16"/>
  <c r="K441" i="16" s="1"/>
  <c r="L442" i="16"/>
  <c r="K442" i="16" s="1"/>
  <c r="H442" i="16" s="1"/>
  <c r="L443" i="16"/>
  <c r="K443" i="16" s="1"/>
  <c r="H443" i="16" s="1"/>
  <c r="L444" i="16"/>
  <c r="K444" i="16" s="1"/>
  <c r="L445" i="16"/>
  <c r="K445" i="16" s="1"/>
  <c r="L446" i="16"/>
  <c r="K446" i="16" s="1"/>
  <c r="L447" i="16"/>
  <c r="K447" i="16" s="1"/>
  <c r="L448" i="16"/>
  <c r="K448" i="16" s="1"/>
  <c r="L449" i="16"/>
  <c r="K449" i="16" s="1"/>
  <c r="L450" i="16"/>
  <c r="K450" i="16" s="1"/>
  <c r="H450" i="16" s="1"/>
  <c r="L451" i="16"/>
  <c r="K451" i="16" s="1"/>
  <c r="H451" i="16" s="1"/>
  <c r="L452" i="16"/>
  <c r="K452" i="16" s="1"/>
  <c r="L453" i="16"/>
  <c r="K453" i="16" s="1"/>
  <c r="L454" i="16"/>
  <c r="K454" i="16" s="1"/>
  <c r="L455" i="16"/>
  <c r="K455" i="16" s="1"/>
  <c r="L456" i="16"/>
  <c r="K456" i="16" s="1"/>
  <c r="L457" i="16"/>
  <c r="K457" i="16" s="1"/>
  <c r="L458" i="16"/>
  <c r="K458" i="16" s="1"/>
  <c r="H458" i="16" s="1"/>
  <c r="L459" i="16"/>
  <c r="K459" i="16" s="1"/>
  <c r="H459" i="16" s="1"/>
  <c r="L460" i="16"/>
  <c r="K460" i="16" s="1"/>
  <c r="L461" i="16"/>
  <c r="K461" i="16" s="1"/>
  <c r="L462" i="16"/>
  <c r="K462" i="16" s="1"/>
  <c r="L463" i="16"/>
  <c r="K463" i="16" s="1"/>
  <c r="L464" i="16"/>
  <c r="K464" i="16" s="1"/>
  <c r="L465" i="16"/>
  <c r="K465" i="16" s="1"/>
  <c r="L466" i="16"/>
  <c r="K466" i="16" s="1"/>
  <c r="H466" i="16" s="1"/>
  <c r="L467" i="16"/>
  <c r="K467" i="16" s="1"/>
  <c r="H467" i="16" s="1"/>
  <c r="L468" i="16"/>
  <c r="K468" i="16" s="1"/>
  <c r="L469" i="16"/>
  <c r="K469" i="16" s="1"/>
  <c r="L470" i="16"/>
  <c r="K470" i="16" s="1"/>
  <c r="L471" i="16"/>
  <c r="K471" i="16" s="1"/>
  <c r="L472" i="16"/>
  <c r="K472" i="16" s="1"/>
  <c r="L473" i="16"/>
  <c r="K473" i="16" s="1"/>
  <c r="L474" i="16"/>
  <c r="K474" i="16" s="1"/>
  <c r="H474" i="16" s="1"/>
  <c r="L475" i="16"/>
  <c r="K475" i="16" s="1"/>
  <c r="H475" i="16" s="1"/>
  <c r="L476" i="16"/>
  <c r="K476" i="16" s="1"/>
  <c r="L477" i="16"/>
  <c r="K477" i="16" s="1"/>
  <c r="L478" i="16"/>
  <c r="K478" i="16" s="1"/>
  <c r="L479" i="16"/>
  <c r="K479" i="16" s="1"/>
  <c r="L480" i="16"/>
  <c r="K480" i="16" s="1"/>
  <c r="L481" i="16"/>
  <c r="K481" i="16" s="1"/>
  <c r="L482" i="16"/>
  <c r="K482" i="16" s="1"/>
  <c r="H482" i="16" s="1"/>
  <c r="L483" i="16"/>
  <c r="K483" i="16" s="1"/>
  <c r="H483" i="16" s="1"/>
  <c r="L484" i="16"/>
  <c r="K484" i="16" s="1"/>
  <c r="L485" i="16"/>
  <c r="K485" i="16" s="1"/>
  <c r="L486" i="16"/>
  <c r="K486" i="16" s="1"/>
  <c r="L487" i="16"/>
  <c r="K487" i="16" s="1"/>
  <c r="L488" i="16"/>
  <c r="K488" i="16" s="1"/>
  <c r="L489" i="16"/>
  <c r="K489" i="16" s="1"/>
  <c r="L490" i="16"/>
  <c r="K490" i="16" s="1"/>
  <c r="H490" i="16" s="1"/>
  <c r="L491" i="16"/>
  <c r="K491" i="16" s="1"/>
  <c r="H491" i="16" s="1"/>
  <c r="L492" i="16"/>
  <c r="K492" i="16" s="1"/>
  <c r="L493" i="16"/>
  <c r="K493" i="16" s="1"/>
  <c r="L494" i="16"/>
  <c r="K494" i="16" s="1"/>
  <c r="L495" i="16"/>
  <c r="K495" i="16" s="1"/>
  <c r="L496" i="16"/>
  <c r="K496" i="16" s="1"/>
  <c r="L497" i="16"/>
  <c r="K497" i="16" s="1"/>
  <c r="L498" i="16"/>
  <c r="K498" i="16" s="1"/>
  <c r="H498" i="16" s="1"/>
  <c r="L499" i="16"/>
  <c r="K499" i="16" s="1"/>
  <c r="H499" i="16" s="1"/>
  <c r="L500" i="16"/>
  <c r="K500" i="16" s="1"/>
  <c r="L501" i="16"/>
  <c r="K501" i="16" s="1"/>
  <c r="L502" i="16"/>
  <c r="K502" i="16" s="1"/>
  <c r="L503" i="16"/>
  <c r="K503" i="16" s="1"/>
  <c r="L504" i="16"/>
  <c r="K504" i="16" s="1"/>
  <c r="L505" i="16"/>
  <c r="K505" i="16" s="1"/>
  <c r="L506" i="16"/>
  <c r="K506" i="16" s="1"/>
  <c r="H506" i="16" s="1"/>
  <c r="L507" i="16"/>
  <c r="K507" i="16" s="1"/>
  <c r="H507" i="16" s="1"/>
  <c r="L508" i="16"/>
  <c r="K508" i="16" s="1"/>
  <c r="L509" i="16"/>
  <c r="K509" i="16" s="1"/>
  <c r="L510" i="16"/>
  <c r="K510" i="16" s="1"/>
  <c r="L511" i="16"/>
  <c r="K511" i="16" s="1"/>
  <c r="L512" i="16"/>
  <c r="K512" i="16" s="1"/>
  <c r="L513" i="16"/>
  <c r="K513" i="16" s="1"/>
  <c r="L514" i="16"/>
  <c r="K514" i="16" s="1"/>
  <c r="H514" i="16" s="1"/>
  <c r="L515" i="16"/>
  <c r="K515" i="16" s="1"/>
  <c r="H515" i="16" s="1"/>
  <c r="L516" i="16"/>
  <c r="K516" i="16" s="1"/>
  <c r="L517" i="16"/>
  <c r="K517" i="16" s="1"/>
  <c r="L518" i="16"/>
  <c r="K518" i="16" s="1"/>
  <c r="L519" i="16"/>
  <c r="K519" i="16" s="1"/>
  <c r="L520" i="16"/>
  <c r="K520" i="16" s="1"/>
  <c r="L521" i="16"/>
  <c r="K521" i="16" s="1"/>
  <c r="L522" i="16"/>
  <c r="K522" i="16" s="1"/>
  <c r="H522" i="16" s="1"/>
  <c r="L523" i="16"/>
  <c r="K523" i="16" s="1"/>
  <c r="H523" i="16" s="1"/>
  <c r="L524" i="16"/>
  <c r="K524" i="16" s="1"/>
  <c r="L525" i="16"/>
  <c r="K525" i="16" s="1"/>
  <c r="L526" i="16"/>
  <c r="K526" i="16" s="1"/>
  <c r="L527" i="16"/>
  <c r="K527" i="16" s="1"/>
  <c r="L528" i="16"/>
  <c r="K528" i="16" s="1"/>
  <c r="L529" i="16"/>
  <c r="K529" i="16" s="1"/>
  <c r="L530" i="16"/>
  <c r="K530" i="16" s="1"/>
  <c r="H530" i="16" s="1"/>
  <c r="L531" i="16"/>
  <c r="K531" i="16" s="1"/>
  <c r="H531" i="16" s="1"/>
  <c r="L532" i="16"/>
  <c r="K532" i="16" s="1"/>
  <c r="L533" i="16"/>
  <c r="K533" i="16" s="1"/>
  <c r="L534" i="16"/>
  <c r="K534" i="16" s="1"/>
  <c r="L535" i="16"/>
  <c r="K535" i="16" s="1"/>
  <c r="L536" i="16"/>
  <c r="K536" i="16" s="1"/>
  <c r="L537" i="16"/>
  <c r="K537" i="16" s="1"/>
  <c r="L538" i="16"/>
  <c r="K538" i="16" s="1"/>
  <c r="H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H562" i="16" s="1"/>
  <c r="L563" i="16"/>
  <c r="K563" i="16" s="1"/>
  <c r="H563" i="16" s="1"/>
  <c r="L564" i="16"/>
  <c r="K564" i="16" s="1"/>
  <c r="L565" i="16"/>
  <c r="K565" i="16" s="1"/>
  <c r="L566" i="16"/>
  <c r="K566" i="16" s="1"/>
  <c r="L567" i="16"/>
  <c r="K567" i="16" s="1"/>
  <c r="L568" i="16"/>
  <c r="K568" i="16" s="1"/>
  <c r="L569" i="16"/>
  <c r="K569" i="16" s="1"/>
  <c r="L570" i="16"/>
  <c r="K570" i="16" s="1"/>
  <c r="H570" i="16" s="1"/>
  <c r="L571" i="16"/>
  <c r="K571" i="16" s="1"/>
  <c r="H571" i="16" s="1"/>
  <c r="L572" i="16"/>
  <c r="K572" i="16" s="1"/>
  <c r="L573" i="16"/>
  <c r="K573" i="16" s="1"/>
  <c r="L574" i="16"/>
  <c r="K574" i="16" s="1"/>
  <c r="L575" i="16"/>
  <c r="K575" i="16" s="1"/>
  <c r="L576" i="16"/>
  <c r="K576" i="16" s="1"/>
  <c r="L577" i="16"/>
  <c r="K577" i="16" s="1"/>
  <c r="L578" i="16"/>
  <c r="K578" i="16" s="1"/>
  <c r="H578" i="16" s="1"/>
  <c r="L579" i="16"/>
  <c r="K579" i="16" s="1"/>
  <c r="H579" i="16" s="1"/>
  <c r="L580" i="16"/>
  <c r="K580" i="16" s="1"/>
  <c r="L581" i="16"/>
  <c r="K581" i="16" s="1"/>
  <c r="L582" i="16"/>
  <c r="K582" i="16" s="1"/>
  <c r="L583" i="16"/>
  <c r="K583" i="16" s="1"/>
  <c r="L584" i="16"/>
  <c r="K584" i="16" s="1"/>
  <c r="L585" i="16"/>
  <c r="K585" i="16" s="1"/>
  <c r="L586" i="16"/>
  <c r="K586" i="16" s="1"/>
  <c r="H586" i="16" s="1"/>
  <c r="L587" i="16"/>
  <c r="K587" i="16" s="1"/>
  <c r="H587" i="16" s="1"/>
  <c r="L588" i="16"/>
  <c r="K588" i="16" s="1"/>
  <c r="L589" i="16"/>
  <c r="K589" i="16" s="1"/>
  <c r="L590" i="16"/>
  <c r="K590" i="16" s="1"/>
  <c r="L591" i="16"/>
  <c r="K591" i="16" s="1"/>
  <c r="L592" i="16"/>
  <c r="K592" i="16" s="1"/>
  <c r="L593" i="16"/>
  <c r="K593" i="16" s="1"/>
  <c r="L594" i="16"/>
  <c r="K594" i="16" s="1"/>
  <c r="H594" i="16" s="1"/>
  <c r="L595" i="16"/>
  <c r="K595" i="16" s="1"/>
  <c r="H595" i="16" s="1"/>
  <c r="L596" i="16"/>
  <c r="K596" i="16" s="1"/>
  <c r="L597" i="16"/>
  <c r="K597" i="16" s="1"/>
  <c r="L598" i="16"/>
  <c r="K598" i="16" s="1"/>
  <c r="L599" i="16"/>
  <c r="K599" i="16" s="1"/>
  <c r="L600" i="16"/>
  <c r="K600" i="16" s="1"/>
  <c r="L601" i="16"/>
  <c r="K601" i="16" s="1"/>
  <c r="L602" i="16"/>
  <c r="K602" i="16" s="1"/>
  <c r="H602" i="16" s="1"/>
  <c r="L603" i="16"/>
  <c r="K603" i="16" s="1"/>
  <c r="H603" i="16" s="1"/>
  <c r="L604" i="16"/>
  <c r="K604" i="16" s="1"/>
  <c r="L605" i="16"/>
  <c r="K605" i="16" s="1"/>
  <c r="L606" i="16"/>
  <c r="K606" i="16" s="1"/>
  <c r="L607" i="16"/>
  <c r="K607" i="16" s="1"/>
  <c r="L608" i="16"/>
  <c r="K608" i="16" s="1"/>
  <c r="L609" i="16"/>
  <c r="K609" i="16" s="1"/>
  <c r="L610" i="16"/>
  <c r="K610" i="16" s="1"/>
  <c r="H610" i="16" s="1"/>
  <c r="L611" i="16"/>
  <c r="K611" i="16" s="1"/>
  <c r="H611" i="16" s="1"/>
  <c r="L612" i="16"/>
  <c r="K612" i="16" s="1"/>
  <c r="L613" i="16"/>
  <c r="K613" i="16" s="1"/>
  <c r="L614" i="16"/>
  <c r="K614" i="16" s="1"/>
  <c r="L615" i="16"/>
  <c r="K615" i="16" s="1"/>
  <c r="L616" i="16"/>
  <c r="K616" i="16" s="1"/>
  <c r="L617" i="16"/>
  <c r="K617" i="16" s="1"/>
  <c r="L618" i="16"/>
  <c r="K618" i="16" s="1"/>
  <c r="H618" i="16" s="1"/>
  <c r="L619" i="16"/>
  <c r="K619" i="16" s="1"/>
  <c r="H619" i="16" s="1"/>
  <c r="L620" i="16"/>
  <c r="K620" i="16" s="1"/>
  <c r="L621" i="16"/>
  <c r="K621" i="16" s="1"/>
  <c r="L622" i="16"/>
  <c r="K622" i="16" s="1"/>
  <c r="L623" i="16"/>
  <c r="K623" i="16" s="1"/>
  <c r="L624" i="16"/>
  <c r="K624" i="16" s="1"/>
  <c r="L625" i="16"/>
  <c r="K625" i="16" s="1"/>
  <c r="L626" i="16"/>
  <c r="K626" i="16" s="1"/>
  <c r="H626" i="16" s="1"/>
  <c r="L627" i="16"/>
  <c r="K627" i="16" s="1"/>
  <c r="H627" i="16" s="1"/>
  <c r="L628" i="16"/>
  <c r="K628" i="16" s="1"/>
  <c r="L629" i="16"/>
  <c r="K629" i="16" s="1"/>
  <c r="L630" i="16"/>
  <c r="K630" i="16" s="1"/>
  <c r="L631" i="16"/>
  <c r="K631" i="16" s="1"/>
  <c r="L632" i="16"/>
  <c r="K632" i="16" s="1"/>
  <c r="L633" i="16"/>
  <c r="K633" i="16" s="1"/>
  <c r="L634" i="16"/>
  <c r="K634" i="16" s="1"/>
  <c r="H634" i="16" s="1"/>
  <c r="L635" i="16"/>
  <c r="K635" i="16" s="1"/>
  <c r="H635" i="16" s="1"/>
  <c r="L636" i="16"/>
  <c r="K636" i="16" s="1"/>
  <c r="L637" i="16"/>
  <c r="K637" i="16" s="1"/>
  <c r="L638" i="16"/>
  <c r="K638" i="16" s="1"/>
  <c r="L639" i="16"/>
  <c r="K639" i="16" s="1"/>
  <c r="L640" i="16"/>
  <c r="K640" i="16" s="1"/>
  <c r="L641" i="16"/>
  <c r="K641" i="16" s="1"/>
  <c r="L642" i="16"/>
  <c r="K642" i="16" s="1"/>
  <c r="H642" i="16" s="1"/>
  <c r="L643" i="16"/>
  <c r="K643" i="16" s="1"/>
  <c r="H643" i="16" s="1"/>
  <c r="L644" i="16"/>
  <c r="K644" i="16" s="1"/>
  <c r="L645" i="16"/>
  <c r="K645" i="16" s="1"/>
  <c r="L646" i="16"/>
  <c r="K646" i="16" s="1"/>
  <c r="L647" i="16"/>
  <c r="K647" i="16" s="1"/>
  <c r="L648" i="16"/>
  <c r="K648" i="16" s="1"/>
  <c r="L649" i="16"/>
  <c r="K649" i="16" s="1"/>
  <c r="L650" i="16"/>
  <c r="K650" i="16" s="1"/>
  <c r="H650" i="16" s="1"/>
  <c r="L651" i="16"/>
  <c r="K651" i="16" s="1"/>
  <c r="H651" i="16" s="1"/>
  <c r="L652" i="16"/>
  <c r="K652" i="16" s="1"/>
  <c r="L653" i="16"/>
  <c r="K653" i="16" s="1"/>
  <c r="L654" i="16"/>
  <c r="K654" i="16" s="1"/>
  <c r="L655" i="16"/>
  <c r="K655" i="16" s="1"/>
  <c r="L656" i="16"/>
  <c r="K656" i="16" s="1"/>
  <c r="L657" i="16"/>
  <c r="K657" i="16" s="1"/>
  <c r="L658" i="16"/>
  <c r="K658" i="16" s="1"/>
  <c r="H658" i="16" s="1"/>
  <c r="L659" i="16"/>
  <c r="K659" i="16" s="1"/>
  <c r="H659" i="16" s="1"/>
  <c r="L660" i="16"/>
  <c r="K660" i="16" s="1"/>
  <c r="L661" i="16"/>
  <c r="K661" i="16" s="1"/>
  <c r="L662" i="16"/>
  <c r="K662" i="16" s="1"/>
  <c r="L663" i="16"/>
  <c r="K663" i="16" s="1"/>
  <c r="L664" i="16"/>
  <c r="K664" i="16" s="1"/>
  <c r="L665" i="16"/>
  <c r="K665" i="16" s="1"/>
  <c r="L666" i="16"/>
  <c r="K666" i="16" s="1"/>
  <c r="H666" i="16" s="1"/>
  <c r="L667" i="16"/>
  <c r="K667" i="16" s="1"/>
  <c r="H667" i="16" s="1"/>
  <c r="L668" i="16"/>
  <c r="K668" i="16" s="1"/>
  <c r="L669" i="16"/>
  <c r="K669" i="16" s="1"/>
  <c r="L670" i="16"/>
  <c r="K670" i="16" s="1"/>
  <c r="L671" i="16"/>
  <c r="K671" i="16" s="1"/>
  <c r="L672" i="16"/>
  <c r="K672" i="16" s="1"/>
  <c r="L673" i="16"/>
  <c r="K673" i="16" s="1"/>
  <c r="L674" i="16"/>
  <c r="K674" i="16" s="1"/>
  <c r="H674" i="16" s="1"/>
  <c r="L675" i="16"/>
  <c r="K675" i="16" s="1"/>
  <c r="H675" i="16" s="1"/>
  <c r="L676" i="16"/>
  <c r="K676" i="16" s="1"/>
  <c r="L677" i="16"/>
  <c r="K677" i="16" s="1"/>
  <c r="L678" i="16"/>
  <c r="K678" i="16" s="1"/>
  <c r="L679" i="16"/>
  <c r="K679" i="16" s="1"/>
  <c r="L680" i="16"/>
  <c r="K680" i="16" s="1"/>
  <c r="L681" i="16"/>
  <c r="K681" i="16" s="1"/>
  <c r="L682" i="16"/>
  <c r="K682" i="16" s="1"/>
  <c r="H682" i="16" s="1"/>
  <c r="L683" i="16"/>
  <c r="K683" i="16" s="1"/>
  <c r="H683" i="16" s="1"/>
  <c r="L684" i="16"/>
  <c r="K684" i="16" s="1"/>
  <c r="L685" i="16"/>
  <c r="K685" i="16" s="1"/>
  <c r="L686" i="16"/>
  <c r="K686" i="16" s="1"/>
  <c r="L687" i="16"/>
  <c r="K687" i="16" s="1"/>
  <c r="L688" i="16"/>
  <c r="K688" i="16" s="1"/>
  <c r="L689" i="16"/>
  <c r="K689" i="16" s="1"/>
  <c r="L690" i="16"/>
  <c r="K690" i="16" s="1"/>
  <c r="H690" i="16" s="1"/>
  <c r="L691" i="16"/>
  <c r="K691" i="16" s="1"/>
  <c r="H691" i="16" s="1"/>
  <c r="L692" i="16"/>
  <c r="K692" i="16" s="1"/>
  <c r="L693" i="16"/>
  <c r="K693" i="16" s="1"/>
  <c r="L694" i="16"/>
  <c r="K694" i="16" s="1"/>
  <c r="L695" i="16"/>
  <c r="K695" i="16" s="1"/>
  <c r="L696" i="16"/>
  <c r="K696" i="16" s="1"/>
  <c r="L697" i="16"/>
  <c r="K697" i="16" s="1"/>
  <c r="L698" i="16"/>
  <c r="K698" i="16" s="1"/>
  <c r="H698" i="16" s="1"/>
  <c r="L699" i="16"/>
  <c r="K699" i="16" s="1"/>
  <c r="H699" i="16" s="1"/>
  <c r="L700" i="16"/>
  <c r="K700" i="16" s="1"/>
  <c r="L701" i="16"/>
  <c r="K701" i="16" s="1"/>
  <c r="L702" i="16"/>
  <c r="K702" i="16" s="1"/>
  <c r="L703" i="16"/>
  <c r="K703" i="16" s="1"/>
  <c r="L704" i="16"/>
  <c r="K704" i="16" s="1"/>
  <c r="L705" i="16"/>
  <c r="K705" i="16" s="1"/>
  <c r="L706" i="16"/>
  <c r="K706" i="16" s="1"/>
  <c r="H706" i="16" s="1"/>
  <c r="L707" i="16"/>
  <c r="K707" i="16" s="1"/>
  <c r="H707" i="16" s="1"/>
  <c r="L708" i="16"/>
  <c r="K708" i="16" s="1"/>
  <c r="L709" i="16"/>
  <c r="K709" i="16" s="1"/>
  <c r="L710" i="16"/>
  <c r="K710" i="16" s="1"/>
  <c r="L711" i="16"/>
  <c r="K711" i="16" s="1"/>
  <c r="L712" i="16"/>
  <c r="K712" i="16" s="1"/>
  <c r="L713" i="16"/>
  <c r="K713" i="16" s="1"/>
  <c r="L714" i="16"/>
  <c r="K714" i="16" s="1"/>
  <c r="H714" i="16" s="1"/>
  <c r="L715" i="16"/>
  <c r="K715" i="16" s="1"/>
  <c r="H715" i="16" s="1"/>
  <c r="L716" i="16"/>
  <c r="K716" i="16" s="1"/>
  <c r="L717" i="16"/>
  <c r="K717" i="16" s="1"/>
  <c r="L718" i="16"/>
  <c r="K718" i="16" s="1"/>
  <c r="L719" i="16"/>
  <c r="K719" i="16" s="1"/>
  <c r="L720" i="16"/>
  <c r="K720" i="16" s="1"/>
  <c r="L721" i="16"/>
  <c r="K721" i="16" s="1"/>
  <c r="L722" i="16"/>
  <c r="K722" i="16" s="1"/>
  <c r="H722" i="16" s="1"/>
  <c r="L723" i="16"/>
  <c r="K723" i="16" s="1"/>
  <c r="H723" i="16" s="1"/>
  <c r="L724" i="16"/>
  <c r="K724" i="16" s="1"/>
  <c r="L725" i="16"/>
  <c r="K725" i="16" s="1"/>
  <c r="L726" i="16"/>
  <c r="K726" i="16" s="1"/>
  <c r="L727" i="16"/>
  <c r="K727" i="16" s="1"/>
  <c r="L728" i="16"/>
  <c r="K728" i="16" s="1"/>
  <c r="L729" i="16"/>
  <c r="K729" i="16" s="1"/>
  <c r="L730" i="16"/>
  <c r="K730" i="16" s="1"/>
  <c r="H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L744" i="16"/>
  <c r="K744" i="16" s="1"/>
  <c r="L745" i="16"/>
  <c r="K745" i="16" s="1"/>
  <c r="L746" i="16"/>
  <c r="K746" i="16" s="1"/>
  <c r="H746" i="16" s="1"/>
  <c r="L747" i="16"/>
  <c r="K747" i="16" s="1"/>
  <c r="H747" i="16" s="1"/>
  <c r="L748" i="16"/>
  <c r="K748" i="16" s="1"/>
  <c r="L749" i="16"/>
  <c r="K749" i="16" s="1"/>
  <c r="L750" i="16"/>
  <c r="K750" i="16" s="1"/>
  <c r="L751" i="16"/>
  <c r="K751" i="16" s="1"/>
  <c r="L752" i="16"/>
  <c r="K752" i="16" s="1"/>
  <c r="L753" i="16"/>
  <c r="K753" i="16" s="1"/>
  <c r="L754" i="16"/>
  <c r="K754" i="16" s="1"/>
  <c r="H754" i="16" s="1"/>
  <c r="L755" i="16"/>
  <c r="K755" i="16" s="1"/>
  <c r="H755" i="16" s="1"/>
  <c r="L756" i="16"/>
  <c r="K756" i="16" s="1"/>
  <c r="L757" i="16"/>
  <c r="K757" i="16" s="1"/>
  <c r="L758" i="16"/>
  <c r="K758" i="16" s="1"/>
  <c r="L759" i="16"/>
  <c r="K759" i="16" s="1"/>
  <c r="L760" i="16"/>
  <c r="K760" i="16" s="1"/>
  <c r="L761" i="16"/>
  <c r="K761" i="16" s="1"/>
  <c r="L762" i="16"/>
  <c r="K762" i="16" s="1"/>
  <c r="H762" i="16" s="1"/>
  <c r="L763" i="16"/>
  <c r="K763" i="16" s="1"/>
  <c r="H763" i="16" s="1"/>
  <c r="L764" i="16"/>
  <c r="K764" i="16" s="1"/>
  <c r="L765" i="16"/>
  <c r="K765" i="16" s="1"/>
  <c r="L766" i="16"/>
  <c r="K766" i="16" s="1"/>
  <c r="L767" i="16"/>
  <c r="K767" i="16" s="1"/>
  <c r="L768" i="16"/>
  <c r="K768" i="16" s="1"/>
  <c r="L769" i="16"/>
  <c r="K769" i="16" s="1"/>
  <c r="L770" i="16"/>
  <c r="K770" i="16" s="1"/>
  <c r="H770" i="16" s="1"/>
  <c r="L771" i="16"/>
  <c r="K771" i="16" s="1"/>
  <c r="H771" i="16" s="1"/>
  <c r="L772" i="16"/>
  <c r="K772" i="16" s="1"/>
  <c r="L773" i="16"/>
  <c r="K773" i="16" s="1"/>
  <c r="L774" i="16"/>
  <c r="K774" i="16" s="1"/>
  <c r="L775" i="16"/>
  <c r="K775" i="16" s="1"/>
  <c r="L776" i="16"/>
  <c r="K776" i="16" s="1"/>
  <c r="L777" i="16"/>
  <c r="K777" i="16" s="1"/>
  <c r="L778" i="16"/>
  <c r="K778" i="16" s="1"/>
  <c r="H778" i="16" s="1"/>
  <c r="L779" i="16"/>
  <c r="K779" i="16" s="1"/>
  <c r="H779" i="16" s="1"/>
  <c r="L780" i="16"/>
  <c r="K780" i="16" s="1"/>
  <c r="L781" i="16"/>
  <c r="K781" i="16" s="1"/>
  <c r="L782" i="16"/>
  <c r="K782" i="16" s="1"/>
  <c r="L783" i="16"/>
  <c r="K783" i="16" s="1"/>
  <c r="L784" i="16"/>
  <c r="K784" i="16" s="1"/>
  <c r="L785" i="16"/>
  <c r="K785" i="16" s="1"/>
  <c r="L786" i="16"/>
  <c r="K786" i="16" s="1"/>
  <c r="H786" i="16" s="1"/>
  <c r="L787" i="16"/>
  <c r="K787" i="16" s="1"/>
  <c r="H787" i="16" s="1"/>
  <c r="L788" i="16"/>
  <c r="K788" i="16" s="1"/>
  <c r="L789" i="16"/>
  <c r="K789" i="16" s="1"/>
  <c r="L790" i="16"/>
  <c r="K790" i="16" s="1"/>
  <c r="L791" i="16"/>
  <c r="K791" i="16" s="1"/>
  <c r="L792" i="16"/>
  <c r="K792" i="16" s="1"/>
  <c r="L793" i="16"/>
  <c r="K793" i="16" s="1"/>
  <c r="L794" i="16"/>
  <c r="K794" i="16" s="1"/>
  <c r="H794" i="16" s="1"/>
  <c r="L795" i="16"/>
  <c r="K795" i="16" s="1"/>
  <c r="H795" i="16" s="1"/>
  <c r="L796" i="16"/>
  <c r="K796" i="16" s="1"/>
  <c r="L797" i="16"/>
  <c r="K797" i="16" s="1"/>
  <c r="L798" i="16"/>
  <c r="K798" i="16" s="1"/>
  <c r="L799" i="16"/>
  <c r="K799" i="16" s="1"/>
  <c r="L800" i="16"/>
  <c r="K800" i="16" s="1"/>
  <c r="L801" i="16"/>
  <c r="K801" i="16" s="1"/>
  <c r="L802" i="16"/>
  <c r="K802" i="16" s="1"/>
  <c r="H802" i="16" s="1"/>
  <c r="L803" i="16"/>
  <c r="K803" i="16" s="1"/>
  <c r="H803" i="16" s="1"/>
  <c r="L804" i="16"/>
  <c r="K804" i="16" s="1"/>
  <c r="L805" i="16"/>
  <c r="K805" i="16" s="1"/>
  <c r="L806" i="16"/>
  <c r="K806" i="16" s="1"/>
  <c r="L807" i="16"/>
  <c r="K807" i="16" s="1"/>
  <c r="L808" i="16"/>
  <c r="K808" i="16" s="1"/>
  <c r="L809" i="16"/>
  <c r="K809" i="16" s="1"/>
  <c r="L810" i="16"/>
  <c r="K810" i="16" s="1"/>
  <c r="H810" i="16" s="1"/>
  <c r="L811" i="16"/>
  <c r="K811" i="16" s="1"/>
  <c r="H811" i="16" s="1"/>
  <c r="L812" i="16"/>
  <c r="K812" i="16" s="1"/>
  <c r="L813" i="16"/>
  <c r="K813" i="16" s="1"/>
  <c r="L814" i="16"/>
  <c r="K814" i="16" s="1"/>
  <c r="L815" i="16"/>
  <c r="K815" i="16" s="1"/>
  <c r="L816" i="16"/>
  <c r="K816" i="16" s="1"/>
  <c r="L817" i="16"/>
  <c r="K817" i="16" s="1"/>
  <c r="L818" i="16"/>
  <c r="K818" i="16" s="1"/>
  <c r="H818" i="16" s="1"/>
  <c r="L819" i="16"/>
  <c r="K819" i="16" s="1"/>
  <c r="H819" i="16" s="1"/>
  <c r="L820" i="16"/>
  <c r="K820" i="16" s="1"/>
  <c r="L821" i="16"/>
  <c r="K821" i="16" s="1"/>
  <c r="L822" i="16"/>
  <c r="K822" i="16" s="1"/>
  <c r="L823" i="16"/>
  <c r="K823" i="16" s="1"/>
  <c r="L824" i="16"/>
  <c r="K824" i="16" s="1"/>
  <c r="L825" i="16"/>
  <c r="K825" i="16" s="1"/>
  <c r="L826" i="16"/>
  <c r="K826" i="16" s="1"/>
  <c r="H826" i="16" s="1"/>
  <c r="L827" i="16"/>
  <c r="K827" i="16" s="1"/>
  <c r="H827" i="16" s="1"/>
  <c r="L828" i="16"/>
  <c r="K828" i="16" s="1"/>
  <c r="L829" i="16"/>
  <c r="K829" i="16" s="1"/>
  <c r="L830" i="16"/>
  <c r="K830" i="16" s="1"/>
  <c r="L831" i="16"/>
  <c r="K831" i="16" s="1"/>
  <c r="L832" i="16"/>
  <c r="K832" i="16" s="1"/>
  <c r="L833" i="16"/>
  <c r="K833" i="16" s="1"/>
  <c r="L834" i="16"/>
  <c r="K834" i="16" s="1"/>
  <c r="H834" i="16" s="1"/>
  <c r="L835" i="16"/>
  <c r="K835" i="16" s="1"/>
  <c r="H835" i="16" s="1"/>
  <c r="L836" i="16"/>
  <c r="K836" i="16" s="1"/>
  <c r="L837" i="16"/>
  <c r="K837" i="16" s="1"/>
  <c r="L838" i="16"/>
  <c r="K838" i="16" s="1"/>
  <c r="L839" i="16"/>
  <c r="K839" i="16" s="1"/>
  <c r="L840" i="16"/>
  <c r="K840" i="16" s="1"/>
  <c r="L841" i="16"/>
  <c r="K841" i="16" s="1"/>
  <c r="L842" i="16"/>
  <c r="K842" i="16" s="1"/>
  <c r="H842" i="16" s="1"/>
  <c r="L843" i="16"/>
  <c r="K843" i="16" s="1"/>
  <c r="H843" i="16" s="1"/>
  <c r="L844" i="16"/>
  <c r="K844" i="16" s="1"/>
  <c r="L845" i="16"/>
  <c r="K845" i="16" s="1"/>
  <c r="L846" i="16"/>
  <c r="K846" i="16" s="1"/>
  <c r="L847" i="16"/>
  <c r="K847" i="16" s="1"/>
  <c r="L848" i="16"/>
  <c r="K848" i="16" s="1"/>
  <c r="L849" i="16"/>
  <c r="K849" i="16" s="1"/>
  <c r="L850" i="16"/>
  <c r="K850" i="16" s="1"/>
  <c r="H850" i="16" s="1"/>
  <c r="L851" i="16"/>
  <c r="K851" i="16" s="1"/>
  <c r="H851" i="16" s="1"/>
  <c r="L852" i="16"/>
  <c r="K852" i="16" s="1"/>
  <c r="L853" i="16"/>
  <c r="K853" i="16" s="1"/>
  <c r="L854" i="16"/>
  <c r="K854" i="16" s="1"/>
  <c r="L855" i="16"/>
  <c r="K855" i="16" s="1"/>
  <c r="L856" i="16"/>
  <c r="K856" i="16" s="1"/>
  <c r="L857" i="16"/>
  <c r="K857" i="16" s="1"/>
  <c r="L858" i="16"/>
  <c r="K858" i="16" s="1"/>
  <c r="H858" i="16" s="1"/>
  <c r="L859" i="16"/>
  <c r="K859" i="16" s="1"/>
  <c r="H859" i="16" s="1"/>
  <c r="L860" i="16"/>
  <c r="K860" i="16" s="1"/>
  <c r="L861" i="16"/>
  <c r="K861" i="16" s="1"/>
  <c r="L862" i="16"/>
  <c r="K862" i="16" s="1"/>
  <c r="L863" i="16"/>
  <c r="K863" i="16" s="1"/>
  <c r="L864" i="16"/>
  <c r="K864" i="16" s="1"/>
  <c r="L865" i="16"/>
  <c r="K865" i="16" s="1"/>
  <c r="L866" i="16"/>
  <c r="K866" i="16" s="1"/>
  <c r="H866" i="16" s="1"/>
  <c r="L867" i="16"/>
  <c r="K867" i="16" s="1"/>
  <c r="H867" i="16" s="1"/>
  <c r="L868" i="16"/>
  <c r="K868" i="16" s="1"/>
  <c r="L869" i="16"/>
  <c r="K869" i="16" s="1"/>
  <c r="L870" i="16"/>
  <c r="K870" i="16" s="1"/>
  <c r="L871" i="16"/>
  <c r="K871" i="16" s="1"/>
  <c r="L872" i="16"/>
  <c r="K872" i="16" s="1"/>
  <c r="L873" i="16"/>
  <c r="K873" i="16" s="1"/>
  <c r="L874" i="16"/>
  <c r="K874" i="16" s="1"/>
  <c r="H874" i="16" s="1"/>
  <c r="L875" i="16"/>
  <c r="K875" i="16" s="1"/>
  <c r="H875" i="16" s="1"/>
  <c r="L876" i="16"/>
  <c r="K876" i="16" s="1"/>
  <c r="L877" i="16"/>
  <c r="K877" i="16" s="1"/>
  <c r="L878" i="16"/>
  <c r="K878" i="16" s="1"/>
  <c r="L879" i="16"/>
  <c r="K879" i="16" s="1"/>
  <c r="L880" i="16"/>
  <c r="K880" i="16" s="1"/>
  <c r="L881" i="16"/>
  <c r="K881" i="16" s="1"/>
  <c r="L882" i="16"/>
  <c r="K882" i="16" s="1"/>
  <c r="H882" i="16" s="1"/>
  <c r="L883" i="16"/>
  <c r="K883" i="16" s="1"/>
  <c r="H883" i="16" s="1"/>
  <c r="L884" i="16"/>
  <c r="K884" i="16" s="1"/>
  <c r="L885" i="16"/>
  <c r="K885" i="16" s="1"/>
  <c r="L886" i="16"/>
  <c r="K886" i="16" s="1"/>
  <c r="L887" i="16"/>
  <c r="K887" i="16" s="1"/>
  <c r="L888" i="16"/>
  <c r="K888" i="16" s="1"/>
  <c r="L889" i="16"/>
  <c r="K889" i="16" s="1"/>
  <c r="L890" i="16"/>
  <c r="K890" i="16" s="1"/>
  <c r="H890" i="16" s="1"/>
  <c r="L891" i="16"/>
  <c r="K891" i="16" s="1"/>
  <c r="H891" i="16" s="1"/>
  <c r="L892" i="16"/>
  <c r="K892" i="16" s="1"/>
  <c r="L893" i="16"/>
  <c r="K893" i="16" s="1"/>
  <c r="L894" i="16"/>
  <c r="K894" i="16" s="1"/>
  <c r="L895" i="16"/>
  <c r="K895" i="16" s="1"/>
  <c r="L896" i="16"/>
  <c r="K896" i="16" s="1"/>
  <c r="L897" i="16"/>
  <c r="K897" i="16" s="1"/>
  <c r="L898" i="16"/>
  <c r="K898" i="16" s="1"/>
  <c r="H898" i="16" s="1"/>
  <c r="L899" i="16"/>
  <c r="K899" i="16" s="1"/>
  <c r="H899" i="16" s="1"/>
  <c r="L900" i="16"/>
  <c r="K900" i="16" s="1"/>
  <c r="L901" i="16"/>
  <c r="K901" i="16" s="1"/>
  <c r="L902" i="16"/>
  <c r="K902" i="16" s="1"/>
  <c r="L903" i="16"/>
  <c r="K903" i="16" s="1"/>
  <c r="L904" i="16"/>
  <c r="K904" i="16" s="1"/>
  <c r="L905" i="16"/>
  <c r="K905" i="16" s="1"/>
  <c r="L906" i="16"/>
  <c r="K906" i="16" s="1"/>
  <c r="H906" i="16" s="1"/>
  <c r="L907" i="16"/>
  <c r="K907" i="16" s="1"/>
  <c r="H907" i="16" s="1"/>
  <c r="L908" i="16"/>
  <c r="K908" i="16" s="1"/>
  <c r="L909" i="16"/>
  <c r="K909" i="16" s="1"/>
  <c r="L910" i="16"/>
  <c r="K910" i="16" s="1"/>
  <c r="L911" i="16"/>
  <c r="K911" i="16" s="1"/>
  <c r="L912" i="16"/>
  <c r="K912" i="16" s="1"/>
  <c r="L913" i="16"/>
  <c r="K913" i="16" s="1"/>
  <c r="L914" i="16"/>
  <c r="K914" i="16" s="1"/>
  <c r="H914" i="16" s="1"/>
  <c r="L915" i="16"/>
  <c r="K915" i="16" s="1"/>
  <c r="H915" i="16" s="1"/>
  <c r="L916" i="16"/>
  <c r="K916" i="16" s="1"/>
  <c r="L917" i="16"/>
  <c r="K917" i="16" s="1"/>
  <c r="L918" i="16"/>
  <c r="K918" i="16" s="1"/>
  <c r="L919" i="16"/>
  <c r="K919" i="16" s="1"/>
  <c r="L920" i="16"/>
  <c r="K920" i="16" s="1"/>
  <c r="L921" i="16"/>
  <c r="K921" i="16" s="1"/>
  <c r="L922" i="16"/>
  <c r="K922" i="16" s="1"/>
  <c r="H922" i="16" s="1"/>
  <c r="L923" i="16"/>
  <c r="K923" i="16" s="1"/>
  <c r="H923" i="16" s="1"/>
  <c r="L924" i="16"/>
  <c r="K924" i="16" s="1"/>
  <c r="L925" i="16"/>
  <c r="K925" i="16" s="1"/>
  <c r="L926" i="16"/>
  <c r="K926" i="16" s="1"/>
  <c r="L927" i="16"/>
  <c r="K927" i="16" s="1"/>
  <c r="L928" i="16"/>
  <c r="K928" i="16" s="1"/>
  <c r="L929" i="16"/>
  <c r="K929" i="16" s="1"/>
  <c r="L930" i="16"/>
  <c r="K930" i="16" s="1"/>
  <c r="H930" i="16" s="1"/>
  <c r="L931" i="16"/>
  <c r="K931" i="16" s="1"/>
  <c r="H931" i="16" s="1"/>
  <c r="L932" i="16"/>
  <c r="K932" i="16" s="1"/>
  <c r="L933" i="16"/>
  <c r="K933" i="16" s="1"/>
  <c r="L934" i="16"/>
  <c r="K934" i="16" s="1"/>
  <c r="L935" i="16"/>
  <c r="K935" i="16" s="1"/>
  <c r="L936" i="16"/>
  <c r="K936" i="16" s="1"/>
  <c r="L937" i="16"/>
  <c r="K937" i="16" s="1"/>
  <c r="L938" i="16"/>
  <c r="K938" i="16" s="1"/>
  <c r="H938" i="16" s="1"/>
  <c r="L939" i="16"/>
  <c r="K939" i="16" s="1"/>
  <c r="H939" i="16" s="1"/>
  <c r="L940" i="16"/>
  <c r="K940" i="16" s="1"/>
  <c r="L941" i="16"/>
  <c r="K941" i="16" s="1"/>
  <c r="L942" i="16"/>
  <c r="K942" i="16" s="1"/>
  <c r="L943" i="16"/>
  <c r="K943" i="16" s="1"/>
  <c r="L944" i="16"/>
  <c r="K944" i="16" s="1"/>
  <c r="L945" i="16"/>
  <c r="K945" i="16" s="1"/>
  <c r="L946" i="16"/>
  <c r="K946" i="16" s="1"/>
  <c r="H946" i="16" s="1"/>
  <c r="L947" i="16"/>
  <c r="K947" i="16" s="1"/>
  <c r="H947" i="16" s="1"/>
  <c r="L948" i="16"/>
  <c r="K948" i="16" s="1"/>
  <c r="L949" i="16"/>
  <c r="K949" i="16" s="1"/>
  <c r="L950" i="16"/>
  <c r="K950" i="16" s="1"/>
  <c r="L951" i="16"/>
  <c r="K951" i="16" s="1"/>
  <c r="L952" i="16"/>
  <c r="K952" i="16" s="1"/>
  <c r="L953" i="16"/>
  <c r="K953" i="16" s="1"/>
  <c r="L954" i="16"/>
  <c r="K954" i="16" s="1"/>
  <c r="H954" i="16" s="1"/>
  <c r="L955" i="16"/>
  <c r="K955" i="16" s="1"/>
  <c r="H955" i="16" s="1"/>
  <c r="L956" i="16"/>
  <c r="K956" i="16" s="1"/>
  <c r="L957" i="16"/>
  <c r="K957" i="16" s="1"/>
  <c r="L958" i="16"/>
  <c r="K958" i="16" s="1"/>
  <c r="L959" i="16"/>
  <c r="K959" i="16" s="1"/>
  <c r="L960" i="16"/>
  <c r="K960" i="16" s="1"/>
  <c r="L961" i="16"/>
  <c r="K961" i="16" s="1"/>
  <c r="L962" i="16"/>
  <c r="K962" i="16" s="1"/>
  <c r="H962" i="16" s="1"/>
  <c r="L963" i="16"/>
  <c r="K963" i="16" s="1"/>
  <c r="H963" i="16" s="1"/>
  <c r="L964" i="16"/>
  <c r="K964" i="16" s="1"/>
  <c r="L965" i="16"/>
  <c r="K965" i="16" s="1"/>
  <c r="L966" i="16"/>
  <c r="K966" i="16" s="1"/>
  <c r="L967" i="16"/>
  <c r="K967" i="16" s="1"/>
  <c r="L968" i="16"/>
  <c r="K968" i="16" s="1"/>
  <c r="L969" i="16"/>
  <c r="K969" i="16" s="1"/>
  <c r="L970" i="16"/>
  <c r="K970" i="16" s="1"/>
  <c r="H970" i="16" s="1"/>
  <c r="L971" i="16"/>
  <c r="K971" i="16" s="1"/>
  <c r="H971" i="16" s="1"/>
  <c r="L972" i="16"/>
  <c r="K972" i="16" s="1"/>
  <c r="L973" i="16"/>
  <c r="K973" i="16" s="1"/>
  <c r="L974" i="16"/>
  <c r="K974" i="16" s="1"/>
  <c r="L975" i="16"/>
  <c r="K975" i="16" s="1"/>
  <c r="L976" i="16"/>
  <c r="K976" i="16" s="1"/>
  <c r="L977" i="16"/>
  <c r="K977" i="16" s="1"/>
  <c r="L978" i="16"/>
  <c r="K978" i="16" s="1"/>
  <c r="H978" i="16" s="1"/>
  <c r="L979" i="16"/>
  <c r="K979" i="16" s="1"/>
  <c r="H979" i="16" s="1"/>
  <c r="L980" i="16"/>
  <c r="K980" i="16" s="1"/>
  <c r="L981" i="16"/>
  <c r="K981" i="16" s="1"/>
  <c r="L982" i="16"/>
  <c r="K982" i="16" s="1"/>
  <c r="L983" i="16"/>
  <c r="K983" i="16" s="1"/>
  <c r="L984" i="16"/>
  <c r="K984" i="16" s="1"/>
  <c r="L985" i="16"/>
  <c r="K985" i="16" s="1"/>
  <c r="L986" i="16"/>
  <c r="K986" i="16" s="1"/>
  <c r="H986" i="16" s="1"/>
  <c r="L987" i="16"/>
  <c r="K987" i="16" s="1"/>
  <c r="H987" i="16" s="1"/>
  <c r="L988" i="16"/>
  <c r="K988" i="16" s="1"/>
  <c r="L989" i="16"/>
  <c r="K989" i="16" s="1"/>
  <c r="L990" i="16"/>
  <c r="K990" i="16" s="1"/>
  <c r="L991" i="16"/>
  <c r="K991" i="16" s="1"/>
  <c r="L992" i="16"/>
  <c r="K992" i="16" s="1"/>
  <c r="L993" i="16"/>
  <c r="K993" i="16" s="1"/>
  <c r="L994" i="16"/>
  <c r="K994" i="16" s="1"/>
  <c r="H994" i="16" s="1"/>
  <c r="L995" i="16"/>
  <c r="K995" i="16" s="1"/>
  <c r="H995" i="16" s="1"/>
  <c r="L996" i="16"/>
  <c r="K996" i="16" s="1"/>
  <c r="L997" i="16"/>
  <c r="K997" i="16" s="1"/>
  <c r="L998" i="16"/>
  <c r="K998" i="16" s="1"/>
  <c r="L999" i="16"/>
  <c r="K999" i="16" s="1"/>
  <c r="L1000" i="16"/>
  <c r="K1000" i="16" s="1"/>
  <c r="L1001" i="16"/>
  <c r="K1001" i="16" s="1"/>
  <c r="L1002" i="16"/>
  <c r="K1002" i="16" s="1"/>
  <c r="H1002" i="16" s="1"/>
  <c r="L1003" i="16"/>
  <c r="K1003" i="16" s="1"/>
  <c r="H1003" i="16" s="1"/>
  <c r="L1004" i="16"/>
  <c r="K1004" i="16" s="1"/>
  <c r="L1005" i="16"/>
  <c r="K1005" i="16" s="1"/>
  <c r="L1006" i="16"/>
  <c r="K1006" i="16" s="1"/>
  <c r="L1007" i="16"/>
  <c r="K1007" i="16" s="1"/>
  <c r="L1008" i="16"/>
  <c r="K1008" i="16" s="1"/>
  <c r="L1009" i="16"/>
  <c r="K1009" i="16" s="1"/>
  <c r="L1010" i="16"/>
  <c r="K1010" i="16" s="1"/>
  <c r="H1010" i="16" s="1"/>
  <c r="L1011" i="16"/>
  <c r="K1011" i="16" s="1"/>
  <c r="H1011" i="16" s="1"/>
  <c r="L1012" i="16"/>
  <c r="K1012" i="16" s="1"/>
  <c r="L1013" i="16"/>
  <c r="K1013" i="16" s="1"/>
  <c r="L1014" i="16"/>
  <c r="K1014" i="16" s="1"/>
  <c r="L1015" i="16"/>
  <c r="K1015" i="16" s="1"/>
  <c r="L1016" i="16"/>
  <c r="K1016" i="16" s="1"/>
  <c r="L1017" i="16"/>
  <c r="K1017" i="16" s="1"/>
  <c r="L1018" i="16"/>
  <c r="K1018" i="16" s="1"/>
  <c r="H1018" i="16" s="1"/>
  <c r="L1019" i="16"/>
  <c r="K1019" i="16" s="1"/>
  <c r="H1019" i="16" s="1"/>
  <c r="L1020" i="16"/>
  <c r="K1020" i="16" s="1"/>
  <c r="L1021" i="16"/>
  <c r="K1021" i="16" s="1"/>
  <c r="L1022" i="16"/>
  <c r="K1022" i="16" s="1"/>
  <c r="L1023" i="16"/>
  <c r="K1023" i="16" s="1"/>
  <c r="L1024" i="16"/>
  <c r="K1024" i="16" s="1"/>
  <c r="L1025" i="16"/>
  <c r="K1025" i="16" s="1"/>
  <c r="L1026" i="16"/>
  <c r="K1026" i="16" s="1"/>
  <c r="H1026" i="16" s="1"/>
  <c r="L1027" i="16"/>
  <c r="K1027" i="16" s="1"/>
  <c r="H1027" i="16" s="1"/>
  <c r="L1028" i="16"/>
  <c r="K1028" i="16" s="1"/>
  <c r="L1029" i="16"/>
  <c r="K1029" i="16" s="1"/>
  <c r="L1030" i="16"/>
  <c r="K1030" i="16" s="1"/>
  <c r="L1031" i="16"/>
  <c r="K1031" i="16" s="1"/>
  <c r="L1032" i="16"/>
  <c r="K1032" i="16" s="1"/>
  <c r="L1033" i="16"/>
  <c r="K1033" i="16" s="1"/>
  <c r="L1034" i="16"/>
  <c r="K1034" i="16" s="1"/>
  <c r="H1034" i="16" s="1"/>
  <c r="L1035" i="16"/>
  <c r="K1035" i="16" s="1"/>
  <c r="H1035" i="16" s="1"/>
  <c r="L1036" i="16"/>
  <c r="K1036" i="16" s="1"/>
  <c r="L1037" i="16"/>
  <c r="K1037" i="16" s="1"/>
  <c r="L1038" i="16"/>
  <c r="K1038" i="16" s="1"/>
  <c r="L1039" i="16"/>
  <c r="K1039" i="16" s="1"/>
  <c r="L1040" i="16"/>
  <c r="K1040" i="16" s="1"/>
  <c r="L1041" i="16"/>
  <c r="K1041" i="16" s="1"/>
  <c r="L1042" i="16"/>
  <c r="K1042" i="16" s="1"/>
  <c r="H1042" i="16" s="1"/>
  <c r="L1043" i="16"/>
  <c r="K1043" i="16" s="1"/>
  <c r="H1043" i="16" s="1"/>
  <c r="L1044" i="16"/>
  <c r="K1044" i="16" s="1"/>
  <c r="L1045" i="16"/>
  <c r="K1045" i="16" s="1"/>
  <c r="L1046" i="16"/>
  <c r="K1046" i="16" s="1"/>
  <c r="L1047" i="16"/>
  <c r="K1047" i="16" s="1"/>
  <c r="L1048" i="16"/>
  <c r="K1048" i="16" s="1"/>
  <c r="L1049" i="16"/>
  <c r="K1049" i="16" s="1"/>
  <c r="L1050" i="16"/>
  <c r="K1050" i="16" s="1"/>
  <c r="H1050" i="16" s="1"/>
  <c r="L1051" i="16"/>
  <c r="K1051" i="16" s="1"/>
  <c r="H1051" i="16" s="1"/>
  <c r="L1052" i="16"/>
  <c r="K1052" i="16" s="1"/>
  <c r="L1053" i="16"/>
  <c r="K1053" i="16" s="1"/>
  <c r="L1054" i="16"/>
  <c r="K1054" i="16" s="1"/>
  <c r="L1055" i="16"/>
  <c r="K1055" i="16" s="1"/>
  <c r="L1056" i="16"/>
  <c r="K1056" i="16" s="1"/>
  <c r="L1057" i="16"/>
  <c r="K1057" i="16" s="1"/>
  <c r="L1058" i="16"/>
  <c r="K1058" i="16" s="1"/>
  <c r="H1058" i="16" s="1"/>
  <c r="L1059" i="16"/>
  <c r="K1059" i="16" s="1"/>
  <c r="H1059" i="16" s="1"/>
  <c r="L1060" i="16"/>
  <c r="K1060" i="16" s="1"/>
  <c r="L1061" i="16"/>
  <c r="K1061" i="16" s="1"/>
  <c r="L1062" i="16"/>
  <c r="K1062" i="16" s="1"/>
  <c r="L1063" i="16"/>
  <c r="K1063" i="16" s="1"/>
  <c r="L1064" i="16"/>
  <c r="K1064" i="16" s="1"/>
  <c r="L1065" i="16"/>
  <c r="K1065" i="16" s="1"/>
  <c r="L1066" i="16"/>
  <c r="K1066" i="16" s="1"/>
  <c r="H1066" i="16" s="1"/>
  <c r="L1067" i="16"/>
  <c r="K1067" i="16" s="1"/>
  <c r="H1067" i="16" s="1"/>
  <c r="L1068" i="16"/>
  <c r="K1068" i="16" s="1"/>
  <c r="L1069" i="16"/>
  <c r="K1069" i="16" s="1"/>
  <c r="L1070" i="16"/>
  <c r="K1070" i="16" s="1"/>
  <c r="L1071" i="16"/>
  <c r="K1071" i="16" s="1"/>
  <c r="L1072" i="16"/>
  <c r="K1072" i="16" s="1"/>
  <c r="L1073" i="16"/>
  <c r="K1073" i="16" s="1"/>
  <c r="L1074" i="16"/>
  <c r="K1074" i="16" s="1"/>
  <c r="H1074" i="16" s="1"/>
  <c r="L1075" i="16"/>
  <c r="K1075" i="16" s="1"/>
  <c r="H1075" i="16" s="1"/>
  <c r="L1076" i="16"/>
  <c r="K1076" i="16" s="1"/>
  <c r="L1077" i="16"/>
  <c r="K1077" i="16" s="1"/>
  <c r="L1078" i="16"/>
  <c r="K1078" i="16" s="1"/>
  <c r="L1079" i="16"/>
  <c r="K1079" i="16" s="1"/>
  <c r="L1080" i="16"/>
  <c r="K1080" i="16" s="1"/>
  <c r="L1081" i="16"/>
  <c r="K1081" i="16" s="1"/>
  <c r="L1082" i="16"/>
  <c r="K1082" i="16" s="1"/>
  <c r="H1082" i="16" s="1"/>
  <c r="L1083" i="16"/>
  <c r="K1083" i="16" s="1"/>
  <c r="H1083" i="16" s="1"/>
  <c r="L1084" i="16"/>
  <c r="K1084" i="16" s="1"/>
  <c r="L1085" i="16"/>
  <c r="K1085" i="16" s="1"/>
  <c r="L1086" i="16"/>
  <c r="K1086" i="16" s="1"/>
  <c r="L1087" i="16"/>
  <c r="K1087" i="16" s="1"/>
  <c r="L1088" i="16"/>
  <c r="K1088" i="16" s="1"/>
  <c r="L1089" i="16"/>
  <c r="K1089" i="16" s="1"/>
  <c r="L1090" i="16"/>
  <c r="K1090" i="16" s="1"/>
  <c r="H1090" i="16" s="1"/>
  <c r="L1091" i="16"/>
  <c r="K1091" i="16" s="1"/>
  <c r="H1091" i="16" s="1"/>
  <c r="L1092" i="16"/>
  <c r="K1092" i="16" s="1"/>
  <c r="L1093" i="16"/>
  <c r="K1093" i="16" s="1"/>
  <c r="L1094" i="16"/>
  <c r="K1094" i="16" s="1"/>
  <c r="L1095" i="16"/>
  <c r="K1095" i="16" s="1"/>
  <c r="L1096" i="16"/>
  <c r="K1096" i="16" s="1"/>
  <c r="L1097" i="16"/>
  <c r="K1097" i="16" s="1"/>
  <c r="L1098" i="16"/>
  <c r="K1098" i="16" s="1"/>
  <c r="H1098" i="16" s="1"/>
  <c r="L1099" i="16"/>
  <c r="K1099" i="16" s="1"/>
  <c r="H1099" i="16" s="1"/>
  <c r="L1100" i="16"/>
  <c r="K1100" i="16" s="1"/>
  <c r="L1101" i="16"/>
  <c r="K1101" i="16" s="1"/>
  <c r="L1102" i="16"/>
  <c r="K1102" i="16" s="1"/>
  <c r="L1103" i="16"/>
  <c r="K1103" i="16" s="1"/>
  <c r="L1104" i="16"/>
  <c r="K1104" i="16" s="1"/>
  <c r="L1105" i="16"/>
  <c r="K1105" i="16" s="1"/>
  <c r="L1106" i="16"/>
  <c r="K1106" i="16" s="1"/>
  <c r="H1106" i="16" s="1"/>
  <c r="L1107" i="16"/>
  <c r="K1107" i="16" s="1"/>
  <c r="H1107" i="16" s="1"/>
  <c r="L1108" i="16"/>
  <c r="K1108" i="16" s="1"/>
  <c r="L1109" i="16"/>
  <c r="K1109" i="16" s="1"/>
  <c r="L1110" i="16"/>
  <c r="K1110" i="16" s="1"/>
  <c r="L1111" i="16"/>
  <c r="K1111" i="16" s="1"/>
  <c r="L1112" i="16"/>
  <c r="K1112" i="16" s="1"/>
  <c r="L1113" i="16"/>
  <c r="K1113" i="16" s="1"/>
  <c r="L1114" i="16"/>
  <c r="K1114" i="16" s="1"/>
  <c r="H1114" i="16" s="1"/>
  <c r="L1115" i="16"/>
  <c r="K1115" i="16" s="1"/>
  <c r="H1115" i="16" s="1"/>
  <c r="L1116" i="16"/>
  <c r="K1116" i="16" s="1"/>
  <c r="L1117" i="16"/>
  <c r="K1117" i="16" s="1"/>
  <c r="L1118" i="16"/>
  <c r="K1118" i="16" s="1"/>
  <c r="L1119" i="16"/>
  <c r="K1119" i="16" s="1"/>
  <c r="L1120" i="16"/>
  <c r="K1120" i="16" s="1"/>
  <c r="L1121" i="16"/>
  <c r="K1121" i="16" s="1"/>
  <c r="L1122" i="16"/>
  <c r="K1122" i="16" s="1"/>
  <c r="H1122" i="16" s="1"/>
  <c r="L1123" i="16"/>
  <c r="K1123" i="16" s="1"/>
  <c r="H1123" i="16" s="1"/>
  <c r="L1124" i="16"/>
  <c r="K1124" i="16" s="1"/>
  <c r="L1125" i="16"/>
  <c r="K1125" i="16" s="1"/>
  <c r="L1126" i="16"/>
  <c r="K1126" i="16" s="1"/>
  <c r="L1127" i="16"/>
  <c r="K1127" i="16" s="1"/>
  <c r="L1128" i="16"/>
  <c r="K1128" i="16" s="1"/>
  <c r="L1129" i="16"/>
  <c r="K1129" i="16" s="1"/>
  <c r="L1130" i="16"/>
  <c r="K1130" i="16" s="1"/>
  <c r="H1130" i="16" s="1"/>
  <c r="L1131" i="16"/>
  <c r="K1131" i="16" s="1"/>
  <c r="H1131" i="16" s="1"/>
  <c r="L1132" i="16"/>
  <c r="K1132" i="16" s="1"/>
  <c r="L1133" i="16"/>
  <c r="K1133" i="16" s="1"/>
  <c r="L1134" i="16"/>
  <c r="K1134" i="16" s="1"/>
  <c r="L1135" i="16"/>
  <c r="K1135" i="16" s="1"/>
  <c r="L1136" i="16"/>
  <c r="K1136" i="16" s="1"/>
  <c r="L1137" i="16"/>
  <c r="K1137" i="16" s="1"/>
  <c r="L1138" i="16"/>
  <c r="K1138" i="16" s="1"/>
  <c r="H1138" i="16" s="1"/>
  <c r="L1139" i="16"/>
  <c r="K1139" i="16" s="1"/>
  <c r="H1139" i="16" s="1"/>
  <c r="L1140" i="16"/>
  <c r="K1140" i="16" s="1"/>
  <c r="L1141" i="16"/>
  <c r="K1141" i="16" s="1"/>
  <c r="L1142" i="16"/>
  <c r="K1142" i="16" s="1"/>
  <c r="L1143" i="16"/>
  <c r="K1143" i="16" s="1"/>
  <c r="L1144" i="16"/>
  <c r="K1144" i="16" s="1"/>
  <c r="L1145" i="16"/>
  <c r="K1145" i="16" s="1"/>
  <c r="L1146" i="16"/>
  <c r="K1146" i="16" s="1"/>
  <c r="H1146" i="16" s="1"/>
  <c r="L1147" i="16"/>
  <c r="K1147" i="16" s="1"/>
  <c r="H1147" i="16" s="1"/>
  <c r="L1148" i="16"/>
  <c r="K1148" i="16" s="1"/>
  <c r="L1149" i="16"/>
  <c r="K1149" i="16" s="1"/>
  <c r="L1150" i="16"/>
  <c r="K1150" i="16" s="1"/>
  <c r="L1151" i="16"/>
  <c r="K1151" i="16" s="1"/>
  <c r="L1152" i="16"/>
  <c r="K1152" i="16" s="1"/>
  <c r="L1153" i="16"/>
  <c r="K1153" i="16" s="1"/>
  <c r="L1154" i="16"/>
  <c r="K1154" i="16" s="1"/>
  <c r="H1154" i="16" s="1"/>
  <c r="L1155" i="16"/>
  <c r="K1155" i="16" s="1"/>
  <c r="H1155" i="16" s="1"/>
  <c r="L1156" i="16"/>
  <c r="K1156" i="16" s="1"/>
  <c r="L1157" i="16"/>
  <c r="K1157" i="16" s="1"/>
  <c r="L1158" i="16"/>
  <c r="K1158" i="16" s="1"/>
  <c r="L1159" i="16"/>
  <c r="K1159" i="16" s="1"/>
  <c r="L1160" i="16"/>
  <c r="K1160" i="16" s="1"/>
  <c r="L1161" i="16"/>
  <c r="K1161" i="16" s="1"/>
  <c r="L1162" i="16"/>
  <c r="K1162" i="16" s="1"/>
  <c r="H1162" i="16" s="1"/>
  <c r="L1163" i="16"/>
  <c r="K1163" i="16" s="1"/>
  <c r="H1163" i="16" s="1"/>
  <c r="L1164" i="16"/>
  <c r="K1164" i="16" s="1"/>
  <c r="L1165" i="16"/>
  <c r="K1165" i="16" s="1"/>
  <c r="L1166" i="16"/>
  <c r="K1166" i="16" s="1"/>
  <c r="L1167" i="16"/>
  <c r="K1167" i="16" s="1"/>
  <c r="L1168" i="16"/>
  <c r="K1168" i="16" s="1"/>
  <c r="L1169" i="16"/>
  <c r="K1169" i="16" s="1"/>
  <c r="L1170" i="16"/>
  <c r="K1170" i="16" s="1"/>
  <c r="H1170" i="16" s="1"/>
  <c r="L1171" i="16"/>
  <c r="K1171" i="16" s="1"/>
  <c r="H1171" i="16" s="1"/>
  <c r="L1172" i="16"/>
  <c r="K1172" i="16" s="1"/>
  <c r="L1173" i="16"/>
  <c r="K1173" i="16" s="1"/>
  <c r="L1174" i="16"/>
  <c r="K1174" i="16" s="1"/>
  <c r="L1175" i="16"/>
  <c r="K1175" i="16" s="1"/>
  <c r="L1176" i="16"/>
  <c r="K1176" i="16" s="1"/>
  <c r="L1177" i="16"/>
  <c r="K1177" i="16" s="1"/>
  <c r="L1178" i="16"/>
  <c r="K1178" i="16" s="1"/>
  <c r="H1178" i="16" s="1"/>
  <c r="L1179" i="16"/>
  <c r="K1179" i="16" s="1"/>
  <c r="H1179" i="16" s="1"/>
  <c r="L1180" i="16"/>
  <c r="K1180" i="16" s="1"/>
  <c r="L1181" i="16"/>
  <c r="K1181" i="16" s="1"/>
  <c r="L1182" i="16"/>
  <c r="K1182" i="16" s="1"/>
  <c r="L1183" i="16"/>
  <c r="K1183" i="16" s="1"/>
  <c r="L1184" i="16"/>
  <c r="K1184" i="16" s="1"/>
  <c r="L1185" i="16"/>
  <c r="K1185" i="16" s="1"/>
  <c r="L1186" i="16"/>
  <c r="K1186" i="16" s="1"/>
  <c r="H1186" i="16" s="1"/>
  <c r="L1187" i="16"/>
  <c r="K1187" i="16" s="1"/>
  <c r="H1187" i="16" s="1"/>
  <c r="L1188" i="16"/>
  <c r="K1188" i="16" s="1"/>
  <c r="L1189" i="16"/>
  <c r="K1189" i="16" s="1"/>
  <c r="L1190" i="16"/>
  <c r="K1190" i="16" s="1"/>
  <c r="L1191" i="16"/>
  <c r="K1191" i="16" s="1"/>
  <c r="L1192" i="16"/>
  <c r="K1192" i="16" s="1"/>
  <c r="L1193" i="16"/>
  <c r="K1193" i="16" s="1"/>
  <c r="L1194" i="16"/>
  <c r="K1194" i="16" s="1"/>
  <c r="H1194" i="16" s="1"/>
  <c r="L1195" i="16"/>
  <c r="K1195" i="16" s="1"/>
  <c r="H1195" i="16" s="1"/>
  <c r="L1196" i="16"/>
  <c r="K1196" i="16" s="1"/>
  <c r="L1197" i="16"/>
  <c r="K1197" i="16" s="1"/>
  <c r="L1198" i="16"/>
  <c r="K1198" i="16" s="1"/>
  <c r="L1199" i="16"/>
  <c r="K1199" i="16" s="1"/>
  <c r="L1200" i="16"/>
  <c r="K1200" i="16" s="1"/>
  <c r="L1201" i="16"/>
  <c r="K1201" i="16" s="1"/>
  <c r="L1202" i="16"/>
  <c r="K1202" i="16" s="1"/>
  <c r="H1202" i="16" s="1"/>
  <c r="L1203" i="16"/>
  <c r="K1203" i="16" s="1"/>
  <c r="H1203" i="16" s="1"/>
  <c r="L1204" i="16"/>
  <c r="K1204" i="16" s="1"/>
  <c r="L1205" i="16"/>
  <c r="K1205" i="16" s="1"/>
  <c r="L1206" i="16"/>
  <c r="K1206" i="16" s="1"/>
  <c r="L1207" i="16"/>
  <c r="K1207" i="16" s="1"/>
  <c r="L1208" i="16"/>
  <c r="K1208" i="16" s="1"/>
  <c r="L1209" i="16"/>
  <c r="K1209" i="16" s="1"/>
  <c r="L1210" i="16"/>
  <c r="K1210" i="16" s="1"/>
  <c r="H1210" i="16" s="1"/>
  <c r="L1211" i="16"/>
  <c r="K1211" i="16" s="1"/>
  <c r="H1211" i="16" s="1"/>
  <c r="L1212" i="16"/>
  <c r="K1212" i="16" s="1"/>
  <c r="L1213" i="16"/>
  <c r="K1213" i="16" s="1"/>
  <c r="L1214" i="16"/>
  <c r="K1214" i="16" s="1"/>
  <c r="L1215" i="16"/>
  <c r="K1215" i="16" s="1"/>
  <c r="L1216" i="16"/>
  <c r="K1216" i="16" s="1"/>
  <c r="L1217" i="16"/>
  <c r="K1217" i="16" s="1"/>
  <c r="L1218" i="16"/>
  <c r="K1218" i="16" s="1"/>
  <c r="H1218" i="16" s="1"/>
  <c r="L1219" i="16"/>
  <c r="K1219" i="16" s="1"/>
  <c r="H1219" i="16" s="1"/>
  <c r="L1220" i="16"/>
  <c r="K1220" i="16" s="1"/>
  <c r="L1221" i="16"/>
  <c r="K1221" i="16" s="1"/>
  <c r="L1222" i="16"/>
  <c r="K1222" i="16" s="1"/>
  <c r="L1223" i="16"/>
  <c r="K1223" i="16" s="1"/>
  <c r="L1224" i="16"/>
  <c r="K1224" i="16" s="1"/>
  <c r="L1225" i="16"/>
  <c r="K1225" i="16" s="1"/>
  <c r="L1226" i="16"/>
  <c r="K1226" i="16" s="1"/>
  <c r="H1226" i="16" s="1"/>
  <c r="L1227" i="16"/>
  <c r="K1227" i="16" s="1"/>
  <c r="H1227" i="16" s="1"/>
  <c r="L1228" i="16"/>
  <c r="K1228" i="16" s="1"/>
  <c r="L1229" i="16"/>
  <c r="K1229" i="16" s="1"/>
  <c r="L1230" i="16"/>
  <c r="K1230" i="16" s="1"/>
  <c r="L1231" i="16"/>
  <c r="K1231" i="16" s="1"/>
  <c r="L1232" i="16"/>
  <c r="K1232" i="16" s="1"/>
  <c r="L1233" i="16"/>
  <c r="K1233" i="16" s="1"/>
  <c r="L1234" i="16"/>
  <c r="K1234" i="16" s="1"/>
  <c r="H1234" i="16" s="1"/>
  <c r="L1235" i="16"/>
  <c r="K1235" i="16" s="1"/>
  <c r="H1235" i="16" s="1"/>
  <c r="L1236" i="16"/>
  <c r="K1236" i="16" s="1"/>
  <c r="L1237" i="16"/>
  <c r="K1237" i="16" s="1"/>
  <c r="L1238" i="16"/>
  <c r="K1238" i="16" s="1"/>
  <c r="L1239" i="16"/>
  <c r="K1239" i="16" s="1"/>
  <c r="L1240" i="16"/>
  <c r="K1240" i="16" s="1"/>
  <c r="L1241" i="16"/>
  <c r="K1241" i="16" s="1"/>
  <c r="L1242" i="16"/>
  <c r="K1242" i="16" s="1"/>
  <c r="H1242" i="16" s="1"/>
  <c r="L1243" i="16"/>
  <c r="K1243" i="16" s="1"/>
  <c r="H1243" i="16" s="1"/>
  <c r="L1244" i="16"/>
  <c r="K1244" i="16" s="1"/>
  <c r="L1245" i="16"/>
  <c r="K1245" i="16" s="1"/>
  <c r="L1246" i="16"/>
  <c r="K1246" i="16" s="1"/>
  <c r="L1247" i="16"/>
  <c r="K1247" i="16" s="1"/>
  <c r="L1248" i="16"/>
  <c r="K1248" i="16" s="1"/>
  <c r="L1249" i="16"/>
  <c r="K1249" i="16" s="1"/>
  <c r="L1250" i="16"/>
  <c r="K1250" i="16" s="1"/>
  <c r="L1251" i="16"/>
  <c r="K1251" i="16" s="1"/>
  <c r="H1251" i="16" s="1"/>
  <c r="L1252" i="16"/>
  <c r="K1252" i="16" s="1"/>
  <c r="L1253" i="16"/>
  <c r="K1253" i="16" s="1"/>
  <c r="L1254" i="16"/>
  <c r="K1254" i="16" s="1"/>
  <c r="L1255" i="16"/>
  <c r="K1255" i="16" s="1"/>
  <c r="L1256" i="16"/>
  <c r="K1256" i="16" s="1"/>
  <c r="L1257" i="16"/>
  <c r="K1257" i="16" s="1"/>
  <c r="L1258" i="16"/>
  <c r="K1258" i="16" s="1"/>
  <c r="H1258" i="16" s="1"/>
  <c r="L1259" i="16"/>
  <c r="K1259" i="16" s="1"/>
  <c r="H1259" i="16" s="1"/>
  <c r="L1260" i="16"/>
  <c r="K1260" i="16" s="1"/>
  <c r="L1261" i="16"/>
  <c r="K1261" i="16" s="1"/>
  <c r="L1262" i="16"/>
  <c r="K1262" i="16" s="1"/>
  <c r="L1263" i="16"/>
  <c r="K1263" i="16" s="1"/>
  <c r="L1264" i="16"/>
  <c r="K1264" i="16" s="1"/>
  <c r="L1265" i="16"/>
  <c r="K1265" i="16" s="1"/>
  <c r="L1266" i="16"/>
  <c r="K1266" i="16" s="1"/>
  <c r="H1266" i="16" s="1"/>
  <c r="L1267" i="16"/>
  <c r="K1267" i="16" s="1"/>
  <c r="H1267" i="16" s="1"/>
  <c r="L1268" i="16"/>
  <c r="K1268" i="16" s="1"/>
  <c r="L1269" i="16"/>
  <c r="K1269" i="16" s="1"/>
  <c r="L1270" i="16"/>
  <c r="K1270" i="16" s="1"/>
  <c r="L1271" i="16"/>
  <c r="K1271" i="16" s="1"/>
  <c r="L1272" i="16"/>
  <c r="K1272" i="16" s="1"/>
  <c r="L1273" i="16"/>
  <c r="K1273" i="16" s="1"/>
  <c r="L1274" i="16"/>
  <c r="K1274" i="16" s="1"/>
  <c r="H1274" i="16" s="1"/>
  <c r="L1275" i="16"/>
  <c r="K1275" i="16" s="1"/>
  <c r="H1275" i="16" s="1"/>
  <c r="L1276" i="16"/>
  <c r="K1276" i="16" s="1"/>
  <c r="L1277" i="16"/>
  <c r="K1277" i="16" s="1"/>
  <c r="L1278" i="16"/>
  <c r="K1278" i="16" s="1"/>
  <c r="L1279" i="16"/>
  <c r="K1279" i="16" s="1"/>
  <c r="L1280" i="16"/>
  <c r="K1280" i="16" s="1"/>
  <c r="L1281" i="16"/>
  <c r="K1281" i="16" s="1"/>
  <c r="L1282" i="16"/>
  <c r="K1282" i="16" s="1"/>
  <c r="H1282" i="16" s="1"/>
  <c r="L1283" i="16"/>
  <c r="K1283" i="16" s="1"/>
  <c r="H1283" i="16" s="1"/>
  <c r="L1284" i="16"/>
  <c r="K1284" i="16" s="1"/>
  <c r="L1285" i="16"/>
  <c r="K1285" i="16" s="1"/>
  <c r="L1286" i="16"/>
  <c r="K1286" i="16" s="1"/>
  <c r="L1287" i="16"/>
  <c r="K1287" i="16" s="1"/>
  <c r="L1288" i="16"/>
  <c r="K1288" i="16" s="1"/>
  <c r="L1289" i="16"/>
  <c r="K1289" i="16" s="1"/>
  <c r="L1290" i="16"/>
  <c r="K1290" i="16" s="1"/>
  <c r="H1290" i="16" s="1"/>
  <c r="L1291" i="16"/>
  <c r="K1291" i="16" s="1"/>
  <c r="H1291" i="16" s="1"/>
  <c r="L1292" i="16"/>
  <c r="K1292" i="16" s="1"/>
  <c r="L1293" i="16"/>
  <c r="K1293" i="16" s="1"/>
  <c r="L1294" i="16"/>
  <c r="K1294" i="16" s="1"/>
  <c r="L1295" i="16"/>
  <c r="K1295" i="16" s="1"/>
  <c r="L1296" i="16"/>
  <c r="K1296" i="16" s="1"/>
  <c r="L1297" i="16"/>
  <c r="K1297" i="16" s="1"/>
  <c r="L1298" i="16"/>
  <c r="K1298" i="16" s="1"/>
  <c r="H1298" i="16" s="1"/>
  <c r="L1299" i="16"/>
  <c r="K1299" i="16" s="1"/>
  <c r="H1299" i="16" s="1"/>
  <c r="L1300" i="16"/>
  <c r="K1300" i="16" s="1"/>
  <c r="L1301" i="16"/>
  <c r="K1301" i="16" s="1"/>
  <c r="L1302" i="16"/>
  <c r="K1302" i="16" s="1"/>
  <c r="L1303" i="16"/>
  <c r="K1303" i="16" s="1"/>
  <c r="L1304" i="16"/>
  <c r="K1304" i="16" s="1"/>
  <c r="L1305" i="16"/>
  <c r="K1305" i="16" s="1"/>
  <c r="L1306" i="16"/>
  <c r="K1306" i="16" s="1"/>
  <c r="H1306" i="16" s="1"/>
  <c r="L1307" i="16"/>
  <c r="K1307" i="16" s="1"/>
  <c r="H1307" i="16" s="1"/>
  <c r="L1308" i="16"/>
  <c r="K1308" i="16" s="1"/>
  <c r="L1309" i="16"/>
  <c r="K1309" i="16" s="1"/>
  <c r="L1310" i="16"/>
  <c r="K1310" i="16" s="1"/>
  <c r="L1311" i="16"/>
  <c r="K1311" i="16" s="1"/>
  <c r="L1312" i="16"/>
  <c r="K1312" i="16" s="1"/>
  <c r="L1313" i="16"/>
  <c r="K1313" i="16" s="1"/>
  <c r="L1314" i="16"/>
  <c r="K1314" i="16" s="1"/>
  <c r="H1314" i="16" s="1"/>
  <c r="L1315" i="16"/>
  <c r="K1315" i="16" s="1"/>
  <c r="H1315" i="16" s="1"/>
  <c r="L1316" i="16"/>
  <c r="K1316" i="16" s="1"/>
  <c r="L1317" i="16"/>
  <c r="K1317" i="16" s="1"/>
  <c r="L1318" i="16"/>
  <c r="K1318" i="16" s="1"/>
  <c r="L1319" i="16"/>
  <c r="K1319" i="16" s="1"/>
  <c r="L1320" i="16"/>
  <c r="K1320" i="16" s="1"/>
  <c r="L1321" i="16"/>
  <c r="K1321" i="16" s="1"/>
  <c r="L1322" i="16"/>
  <c r="K1322" i="16" s="1"/>
  <c r="H1322" i="16" s="1"/>
  <c r="L1323" i="16"/>
  <c r="K1323" i="16" s="1"/>
  <c r="H1323" i="16" s="1"/>
  <c r="L1324" i="16"/>
  <c r="K1324" i="16" s="1"/>
  <c r="L1325" i="16"/>
  <c r="K1325" i="16" s="1"/>
  <c r="L1326" i="16"/>
  <c r="K1326" i="16" s="1"/>
  <c r="L1327" i="16"/>
  <c r="K1327" i="16" s="1"/>
  <c r="L1328" i="16"/>
  <c r="K1328" i="16" s="1"/>
  <c r="L1329" i="16"/>
  <c r="K1329" i="16" s="1"/>
  <c r="L1330" i="16"/>
  <c r="K1330" i="16" s="1"/>
  <c r="H1330" i="16" s="1"/>
  <c r="L1331" i="16"/>
  <c r="K1331" i="16" s="1"/>
  <c r="H1331" i="16" s="1"/>
  <c r="L1332" i="16"/>
  <c r="K1332" i="16" s="1"/>
  <c r="L1333" i="16"/>
  <c r="K1333" i="16" s="1"/>
  <c r="L1334" i="16"/>
  <c r="K1334" i="16" s="1"/>
  <c r="L1335" i="16"/>
  <c r="K1335" i="16" s="1"/>
  <c r="L1336" i="16"/>
  <c r="K1336" i="16" s="1"/>
  <c r="L1337" i="16"/>
  <c r="K1337" i="16" s="1"/>
  <c r="L1338" i="16"/>
  <c r="K1338" i="16" s="1"/>
  <c r="H1338" i="16" s="1"/>
  <c r="L1339" i="16"/>
  <c r="K1339" i="16" s="1"/>
  <c r="H1339" i="16" s="1"/>
  <c r="L1340" i="16"/>
  <c r="K1340" i="16" s="1"/>
  <c r="L1341" i="16"/>
  <c r="K1341" i="16" s="1"/>
  <c r="L1342" i="16"/>
  <c r="K1342" i="16" s="1"/>
  <c r="L1343" i="16"/>
  <c r="K1343" i="16" s="1"/>
  <c r="L1344" i="16"/>
  <c r="K1344" i="16" s="1"/>
  <c r="L1345" i="16"/>
  <c r="K1345" i="16" s="1"/>
  <c r="L1346" i="16"/>
  <c r="K1346" i="16" s="1"/>
  <c r="H1346" i="16" s="1"/>
  <c r="L1347" i="16"/>
  <c r="K1347" i="16" s="1"/>
  <c r="H1347" i="16" s="1"/>
  <c r="L1348" i="16"/>
  <c r="K1348" i="16" s="1"/>
  <c r="L1349" i="16"/>
  <c r="K1349" i="16" s="1"/>
  <c r="L1350" i="16"/>
  <c r="K1350" i="16" s="1"/>
  <c r="L1351" i="16"/>
  <c r="K1351" i="16" s="1"/>
  <c r="L1352" i="16"/>
  <c r="K1352" i="16" s="1"/>
  <c r="L1353" i="16"/>
  <c r="K1353" i="16" s="1"/>
  <c r="L1354" i="16"/>
  <c r="K1354" i="16" s="1"/>
  <c r="H1354" i="16" s="1"/>
  <c r="L1355" i="16"/>
  <c r="K1355" i="16" s="1"/>
  <c r="H1355" i="16" s="1"/>
  <c r="L1356" i="16"/>
  <c r="K1356" i="16" s="1"/>
  <c r="L1357" i="16"/>
  <c r="K1357" i="16" s="1"/>
  <c r="L1358" i="16"/>
  <c r="K1358" i="16" s="1"/>
  <c r="L1359" i="16"/>
  <c r="K1359" i="16" s="1"/>
  <c r="L1360" i="16"/>
  <c r="K1360" i="16" s="1"/>
  <c r="L1361" i="16"/>
  <c r="K1361" i="16" s="1"/>
  <c r="L1362" i="16"/>
  <c r="K1362" i="16" s="1"/>
  <c r="H1362" i="16" s="1"/>
  <c r="L1363" i="16"/>
  <c r="K1363" i="16" s="1"/>
  <c r="H1363" i="16" s="1"/>
  <c r="L1364" i="16"/>
  <c r="K1364" i="16" s="1"/>
  <c r="L1365" i="16"/>
  <c r="K1365" i="16" s="1"/>
  <c r="L1366" i="16"/>
  <c r="K1366" i="16" s="1"/>
  <c r="L1367" i="16"/>
  <c r="K1367" i="16" s="1"/>
  <c r="L1368" i="16"/>
  <c r="K1368" i="16" s="1"/>
  <c r="L1369" i="16"/>
  <c r="K1369" i="16" s="1"/>
  <c r="L1370" i="16"/>
  <c r="K1370" i="16" s="1"/>
  <c r="H1370" i="16" s="1"/>
  <c r="L1371" i="16"/>
  <c r="K1371" i="16" s="1"/>
  <c r="H1371" i="16" s="1"/>
  <c r="L1372" i="16"/>
  <c r="K1372" i="16" s="1"/>
  <c r="L1373" i="16"/>
  <c r="K1373" i="16" s="1"/>
  <c r="L1374" i="16"/>
  <c r="K1374" i="16" s="1"/>
  <c r="L1375" i="16"/>
  <c r="K1375" i="16" s="1"/>
  <c r="L1376" i="16"/>
  <c r="K1376" i="16" s="1"/>
  <c r="L1377" i="16"/>
  <c r="K1377" i="16" s="1"/>
  <c r="H1377" i="16" s="1"/>
  <c r="L1378" i="16"/>
  <c r="K1378" i="16" s="1"/>
  <c r="H1378" i="16" s="1"/>
  <c r="L1379" i="16"/>
  <c r="K1379" i="16" s="1"/>
  <c r="H1379" i="16" s="1"/>
  <c r="L1380" i="16"/>
  <c r="K1380" i="16" s="1"/>
  <c r="L1381" i="16"/>
  <c r="K1381" i="16" s="1"/>
  <c r="L1382" i="16"/>
  <c r="K1382" i="16" s="1"/>
  <c r="L1383" i="16"/>
  <c r="K1383" i="16" s="1"/>
  <c r="L1384" i="16"/>
  <c r="K1384" i="16" s="1"/>
  <c r="L1385" i="16"/>
  <c r="K1385" i="16" s="1"/>
  <c r="L1386" i="16"/>
  <c r="K1386" i="16" s="1"/>
  <c r="H1386" i="16" s="1"/>
  <c r="L1387" i="16"/>
  <c r="K1387" i="16" s="1"/>
  <c r="H1387" i="16" s="1"/>
  <c r="L1388" i="16"/>
  <c r="K1388" i="16" s="1"/>
  <c r="L1389" i="16"/>
  <c r="K1389" i="16" s="1"/>
  <c r="L1390" i="16"/>
  <c r="K1390" i="16" s="1"/>
  <c r="L1391" i="16"/>
  <c r="K1391" i="16" s="1"/>
  <c r="L1392" i="16"/>
  <c r="K1392" i="16" s="1"/>
  <c r="L1393" i="16"/>
  <c r="K1393" i="16" s="1"/>
  <c r="L1394" i="16"/>
  <c r="K1394" i="16" s="1"/>
  <c r="H1394" i="16" s="1"/>
  <c r="L1395" i="16"/>
  <c r="K1395" i="16" s="1"/>
  <c r="H1395" i="16" s="1"/>
  <c r="L1396" i="16"/>
  <c r="K1396" i="16" s="1"/>
  <c r="L1397" i="16"/>
  <c r="K1397" i="16" s="1"/>
  <c r="L1398" i="16"/>
  <c r="K1398" i="16" s="1"/>
  <c r="L1399" i="16"/>
  <c r="K1399" i="16" s="1"/>
  <c r="L1400" i="16"/>
  <c r="K1400" i="16" s="1"/>
  <c r="L1401" i="16"/>
  <c r="K1401" i="16" s="1"/>
  <c r="H1401" i="16" s="1"/>
  <c r="L1402" i="16"/>
  <c r="K1402" i="16" s="1"/>
  <c r="H1402" i="16" s="1"/>
  <c r="L1403" i="16"/>
  <c r="K1403" i="16" s="1"/>
  <c r="H1403" i="16" s="1"/>
  <c r="L1404" i="16"/>
  <c r="K1404" i="16" s="1"/>
  <c r="L1405" i="16"/>
  <c r="K1405" i="16" s="1"/>
  <c r="L1406" i="16"/>
  <c r="K1406" i="16" s="1"/>
  <c r="L1407" i="16"/>
  <c r="K1407" i="16" s="1"/>
  <c r="L1408" i="16"/>
  <c r="K1408" i="16" s="1"/>
  <c r="L1409" i="16"/>
  <c r="K1409" i="16" s="1"/>
  <c r="H1409" i="16" s="1"/>
  <c r="L1410" i="16"/>
  <c r="K1410" i="16" s="1"/>
  <c r="H1410" i="16" s="1"/>
  <c r="L1411" i="16"/>
  <c r="K1411" i="16" s="1"/>
  <c r="H1411" i="16" s="1"/>
  <c r="L1412" i="16"/>
  <c r="K1412" i="16" s="1"/>
  <c r="L1413" i="16"/>
  <c r="K1413" i="16" s="1"/>
  <c r="L1414" i="16"/>
  <c r="K1414" i="16" s="1"/>
  <c r="L1415" i="16"/>
  <c r="K1415" i="16" s="1"/>
  <c r="L1416" i="16"/>
  <c r="K1416" i="16" s="1"/>
  <c r="L1417" i="16"/>
  <c r="K1417" i="16" s="1"/>
  <c r="H1417" i="16" s="1"/>
  <c r="L1418" i="16"/>
  <c r="K1418" i="16" s="1"/>
  <c r="H1418" i="16" s="1"/>
  <c r="L1419" i="16"/>
  <c r="K1419" i="16" s="1"/>
  <c r="H1419" i="16" s="1"/>
  <c r="L1420" i="16"/>
  <c r="K1420" i="16" s="1"/>
  <c r="L1421" i="16"/>
  <c r="K1421" i="16" s="1"/>
  <c r="L1422" i="16"/>
  <c r="K1422" i="16" s="1"/>
  <c r="L1423" i="16"/>
  <c r="K1423" i="16" s="1"/>
  <c r="L1424" i="16"/>
  <c r="K1424" i="16" s="1"/>
  <c r="L1425" i="16"/>
  <c r="K1425" i="16" s="1"/>
  <c r="H1425" i="16" s="1"/>
  <c r="L1426" i="16"/>
  <c r="K1426" i="16" s="1"/>
  <c r="H1426" i="16" s="1"/>
  <c r="L1427" i="16"/>
  <c r="K1427" i="16" s="1"/>
  <c r="H1427" i="16" s="1"/>
  <c r="L1428" i="16"/>
  <c r="K1428" i="16" s="1"/>
  <c r="L1429" i="16"/>
  <c r="K1429" i="16" s="1"/>
  <c r="L1430" i="16"/>
  <c r="K1430" i="16" s="1"/>
  <c r="L1431" i="16"/>
  <c r="K1431" i="16" s="1"/>
  <c r="L1432" i="16"/>
  <c r="K1432" i="16" s="1"/>
  <c r="L1433" i="16"/>
  <c r="K1433" i="16" s="1"/>
  <c r="L1434" i="16"/>
  <c r="K1434" i="16" s="1"/>
  <c r="H1434" i="16" s="1"/>
  <c r="L1435" i="16"/>
  <c r="K1435" i="16" s="1"/>
  <c r="H1435" i="16" s="1"/>
  <c r="L1436" i="16"/>
  <c r="K1436" i="16" s="1"/>
  <c r="L1437" i="16"/>
  <c r="K1437" i="16" s="1"/>
  <c r="L1438" i="16"/>
  <c r="K1438" i="16" s="1"/>
  <c r="L1439" i="16"/>
  <c r="K1439" i="16" s="1"/>
  <c r="L1440" i="16"/>
  <c r="K1440" i="16" s="1"/>
  <c r="L1441" i="16"/>
  <c r="K1441" i="16" s="1"/>
  <c r="L1442" i="16"/>
  <c r="K1442" i="16" s="1"/>
  <c r="H1442" i="16" s="1"/>
  <c r="L1443" i="16"/>
  <c r="K1443" i="16" s="1"/>
  <c r="H1443" i="16" s="1"/>
  <c r="L1444" i="16"/>
  <c r="K1444" i="16" s="1"/>
  <c r="L1445" i="16"/>
  <c r="K1445" i="16" s="1"/>
  <c r="L1446" i="16"/>
  <c r="K1446" i="16" s="1"/>
  <c r="L1447" i="16"/>
  <c r="K1447" i="16" s="1"/>
  <c r="L1448" i="16"/>
  <c r="K1448" i="16" s="1"/>
  <c r="L1449" i="16"/>
  <c r="K1449" i="16" s="1"/>
  <c r="H1449" i="16" s="1"/>
  <c r="L1450" i="16"/>
  <c r="K1450" i="16" s="1"/>
  <c r="H1450" i="16" s="1"/>
  <c r="L1451" i="16"/>
  <c r="K1451" i="16" s="1"/>
  <c r="H1451" i="16" s="1"/>
  <c r="L1452" i="16"/>
  <c r="K1452" i="16" s="1"/>
  <c r="L1453" i="16"/>
  <c r="K1453" i="16" s="1"/>
  <c r="L1454" i="16"/>
  <c r="K1454" i="16" s="1"/>
  <c r="L1455" i="16"/>
  <c r="K1455" i="16" s="1"/>
  <c r="L1456" i="16"/>
  <c r="K1456" i="16" s="1"/>
  <c r="L1457" i="16"/>
  <c r="K1457" i="16" s="1"/>
  <c r="L1458" i="16"/>
  <c r="K1458" i="16" s="1"/>
  <c r="H1458" i="16" s="1"/>
  <c r="L1459" i="16"/>
  <c r="K1459" i="16" s="1"/>
  <c r="H1459" i="16" s="1"/>
  <c r="L1460" i="16"/>
  <c r="K1460" i="16" s="1"/>
  <c r="L1461" i="16"/>
  <c r="K1461" i="16" s="1"/>
  <c r="L1462" i="16"/>
  <c r="K1462" i="16" s="1"/>
  <c r="L1463" i="16"/>
  <c r="K1463" i="16" s="1"/>
  <c r="L1464" i="16"/>
  <c r="K1464" i="16" s="1"/>
  <c r="L1465" i="16"/>
  <c r="K1465" i="16" s="1"/>
  <c r="H1465" i="16" s="1"/>
  <c r="L1466" i="16"/>
  <c r="K1466" i="16" s="1"/>
  <c r="H1466" i="16" s="1"/>
  <c r="L1467" i="16"/>
  <c r="K1467" i="16" s="1"/>
  <c r="H1467" i="16" s="1"/>
  <c r="L1468" i="16"/>
  <c r="K1468" i="16" s="1"/>
  <c r="L1469" i="16"/>
  <c r="K1469" i="16" s="1"/>
  <c r="L1470" i="16"/>
  <c r="K1470" i="16" s="1"/>
  <c r="L1471" i="16"/>
  <c r="K1471" i="16" s="1"/>
  <c r="L1472" i="16"/>
  <c r="K1472" i="16" s="1"/>
  <c r="L1473" i="16"/>
  <c r="K1473" i="16" s="1"/>
  <c r="H1473" i="16" s="1"/>
  <c r="L1474" i="16"/>
  <c r="K1474" i="16" s="1"/>
  <c r="H1474" i="16" s="1"/>
  <c r="L1475" i="16"/>
  <c r="K1475" i="16" s="1"/>
  <c r="H1475" i="16" s="1"/>
  <c r="L1476" i="16"/>
  <c r="K1476" i="16" s="1"/>
  <c r="L1477" i="16"/>
  <c r="K1477" i="16" s="1"/>
  <c r="L1478" i="16"/>
  <c r="K1478" i="16" s="1"/>
  <c r="L1479" i="16"/>
  <c r="K1479" i="16" s="1"/>
  <c r="L1480" i="16"/>
  <c r="K1480" i="16" s="1"/>
  <c r="L1481" i="16"/>
  <c r="K1481" i="16" s="1"/>
  <c r="H1481" i="16" s="1"/>
  <c r="L1482" i="16"/>
  <c r="K1482" i="16" s="1"/>
  <c r="H1482" i="16" s="1"/>
  <c r="L1483" i="16"/>
  <c r="K1483" i="16" s="1"/>
  <c r="H1483" i="16" s="1"/>
  <c r="L1484" i="16"/>
  <c r="K1484" i="16" s="1"/>
  <c r="L1485" i="16"/>
  <c r="K1485" i="16" s="1"/>
  <c r="L1486" i="16"/>
  <c r="K1486" i="16" s="1"/>
  <c r="L1487" i="16"/>
  <c r="K1487" i="16" s="1"/>
  <c r="L1488" i="16"/>
  <c r="K1488" i="16" s="1"/>
  <c r="L1489" i="16"/>
  <c r="K1489" i="16" s="1"/>
  <c r="H1489" i="16" s="1"/>
  <c r="L1490" i="16"/>
  <c r="K1490" i="16" s="1"/>
  <c r="H1490" i="16" s="1"/>
  <c r="L1491" i="16"/>
  <c r="K1491" i="16" s="1"/>
  <c r="H1491" i="16" s="1"/>
  <c r="L1492" i="16"/>
  <c r="K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H1505" i="16" s="1"/>
  <c r="L1506" i="16"/>
  <c r="K1506" i="16" s="1"/>
  <c r="H1506" i="16" s="1"/>
  <c r="L1507" i="16"/>
  <c r="K1507" i="16" s="1"/>
  <c r="H1507" i="16" s="1"/>
  <c r="L1508" i="16"/>
  <c r="K1508" i="16" s="1"/>
  <c r="L1509" i="16"/>
  <c r="K1509" i="16" s="1"/>
  <c r="L1510" i="16"/>
  <c r="K1510" i="16" s="1"/>
  <c r="L1511" i="16"/>
  <c r="K1511" i="16" s="1"/>
  <c r="L1512" i="16"/>
  <c r="K1512" i="16" s="1"/>
  <c r="L1513" i="16"/>
  <c r="K1513" i="16" s="1"/>
  <c r="L1514" i="16"/>
  <c r="K1514" i="16" s="1"/>
  <c r="H1514" i="16" s="1"/>
  <c r="L1515" i="16"/>
  <c r="K1515" i="16" s="1"/>
  <c r="H1515" i="16" s="1"/>
  <c r="L1516" i="16"/>
  <c r="K1516" i="16" s="1"/>
  <c r="L1517" i="16"/>
  <c r="K1517" i="16" s="1"/>
  <c r="L1518" i="16"/>
  <c r="K1518" i="16" s="1"/>
  <c r="L1519" i="16"/>
  <c r="K1519" i="16" s="1"/>
  <c r="L1520" i="16"/>
  <c r="K1520" i="16" s="1"/>
  <c r="L1521" i="16"/>
  <c r="K1521" i="16" s="1"/>
  <c r="H1521" i="16" s="1"/>
  <c r="L1522" i="16"/>
  <c r="K1522" i="16" s="1"/>
  <c r="H1522" i="16" s="1"/>
  <c r="L1523" i="16"/>
  <c r="K1523" i="16" s="1"/>
  <c r="H1523" i="16" s="1"/>
  <c r="L1524" i="16"/>
  <c r="K1524" i="16" s="1"/>
  <c r="L1525" i="16"/>
  <c r="K1525" i="16" s="1"/>
  <c r="L1526" i="16"/>
  <c r="K1526" i="16" s="1"/>
  <c r="L1527" i="16"/>
  <c r="K1527" i="16" s="1"/>
  <c r="L1528" i="16"/>
  <c r="K1528" i="16" s="1"/>
  <c r="L1529" i="16"/>
  <c r="K1529" i="16" s="1"/>
  <c r="H1529" i="16" s="1"/>
  <c r="L1530" i="16"/>
  <c r="K1530" i="16" s="1"/>
  <c r="H1530" i="16" s="1"/>
  <c r="L1531" i="16"/>
  <c r="K1531" i="16" s="1"/>
  <c r="H1531" i="16" s="1"/>
  <c r="L1532" i="16"/>
  <c r="K1532" i="16" s="1"/>
  <c r="L1533" i="16"/>
  <c r="K1533" i="16" s="1"/>
  <c r="L1534" i="16"/>
  <c r="K1534" i="16" s="1"/>
  <c r="L1535" i="16"/>
  <c r="K1535" i="16" s="1"/>
  <c r="L1536" i="16"/>
  <c r="K1536" i="16" s="1"/>
  <c r="L1537" i="16"/>
  <c r="K1537" i="16" s="1"/>
  <c r="H1537" i="16" s="1"/>
  <c r="L1538" i="16"/>
  <c r="K1538" i="16" s="1"/>
  <c r="H1538" i="16" s="1"/>
  <c r="L1539" i="16"/>
  <c r="K1539" i="16" s="1"/>
  <c r="H1539" i="16" s="1"/>
  <c r="L1540" i="16"/>
  <c r="K1540" i="16" s="1"/>
  <c r="L1541" i="16"/>
  <c r="K1541" i="16" s="1"/>
  <c r="L1542" i="16"/>
  <c r="K1542" i="16" s="1"/>
  <c r="L1543" i="16"/>
  <c r="K1543" i="16" s="1"/>
  <c r="L1544" i="16"/>
  <c r="K1544" i="16" s="1"/>
  <c r="L1545" i="16"/>
  <c r="K1545" i="16" s="1"/>
  <c r="H1545" i="16" s="1"/>
  <c r="L1546" i="16"/>
  <c r="K1546" i="16" s="1"/>
  <c r="H1546" i="16" s="1"/>
  <c r="L1547" i="16"/>
  <c r="K1547" i="16" s="1"/>
  <c r="H1547" i="16" s="1"/>
  <c r="L1548" i="16"/>
  <c r="K1548" i="16" s="1"/>
  <c r="L1549" i="16"/>
  <c r="K1549" i="16" s="1"/>
  <c r="L1550" i="16"/>
  <c r="K1550" i="16" s="1"/>
  <c r="L1551" i="16"/>
  <c r="K1551" i="16" s="1"/>
  <c r="L1552" i="16"/>
  <c r="K1552" i="16" s="1"/>
  <c r="L1553" i="16"/>
  <c r="K1553" i="16" s="1"/>
  <c r="H1553" i="16" s="1"/>
  <c r="L1554" i="16"/>
  <c r="K1554" i="16" s="1"/>
  <c r="H1554" i="16" s="1"/>
  <c r="L1555" i="16"/>
  <c r="K1555" i="16" s="1"/>
  <c r="H1555" i="16" s="1"/>
  <c r="L1556" i="16"/>
  <c r="K1556" i="16" s="1"/>
  <c r="L1557" i="16"/>
  <c r="K1557" i="16" s="1"/>
  <c r="L1558" i="16"/>
  <c r="K1558" i="16" s="1"/>
  <c r="L1559" i="16"/>
  <c r="K1559" i="16" s="1"/>
  <c r="L1560" i="16"/>
  <c r="K1560" i="16" s="1"/>
  <c r="L1561" i="16"/>
  <c r="K1561" i="16" s="1"/>
  <c r="H1561" i="16" s="1"/>
  <c r="L1562" i="16"/>
  <c r="K1562" i="16" s="1"/>
  <c r="H1562" i="16" s="1"/>
  <c r="L1563" i="16"/>
  <c r="K1563" i="16" s="1"/>
  <c r="H1563" i="16" s="1"/>
  <c r="L1564" i="16"/>
  <c r="K1564" i="16" s="1"/>
  <c r="L1565" i="16"/>
  <c r="K1565" i="16" s="1"/>
  <c r="L1566" i="16"/>
  <c r="K1566" i="16" s="1"/>
  <c r="L1567" i="16"/>
  <c r="K1567" i="16" s="1"/>
  <c r="L1568" i="16"/>
  <c r="K1568" i="16" s="1"/>
  <c r="L1569" i="16"/>
  <c r="K1569" i="16" s="1"/>
  <c r="H1569" i="16" s="1"/>
  <c r="L1570" i="16"/>
  <c r="K1570" i="16" s="1"/>
  <c r="H1570" i="16" s="1"/>
  <c r="L1571" i="16"/>
  <c r="K1571" i="16" s="1"/>
  <c r="H1571" i="16" s="1"/>
  <c r="L1572" i="16"/>
  <c r="K1572" i="16" s="1"/>
  <c r="L1573" i="16"/>
  <c r="K1573" i="16" s="1"/>
  <c r="L1574" i="16"/>
  <c r="K1574" i="16" s="1"/>
  <c r="L1575" i="16"/>
  <c r="K1575" i="16" s="1"/>
  <c r="L1576" i="16"/>
  <c r="K1576" i="16" s="1"/>
  <c r="L1577" i="16"/>
  <c r="K1577" i="16" s="1"/>
  <c r="H1577" i="16" s="1"/>
  <c r="L1578" i="16"/>
  <c r="K1578" i="16" s="1"/>
  <c r="H1578" i="16" s="1"/>
  <c r="L1579" i="16"/>
  <c r="K1579" i="16" s="1"/>
  <c r="H1579" i="16" s="1"/>
  <c r="L1580" i="16"/>
  <c r="K1580" i="16" s="1"/>
  <c r="L1581" i="16"/>
  <c r="K1581" i="16" s="1"/>
  <c r="L1582" i="16"/>
  <c r="K1582" i="16" s="1"/>
  <c r="L1583" i="16"/>
  <c r="K1583" i="16" s="1"/>
  <c r="L1584" i="16"/>
  <c r="K1584" i="16" s="1"/>
  <c r="L1585" i="16"/>
  <c r="K1585" i="16" s="1"/>
  <c r="H1585" i="16" s="1"/>
  <c r="L1586" i="16"/>
  <c r="K1586" i="16" s="1"/>
  <c r="H1586" i="16" s="1"/>
  <c r="L1587" i="16"/>
  <c r="K1587" i="16" s="1"/>
  <c r="H1587" i="16" s="1"/>
  <c r="L1588" i="16"/>
  <c r="K1588" i="16" s="1"/>
  <c r="L1589" i="16"/>
  <c r="K1589" i="16" s="1"/>
  <c r="L1590" i="16"/>
  <c r="K1590" i="16" s="1"/>
  <c r="L1591" i="16"/>
  <c r="K1591" i="16" s="1"/>
  <c r="L1592" i="16"/>
  <c r="K1592" i="16" s="1"/>
  <c r="L1593" i="16"/>
  <c r="K1593" i="16" s="1"/>
  <c r="H1593" i="16" s="1"/>
  <c r="L1594" i="16"/>
  <c r="K1594" i="16" s="1"/>
  <c r="L1595" i="16"/>
  <c r="K1595" i="16" s="1"/>
  <c r="H1595" i="16" s="1"/>
  <c r="L1596" i="16"/>
  <c r="K1596" i="16" s="1"/>
  <c r="L1597" i="16"/>
  <c r="K1597" i="16" s="1"/>
  <c r="L1598" i="16"/>
  <c r="K1598" i="16" s="1"/>
  <c r="L1599" i="16"/>
  <c r="K1599" i="16" s="1"/>
  <c r="L1600" i="16"/>
  <c r="K1600" i="16" s="1"/>
  <c r="L1601" i="16"/>
  <c r="K1601" i="16" s="1"/>
  <c r="H1601" i="16" s="1"/>
  <c r="L1602" i="16"/>
  <c r="K1602" i="16" s="1"/>
  <c r="H1602" i="16" s="1"/>
  <c r="L1603" i="16"/>
  <c r="K1603" i="16" s="1"/>
  <c r="H1603" i="16" s="1"/>
  <c r="L1604" i="16"/>
  <c r="K1604" i="16" s="1"/>
  <c r="L1605" i="16"/>
  <c r="K1605" i="16" s="1"/>
  <c r="L1606" i="16"/>
  <c r="K1606" i="16" s="1"/>
  <c r="L1607" i="16"/>
  <c r="K1607" i="16" s="1"/>
  <c r="L1608" i="16"/>
  <c r="K1608" i="16" s="1"/>
  <c r="L1609" i="16"/>
  <c r="K1609" i="16" s="1"/>
  <c r="H1609" i="16" s="1"/>
  <c r="L1610" i="16"/>
  <c r="K1610" i="16" s="1"/>
  <c r="H1610" i="16" s="1"/>
  <c r="L1611" i="16"/>
  <c r="K1611" i="16" s="1"/>
  <c r="H1611" i="16" s="1"/>
  <c r="L1612" i="16"/>
  <c r="K1612" i="16" s="1"/>
  <c r="L1613" i="16"/>
  <c r="K1613" i="16" s="1"/>
  <c r="L1614" i="16"/>
  <c r="K1614" i="16" s="1"/>
  <c r="L1615" i="16"/>
  <c r="K1615" i="16" s="1"/>
  <c r="L1616" i="16"/>
  <c r="K1616" i="16" s="1"/>
  <c r="L1617" i="16"/>
  <c r="K1617" i="16" s="1"/>
  <c r="H1617" i="16" s="1"/>
  <c r="L1618" i="16"/>
  <c r="K1618" i="16" s="1"/>
  <c r="H1618" i="16" s="1"/>
  <c r="L1619" i="16"/>
  <c r="K1619" i="16" s="1"/>
  <c r="H1619" i="16" s="1"/>
  <c r="L1620" i="16"/>
  <c r="K1620" i="16" s="1"/>
  <c r="L1621" i="16"/>
  <c r="K1621" i="16" s="1"/>
  <c r="L1622" i="16"/>
  <c r="K1622" i="16" s="1"/>
  <c r="L1623" i="16"/>
  <c r="K1623" i="16" s="1"/>
  <c r="L1624" i="16"/>
  <c r="K1624" i="16" s="1"/>
  <c r="L1625" i="16"/>
  <c r="K1625" i="16" s="1"/>
  <c r="H1625" i="16" s="1"/>
  <c r="L1626" i="16"/>
  <c r="K1626" i="16" s="1"/>
  <c r="H1626" i="16" s="1"/>
  <c r="L1627" i="16"/>
  <c r="K1627" i="16" s="1"/>
  <c r="H1627" i="16" s="1"/>
  <c r="L1628" i="16"/>
  <c r="K1628" i="16" s="1"/>
  <c r="L1629" i="16"/>
  <c r="K1629" i="16" s="1"/>
  <c r="L1630" i="16"/>
  <c r="K1630" i="16" s="1"/>
  <c r="L1631" i="16"/>
  <c r="K1631" i="16" s="1"/>
  <c r="L1632" i="16"/>
  <c r="K1632" i="16" s="1"/>
  <c r="L1633" i="16"/>
  <c r="K1633" i="16" s="1"/>
  <c r="H1633" i="16" s="1"/>
  <c r="L1634" i="16"/>
  <c r="K1634" i="16" s="1"/>
  <c r="H1634" i="16" s="1"/>
  <c r="L1635" i="16"/>
  <c r="K1635" i="16" s="1"/>
  <c r="H1635" i="16" s="1"/>
  <c r="L1636" i="16"/>
  <c r="K1636" i="16" s="1"/>
  <c r="L1637" i="16"/>
  <c r="K1637" i="16" s="1"/>
  <c r="L1638" i="16"/>
  <c r="K1638" i="16" s="1"/>
  <c r="L1639" i="16"/>
  <c r="K1639" i="16" s="1"/>
  <c r="L1640" i="16"/>
  <c r="K1640" i="16" s="1"/>
  <c r="L1641" i="16"/>
  <c r="K1641" i="16" s="1"/>
  <c r="H1641" i="16" s="1"/>
  <c r="L1642" i="16"/>
  <c r="K1642" i="16" s="1"/>
  <c r="H1642" i="16" s="1"/>
  <c r="L1643" i="16"/>
  <c r="K1643" i="16" s="1"/>
  <c r="H1643" i="16" s="1"/>
  <c r="L1644" i="16"/>
  <c r="K1644" i="16" s="1"/>
  <c r="L1645" i="16"/>
  <c r="K1645" i="16" s="1"/>
  <c r="L1646" i="16"/>
  <c r="K1646" i="16" s="1"/>
  <c r="L1647" i="16"/>
  <c r="K1647" i="16" s="1"/>
  <c r="L1648" i="16"/>
  <c r="K1648" i="16" s="1"/>
  <c r="L1649" i="16"/>
  <c r="K1649" i="16" s="1"/>
  <c r="H1649" i="16" s="1"/>
  <c r="L1650" i="16"/>
  <c r="K1650" i="16" s="1"/>
  <c r="H1650" i="16" s="1"/>
  <c r="L1651" i="16"/>
  <c r="K1651" i="16" s="1"/>
  <c r="H1651" i="16" s="1"/>
  <c r="L1652" i="16"/>
  <c r="K1652" i="16" s="1"/>
  <c r="L1653" i="16"/>
  <c r="K1653" i="16" s="1"/>
  <c r="L1654" i="16"/>
  <c r="K1654" i="16" s="1"/>
  <c r="L1655" i="16"/>
  <c r="K1655" i="16" s="1"/>
  <c r="L1656" i="16"/>
  <c r="K1656" i="16" s="1"/>
  <c r="L1657" i="16"/>
  <c r="K1657" i="16" s="1"/>
  <c r="H1657" i="16" s="1"/>
  <c r="L1658" i="16"/>
  <c r="K1658" i="16" s="1"/>
  <c r="H1658" i="16" s="1"/>
  <c r="L1659" i="16"/>
  <c r="K1659" i="16" s="1"/>
  <c r="H1659" i="16" s="1"/>
  <c r="L1660" i="16"/>
  <c r="K1660" i="16" s="1"/>
  <c r="L1661" i="16"/>
  <c r="K1661" i="16" s="1"/>
  <c r="L1662" i="16"/>
  <c r="K1662" i="16" s="1"/>
  <c r="L1663" i="16"/>
  <c r="K1663" i="16" s="1"/>
  <c r="L1664" i="16"/>
  <c r="K1664" i="16" s="1"/>
  <c r="L1665" i="16"/>
  <c r="K1665" i="16" s="1"/>
  <c r="H1665" i="16" s="1"/>
  <c r="L1666" i="16"/>
  <c r="K1666" i="16" s="1"/>
  <c r="H1666" i="16" s="1"/>
  <c r="L1667" i="16"/>
  <c r="K1667" i="16" s="1"/>
  <c r="H1667" i="16" s="1"/>
  <c r="L1668" i="16"/>
  <c r="K1668" i="16" s="1"/>
  <c r="L1669" i="16"/>
  <c r="K1669" i="16" s="1"/>
  <c r="L1670" i="16"/>
  <c r="K1670" i="16" s="1"/>
  <c r="L1671" i="16"/>
  <c r="K1671" i="16" s="1"/>
  <c r="L1672" i="16"/>
  <c r="K1672" i="16" s="1"/>
  <c r="L1673" i="16"/>
  <c r="K1673" i="16" s="1"/>
  <c r="H1673" i="16" s="1"/>
  <c r="L1674" i="16"/>
  <c r="K1674" i="16" s="1"/>
  <c r="H1674" i="16" s="1"/>
  <c r="L1675" i="16"/>
  <c r="K1675" i="16" s="1"/>
  <c r="H1675" i="16" s="1"/>
  <c r="L1676" i="16"/>
  <c r="K1676" i="16" s="1"/>
  <c r="L1677" i="16"/>
  <c r="K1677" i="16" s="1"/>
  <c r="L1678" i="16"/>
  <c r="K1678" i="16" s="1"/>
  <c r="L1679" i="16"/>
  <c r="K1679" i="16" s="1"/>
  <c r="L1680" i="16"/>
  <c r="K1680" i="16" s="1"/>
  <c r="L1681" i="16"/>
  <c r="K1681" i="16" s="1"/>
  <c r="H1681" i="16" s="1"/>
  <c r="L1682" i="16"/>
  <c r="K1682" i="16" s="1"/>
  <c r="H1682" i="16" s="1"/>
  <c r="L1683" i="16"/>
  <c r="K1683" i="16" s="1"/>
  <c r="H1683" i="16" s="1"/>
  <c r="L1684" i="16"/>
  <c r="K1684" i="16" s="1"/>
  <c r="L1685" i="16"/>
  <c r="K1685" i="16" s="1"/>
  <c r="L1686" i="16"/>
  <c r="K1686" i="16" s="1"/>
  <c r="L1687" i="16"/>
  <c r="K1687" i="16" s="1"/>
  <c r="L1688" i="16"/>
  <c r="K1688" i="16" s="1"/>
  <c r="L1689" i="16"/>
  <c r="K1689" i="16" s="1"/>
  <c r="L1690" i="16"/>
  <c r="K1690" i="16" s="1"/>
  <c r="H1690" i="16" s="1"/>
  <c r="L1691" i="16"/>
  <c r="K1691" i="16" s="1"/>
  <c r="H1691" i="16" s="1"/>
  <c r="L1692" i="16"/>
  <c r="K1692" i="16" s="1"/>
  <c r="L1693" i="16"/>
  <c r="K1693" i="16" s="1"/>
  <c r="L1694" i="16"/>
  <c r="K1694" i="16" s="1"/>
  <c r="L1695" i="16"/>
  <c r="K1695" i="16" s="1"/>
  <c r="L1696" i="16"/>
  <c r="K1696" i="16" s="1"/>
  <c r="L1697" i="16"/>
  <c r="K1697" i="16" s="1"/>
  <c r="L1698" i="16"/>
  <c r="K1698" i="16" s="1"/>
  <c r="H1698" i="16" s="1"/>
  <c r="L1699" i="16"/>
  <c r="K1699" i="16" s="1"/>
  <c r="H1699" i="16" s="1"/>
  <c r="L1700" i="16"/>
  <c r="K1700" i="16" s="1"/>
  <c r="L1701" i="16"/>
  <c r="K1701" i="16" s="1"/>
  <c r="L1702" i="16"/>
  <c r="K1702" i="16" s="1"/>
  <c r="L1703" i="16"/>
  <c r="K1703" i="16" s="1"/>
  <c r="L1704" i="16"/>
  <c r="K1704" i="16" s="1"/>
  <c r="L1705" i="16"/>
  <c r="K1705" i="16" s="1"/>
  <c r="H1705" i="16" s="1"/>
  <c r="L1706" i="16"/>
  <c r="K1706" i="16" s="1"/>
  <c r="H1706" i="16" s="1"/>
  <c r="L1707" i="16"/>
  <c r="K1707" i="16" s="1"/>
  <c r="H1707" i="16" s="1"/>
  <c r="L1708" i="16"/>
  <c r="K1708" i="16" s="1"/>
  <c r="L1709" i="16"/>
  <c r="K1709" i="16" s="1"/>
  <c r="L1710" i="16"/>
  <c r="K1710" i="16" s="1"/>
  <c r="L1711" i="16"/>
  <c r="K1711" i="16" s="1"/>
  <c r="L1712" i="16"/>
  <c r="K1712" i="16" s="1"/>
  <c r="L1713" i="16"/>
  <c r="K1713" i="16" s="1"/>
  <c r="H1713" i="16" s="1"/>
  <c r="L1714" i="16"/>
  <c r="K1714" i="16" s="1"/>
  <c r="H1714" i="16" s="1"/>
  <c r="L1715" i="16"/>
  <c r="K1715" i="16" s="1"/>
  <c r="H1715" i="16" s="1"/>
  <c r="L1716" i="16"/>
  <c r="K1716" i="16" s="1"/>
  <c r="L1717" i="16"/>
  <c r="K1717" i="16" s="1"/>
  <c r="L1718" i="16"/>
  <c r="K1718" i="16" s="1"/>
  <c r="L1719" i="16"/>
  <c r="K1719" i="16" s="1"/>
  <c r="L1720" i="16"/>
  <c r="K1720" i="16" s="1"/>
  <c r="L1721" i="16"/>
  <c r="K1721" i="16" s="1"/>
  <c r="H1721" i="16" s="1"/>
  <c r="L1722" i="16"/>
  <c r="K1722" i="16" s="1"/>
  <c r="H1722" i="16" s="1"/>
  <c r="L1723" i="16"/>
  <c r="K1723" i="16" s="1"/>
  <c r="H1723" i="16" s="1"/>
  <c r="L1724" i="16"/>
  <c r="K1724" i="16" s="1"/>
  <c r="L1725" i="16"/>
  <c r="K1725" i="16" s="1"/>
  <c r="L1726" i="16"/>
  <c r="K1726" i="16" s="1"/>
  <c r="L1727" i="16"/>
  <c r="K1727" i="16" s="1"/>
  <c r="L1728" i="16"/>
  <c r="K1728" i="16" s="1"/>
  <c r="L1729" i="16"/>
  <c r="K1729" i="16" s="1"/>
  <c r="H1729" i="16" s="1"/>
  <c r="L1730" i="16"/>
  <c r="K1730" i="16" s="1"/>
  <c r="H1730" i="16" s="1"/>
  <c r="L1731" i="16"/>
  <c r="K1731" i="16" s="1"/>
  <c r="H1731" i="16" s="1"/>
  <c r="L1732" i="16"/>
  <c r="K1732" i="16" s="1"/>
  <c r="L1733" i="16"/>
  <c r="K1733" i="16" s="1"/>
  <c r="L1734" i="16"/>
  <c r="K1734" i="16" s="1"/>
  <c r="L1735" i="16"/>
  <c r="K1735" i="16" s="1"/>
  <c r="L1736" i="16"/>
  <c r="K1736" i="16" s="1"/>
  <c r="L1737" i="16"/>
  <c r="K1737" i="16" s="1"/>
  <c r="H1737" i="16" s="1"/>
  <c r="L1738" i="16"/>
  <c r="K1738" i="16" s="1"/>
  <c r="H1738" i="16" s="1"/>
  <c r="L1739" i="16"/>
  <c r="K1739" i="16" s="1"/>
  <c r="H1739" i="16" s="1"/>
  <c r="L1740" i="16"/>
  <c r="K1740" i="16" s="1"/>
  <c r="L1741" i="16"/>
  <c r="K1741" i="16" s="1"/>
  <c r="L1742" i="16"/>
  <c r="K1742" i="16" s="1"/>
  <c r="L1743" i="16"/>
  <c r="K1743" i="16" s="1"/>
  <c r="L1744" i="16"/>
  <c r="K1744" i="16" s="1"/>
  <c r="L1745" i="16"/>
  <c r="K1745" i="16" s="1"/>
  <c r="H1745" i="16" s="1"/>
  <c r="L1746" i="16"/>
  <c r="K1746" i="16" s="1"/>
  <c r="H1746" i="16" s="1"/>
  <c r="L1747" i="16"/>
  <c r="K1747" i="16" s="1"/>
  <c r="H1747" i="16" s="1"/>
  <c r="L1748" i="16"/>
  <c r="K1748" i="16" s="1"/>
  <c r="L1749" i="16"/>
  <c r="K1749" i="16" s="1"/>
  <c r="L1750" i="16"/>
  <c r="K1750" i="16" s="1"/>
  <c r="L1751" i="16"/>
  <c r="K1751" i="16" s="1"/>
  <c r="L1752" i="16"/>
  <c r="K1752" i="16" s="1"/>
  <c r="L1753" i="16"/>
  <c r="K1753" i="16" s="1"/>
  <c r="H1753" i="16" s="1"/>
  <c r="L1754" i="16"/>
  <c r="K1754" i="16" s="1"/>
  <c r="H1754" i="16" s="1"/>
  <c r="L1755" i="16"/>
  <c r="K1755" i="16" s="1"/>
  <c r="H1755" i="16" s="1"/>
  <c r="L1756" i="16"/>
  <c r="K1756" i="16" s="1"/>
  <c r="L1757" i="16"/>
  <c r="K1757" i="16" s="1"/>
  <c r="L1758" i="16"/>
  <c r="K1758" i="16" s="1"/>
  <c r="L1759" i="16"/>
  <c r="K1759" i="16" s="1"/>
  <c r="L1760" i="16"/>
  <c r="K1760" i="16" s="1"/>
  <c r="L1761" i="16"/>
  <c r="K1761" i="16" s="1"/>
  <c r="L1762" i="16"/>
  <c r="K1762" i="16" s="1"/>
  <c r="H1762" i="16" s="1"/>
  <c r="L1763" i="16"/>
  <c r="K1763" i="16" s="1"/>
  <c r="H1763" i="16" s="1"/>
  <c r="L1764" i="16"/>
  <c r="K1764" i="16" s="1"/>
  <c r="L1765" i="16"/>
  <c r="K1765" i="16" s="1"/>
  <c r="L1766" i="16"/>
  <c r="K1766" i="16" s="1"/>
  <c r="L1767" i="16"/>
  <c r="K1767" i="16" s="1"/>
  <c r="L1768" i="16"/>
  <c r="K1768" i="16" s="1"/>
  <c r="L1769" i="16"/>
  <c r="K1769" i="16" s="1"/>
  <c r="H1769" i="16" s="1"/>
  <c r="L1770" i="16"/>
  <c r="K1770" i="16" s="1"/>
  <c r="H1770" i="16" s="1"/>
  <c r="L1771" i="16"/>
  <c r="K1771" i="16" s="1"/>
  <c r="H1771" i="16" s="1"/>
  <c r="L1772" i="16"/>
  <c r="K1772" i="16" s="1"/>
  <c r="L1773" i="16"/>
  <c r="K1773" i="16" s="1"/>
  <c r="L1774" i="16"/>
  <c r="K1774" i="16" s="1"/>
  <c r="L1775" i="16"/>
  <c r="K1775" i="16" s="1"/>
  <c r="L1776" i="16"/>
  <c r="K1776" i="16" s="1"/>
  <c r="L1777" i="16"/>
  <c r="K1777" i="16" s="1"/>
  <c r="H1777" i="16" s="1"/>
  <c r="L1778" i="16"/>
  <c r="K1778" i="16" s="1"/>
  <c r="H1778" i="16" s="1"/>
  <c r="L1779" i="16"/>
  <c r="K1779" i="16" s="1"/>
  <c r="H1779" i="16" s="1"/>
  <c r="L1780" i="16"/>
  <c r="K1780" i="16" s="1"/>
  <c r="L1781" i="16"/>
  <c r="K1781" i="16" s="1"/>
  <c r="L1782" i="16"/>
  <c r="K1782" i="16" s="1"/>
  <c r="L1783" i="16"/>
  <c r="K1783" i="16" s="1"/>
  <c r="L1784" i="16"/>
  <c r="K1784" i="16" s="1"/>
  <c r="L1785" i="16"/>
  <c r="K1785" i="16" s="1"/>
  <c r="H1785" i="16" s="1"/>
  <c r="L1786" i="16"/>
  <c r="K1786" i="16" s="1"/>
  <c r="H1786" i="16" s="1"/>
  <c r="L1787" i="16"/>
  <c r="K1787" i="16" s="1"/>
  <c r="H1787" i="16" s="1"/>
  <c r="L1788" i="16"/>
  <c r="K1788" i="16" s="1"/>
  <c r="L1789" i="16"/>
  <c r="K1789" i="16" s="1"/>
  <c r="L1790" i="16"/>
  <c r="K1790" i="16" s="1"/>
  <c r="L1791" i="16"/>
  <c r="K1791" i="16" s="1"/>
  <c r="L1792" i="16"/>
  <c r="K1792" i="16" s="1"/>
  <c r="L1793" i="16"/>
  <c r="K1793" i="16" s="1"/>
  <c r="H1793" i="16" s="1"/>
  <c r="L1794" i="16"/>
  <c r="K1794" i="16" s="1"/>
  <c r="H1794" i="16" s="1"/>
  <c r="L1795" i="16"/>
  <c r="K1795" i="16" s="1"/>
  <c r="H1795" i="16" s="1"/>
  <c r="L1796" i="16"/>
  <c r="K1796" i="16" s="1"/>
  <c r="L1797" i="16"/>
  <c r="K1797" i="16" s="1"/>
  <c r="L1798" i="16"/>
  <c r="K1798" i="16" s="1"/>
  <c r="L1799" i="16"/>
  <c r="K1799" i="16" s="1"/>
  <c r="L1800" i="16"/>
  <c r="K1800" i="16" s="1"/>
  <c r="L1801" i="16"/>
  <c r="K1801" i="16" s="1"/>
  <c r="H1801" i="16" s="1"/>
  <c r="L1802" i="16"/>
  <c r="K1802" i="16" s="1"/>
  <c r="H1802" i="16" s="1"/>
  <c r="L1803" i="16"/>
  <c r="K1803" i="16" s="1"/>
  <c r="H1803" i="16" s="1"/>
  <c r="L1804" i="16"/>
  <c r="K1804" i="16" s="1"/>
  <c r="L1805" i="16"/>
  <c r="K1805" i="16" s="1"/>
  <c r="L1806" i="16"/>
  <c r="K1806" i="16" s="1"/>
  <c r="L1807" i="16"/>
  <c r="K1807" i="16" s="1"/>
  <c r="L1808" i="16"/>
  <c r="K1808" i="16" s="1"/>
  <c r="L1809" i="16"/>
  <c r="K1809" i="16" s="1"/>
  <c r="H1809" i="16" s="1"/>
  <c r="L1810" i="16"/>
  <c r="K1810" i="16" s="1"/>
  <c r="H1810" i="16" s="1"/>
  <c r="L1811" i="16"/>
  <c r="K1811" i="16" s="1"/>
  <c r="H1811" i="16" s="1"/>
  <c r="L1812" i="16"/>
  <c r="K1812" i="16" s="1"/>
  <c r="L1813" i="16"/>
  <c r="K1813" i="16" s="1"/>
  <c r="L1814" i="16"/>
  <c r="K1814" i="16" s="1"/>
  <c r="L1815" i="16"/>
  <c r="K1815" i="16" s="1"/>
  <c r="L1816" i="16"/>
  <c r="K1816" i="16" s="1"/>
  <c r="L1817" i="16"/>
  <c r="K1817" i="16" s="1"/>
  <c r="L1818" i="16"/>
  <c r="K1818" i="16" s="1"/>
  <c r="H1818" i="16" s="1"/>
  <c r="L1819" i="16"/>
  <c r="K1819" i="16" s="1"/>
  <c r="H1819" i="16" s="1"/>
  <c r="L1820" i="16"/>
  <c r="K1820" i="16" s="1"/>
  <c r="L1821" i="16"/>
  <c r="K1821" i="16" s="1"/>
  <c r="L1822" i="16"/>
  <c r="K1822" i="16" s="1"/>
  <c r="L1823" i="16"/>
  <c r="K1823" i="16" s="1"/>
  <c r="L1824" i="16"/>
  <c r="K1824" i="16" s="1"/>
  <c r="L1825" i="16"/>
  <c r="K1825" i="16" s="1"/>
  <c r="H1825" i="16" s="1"/>
  <c r="L1826" i="16"/>
  <c r="K1826" i="16" s="1"/>
  <c r="H1826" i="16" s="1"/>
  <c r="L1827" i="16"/>
  <c r="K1827" i="16" s="1"/>
  <c r="H1827" i="16" s="1"/>
  <c r="L1828" i="16"/>
  <c r="K1828" i="16" s="1"/>
  <c r="L1829" i="16"/>
  <c r="K1829" i="16" s="1"/>
  <c r="L1830" i="16"/>
  <c r="K1830" i="16" s="1"/>
  <c r="L1831" i="16"/>
  <c r="K1831" i="16" s="1"/>
  <c r="L1832" i="16"/>
  <c r="K1832" i="16" s="1"/>
  <c r="L1833" i="16"/>
  <c r="K1833" i="16" s="1"/>
  <c r="H1833" i="16" s="1"/>
  <c r="L1834" i="16"/>
  <c r="K1834" i="16" s="1"/>
  <c r="H1834" i="16" s="1"/>
  <c r="L1835" i="16"/>
  <c r="K1835" i="16" s="1"/>
  <c r="H1835" i="16" s="1"/>
  <c r="L1836" i="16"/>
  <c r="K1836" i="16" s="1"/>
  <c r="L1837" i="16"/>
  <c r="K1837" i="16" s="1"/>
  <c r="L1838" i="16"/>
  <c r="K1838" i="16" s="1"/>
  <c r="L1839" i="16"/>
  <c r="K1839" i="16" s="1"/>
  <c r="L1840" i="16"/>
  <c r="K1840" i="16" s="1"/>
  <c r="L1841" i="16"/>
  <c r="K1841" i="16" s="1"/>
  <c r="H1841" i="16" s="1"/>
  <c r="L1842" i="16"/>
  <c r="K1842" i="16" s="1"/>
  <c r="H1842" i="16" s="1"/>
  <c r="L1843" i="16"/>
  <c r="K1843" i="16" s="1"/>
  <c r="H1843" i="16" s="1"/>
  <c r="L1844" i="16"/>
  <c r="K1844" i="16" s="1"/>
  <c r="L1845" i="16"/>
  <c r="K1845" i="16" s="1"/>
  <c r="L1846" i="16"/>
  <c r="K1846" i="16" s="1"/>
  <c r="L1847" i="16"/>
  <c r="K1847" i="16" s="1"/>
  <c r="L1848" i="16"/>
  <c r="K1848" i="16" s="1"/>
  <c r="L1849" i="16"/>
  <c r="K1849" i="16" s="1"/>
  <c r="H1849" i="16" s="1"/>
  <c r="L1850" i="16"/>
  <c r="K1850" i="16" s="1"/>
  <c r="H1850" i="16" s="1"/>
  <c r="L1851" i="16"/>
  <c r="K1851" i="16" s="1"/>
  <c r="H1851" i="16" s="1"/>
  <c r="L1852" i="16"/>
  <c r="K1852" i="16" s="1"/>
  <c r="L1853" i="16"/>
  <c r="K1853" i="16" s="1"/>
  <c r="L1854" i="16"/>
  <c r="K1854" i="16" s="1"/>
  <c r="L1855" i="16"/>
  <c r="K1855" i="16" s="1"/>
  <c r="L1856" i="16"/>
  <c r="K1856" i="16" s="1"/>
  <c r="L1857" i="16"/>
  <c r="K1857" i="16" s="1"/>
  <c r="H1857" i="16" s="1"/>
  <c r="L1858" i="16"/>
  <c r="K1858" i="16" s="1"/>
  <c r="H1858" i="16" s="1"/>
  <c r="L1859" i="16"/>
  <c r="K1859" i="16" s="1"/>
  <c r="H1859" i="16" s="1"/>
  <c r="L1860" i="16"/>
  <c r="K1860" i="16" s="1"/>
  <c r="L1861" i="16"/>
  <c r="K1861" i="16" s="1"/>
  <c r="L1862" i="16"/>
  <c r="K1862" i="16" s="1"/>
  <c r="L1863" i="16"/>
  <c r="K1863" i="16" s="1"/>
  <c r="L1864" i="16"/>
  <c r="K1864" i="16" s="1"/>
  <c r="L1865" i="16"/>
  <c r="K1865" i="16" s="1"/>
  <c r="H1865" i="16" s="1"/>
  <c r="L1866" i="16"/>
  <c r="K1866" i="16" s="1"/>
  <c r="H1866" i="16" s="1"/>
  <c r="L1867" i="16"/>
  <c r="K1867" i="16" s="1"/>
  <c r="H1867" i="16" s="1"/>
  <c r="L1868" i="16"/>
  <c r="K1868" i="16" s="1"/>
  <c r="L1869" i="16"/>
  <c r="K1869" i="16" s="1"/>
  <c r="L1870" i="16"/>
  <c r="K1870" i="16" s="1"/>
  <c r="L1871" i="16"/>
  <c r="K1871" i="16" s="1"/>
  <c r="L1872" i="16"/>
  <c r="K1872" i="16" s="1"/>
  <c r="L1873" i="16"/>
  <c r="K1873" i="16" s="1"/>
  <c r="L1874" i="16"/>
  <c r="K1874" i="16" s="1"/>
  <c r="H1874" i="16" s="1"/>
  <c r="L1875" i="16"/>
  <c r="K1875" i="16" s="1"/>
  <c r="H1875" i="16" s="1"/>
  <c r="L1876" i="16"/>
  <c r="K1876" i="16" s="1"/>
  <c r="L1877" i="16"/>
  <c r="K1877" i="16" s="1"/>
  <c r="L1878" i="16"/>
  <c r="K1878" i="16" s="1"/>
  <c r="L1879" i="16"/>
  <c r="K1879" i="16" s="1"/>
  <c r="L1880" i="16"/>
  <c r="K1880" i="16" s="1"/>
  <c r="L1881" i="16"/>
  <c r="K1881" i="16" s="1"/>
  <c r="H1881" i="16" s="1"/>
  <c r="L1882" i="16"/>
  <c r="K1882" i="16" s="1"/>
  <c r="H1882" i="16" s="1"/>
  <c r="L1883" i="16"/>
  <c r="K1883" i="16" s="1"/>
  <c r="H1883" i="16" s="1"/>
  <c r="L1884" i="16"/>
  <c r="K1884" i="16" s="1"/>
  <c r="L1885" i="16"/>
  <c r="K1885" i="16" s="1"/>
  <c r="L1886" i="16"/>
  <c r="K1886" i="16" s="1"/>
  <c r="L1887" i="16"/>
  <c r="K1887" i="16" s="1"/>
  <c r="L1888" i="16"/>
  <c r="K1888" i="16" s="1"/>
  <c r="L1889" i="16"/>
  <c r="K1889" i="16" s="1"/>
  <c r="H1889" i="16" s="1"/>
  <c r="L1890" i="16"/>
  <c r="K1890" i="16" s="1"/>
  <c r="H1890" i="16" s="1"/>
  <c r="L1891" i="16"/>
  <c r="K1891" i="16" s="1"/>
  <c r="H1891" i="16" s="1"/>
  <c r="L1892" i="16"/>
  <c r="K1892" i="16" s="1"/>
  <c r="L1893" i="16"/>
  <c r="K1893" i="16" s="1"/>
  <c r="L1894" i="16"/>
  <c r="K1894" i="16" s="1"/>
  <c r="L1895" i="16"/>
  <c r="K1895" i="16" s="1"/>
  <c r="L1896" i="16"/>
  <c r="K1896" i="16" s="1"/>
  <c r="L1897" i="16"/>
  <c r="K1897" i="16" s="1"/>
  <c r="H1897" i="16" s="1"/>
  <c r="L1898" i="16"/>
  <c r="K1898" i="16" s="1"/>
  <c r="H1898" i="16" s="1"/>
  <c r="L1899" i="16"/>
  <c r="K1899" i="16" s="1"/>
  <c r="H1899" i="16" s="1"/>
  <c r="L1900" i="16"/>
  <c r="K1900" i="16" s="1"/>
  <c r="L1901" i="16"/>
  <c r="K1901" i="16" s="1"/>
  <c r="L1902" i="16"/>
  <c r="K1902" i="16" s="1"/>
  <c r="L1903" i="16"/>
  <c r="K1903" i="16" s="1"/>
  <c r="L1904" i="16"/>
  <c r="K1904" i="16" s="1"/>
  <c r="L1905" i="16"/>
  <c r="K1905" i="16" s="1"/>
  <c r="H1905" i="16" s="1"/>
  <c r="L1906" i="16"/>
  <c r="K1906" i="16" s="1"/>
  <c r="H1906" i="16" s="1"/>
  <c r="L1907" i="16"/>
  <c r="K1907" i="16" s="1"/>
  <c r="H1907" i="16" s="1"/>
  <c r="L1908" i="16"/>
  <c r="K1908" i="16" s="1"/>
  <c r="L1909" i="16"/>
  <c r="K1909" i="16" s="1"/>
  <c r="L1910" i="16"/>
  <c r="K1910" i="16" s="1"/>
  <c r="L1911" i="16"/>
  <c r="K1911" i="16" s="1"/>
  <c r="L1912" i="16"/>
  <c r="K1912" i="16" s="1"/>
  <c r="L1913" i="16"/>
  <c r="K1913" i="16" s="1"/>
  <c r="H1913" i="16" s="1"/>
  <c r="L1914" i="16"/>
  <c r="K1914" i="16" s="1"/>
  <c r="H1914" i="16" s="1"/>
  <c r="L1915" i="16"/>
  <c r="K1915" i="16" s="1"/>
  <c r="H1915" i="16" s="1"/>
  <c r="L1916" i="16"/>
  <c r="K1916" i="16" s="1"/>
  <c r="L1917" i="16"/>
  <c r="K1917" i="16" s="1"/>
  <c r="L1918" i="16"/>
  <c r="K1918" i="16" s="1"/>
  <c r="L1919" i="16"/>
  <c r="K1919" i="16" s="1"/>
  <c r="L1920" i="16"/>
  <c r="K1920" i="16" s="1"/>
  <c r="L1921" i="16"/>
  <c r="K1921" i="16" s="1"/>
  <c r="H1921" i="16" s="1"/>
  <c r="L1922" i="16"/>
  <c r="K1922" i="16" s="1"/>
  <c r="H1922" i="16" s="1"/>
  <c r="L1923" i="16"/>
  <c r="K1923" i="16" s="1"/>
  <c r="H1923" i="16" s="1"/>
  <c r="L1924" i="16"/>
  <c r="K1924" i="16" s="1"/>
  <c r="L1925" i="16"/>
  <c r="K1925" i="16" s="1"/>
  <c r="L1926" i="16"/>
  <c r="K1926" i="16" s="1"/>
  <c r="L1927" i="16"/>
  <c r="K1927" i="16" s="1"/>
  <c r="L1928" i="16"/>
  <c r="K1928" i="16" s="1"/>
  <c r="L1929" i="16"/>
  <c r="K1929" i="16" s="1"/>
  <c r="H1929" i="16" s="1"/>
  <c r="L1930" i="16"/>
  <c r="K1930" i="16" s="1"/>
  <c r="H1930" i="16" s="1"/>
  <c r="L1931" i="16"/>
  <c r="K1931" i="16" s="1"/>
  <c r="H1931" i="16" s="1"/>
  <c r="L1932" i="16"/>
  <c r="K1932" i="16" s="1"/>
  <c r="L1933" i="16"/>
  <c r="K1933" i="16" s="1"/>
  <c r="L1934" i="16"/>
  <c r="K1934" i="16" s="1"/>
  <c r="L1935" i="16"/>
  <c r="K1935" i="16" s="1"/>
  <c r="L1936" i="16"/>
  <c r="K1936" i="16" s="1"/>
  <c r="L1937" i="16"/>
  <c r="K1937" i="16" s="1"/>
  <c r="H1937" i="16" s="1"/>
  <c r="L1938" i="16"/>
  <c r="K1938" i="16" s="1"/>
  <c r="H1938" i="16" s="1"/>
  <c r="L1939" i="16"/>
  <c r="K1939" i="16" s="1"/>
  <c r="H1939" i="16" s="1"/>
  <c r="L1940" i="16"/>
  <c r="K1940" i="16" s="1"/>
  <c r="L1941" i="16"/>
  <c r="K1941" i="16" s="1"/>
  <c r="L1942" i="16"/>
  <c r="K1942" i="16" s="1"/>
  <c r="L1943" i="16"/>
  <c r="K1943" i="16" s="1"/>
  <c r="L1944" i="16"/>
  <c r="K1944" i="16" s="1"/>
  <c r="L1945" i="16"/>
  <c r="K1945" i="16" s="1"/>
  <c r="L1946" i="16"/>
  <c r="K1946" i="16" s="1"/>
  <c r="H1946" i="16" s="1"/>
  <c r="L1947" i="16"/>
  <c r="K1947" i="16" s="1"/>
  <c r="H1947" i="16" s="1"/>
  <c r="L1948" i="16"/>
  <c r="K1948" i="16" s="1"/>
  <c r="L1949" i="16"/>
  <c r="K1949" i="16" s="1"/>
  <c r="L1950" i="16"/>
  <c r="K1950" i="16" s="1"/>
  <c r="L1951" i="16"/>
  <c r="K1951" i="16" s="1"/>
  <c r="L1952" i="16"/>
  <c r="K1952" i="16" s="1"/>
  <c r="L1953" i="16"/>
  <c r="K1953" i="16" s="1"/>
  <c r="H1953" i="16" s="1"/>
  <c r="L1954" i="16"/>
  <c r="K1954" i="16" s="1"/>
  <c r="H1954" i="16" s="1"/>
  <c r="L1955" i="16"/>
  <c r="K1955" i="16" s="1"/>
  <c r="H1955" i="16" s="1"/>
  <c r="L1956" i="16"/>
  <c r="K1956" i="16" s="1"/>
  <c r="L1957" i="16"/>
  <c r="K1957" i="16" s="1"/>
  <c r="L1958" i="16"/>
  <c r="K1958" i="16" s="1"/>
  <c r="L1959" i="16"/>
  <c r="K1959" i="16" s="1"/>
  <c r="L1960" i="16"/>
  <c r="K1960" i="16" s="1"/>
  <c r="L1961" i="16"/>
  <c r="K1961" i="16" s="1"/>
  <c r="L1962" i="16"/>
  <c r="K1962" i="16" s="1"/>
  <c r="H1962" i="16" s="1"/>
  <c r="L1963" i="16"/>
  <c r="K1963" i="16" s="1"/>
  <c r="H1963" i="16" s="1"/>
  <c r="L1964" i="16"/>
  <c r="K1964" i="16" s="1"/>
  <c r="L1965" i="16"/>
  <c r="K1965" i="16" s="1"/>
  <c r="L1966" i="16"/>
  <c r="K1966" i="16" s="1"/>
  <c r="L1967" i="16"/>
  <c r="K1967" i="16" s="1"/>
  <c r="L1968" i="16"/>
  <c r="K1968" i="16" s="1"/>
  <c r="L1969" i="16"/>
  <c r="K1969" i="16" s="1"/>
  <c r="H1969" i="16" s="1"/>
  <c r="L1970" i="16"/>
  <c r="K1970" i="16" s="1"/>
  <c r="H1970" i="16" s="1"/>
  <c r="L1971" i="16"/>
  <c r="K1971" i="16" s="1"/>
  <c r="H1971" i="16" s="1"/>
  <c r="L1972" i="16"/>
  <c r="K1972" i="16" s="1"/>
  <c r="L1973" i="16"/>
  <c r="K1973" i="16" s="1"/>
  <c r="L1974" i="16"/>
  <c r="K1974" i="16" s="1"/>
  <c r="L1975" i="16"/>
  <c r="K1975" i="16" s="1"/>
  <c r="L1976" i="16"/>
  <c r="K1976" i="16" s="1"/>
  <c r="L1977" i="16"/>
  <c r="K1977" i="16" s="1"/>
  <c r="H1977" i="16" s="1"/>
  <c r="L1978" i="16"/>
  <c r="K1978" i="16" s="1"/>
  <c r="H1978" i="16" s="1"/>
  <c r="L1979" i="16"/>
  <c r="K1979" i="16" s="1"/>
  <c r="H1979" i="16" s="1"/>
  <c r="L1980" i="16"/>
  <c r="K1980" i="16" s="1"/>
  <c r="L1981" i="16"/>
  <c r="K1981" i="16" s="1"/>
  <c r="L1982" i="16"/>
  <c r="K1982" i="16" s="1"/>
  <c r="L1983" i="16"/>
  <c r="K1983" i="16" s="1"/>
  <c r="L1984" i="16"/>
  <c r="K1984" i="16" s="1"/>
  <c r="L1985" i="16"/>
  <c r="K1985" i="16" s="1"/>
  <c r="H1985" i="16" s="1"/>
  <c r="L1986" i="16"/>
  <c r="K1986" i="16" s="1"/>
  <c r="H1986" i="16" s="1"/>
  <c r="L1987" i="16"/>
  <c r="K1987" i="16" s="1"/>
  <c r="H1987" i="16" s="1"/>
  <c r="L1988" i="16"/>
  <c r="K1988" i="16" s="1"/>
  <c r="L1989" i="16"/>
  <c r="K1989" i="16" s="1"/>
  <c r="L1990" i="16"/>
  <c r="K1990" i="16" s="1"/>
  <c r="L1991" i="16"/>
  <c r="K1991" i="16" s="1"/>
  <c r="L1992" i="16"/>
  <c r="K1992" i="16" s="1"/>
  <c r="L1993" i="16"/>
  <c r="K1993" i="16" s="1"/>
  <c r="H1993" i="16" s="1"/>
  <c r="L1994" i="16"/>
  <c r="K1994" i="16" s="1"/>
  <c r="H1994" i="16" s="1"/>
  <c r="L1995" i="16"/>
  <c r="K1995" i="16" s="1"/>
  <c r="H1995" i="16" s="1"/>
  <c r="L1996" i="16"/>
  <c r="K1996" i="16" s="1"/>
  <c r="L1997" i="16"/>
  <c r="K1997" i="16" s="1"/>
  <c r="L1998" i="16"/>
  <c r="K1998" i="16" s="1"/>
  <c r="L1999" i="16"/>
  <c r="K1999" i="16" s="1"/>
  <c r="L2000" i="16"/>
  <c r="K2000" i="16" s="1"/>
  <c r="L2001" i="16"/>
  <c r="K2001" i="16" s="1"/>
  <c r="H2001" i="16" s="1"/>
  <c r="L2002" i="16"/>
  <c r="K2002" i="16" s="1"/>
  <c r="H2002" i="16" s="1"/>
  <c r="L2003" i="16"/>
  <c r="K2003" i="16" s="1"/>
  <c r="H2003" i="16" s="1"/>
  <c r="L2004" i="16"/>
  <c r="K2004" i="16" s="1"/>
  <c r="L2005" i="16"/>
  <c r="K2005" i="16" s="1"/>
  <c r="L2006" i="16"/>
  <c r="K2006" i="16" s="1"/>
  <c r="L2007" i="16"/>
  <c r="K2007" i="16" s="1"/>
  <c r="L2008" i="16"/>
  <c r="K2008" i="16" s="1"/>
  <c r="L2009" i="16"/>
  <c r="K2009" i="16" s="1"/>
  <c r="H2009" i="16" s="1"/>
  <c r="L2010" i="16"/>
  <c r="K2010" i="16" s="1"/>
  <c r="L2011" i="16"/>
  <c r="K2011" i="16" s="1"/>
  <c r="H2011" i="16" s="1"/>
  <c r="L2012" i="16"/>
  <c r="K2012" i="16" s="1"/>
  <c r="L2013" i="16"/>
  <c r="K2013" i="16" s="1"/>
  <c r="L2014" i="16"/>
  <c r="K2014" i="16" s="1"/>
  <c r="L2015" i="16"/>
  <c r="K2015" i="16" s="1"/>
  <c r="L2016" i="16"/>
  <c r="K2016" i="16" s="1"/>
  <c r="L2017" i="16"/>
  <c r="K2017" i="16" s="1"/>
  <c r="L2018" i="16"/>
  <c r="K2018" i="16" s="1"/>
  <c r="H2018" i="16" s="1"/>
  <c r="L2019" i="16"/>
  <c r="K2019" i="16" s="1"/>
  <c r="H2019" i="16" s="1"/>
  <c r="L2020" i="16"/>
  <c r="K2020" i="16" s="1"/>
  <c r="L2021" i="16"/>
  <c r="K2021" i="16" s="1"/>
  <c r="L2022" i="16"/>
  <c r="K2022" i="16" s="1"/>
  <c r="L2023" i="16"/>
  <c r="K2023" i="16" s="1"/>
  <c r="L2024" i="16"/>
  <c r="K2024" i="16" s="1"/>
  <c r="L2025" i="16"/>
  <c r="K2025" i="16" s="1"/>
  <c r="H2025" i="16" s="1"/>
  <c r="L2026" i="16"/>
  <c r="K2026" i="16" s="1"/>
  <c r="H2026" i="16" s="1"/>
  <c r="L2027" i="16"/>
  <c r="K2027" i="16" s="1"/>
  <c r="H2027" i="16" s="1"/>
  <c r="L2028" i="16"/>
  <c r="K2028" i="16" s="1"/>
  <c r="L2029" i="16"/>
  <c r="K2029" i="16" s="1"/>
  <c r="L2030" i="16"/>
  <c r="K2030" i="16" s="1"/>
  <c r="L2031" i="16"/>
  <c r="K2031" i="16" s="1"/>
  <c r="L2032" i="16"/>
  <c r="K2032" i="16" s="1"/>
  <c r="L2033" i="16"/>
  <c r="K2033" i="16" s="1"/>
  <c r="L2034" i="16"/>
  <c r="K2034" i="16" s="1"/>
  <c r="H2034" i="16" s="1"/>
  <c r="L2035" i="16"/>
  <c r="K2035" i="16" s="1"/>
  <c r="H2035" i="16" s="1"/>
  <c r="L2036" i="16"/>
  <c r="K2036" i="16" s="1"/>
  <c r="L2037" i="16"/>
  <c r="K2037" i="16" s="1"/>
  <c r="L2038" i="16"/>
  <c r="K2038" i="16" s="1"/>
  <c r="L2039" i="16"/>
  <c r="K2039" i="16" s="1"/>
  <c r="L2040" i="16"/>
  <c r="K2040" i="16" s="1"/>
  <c r="L2041" i="16"/>
  <c r="K2041" i="16" s="1"/>
  <c r="H2041" i="16" s="1"/>
  <c r="L2042" i="16"/>
  <c r="K2042" i="16" s="1"/>
  <c r="H2042" i="16" s="1"/>
  <c r="L2043" i="16"/>
  <c r="K2043" i="16" s="1"/>
  <c r="H2043" i="16" s="1"/>
  <c r="L2044" i="16"/>
  <c r="K2044" i="16" s="1"/>
  <c r="L2045" i="16"/>
  <c r="K2045" i="16" s="1"/>
  <c r="L2046" i="16"/>
  <c r="K2046" i="16" s="1"/>
  <c r="L2047" i="16"/>
  <c r="K2047" i="16" s="1"/>
  <c r="L2048" i="16"/>
  <c r="K2048" i="16" s="1"/>
  <c r="L2049" i="16"/>
  <c r="K2049" i="16" s="1"/>
  <c r="H2049" i="16" s="1"/>
  <c r="L2050" i="16"/>
  <c r="K2050" i="16" s="1"/>
  <c r="H2050" i="16" s="1"/>
  <c r="L2051" i="16"/>
  <c r="K2051" i="16" s="1"/>
  <c r="H2051" i="16" s="1"/>
  <c r="L2052" i="16"/>
  <c r="K2052" i="16" s="1"/>
  <c r="L2053" i="16"/>
  <c r="K2053" i="16" s="1"/>
  <c r="L2054" i="16"/>
  <c r="K2054" i="16" s="1"/>
  <c r="L2055" i="16"/>
  <c r="K2055" i="16" s="1"/>
  <c r="L2056" i="16"/>
  <c r="K2056" i="16" s="1"/>
  <c r="L2057" i="16"/>
  <c r="K2057" i="16" s="1"/>
  <c r="H2057" i="16" s="1"/>
  <c r="L2058" i="16"/>
  <c r="K2058" i="16" s="1"/>
  <c r="H2058" i="16" s="1"/>
  <c r="L2059" i="16"/>
  <c r="K2059" i="16" s="1"/>
  <c r="H2059" i="16" s="1"/>
  <c r="L2060" i="16"/>
  <c r="K2060" i="16" s="1"/>
  <c r="L2061" i="16"/>
  <c r="K2061" i="16" s="1"/>
  <c r="L2062" i="16"/>
  <c r="K2062" i="16" s="1"/>
  <c r="L2063" i="16"/>
  <c r="K2063" i="16" s="1"/>
  <c r="L2064" i="16"/>
  <c r="K2064" i="16" s="1"/>
  <c r="L2065" i="16"/>
  <c r="K2065" i="16" s="1"/>
  <c r="H2065" i="16" s="1"/>
  <c r="L2066" i="16"/>
  <c r="K2066" i="16" s="1"/>
  <c r="H2066" i="16" s="1"/>
  <c r="L2067" i="16"/>
  <c r="K2067" i="16" s="1"/>
  <c r="H2067" i="16" s="1"/>
  <c r="L2068" i="16"/>
  <c r="K2068" i="16" s="1"/>
  <c r="L2069" i="16"/>
  <c r="K2069" i="16" s="1"/>
  <c r="L2070" i="16"/>
  <c r="K2070" i="16" s="1"/>
  <c r="L2071" i="16"/>
  <c r="K2071" i="16" s="1"/>
  <c r="L2072" i="16"/>
  <c r="K2072" i="16" s="1"/>
  <c r="L2073" i="16"/>
  <c r="K2073" i="16" s="1"/>
  <c r="H2073" i="16" s="1"/>
  <c r="L2074" i="16"/>
  <c r="K2074" i="16" s="1"/>
  <c r="H2074" i="16" s="1"/>
  <c r="L2075" i="16"/>
  <c r="K2075" i="16" s="1"/>
  <c r="H2075" i="16" s="1"/>
  <c r="L2076" i="16"/>
  <c r="K2076" i="16" s="1"/>
  <c r="L2077" i="16"/>
  <c r="K2077" i="16" s="1"/>
  <c r="L2078" i="16"/>
  <c r="K2078" i="16" s="1"/>
  <c r="L2079" i="16"/>
  <c r="K2079" i="16" s="1"/>
  <c r="L2080" i="16"/>
  <c r="K2080" i="16" s="1"/>
  <c r="L2081" i="16"/>
  <c r="K2081" i="16" s="1"/>
  <c r="H2081" i="16" s="1"/>
  <c r="L2082" i="16"/>
  <c r="K2082" i="16" s="1"/>
  <c r="H2082" i="16" s="1"/>
  <c r="L2083" i="16"/>
  <c r="K2083" i="16" s="1"/>
  <c r="H2083" i="16" s="1"/>
  <c r="L2084" i="16"/>
  <c r="K2084" i="16" s="1"/>
  <c r="L2085" i="16"/>
  <c r="K2085" i="16" s="1"/>
  <c r="L2086" i="16"/>
  <c r="K2086" i="16" s="1"/>
  <c r="L2087" i="16"/>
  <c r="K2087" i="16" s="1"/>
  <c r="L2088" i="16"/>
  <c r="K2088" i="16" s="1"/>
  <c r="L2089" i="16"/>
  <c r="K2089" i="16" s="1"/>
  <c r="H2089" i="16" s="1"/>
  <c r="L2090" i="16"/>
  <c r="K2090" i="16" s="1"/>
  <c r="H2090" i="16" s="1"/>
  <c r="L2091" i="16"/>
  <c r="K2091" i="16" s="1"/>
  <c r="H2091" i="16" s="1"/>
  <c r="L2092" i="16"/>
  <c r="K2092" i="16" s="1"/>
  <c r="L2093" i="16"/>
  <c r="K2093" i="16" s="1"/>
  <c r="L2094" i="16"/>
  <c r="K2094" i="16" s="1"/>
  <c r="L2095" i="16"/>
  <c r="K2095" i="16" s="1"/>
  <c r="L2096" i="16"/>
  <c r="K2096" i="16" s="1"/>
  <c r="L2097" i="16"/>
  <c r="K2097" i="16" s="1"/>
  <c r="H2097" i="16" s="1"/>
  <c r="L2098" i="16"/>
  <c r="K2098" i="16" s="1"/>
  <c r="H2098" i="16" s="1"/>
  <c r="L2099" i="16"/>
  <c r="K2099" i="16" s="1"/>
  <c r="H2099" i="16" s="1"/>
  <c r="L2100" i="16"/>
  <c r="K2100" i="16" s="1"/>
  <c r="L2101" i="16"/>
  <c r="K2101" i="16" s="1"/>
  <c r="L2102" i="16"/>
  <c r="K2102" i="16" s="1"/>
  <c r="L2103" i="16"/>
  <c r="K2103" i="16" s="1"/>
  <c r="L2104" i="16"/>
  <c r="K2104" i="16" s="1"/>
  <c r="L2105" i="16"/>
  <c r="K2105" i="16" s="1"/>
  <c r="H2105" i="16" s="1"/>
  <c r="L2106" i="16"/>
  <c r="K2106" i="16" s="1"/>
  <c r="H2106" i="16" s="1"/>
  <c r="L2107" i="16"/>
  <c r="K2107" i="16" s="1"/>
  <c r="H2107" i="16" s="1"/>
  <c r="L2108" i="16"/>
  <c r="K2108" i="16" s="1"/>
  <c r="L2109" i="16"/>
  <c r="K2109" i="16" s="1"/>
  <c r="L2110" i="16"/>
  <c r="K2110" i="16" s="1"/>
  <c r="L2111" i="16"/>
  <c r="K2111" i="16" s="1"/>
  <c r="L2112" i="16"/>
  <c r="K2112" i="16" s="1"/>
  <c r="L2113" i="16"/>
  <c r="K2113" i="16" s="1"/>
  <c r="H2113" i="16" s="1"/>
  <c r="L2114" i="16"/>
  <c r="K2114" i="16" s="1"/>
  <c r="H2114" i="16" s="1"/>
  <c r="L2115" i="16"/>
  <c r="K2115" i="16" s="1"/>
  <c r="H2115" i="16" s="1"/>
  <c r="L2116" i="16"/>
  <c r="K2116" i="16" s="1"/>
  <c r="L2117" i="16"/>
  <c r="K2117" i="16" s="1"/>
  <c r="L2118" i="16"/>
  <c r="K2118" i="16" s="1"/>
  <c r="L2119" i="16"/>
  <c r="K2119" i="16" s="1"/>
  <c r="L2120" i="16"/>
  <c r="K2120" i="16" s="1"/>
  <c r="L2121" i="16"/>
  <c r="K2121" i="16" s="1"/>
  <c r="H2121" i="16" s="1"/>
  <c r="L2122" i="16"/>
  <c r="K2122" i="16" s="1"/>
  <c r="H2122" i="16" s="1"/>
  <c r="L2123" i="16"/>
  <c r="K2123" i="16" s="1"/>
  <c r="H2123" i="16" s="1"/>
  <c r="L2124" i="16"/>
  <c r="K2124" i="16" s="1"/>
  <c r="L2125" i="16"/>
  <c r="K2125" i="16" s="1"/>
  <c r="L2126" i="16"/>
  <c r="K2126" i="16" s="1"/>
  <c r="L2127" i="16"/>
  <c r="K2127" i="16" s="1"/>
  <c r="L2128" i="16"/>
  <c r="K2128" i="16" s="1"/>
  <c r="L2129" i="16"/>
  <c r="K2129" i="16" s="1"/>
  <c r="H2129" i="16" s="1"/>
  <c r="L2130" i="16"/>
  <c r="K2130" i="16" s="1"/>
  <c r="H2130" i="16" s="1"/>
  <c r="L2131" i="16"/>
  <c r="K2131" i="16" s="1"/>
  <c r="H2131" i="16" s="1"/>
  <c r="L2132" i="16"/>
  <c r="K2132" i="16" s="1"/>
  <c r="L2133" i="16"/>
  <c r="K2133" i="16" s="1"/>
  <c r="L2134" i="16"/>
  <c r="K2134" i="16" s="1"/>
  <c r="L2135" i="16"/>
  <c r="K2135" i="16" s="1"/>
  <c r="L2136" i="16"/>
  <c r="K2136" i="16" s="1"/>
  <c r="L2137" i="16"/>
  <c r="K2137" i="16" s="1"/>
  <c r="H2137" i="16" s="1"/>
  <c r="L2138" i="16"/>
  <c r="K2138" i="16" s="1"/>
  <c r="H2138" i="16" s="1"/>
  <c r="L2139" i="16"/>
  <c r="K2139" i="16" s="1"/>
  <c r="H2139" i="16" s="1"/>
  <c r="L2140" i="16"/>
  <c r="K2140" i="16" s="1"/>
  <c r="L2141" i="16"/>
  <c r="K2141" i="16" s="1"/>
  <c r="L2142" i="16"/>
  <c r="K2142" i="16" s="1"/>
  <c r="L2143" i="16"/>
  <c r="K2143" i="16" s="1"/>
  <c r="L2144" i="16"/>
  <c r="K2144" i="16" s="1"/>
  <c r="L2145" i="16"/>
  <c r="K2145" i="16" s="1"/>
  <c r="H2145" i="16" s="1"/>
  <c r="L2146" i="16"/>
  <c r="K2146" i="16" s="1"/>
  <c r="H2146" i="16" s="1"/>
  <c r="L2147" i="16"/>
  <c r="K2147" i="16" s="1"/>
  <c r="H2147" i="16" s="1"/>
  <c r="L2148" i="16"/>
  <c r="K2148" i="16" s="1"/>
  <c r="L2149" i="16"/>
  <c r="K2149" i="16" s="1"/>
  <c r="L2150" i="16"/>
  <c r="K2150" i="16" s="1"/>
  <c r="L2151" i="16"/>
  <c r="K2151" i="16" s="1"/>
  <c r="L2152" i="16"/>
  <c r="K2152" i="16" s="1"/>
  <c r="L2153" i="16"/>
  <c r="K2153" i="16" s="1"/>
  <c r="H2153" i="16" s="1"/>
  <c r="L2154" i="16"/>
  <c r="K2154" i="16" s="1"/>
  <c r="H2154" i="16" s="1"/>
  <c r="L2155" i="16"/>
  <c r="K2155" i="16" s="1"/>
  <c r="H2155" i="16" s="1"/>
  <c r="L2156" i="16"/>
  <c r="K2156" i="16" s="1"/>
  <c r="L2157" i="16"/>
  <c r="K2157" i="16" s="1"/>
  <c r="L2158" i="16"/>
  <c r="K2158" i="16" s="1"/>
  <c r="L2159" i="16"/>
  <c r="K2159" i="16" s="1"/>
  <c r="L2160" i="16"/>
  <c r="K2160" i="16" s="1"/>
  <c r="L2161" i="16"/>
  <c r="K2161" i="16" s="1"/>
  <c r="H2161" i="16" s="1"/>
  <c r="L2162" i="16"/>
  <c r="K2162" i="16" s="1"/>
  <c r="H2162" i="16" s="1"/>
  <c r="L2163" i="16"/>
  <c r="K2163" i="16" s="1"/>
  <c r="H2163" i="16" s="1"/>
  <c r="L2164" i="16"/>
  <c r="K2164" i="16" s="1"/>
  <c r="L2165" i="16"/>
  <c r="K2165" i="16" s="1"/>
  <c r="L2166" i="16"/>
  <c r="K2166" i="16" s="1"/>
  <c r="L2167" i="16"/>
  <c r="K2167" i="16" s="1"/>
  <c r="L2168" i="16"/>
  <c r="K2168" i="16" s="1"/>
  <c r="L2169" i="16"/>
  <c r="K2169" i="16" s="1"/>
  <c r="H2169" i="16" s="1"/>
  <c r="L2170" i="16"/>
  <c r="K2170" i="16" s="1"/>
  <c r="H2170" i="16" s="1"/>
  <c r="L2171" i="16"/>
  <c r="K2171" i="16" s="1"/>
  <c r="H2171" i="16" s="1"/>
  <c r="L2172" i="16"/>
  <c r="K2172" i="16" s="1"/>
  <c r="L2173" i="16"/>
  <c r="K2173" i="16" s="1"/>
  <c r="L2174" i="16"/>
  <c r="K2174" i="16" s="1"/>
  <c r="L2175" i="16"/>
  <c r="K2175" i="16" s="1"/>
  <c r="L2176" i="16"/>
  <c r="K2176" i="16" s="1"/>
  <c r="L2177" i="16"/>
  <c r="K2177" i="16" s="1"/>
  <c r="H2177" i="16" s="1"/>
  <c r="L2178" i="16"/>
  <c r="K2178" i="16" s="1"/>
  <c r="L2179" i="16"/>
  <c r="K2179" i="16" s="1"/>
  <c r="H2179" i="16" s="1"/>
  <c r="L2180" i="16"/>
  <c r="K2180" i="16" s="1"/>
  <c r="L2181" i="16"/>
  <c r="K2181" i="16" s="1"/>
  <c r="L2182" i="16"/>
  <c r="K2182" i="16" s="1"/>
  <c r="L2183" i="16"/>
  <c r="K2183" i="16" s="1"/>
  <c r="L2184" i="16"/>
  <c r="K2184" i="16" s="1"/>
  <c r="L2185" i="16"/>
  <c r="K2185" i="16" s="1"/>
  <c r="H2185" i="16" s="1"/>
  <c r="L2186" i="16"/>
  <c r="K2186" i="16" s="1"/>
  <c r="H2186" i="16" s="1"/>
  <c r="L2187" i="16"/>
  <c r="K2187" i="16" s="1"/>
  <c r="H2187" i="16" s="1"/>
  <c r="L2188" i="16"/>
  <c r="K2188" i="16" s="1"/>
  <c r="L2189" i="16"/>
  <c r="K2189" i="16" s="1"/>
  <c r="L2190" i="16"/>
  <c r="K2190" i="16" s="1"/>
  <c r="L2191" i="16"/>
  <c r="K2191" i="16" s="1"/>
  <c r="L2192" i="16"/>
  <c r="K2192" i="16" s="1"/>
  <c r="L2193" i="16"/>
  <c r="K2193" i="16" s="1"/>
  <c r="H2193" i="16" s="1"/>
  <c r="L2194" i="16"/>
  <c r="K2194" i="16" s="1"/>
  <c r="H2194" i="16" s="1"/>
  <c r="L2195" i="16"/>
  <c r="K2195" i="16" s="1"/>
  <c r="H2195" i="16" s="1"/>
  <c r="L2196" i="16"/>
  <c r="K2196" i="16" s="1"/>
  <c r="L2197" i="16"/>
  <c r="K2197" i="16" s="1"/>
  <c r="L2198" i="16"/>
  <c r="K2198" i="16" s="1"/>
  <c r="L2199" i="16"/>
  <c r="K2199" i="16" s="1"/>
  <c r="L2200" i="16"/>
  <c r="K2200" i="16" s="1"/>
  <c r="L2201" i="16"/>
  <c r="K2201" i="16" s="1"/>
  <c r="H2201" i="16" s="1"/>
  <c r="L2202" i="16"/>
  <c r="K2202" i="16" s="1"/>
  <c r="H2202" i="16" s="1"/>
  <c r="L2203" i="16"/>
  <c r="K2203" i="16" s="1"/>
  <c r="H2203" i="16" s="1"/>
  <c r="L2204" i="16"/>
  <c r="K2204" i="16" s="1"/>
  <c r="L2205" i="16"/>
  <c r="K2205" i="16" s="1"/>
  <c r="L2206" i="16"/>
  <c r="K2206" i="16" s="1"/>
  <c r="L2207" i="16"/>
  <c r="K2207" i="16" s="1"/>
  <c r="L2208" i="16"/>
  <c r="K2208" i="16" s="1"/>
  <c r="L2209" i="16"/>
  <c r="K2209" i="16" s="1"/>
  <c r="L2210" i="16"/>
  <c r="K2210" i="16" s="1"/>
  <c r="H2210" i="16" s="1"/>
  <c r="L2211" i="16"/>
  <c r="K2211" i="16" s="1"/>
  <c r="H2211" i="16" s="1"/>
  <c r="L2212" i="16"/>
  <c r="K2212" i="16" s="1"/>
  <c r="L2213" i="16"/>
  <c r="K2213" i="16" s="1"/>
  <c r="L2214" i="16"/>
  <c r="K2214" i="16" s="1"/>
  <c r="L2215" i="16"/>
  <c r="K2215" i="16" s="1"/>
  <c r="L2216" i="16"/>
  <c r="K2216" i="16" s="1"/>
  <c r="L2217" i="16"/>
  <c r="K2217" i="16" s="1"/>
  <c r="H2217" i="16" s="1"/>
  <c r="L2218" i="16"/>
  <c r="K2218" i="16" s="1"/>
  <c r="H2218" i="16" s="1"/>
  <c r="L2219" i="16"/>
  <c r="K2219" i="16" s="1"/>
  <c r="H2219" i="16" s="1"/>
  <c r="L2220" i="16"/>
  <c r="K2220" i="16" s="1"/>
  <c r="L2221" i="16"/>
  <c r="K2221" i="16" s="1"/>
  <c r="L2222" i="16"/>
  <c r="K2222" i="16" s="1"/>
  <c r="L2223" i="16"/>
  <c r="K2223" i="16" s="1"/>
  <c r="L2224" i="16"/>
  <c r="K2224" i="16" s="1"/>
  <c r="L2225" i="16"/>
  <c r="K2225" i="16" s="1"/>
  <c r="H2225" i="16" s="1"/>
  <c r="L2226" i="16"/>
  <c r="K2226" i="16" s="1"/>
  <c r="H2226" i="16" s="1"/>
  <c r="L2227" i="16"/>
  <c r="K2227" i="16" s="1"/>
  <c r="H2227" i="16" s="1"/>
  <c r="L2228" i="16"/>
  <c r="K2228" i="16" s="1"/>
  <c r="L2229" i="16"/>
  <c r="K2229" i="16" s="1"/>
  <c r="L2230" i="16"/>
  <c r="K2230" i="16" s="1"/>
  <c r="L2231" i="16"/>
  <c r="K2231" i="16" s="1"/>
  <c r="L2232" i="16"/>
  <c r="K2232" i="16" s="1"/>
  <c r="L2233" i="16"/>
  <c r="K2233" i="16" s="1"/>
  <c r="H2233" i="16" s="1"/>
  <c r="L2234" i="16"/>
  <c r="K2234" i="16" s="1"/>
  <c r="H2234" i="16" s="1"/>
  <c r="L2235" i="16"/>
  <c r="K2235" i="16" s="1"/>
  <c r="H2235" i="16" s="1"/>
  <c r="L2236" i="16"/>
  <c r="K2236" i="16" s="1"/>
  <c r="L2237" i="16"/>
  <c r="K2237" i="16" s="1"/>
  <c r="L2238" i="16"/>
  <c r="K2238" i="16" s="1"/>
  <c r="L2239" i="16"/>
  <c r="K2239" i="16" s="1"/>
  <c r="L2240" i="16"/>
  <c r="K2240" i="16" s="1"/>
  <c r="L2241" i="16"/>
  <c r="K2241" i="16" s="1"/>
  <c r="H2241" i="16" s="1"/>
  <c r="L2242" i="16"/>
  <c r="K2242" i="16" s="1"/>
  <c r="H2242" i="16" s="1"/>
  <c r="L2243" i="16"/>
  <c r="K2243" i="16" s="1"/>
  <c r="H2243" i="16" s="1"/>
  <c r="L2244" i="16"/>
  <c r="K2244" i="16" s="1"/>
  <c r="L2245" i="16"/>
  <c r="K2245" i="16" s="1"/>
  <c r="L2246" i="16"/>
  <c r="K2246" i="16" s="1"/>
  <c r="L2247" i="16"/>
  <c r="K2247" i="16" s="1"/>
  <c r="L2248" i="16"/>
  <c r="K2248" i="16" s="1"/>
  <c r="L2249" i="16"/>
  <c r="K2249" i="16" s="1"/>
  <c r="H2249" i="16" s="1"/>
  <c r="L2250" i="16"/>
  <c r="K2250" i="16" s="1"/>
  <c r="L2251" i="16"/>
  <c r="K2251" i="16" s="1"/>
  <c r="H2251" i="16" s="1"/>
  <c r="L2252" i="16"/>
  <c r="K2252" i="16" s="1"/>
  <c r="L2253" i="16"/>
  <c r="K2253" i="16" s="1"/>
  <c r="L2254" i="16"/>
  <c r="K2254" i="16" s="1"/>
  <c r="L2255" i="16"/>
  <c r="K2255" i="16" s="1"/>
  <c r="L2256" i="16"/>
  <c r="K2256" i="16" s="1"/>
  <c r="L2257" i="16"/>
  <c r="K2257" i="16" s="1"/>
  <c r="H2257" i="16" s="1"/>
  <c r="L2258" i="16"/>
  <c r="K2258" i="16" s="1"/>
  <c r="H2258" i="16" s="1"/>
  <c r="L2259" i="16"/>
  <c r="K2259" i="16" s="1"/>
  <c r="H2259" i="16" s="1"/>
  <c r="L2260" i="16"/>
  <c r="K2260" i="16" s="1"/>
  <c r="L2261" i="16"/>
  <c r="K2261" i="16" s="1"/>
  <c r="L2262" i="16"/>
  <c r="K2262" i="16" s="1"/>
  <c r="L2263" i="16"/>
  <c r="K2263" i="16" s="1"/>
  <c r="L2264" i="16"/>
  <c r="K2264" i="16" s="1"/>
  <c r="L2265" i="16"/>
  <c r="K2265" i="16" s="1"/>
  <c r="H2265" i="16" s="1"/>
  <c r="L2266" i="16"/>
  <c r="K2266" i="16" s="1"/>
  <c r="H2266" i="16" s="1"/>
  <c r="L2267" i="16"/>
  <c r="K2267" i="16" s="1"/>
  <c r="H2267" i="16" s="1"/>
  <c r="L2268" i="16"/>
  <c r="K2268" i="16" s="1"/>
  <c r="L2269" i="16"/>
  <c r="K2269" i="16" s="1"/>
  <c r="L2270" i="16"/>
  <c r="K2270" i="16" s="1"/>
  <c r="L2271" i="16"/>
  <c r="K2271" i="16" s="1"/>
  <c r="L2272" i="16"/>
  <c r="K2272" i="16" s="1"/>
  <c r="L2273" i="16"/>
  <c r="K2273" i="16" s="1"/>
  <c r="L2274" i="16"/>
  <c r="K2274" i="16" s="1"/>
  <c r="H2274" i="16" s="1"/>
  <c r="L2275" i="16"/>
  <c r="K2275" i="16" s="1"/>
  <c r="H2275" i="16" s="1"/>
  <c r="L2276" i="16"/>
  <c r="K2276" i="16" s="1"/>
  <c r="L2277" i="16"/>
  <c r="K2277" i="16" s="1"/>
  <c r="L2278" i="16"/>
  <c r="K2278" i="16" s="1"/>
  <c r="L2279" i="16"/>
  <c r="K2279" i="16" s="1"/>
  <c r="L2280" i="16"/>
  <c r="K2280" i="16" s="1"/>
  <c r="L2281" i="16"/>
  <c r="K2281" i="16" s="1"/>
  <c r="H2281" i="16" s="1"/>
  <c r="L2282" i="16"/>
  <c r="K2282" i="16" s="1"/>
  <c r="H2282" i="16" s="1"/>
  <c r="L2283" i="16"/>
  <c r="K2283" i="16" s="1"/>
  <c r="H2283" i="16" s="1"/>
  <c r="L2284" i="16"/>
  <c r="K2284" i="16" s="1"/>
  <c r="L2285" i="16"/>
  <c r="K2285" i="16" s="1"/>
  <c r="L2286" i="16"/>
  <c r="K2286" i="16" s="1"/>
  <c r="L2287" i="16"/>
  <c r="K2287" i="16" s="1"/>
  <c r="L2288" i="16"/>
  <c r="K2288" i="16" s="1"/>
  <c r="L2289" i="16"/>
  <c r="K2289" i="16" s="1"/>
  <c r="H2289" i="16" s="1"/>
  <c r="L2290" i="16"/>
  <c r="K2290" i="16" s="1"/>
  <c r="H2290" i="16" s="1"/>
  <c r="L2291" i="16"/>
  <c r="K2291" i="16" s="1"/>
  <c r="H2291" i="16" s="1"/>
  <c r="L2292" i="16"/>
  <c r="K2292" i="16" s="1"/>
  <c r="L2293" i="16"/>
  <c r="K2293" i="16" s="1"/>
  <c r="L2294" i="16"/>
  <c r="K2294" i="16" s="1"/>
  <c r="L2295" i="16"/>
  <c r="K2295" i="16" s="1"/>
  <c r="L2296" i="16"/>
  <c r="K2296" i="16" s="1"/>
  <c r="L2297" i="16"/>
  <c r="K2297" i="16" s="1"/>
  <c r="H2297" i="16" s="1"/>
  <c r="L2298" i="16"/>
  <c r="K2298" i="16" s="1"/>
  <c r="H2298" i="16" s="1"/>
  <c r="L2299" i="16"/>
  <c r="K2299" i="16" s="1"/>
  <c r="H2299" i="16" s="1"/>
  <c r="L2300" i="16"/>
  <c r="K2300" i="16" s="1"/>
  <c r="L2301" i="16"/>
  <c r="K2301" i="16" s="1"/>
  <c r="L2302" i="16"/>
  <c r="K2302" i="16" s="1"/>
  <c r="L2303" i="16"/>
  <c r="K2303" i="16" s="1"/>
  <c r="L2304" i="16"/>
  <c r="K2304" i="16" s="1"/>
  <c r="L2305" i="16"/>
  <c r="K2305" i="16" s="1"/>
  <c r="H2305" i="16" s="1"/>
  <c r="L2306" i="16"/>
  <c r="K2306" i="16" s="1"/>
  <c r="H2306" i="16" s="1"/>
  <c r="L2307" i="16"/>
  <c r="K2307" i="16" s="1"/>
  <c r="H2307" i="16" s="1"/>
  <c r="L2308" i="16"/>
  <c r="K2308" i="16" s="1"/>
  <c r="L2309" i="16"/>
  <c r="K2309" i="16" s="1"/>
  <c r="L2310" i="16"/>
  <c r="K2310" i="16" s="1"/>
  <c r="L2311" i="16"/>
  <c r="K2311" i="16" s="1"/>
  <c r="L2312" i="16"/>
  <c r="K2312" i="16" s="1"/>
  <c r="L2313" i="16"/>
  <c r="K2313" i="16" s="1"/>
  <c r="H2313" i="16" s="1"/>
  <c r="L2314" i="16"/>
  <c r="K2314" i="16" s="1"/>
  <c r="H2314" i="16" s="1"/>
  <c r="L2315" i="16"/>
  <c r="K2315" i="16" s="1"/>
  <c r="H2315" i="16" s="1"/>
  <c r="L2316" i="16"/>
  <c r="K2316" i="16" s="1"/>
  <c r="L2317" i="16"/>
  <c r="K2317" i="16" s="1"/>
  <c r="L2318" i="16"/>
  <c r="K2318" i="16" s="1"/>
  <c r="L2319" i="16"/>
  <c r="K2319" i="16" s="1"/>
  <c r="L2320" i="16"/>
  <c r="K2320" i="16" s="1"/>
  <c r="L2321" i="16"/>
  <c r="K2321" i="16" s="1"/>
  <c r="H2321" i="16" s="1"/>
  <c r="L2322" i="16"/>
  <c r="K2322" i="16" s="1"/>
  <c r="H2322" i="16" s="1"/>
  <c r="L2323" i="16"/>
  <c r="K2323" i="16" s="1"/>
  <c r="H2323" i="16" s="1"/>
  <c r="L2324" i="16"/>
  <c r="K2324" i="16" s="1"/>
  <c r="L2325" i="16"/>
  <c r="K2325" i="16" s="1"/>
  <c r="L2326" i="16"/>
  <c r="K2326" i="16" s="1"/>
  <c r="L2327" i="16"/>
  <c r="K2327" i="16" s="1"/>
  <c r="L2328" i="16"/>
  <c r="K2328" i="16" s="1"/>
  <c r="L2329" i="16"/>
  <c r="K2329" i="16" s="1"/>
  <c r="H2329" i="16" s="1"/>
  <c r="L2330" i="16"/>
  <c r="K2330" i="16" s="1"/>
  <c r="H2330" i="16" s="1"/>
  <c r="L2331" i="16"/>
  <c r="K2331" i="16" s="1"/>
  <c r="H2331" i="16" s="1"/>
  <c r="L2332" i="16"/>
  <c r="K2332" i="16" s="1"/>
  <c r="L2333" i="16"/>
  <c r="K2333" i="16" s="1"/>
  <c r="L2334" i="16"/>
  <c r="K2334" i="16" s="1"/>
  <c r="L2335" i="16"/>
  <c r="K2335" i="16" s="1"/>
  <c r="L2336" i="16"/>
  <c r="K2336" i="16" s="1"/>
  <c r="L2337" i="16"/>
  <c r="K2337" i="16" s="1"/>
  <c r="L2338" i="16"/>
  <c r="K2338" i="16" s="1"/>
  <c r="H2338" i="16" s="1"/>
  <c r="L2339" i="16"/>
  <c r="K2339" i="16" s="1"/>
  <c r="H2339" i="16" s="1"/>
  <c r="L2340" i="16"/>
  <c r="K2340" i="16" s="1"/>
  <c r="L2341" i="16"/>
  <c r="K2341" i="16" s="1"/>
  <c r="L2342" i="16"/>
  <c r="K2342" i="16" s="1"/>
  <c r="L2343" i="16"/>
  <c r="K2343" i="16" s="1"/>
  <c r="L2344" i="16"/>
  <c r="K2344" i="16" s="1"/>
  <c r="L2345" i="16"/>
  <c r="K2345" i="16" s="1"/>
  <c r="H2345" i="16" s="1"/>
  <c r="L2346" i="16"/>
  <c r="K2346" i="16" s="1"/>
  <c r="H2346" i="16" s="1"/>
  <c r="L2347" i="16"/>
  <c r="K2347" i="16" s="1"/>
  <c r="H2347" i="16" s="1"/>
  <c r="L2348" i="16"/>
  <c r="K2348" i="16" s="1"/>
  <c r="L2349" i="16"/>
  <c r="K2349" i="16" s="1"/>
  <c r="L2350" i="16"/>
  <c r="K2350" i="16" s="1"/>
  <c r="L2351" i="16"/>
  <c r="K2351" i="16" s="1"/>
  <c r="L2352" i="16"/>
  <c r="K2352" i="16" s="1"/>
  <c r="L2353" i="16"/>
  <c r="K2353" i="16" s="1"/>
  <c r="L2354" i="16"/>
  <c r="K2354" i="16" s="1"/>
  <c r="L2355" i="16"/>
  <c r="K2355" i="16" s="1"/>
  <c r="H2355" i="16" s="1"/>
  <c r="L2356" i="16"/>
  <c r="K2356" i="16" s="1"/>
  <c r="L2357" i="16"/>
  <c r="K2357" i="16" s="1"/>
  <c r="L2358" i="16"/>
  <c r="K2358" i="16" s="1"/>
  <c r="L2359" i="16"/>
  <c r="K2359" i="16" s="1"/>
  <c r="L2360" i="16"/>
  <c r="K2360" i="16" s="1"/>
  <c r="L2361" i="16"/>
  <c r="K2361" i="16" s="1"/>
  <c r="H2361" i="16" s="1"/>
  <c r="L2362" i="16"/>
  <c r="K2362" i="16" s="1"/>
  <c r="H2362" i="16" s="1"/>
  <c r="L2363" i="16"/>
  <c r="K2363" i="16" s="1"/>
  <c r="H2363" i="16" s="1"/>
  <c r="L2364" i="16"/>
  <c r="K2364" i="16" s="1"/>
  <c r="L2365" i="16"/>
  <c r="K2365" i="16" s="1"/>
  <c r="L2366" i="16"/>
  <c r="K2366" i="16" s="1"/>
  <c r="L2367" i="16"/>
  <c r="K2367" i="16" s="1"/>
  <c r="L2368" i="16"/>
  <c r="K2368" i="16" s="1"/>
  <c r="L2369" i="16"/>
  <c r="K2369" i="16" s="1"/>
  <c r="H2369" i="16" s="1"/>
  <c r="L2370" i="16"/>
  <c r="K2370" i="16" s="1"/>
  <c r="H2370" i="16" s="1"/>
  <c r="L2371" i="16"/>
  <c r="K2371" i="16" s="1"/>
  <c r="H2371" i="16" s="1"/>
  <c r="L2372" i="16"/>
  <c r="K2372" i="16" s="1"/>
  <c r="L2373" i="16"/>
  <c r="K2373" i="16" s="1"/>
  <c r="L2374" i="16"/>
  <c r="K2374" i="16" s="1"/>
  <c r="L2375" i="16"/>
  <c r="K2375" i="16" s="1"/>
  <c r="L2376" i="16"/>
  <c r="K2376" i="16" s="1"/>
  <c r="L2377" i="16"/>
  <c r="K2377" i="16" s="1"/>
  <c r="H2377" i="16" s="1"/>
  <c r="L2378" i="16"/>
  <c r="K2378" i="16" s="1"/>
  <c r="H2378" i="16" s="1"/>
  <c r="L2379" i="16"/>
  <c r="K2379" i="16" s="1"/>
  <c r="H2379" i="16" s="1"/>
  <c r="L2380" i="16"/>
  <c r="K2380" i="16" s="1"/>
  <c r="L2381" i="16"/>
  <c r="K2381" i="16" s="1"/>
  <c r="L2382" i="16"/>
  <c r="K2382" i="16" s="1"/>
  <c r="L2383" i="16"/>
  <c r="K2383" i="16" s="1"/>
  <c r="L2384" i="16"/>
  <c r="K2384" i="16" s="1"/>
  <c r="L2385" i="16"/>
  <c r="K2385" i="16" s="1"/>
  <c r="H2385" i="16" s="1"/>
  <c r="L2386" i="16"/>
  <c r="K2386" i="16" s="1"/>
  <c r="H2386" i="16" s="1"/>
  <c r="L2387" i="16"/>
  <c r="K2387" i="16" s="1"/>
  <c r="H2387" i="16" s="1"/>
  <c r="L2388" i="16"/>
  <c r="K2388" i="16" s="1"/>
  <c r="L2389" i="16"/>
  <c r="K2389" i="16" s="1"/>
  <c r="L2390" i="16"/>
  <c r="K2390" i="16" s="1"/>
  <c r="L2391" i="16"/>
  <c r="K2391" i="16" s="1"/>
  <c r="L2392" i="16"/>
  <c r="K2392" i="16" s="1"/>
  <c r="L2393" i="16"/>
  <c r="K2393" i="16" s="1"/>
  <c r="H2393" i="16" s="1"/>
  <c r="L2394" i="16"/>
  <c r="K2394" i="16" s="1"/>
  <c r="H2394" i="16" s="1"/>
  <c r="L2395" i="16"/>
  <c r="K2395" i="16" s="1"/>
  <c r="H2395" i="16" s="1"/>
  <c r="L2396" i="16"/>
  <c r="K2396" i="16" s="1"/>
  <c r="L2397" i="16"/>
  <c r="K2397" i="16" s="1"/>
  <c r="L2398" i="16"/>
  <c r="K2398" i="16" s="1"/>
  <c r="L2399" i="16"/>
  <c r="K2399" i="16" s="1"/>
  <c r="L2400" i="16"/>
  <c r="K2400" i="16" s="1"/>
  <c r="L2401" i="16"/>
  <c r="K2401" i="16" s="1"/>
  <c r="H2401" i="16" s="1"/>
  <c r="L2402" i="16"/>
  <c r="K2402" i="16" s="1"/>
  <c r="H2402" i="16" s="1"/>
  <c r="L2403" i="16"/>
  <c r="K2403" i="16" s="1"/>
  <c r="H2403" i="16" s="1"/>
  <c r="L2404" i="16"/>
  <c r="K2404" i="16" s="1"/>
  <c r="L2405" i="16"/>
  <c r="K2405" i="16" s="1"/>
  <c r="L2406" i="16"/>
  <c r="K2406" i="16" s="1"/>
  <c r="L2407" i="16"/>
  <c r="K2407" i="16" s="1"/>
  <c r="L2408" i="16"/>
  <c r="K2408" i="16" s="1"/>
  <c r="L2409" i="16"/>
  <c r="K2409" i="16" s="1"/>
  <c r="H2409" i="16" s="1"/>
  <c r="L2410" i="16"/>
  <c r="K2410" i="16" s="1"/>
  <c r="H2410" i="16" s="1"/>
  <c r="L2411" i="16"/>
  <c r="K2411" i="16" s="1"/>
  <c r="H2411" i="16" s="1"/>
  <c r="L2412" i="16"/>
  <c r="K2412" i="16" s="1"/>
  <c r="L2413" i="16"/>
  <c r="K2413" i="16" s="1"/>
  <c r="L2414" i="16"/>
  <c r="K2414" i="16" s="1"/>
  <c r="L2415" i="16"/>
  <c r="K2415" i="16" s="1"/>
  <c r="L2416" i="16"/>
  <c r="K2416" i="16" s="1"/>
  <c r="L2417" i="16"/>
  <c r="K2417" i="16" s="1"/>
  <c r="L2418" i="16"/>
  <c r="K2418" i="16" s="1"/>
  <c r="H2418" i="16" s="1"/>
  <c r="L2419" i="16"/>
  <c r="K2419" i="16" s="1"/>
  <c r="H2419" i="16" s="1"/>
  <c r="L2420" i="16"/>
  <c r="K2420" i="16" s="1"/>
  <c r="L2421" i="16"/>
  <c r="K2421" i="16" s="1"/>
  <c r="L2422" i="16"/>
  <c r="K2422" i="16" s="1"/>
  <c r="L2423" i="16"/>
  <c r="K2423" i="16" s="1"/>
  <c r="L2424" i="16"/>
  <c r="K2424" i="16" s="1"/>
  <c r="L2425" i="16"/>
  <c r="K2425" i="16" s="1"/>
  <c r="H2425" i="16" s="1"/>
  <c r="L2426" i="16"/>
  <c r="K2426" i="16" s="1"/>
  <c r="L2427" i="16"/>
  <c r="K2427" i="16" s="1"/>
  <c r="H2427" i="16" s="1"/>
  <c r="L2428" i="16"/>
  <c r="K2428" i="16" s="1"/>
  <c r="L2429" i="16"/>
  <c r="K2429" i="16" s="1"/>
  <c r="L2430" i="16"/>
  <c r="K2430" i="16" s="1"/>
  <c r="L2431" i="16"/>
  <c r="K2431" i="16" s="1"/>
  <c r="L2432" i="16"/>
  <c r="K2432" i="16" s="1"/>
  <c r="L2433" i="16"/>
  <c r="K2433" i="16" s="1"/>
  <c r="H2433" i="16" s="1"/>
  <c r="L2434" i="16"/>
  <c r="K2434" i="16" s="1"/>
  <c r="H2434" i="16" s="1"/>
  <c r="L2435" i="16"/>
  <c r="K2435" i="16" s="1"/>
  <c r="H2435" i="16" s="1"/>
  <c r="L2436" i="16"/>
  <c r="K2436" i="16" s="1"/>
  <c r="L2437" i="16"/>
  <c r="K2437" i="16" s="1"/>
  <c r="L2438" i="16"/>
  <c r="K2438" i="16" s="1"/>
  <c r="L2439" i="16"/>
  <c r="K2439" i="16" s="1"/>
  <c r="L2440" i="16"/>
  <c r="K2440" i="16" s="1"/>
  <c r="L2441" i="16"/>
  <c r="K2441" i="16" s="1"/>
  <c r="H2441" i="16" s="1"/>
  <c r="L2442" i="16"/>
  <c r="K2442" i="16" s="1"/>
  <c r="H2442" i="16" s="1"/>
  <c r="L2443" i="16"/>
  <c r="K2443" i="16" s="1"/>
  <c r="H2443" i="16" s="1"/>
  <c r="L2444" i="16"/>
  <c r="K2444" i="16" s="1"/>
  <c r="L2445" i="16"/>
  <c r="K2445" i="16" s="1"/>
  <c r="L2446" i="16"/>
  <c r="K2446" i="16" s="1"/>
  <c r="L2447" i="16"/>
  <c r="K2447" i="16" s="1"/>
  <c r="L2448" i="16"/>
  <c r="K2448" i="16" s="1"/>
  <c r="L2449" i="16"/>
  <c r="K2449" i="16" s="1"/>
  <c r="H2449" i="16" s="1"/>
  <c r="L2450" i="16"/>
  <c r="K2450" i="16" s="1"/>
  <c r="H2450" i="16" s="1"/>
  <c r="L2451" i="16"/>
  <c r="K2451" i="16" s="1"/>
  <c r="H2451" i="16" s="1"/>
  <c r="L2452" i="16"/>
  <c r="K2452" i="16" s="1"/>
  <c r="L2453" i="16"/>
  <c r="K2453" i="16" s="1"/>
  <c r="L2454" i="16"/>
  <c r="K2454" i="16" s="1"/>
  <c r="L2455" i="16"/>
  <c r="K2455" i="16" s="1"/>
  <c r="L2456" i="16"/>
  <c r="K2456" i="16" s="1"/>
  <c r="L2457" i="16"/>
  <c r="K2457" i="16" s="1"/>
  <c r="H2457" i="16" s="1"/>
  <c r="L2458" i="16"/>
  <c r="K2458" i="16" s="1"/>
  <c r="H2458" i="16" s="1"/>
  <c r="L2459" i="16"/>
  <c r="K2459" i="16" s="1"/>
  <c r="H2459" i="16" s="1"/>
  <c r="L2460" i="16"/>
  <c r="K2460" i="16" s="1"/>
  <c r="L2461" i="16"/>
  <c r="K2461" i="16" s="1"/>
  <c r="L2462" i="16"/>
  <c r="K2462" i="16" s="1"/>
  <c r="L2463" i="16"/>
  <c r="K2463" i="16" s="1"/>
  <c r="L2464" i="16"/>
  <c r="K2464" i="16" s="1"/>
  <c r="L2465" i="16"/>
  <c r="K2465" i="16" s="1"/>
  <c r="H2465" i="16" s="1"/>
  <c r="L2466" i="16"/>
  <c r="K2466" i="16" s="1"/>
  <c r="H2466" i="16" s="1"/>
  <c r="L2467" i="16"/>
  <c r="K2467" i="16" s="1"/>
  <c r="H2467" i="16" s="1"/>
  <c r="L2468" i="16"/>
  <c r="K2468" i="16" s="1"/>
  <c r="L2469" i="16"/>
  <c r="K2469" i="16" s="1"/>
  <c r="L2470" i="16"/>
  <c r="K2470" i="16" s="1"/>
  <c r="L2471" i="16"/>
  <c r="K2471" i="16" s="1"/>
  <c r="L2472" i="16"/>
  <c r="K2472" i="16" s="1"/>
  <c r="L2473" i="16"/>
  <c r="K2473" i="16" s="1"/>
  <c r="H2473" i="16" s="1"/>
  <c r="L2474" i="16"/>
  <c r="K2474" i="16" s="1"/>
  <c r="H2474" i="16" s="1"/>
  <c r="L2475" i="16"/>
  <c r="K2475" i="16" s="1"/>
  <c r="H2475" i="16" s="1"/>
  <c r="L2476" i="16"/>
  <c r="K2476" i="16" s="1"/>
  <c r="L2477" i="16"/>
  <c r="K2477" i="16" s="1"/>
  <c r="L2478" i="16"/>
  <c r="K2478" i="16" s="1"/>
  <c r="L2479" i="16"/>
  <c r="K2479" i="16" s="1"/>
  <c r="L2480" i="16"/>
  <c r="K2480" i="16" s="1"/>
  <c r="L2481" i="16"/>
  <c r="K2481" i="16" s="1"/>
  <c r="L2482" i="16"/>
  <c r="K2482" i="16" s="1"/>
  <c r="H2482" i="16" s="1"/>
  <c r="L2483" i="16"/>
  <c r="K2483" i="16" s="1"/>
  <c r="H2483" i="16" s="1"/>
  <c r="L2484" i="16"/>
  <c r="K2484" i="16" s="1"/>
  <c r="L2485" i="16"/>
  <c r="K2485" i="16" s="1"/>
  <c r="L2486" i="16"/>
  <c r="K2486" i="16" s="1"/>
  <c r="L2487" i="16"/>
  <c r="K2487" i="16" s="1"/>
  <c r="L2488" i="16"/>
  <c r="K2488" i="16" s="1"/>
  <c r="L2489" i="16"/>
  <c r="K2489" i="16" s="1"/>
  <c r="H2489" i="16" s="1"/>
  <c r="L2490" i="16"/>
  <c r="K2490" i="16" s="1"/>
  <c r="H2490" i="16" s="1"/>
  <c r="L2491" i="16"/>
  <c r="K2491" i="16" s="1"/>
  <c r="H2491" i="16" s="1"/>
  <c r="L2492" i="16"/>
  <c r="K2492" i="16" s="1"/>
  <c r="L2493" i="16"/>
  <c r="K2493" i="16" s="1"/>
  <c r="L2494" i="16"/>
  <c r="K2494" i="16" s="1"/>
  <c r="L2495" i="16"/>
  <c r="K2495" i="16" s="1"/>
  <c r="L2496" i="16"/>
  <c r="K2496" i="16" s="1"/>
  <c r="L2497" i="16"/>
  <c r="K2497" i="16" s="1"/>
  <c r="H2497" i="16" s="1"/>
  <c r="L2498" i="16"/>
  <c r="K2498" i="16" s="1"/>
  <c r="H2498" i="16" s="1"/>
  <c r="L2499" i="16"/>
  <c r="K2499" i="16" s="1"/>
  <c r="H2499" i="16" s="1"/>
  <c r="L2500" i="16"/>
  <c r="K2500" i="16" s="1"/>
  <c r="L2501" i="16"/>
  <c r="K2501" i="16" s="1"/>
  <c r="L2502" i="16"/>
  <c r="K2502" i="16" s="1"/>
  <c r="L2503" i="16"/>
  <c r="K2503" i="16" s="1"/>
  <c r="L2504" i="16"/>
  <c r="K2504" i="16" s="1"/>
  <c r="L2505" i="16"/>
  <c r="K2505" i="16" s="1"/>
  <c r="H2505" i="16" s="1"/>
  <c r="L2506" i="16"/>
  <c r="K2506" i="16" s="1"/>
  <c r="H2506" i="16" s="1"/>
  <c r="L2507" i="16"/>
  <c r="K2507" i="16" s="1"/>
  <c r="H2507" i="16" s="1"/>
  <c r="L2508" i="16"/>
  <c r="K2508" i="16" s="1"/>
  <c r="L2509" i="16"/>
  <c r="K2509" i="16" s="1"/>
  <c r="L2510" i="16"/>
  <c r="K2510" i="16" s="1"/>
  <c r="L2511" i="16"/>
  <c r="K2511" i="16" s="1"/>
  <c r="L2512" i="16"/>
  <c r="K2512" i="16" s="1"/>
  <c r="L2513" i="16"/>
  <c r="K2513" i="16" s="1"/>
  <c r="H2513" i="16" s="1"/>
  <c r="L2514" i="16"/>
  <c r="K2514" i="16" s="1"/>
  <c r="H2514" i="16" s="1"/>
  <c r="L2515" i="16"/>
  <c r="K2515" i="16" s="1"/>
  <c r="H2515" i="16" s="1"/>
  <c r="L2516" i="16"/>
  <c r="K2516" i="16" s="1"/>
  <c r="L2517" i="16"/>
  <c r="K2517" i="16" s="1"/>
  <c r="L2518" i="16"/>
  <c r="K2518" i="16" s="1"/>
  <c r="L2519" i="16"/>
  <c r="K2519" i="16" s="1"/>
  <c r="L2520" i="16"/>
  <c r="K2520" i="16" s="1"/>
  <c r="L2521" i="16"/>
  <c r="K2521" i="16" s="1"/>
  <c r="H2521" i="16" s="1"/>
  <c r="L2522" i="16"/>
  <c r="K2522" i="16" s="1"/>
  <c r="H2522" i="16" s="1"/>
  <c r="L2523" i="16"/>
  <c r="K2523" i="16" s="1"/>
  <c r="H2523" i="16" s="1"/>
  <c r="L2524" i="16"/>
  <c r="K2524" i="16" s="1"/>
  <c r="L2525" i="16"/>
  <c r="K2525" i="16" s="1"/>
  <c r="L2526" i="16"/>
  <c r="K2526" i="16" s="1"/>
  <c r="L2527" i="16"/>
  <c r="K2527" i="16" s="1"/>
  <c r="L2528" i="16"/>
  <c r="K2528" i="16" s="1"/>
  <c r="L2529" i="16"/>
  <c r="K2529" i="16" s="1"/>
  <c r="H2529" i="16" s="1"/>
  <c r="L2530" i="16"/>
  <c r="K2530" i="16" s="1"/>
  <c r="H2530" i="16" s="1"/>
  <c r="L2531" i="16"/>
  <c r="K2531" i="16" s="1"/>
  <c r="H2531" i="16" s="1"/>
  <c r="L2532" i="16"/>
  <c r="K2532" i="16" s="1"/>
  <c r="L2533" i="16"/>
  <c r="K2533" i="16" s="1"/>
  <c r="L2534" i="16"/>
  <c r="K2534" i="16" s="1"/>
  <c r="L2535" i="16"/>
  <c r="K2535" i="16" s="1"/>
  <c r="L2536" i="16"/>
  <c r="K2536" i="16" s="1"/>
  <c r="L2537" i="16"/>
  <c r="K2537" i="16" s="1"/>
  <c r="H2537" i="16" s="1"/>
  <c r="L2538" i="16"/>
  <c r="K2538" i="16" s="1"/>
  <c r="H2538" i="16" s="1"/>
  <c r="L2539" i="16"/>
  <c r="K2539" i="16" s="1"/>
  <c r="H2539" i="16" s="1"/>
  <c r="L2540" i="16"/>
  <c r="K2540" i="16" s="1"/>
  <c r="L2541" i="16"/>
  <c r="K2541" i="16" s="1"/>
  <c r="L2542" i="16"/>
  <c r="K2542" i="16" s="1"/>
  <c r="L2543" i="16"/>
  <c r="K2543" i="16" s="1"/>
  <c r="L2544" i="16"/>
  <c r="K2544" i="16" s="1"/>
  <c r="L2545" i="16"/>
  <c r="K2545" i="16" s="1"/>
  <c r="L2546" i="16"/>
  <c r="K2546" i="16" s="1"/>
  <c r="H2546" i="16" s="1"/>
  <c r="L2547" i="16"/>
  <c r="K2547" i="16" s="1"/>
  <c r="H2547" i="16" s="1"/>
  <c r="L2548" i="16"/>
  <c r="K2548" i="16" s="1"/>
  <c r="L2549" i="16"/>
  <c r="K2549" i="16" s="1"/>
  <c r="L2550" i="16"/>
  <c r="K2550" i="16" s="1"/>
  <c r="L2551" i="16"/>
  <c r="K2551" i="16" s="1"/>
  <c r="L2552" i="16"/>
  <c r="K2552" i="16" s="1"/>
  <c r="L2553" i="16"/>
  <c r="K2553" i="16" s="1"/>
  <c r="H2553" i="16" s="1"/>
  <c r="L2554" i="16"/>
  <c r="K2554" i="16" s="1"/>
  <c r="H2554" i="16" s="1"/>
  <c r="L2555" i="16"/>
  <c r="K2555" i="16" s="1"/>
  <c r="H2555" i="16" s="1"/>
  <c r="L2556" i="16"/>
  <c r="K2556" i="16" s="1"/>
  <c r="L2557" i="16"/>
  <c r="K2557" i="16" s="1"/>
  <c r="L2558" i="16"/>
  <c r="K2558" i="16" s="1"/>
  <c r="L2559" i="16"/>
  <c r="K2559" i="16" s="1"/>
  <c r="L2560" i="16"/>
  <c r="K2560" i="16" s="1"/>
  <c r="L2561" i="16"/>
  <c r="K2561" i="16" s="1"/>
  <c r="H2561" i="16" s="1"/>
  <c r="L2562" i="16"/>
  <c r="K2562" i="16" s="1"/>
  <c r="H2562" i="16" s="1"/>
  <c r="L2563" i="16"/>
  <c r="K2563" i="16" s="1"/>
  <c r="H2563" i="16" s="1"/>
  <c r="L2564" i="16"/>
  <c r="K2564" i="16" s="1"/>
  <c r="L2565" i="16"/>
  <c r="K2565" i="16" s="1"/>
  <c r="L2566" i="16"/>
  <c r="K2566" i="16" s="1"/>
  <c r="L2567" i="16"/>
  <c r="K2567" i="16" s="1"/>
  <c r="L2568" i="16"/>
  <c r="K2568" i="16" s="1"/>
  <c r="L2569" i="16"/>
  <c r="K2569" i="16" s="1"/>
  <c r="H2569" i="16" s="1"/>
  <c r="L2570" i="16"/>
  <c r="K2570" i="16" s="1"/>
  <c r="H2570" i="16" s="1"/>
  <c r="L2571" i="16"/>
  <c r="K2571" i="16" s="1"/>
  <c r="H2571" i="16" s="1"/>
  <c r="L2572" i="16"/>
  <c r="K2572" i="16" s="1"/>
  <c r="L2573" i="16"/>
  <c r="K2573" i="16" s="1"/>
  <c r="L2574" i="16"/>
  <c r="K2574" i="16" s="1"/>
  <c r="L2575" i="16"/>
  <c r="K2575" i="16" s="1"/>
  <c r="L2576" i="16"/>
  <c r="K2576" i="16" s="1"/>
  <c r="L2577" i="16"/>
  <c r="K2577" i="16" s="1"/>
  <c r="H2577" i="16" s="1"/>
  <c r="L2578" i="16"/>
  <c r="K2578" i="16" s="1"/>
  <c r="H2578" i="16" s="1"/>
  <c r="L2579" i="16"/>
  <c r="K2579" i="16" s="1"/>
  <c r="H2579" i="16" s="1"/>
  <c r="L2580" i="16"/>
  <c r="K2580" i="16" s="1"/>
  <c r="L2581" i="16"/>
  <c r="K2581" i="16" s="1"/>
  <c r="L2582" i="16"/>
  <c r="K2582" i="16" s="1"/>
  <c r="L2583" i="16"/>
  <c r="K2583" i="16" s="1"/>
  <c r="L2584" i="16"/>
  <c r="K2584" i="16" s="1"/>
  <c r="L2585" i="16"/>
  <c r="K2585" i="16" s="1"/>
  <c r="H2585" i="16" s="1"/>
  <c r="L2586" i="16"/>
  <c r="K2586" i="16" s="1"/>
  <c r="H2586" i="16" s="1"/>
  <c r="L2587" i="16"/>
  <c r="K2587" i="16" s="1"/>
  <c r="H2587" i="16" s="1"/>
  <c r="L2588" i="16"/>
  <c r="K2588" i="16" s="1"/>
  <c r="L2589" i="16"/>
  <c r="K2589" i="16" s="1"/>
  <c r="L2590" i="16"/>
  <c r="K2590" i="16" s="1"/>
  <c r="L2591" i="16"/>
  <c r="K2591" i="16" s="1"/>
  <c r="L2592" i="16"/>
  <c r="K2592" i="16" s="1"/>
  <c r="L2593" i="16"/>
  <c r="K2593" i="16" s="1"/>
  <c r="L2594" i="16"/>
  <c r="K2594" i="16" s="1"/>
  <c r="L2595" i="16"/>
  <c r="K2595" i="16" s="1"/>
  <c r="H2595" i="16" s="1"/>
  <c r="L2596" i="16"/>
  <c r="K2596" i="16" s="1"/>
  <c r="L2597" i="16"/>
  <c r="K2597" i="16" s="1"/>
  <c r="L2598" i="16"/>
  <c r="K2598" i="16" s="1"/>
  <c r="L2599" i="16"/>
  <c r="K2599" i="16" s="1"/>
  <c r="L2600" i="16"/>
  <c r="K2600" i="16" s="1"/>
  <c r="L2601" i="16"/>
  <c r="K2601" i="16" s="1"/>
  <c r="H2601" i="16" s="1"/>
  <c r="L2602" i="16"/>
  <c r="K2602" i="16" s="1"/>
  <c r="H2602" i="16" s="1"/>
  <c r="L2603" i="16"/>
  <c r="K2603" i="16" s="1"/>
  <c r="H2603" i="16" s="1"/>
  <c r="L2604" i="16"/>
  <c r="K2604" i="16" s="1"/>
  <c r="L2605" i="16"/>
  <c r="K2605" i="16" s="1"/>
  <c r="L2606" i="16"/>
  <c r="K2606" i="16" s="1"/>
  <c r="L2607" i="16"/>
  <c r="K2607" i="16" s="1"/>
  <c r="L2608" i="16"/>
  <c r="K2608" i="16" s="1"/>
  <c r="L2609" i="16"/>
  <c r="K2609" i="16" s="1"/>
  <c r="L2610" i="16"/>
  <c r="K2610" i="16" s="1"/>
  <c r="H2610" i="16" s="1"/>
  <c r="L2611" i="16"/>
  <c r="K2611" i="16" s="1"/>
  <c r="H2611" i="16" s="1"/>
  <c r="L2612" i="16"/>
  <c r="K2612" i="16" s="1"/>
  <c r="L2613" i="16"/>
  <c r="K2613" i="16" s="1"/>
  <c r="L2614" i="16"/>
  <c r="K2614" i="16" s="1"/>
  <c r="L2615" i="16"/>
  <c r="K2615" i="16" s="1"/>
  <c r="L2616" i="16"/>
  <c r="K2616" i="16" s="1"/>
  <c r="L2617" i="16"/>
  <c r="K2617" i="16" s="1"/>
  <c r="H2617" i="16" s="1"/>
  <c r="L2618" i="16"/>
  <c r="K2618" i="16" s="1"/>
  <c r="H2618" i="16" s="1"/>
  <c r="L2619" i="16"/>
  <c r="K2619" i="16" s="1"/>
  <c r="H2619" i="16" s="1"/>
  <c r="L2620" i="16"/>
  <c r="K2620" i="16" s="1"/>
  <c r="L2621" i="16"/>
  <c r="K2621" i="16" s="1"/>
  <c r="L2622" i="16"/>
  <c r="K2622" i="16" s="1"/>
  <c r="L2623" i="16"/>
  <c r="K2623" i="16" s="1"/>
  <c r="L2624" i="16"/>
  <c r="K2624" i="16" s="1"/>
  <c r="L2625" i="16"/>
  <c r="K2625" i="16" s="1"/>
  <c r="H2625" i="16" s="1"/>
  <c r="L2626" i="16"/>
  <c r="K2626" i="16" s="1"/>
  <c r="H2626" i="16" s="1"/>
  <c r="L2627" i="16"/>
  <c r="K2627" i="16" s="1"/>
  <c r="H2627" i="16" s="1"/>
  <c r="L2628" i="16"/>
  <c r="K2628" i="16" s="1"/>
  <c r="L2629" i="16"/>
  <c r="K2629" i="16" s="1"/>
  <c r="L2630" i="16"/>
  <c r="K2630" i="16" s="1"/>
  <c r="L2631" i="16"/>
  <c r="K2631" i="16" s="1"/>
  <c r="L2632" i="16"/>
  <c r="K2632" i="16" s="1"/>
  <c r="L2633" i="16"/>
  <c r="K2633" i="16" s="1"/>
  <c r="H2633" i="16" s="1"/>
  <c r="L2634" i="16"/>
  <c r="K2634" i="16" s="1"/>
  <c r="H2634" i="16" s="1"/>
  <c r="L2635" i="16"/>
  <c r="K2635" i="16" s="1"/>
  <c r="H2635" i="16" s="1"/>
  <c r="L2636" i="16"/>
  <c r="K2636" i="16" s="1"/>
  <c r="L2637" i="16"/>
  <c r="K2637" i="16" s="1"/>
  <c r="L2638" i="16"/>
  <c r="K2638" i="16" s="1"/>
  <c r="L2639" i="16"/>
  <c r="K2639" i="16" s="1"/>
  <c r="L2640" i="16"/>
  <c r="K2640" i="16" s="1"/>
  <c r="L2641" i="16"/>
  <c r="K2641" i="16" s="1"/>
  <c r="H2641" i="16" s="1"/>
  <c r="L2642" i="16"/>
  <c r="K2642" i="16" s="1"/>
  <c r="H2642" i="16" s="1"/>
  <c r="L2643" i="16"/>
  <c r="K2643" i="16" s="1"/>
  <c r="H2643" i="16" s="1"/>
  <c r="L2644" i="16"/>
  <c r="K2644" i="16" s="1"/>
  <c r="L2645" i="16"/>
  <c r="K2645" i="16" s="1"/>
  <c r="L2646" i="16"/>
  <c r="K2646" i="16" s="1"/>
  <c r="L2647" i="16"/>
  <c r="K2647" i="16" s="1"/>
  <c r="L2648" i="16"/>
  <c r="K2648" i="16" s="1"/>
  <c r="L2649" i="16"/>
  <c r="K2649" i="16" s="1"/>
  <c r="H2649" i="16" s="1"/>
  <c r="L2650" i="16"/>
  <c r="K2650" i="16" s="1"/>
  <c r="H2650" i="16" s="1"/>
  <c r="L2651" i="16"/>
  <c r="K2651" i="16" s="1"/>
  <c r="H2651" i="16" s="1"/>
  <c r="L2652" i="16"/>
  <c r="K2652" i="16" s="1"/>
  <c r="L2653" i="16"/>
  <c r="K2653" i="16" s="1"/>
  <c r="L2654" i="16"/>
  <c r="K2654" i="16" s="1"/>
  <c r="L2655" i="16"/>
  <c r="K2655" i="16" s="1"/>
  <c r="L2656" i="16"/>
  <c r="K2656" i="16" s="1"/>
  <c r="L2657" i="16"/>
  <c r="K2657" i="16" s="1"/>
  <c r="L2658" i="16"/>
  <c r="K2658" i="16" s="1"/>
  <c r="H2658" i="16" s="1"/>
  <c r="L2659" i="16"/>
  <c r="K2659" i="16" s="1"/>
  <c r="H2659" i="16" s="1"/>
  <c r="L2660" i="16"/>
  <c r="K2660" i="16" s="1"/>
  <c r="L2661" i="16"/>
  <c r="K2661" i="16" s="1"/>
  <c r="L2662" i="16"/>
  <c r="K2662" i="16" s="1"/>
  <c r="L2663" i="16"/>
  <c r="K2663" i="16" s="1"/>
  <c r="L2664" i="16"/>
  <c r="K2664" i="16" s="1"/>
  <c r="L2665" i="16"/>
  <c r="K2665" i="16" s="1"/>
  <c r="H2665" i="16" s="1"/>
  <c r="L2666" i="16"/>
  <c r="K2666" i="16" s="1"/>
  <c r="H2666" i="16" s="1"/>
  <c r="L2667" i="16"/>
  <c r="K2667" i="16" s="1"/>
  <c r="H2667" i="16" s="1"/>
  <c r="L2668" i="16"/>
  <c r="K2668" i="16" s="1"/>
  <c r="L2669" i="16"/>
  <c r="K2669" i="16" s="1"/>
  <c r="L2670" i="16"/>
  <c r="K2670" i="16" s="1"/>
  <c r="L2671" i="16"/>
  <c r="K2671" i="16" s="1"/>
  <c r="L2672" i="16"/>
  <c r="K2672" i="16" s="1"/>
  <c r="L2673" i="16"/>
  <c r="K2673" i="16" s="1"/>
  <c r="L2674" i="16"/>
  <c r="K2674" i="16" s="1"/>
  <c r="L2675" i="16"/>
  <c r="K2675" i="16" s="1"/>
  <c r="H2675" i="16" s="1"/>
  <c r="L2676" i="16"/>
  <c r="K2676" i="16" s="1"/>
  <c r="L2677" i="16"/>
  <c r="K2677" i="16" s="1"/>
  <c r="L2678" i="16"/>
  <c r="K2678" i="16" s="1"/>
  <c r="L2679" i="16"/>
  <c r="K2679" i="16" s="1"/>
  <c r="L2680" i="16"/>
  <c r="K2680" i="16" s="1"/>
  <c r="L2681" i="16"/>
  <c r="K2681" i="16" s="1"/>
  <c r="H2681" i="16" s="1"/>
  <c r="L2682" i="16"/>
  <c r="K2682" i="16" s="1"/>
  <c r="H2682" i="16" s="1"/>
  <c r="L2683" i="16"/>
  <c r="K2683" i="16" s="1"/>
  <c r="H2683" i="16" s="1"/>
  <c r="L2684" i="16"/>
  <c r="K2684" i="16" s="1"/>
  <c r="L2685" i="16"/>
  <c r="K2685" i="16" s="1"/>
  <c r="L2686" i="16"/>
  <c r="K2686" i="16" s="1"/>
  <c r="L2687" i="16"/>
  <c r="K2687" i="16" s="1"/>
  <c r="L2688" i="16"/>
  <c r="K2688" i="16" s="1"/>
  <c r="L2689" i="16"/>
  <c r="K2689" i="16" s="1"/>
  <c r="H2689" i="16" s="1"/>
  <c r="L2690" i="16"/>
  <c r="K2690" i="16" s="1"/>
  <c r="H2690" i="16" s="1"/>
  <c r="L2691" i="16"/>
  <c r="K2691" i="16" s="1"/>
  <c r="H2691" i="16" s="1"/>
  <c r="L2692" i="16"/>
  <c r="K2692" i="16" s="1"/>
  <c r="L2693" i="16"/>
  <c r="K2693" i="16" s="1"/>
  <c r="L2694" i="16"/>
  <c r="K2694" i="16" s="1"/>
  <c r="L2695" i="16"/>
  <c r="K2695" i="16" s="1"/>
  <c r="L2696" i="16"/>
  <c r="K2696" i="16" s="1"/>
  <c r="L2697" i="16"/>
  <c r="K2697" i="16" s="1"/>
  <c r="H2697" i="16" s="1"/>
  <c r="L2698" i="16"/>
  <c r="K2698" i="16" s="1"/>
  <c r="H2698" i="16" s="1"/>
  <c r="L2699" i="16"/>
  <c r="K2699" i="16" s="1"/>
  <c r="H2699" i="16" s="1"/>
  <c r="L2700" i="16"/>
  <c r="K2700" i="16" s="1"/>
  <c r="L2701" i="16"/>
  <c r="K2701" i="16" s="1"/>
  <c r="L2702" i="16"/>
  <c r="K2702" i="16" s="1"/>
  <c r="L2703" i="16"/>
  <c r="K2703" i="16" s="1"/>
  <c r="L2704" i="16"/>
  <c r="K2704" i="16" s="1"/>
  <c r="L2705" i="16"/>
  <c r="K2705" i="16" s="1"/>
  <c r="H2705" i="16" s="1"/>
  <c r="L2706" i="16"/>
  <c r="K2706" i="16" s="1"/>
  <c r="H2706" i="16" s="1"/>
  <c r="L2707" i="16"/>
  <c r="K2707" i="16" s="1"/>
  <c r="H2707" i="16" s="1"/>
  <c r="L2708" i="16"/>
  <c r="K2708" i="16" s="1"/>
  <c r="L2709" i="16"/>
  <c r="K2709" i="16" s="1"/>
  <c r="L2710" i="16"/>
  <c r="K2710" i="16" s="1"/>
  <c r="L2711" i="16"/>
  <c r="K2711" i="16" s="1"/>
  <c r="L2712" i="16"/>
  <c r="K2712" i="16" s="1"/>
  <c r="L2713" i="16"/>
  <c r="K2713" i="16" s="1"/>
  <c r="H2713" i="16" s="1"/>
  <c r="L2714" i="16"/>
  <c r="K2714" i="16" s="1"/>
  <c r="H2714" i="16" s="1"/>
  <c r="L2715" i="16"/>
  <c r="K2715" i="16" s="1"/>
  <c r="H2715" i="16" s="1"/>
  <c r="L2716" i="16"/>
  <c r="K2716" i="16" s="1"/>
  <c r="L2717" i="16"/>
  <c r="K2717" i="16" s="1"/>
  <c r="L2718" i="16"/>
  <c r="K2718" i="16" s="1"/>
  <c r="L2719" i="16"/>
  <c r="K2719" i="16" s="1"/>
  <c r="L2720" i="16"/>
  <c r="K2720" i="16" s="1"/>
  <c r="L2721" i="16"/>
  <c r="K2721" i="16" s="1"/>
  <c r="L2722" i="16"/>
  <c r="K2722" i="16" s="1"/>
  <c r="H2722" i="16" s="1"/>
  <c r="L2723" i="16"/>
  <c r="K2723" i="16" s="1"/>
  <c r="H2723" i="16" s="1"/>
  <c r="L2724" i="16"/>
  <c r="K2724" i="16" s="1"/>
  <c r="L2725" i="16"/>
  <c r="K2725" i="16" s="1"/>
  <c r="L2726" i="16"/>
  <c r="K2726" i="16" s="1"/>
  <c r="L2727" i="16"/>
  <c r="K2727" i="16" s="1"/>
  <c r="L2728" i="16"/>
  <c r="K2728" i="16" s="1"/>
  <c r="L2729" i="16"/>
  <c r="K2729" i="16" s="1"/>
  <c r="H2729" i="16" s="1"/>
  <c r="L2730" i="16"/>
  <c r="K2730" i="16" s="1"/>
  <c r="H2730" i="16" s="1"/>
  <c r="L2731" i="16"/>
  <c r="K2731" i="16" s="1"/>
  <c r="H2731" i="16" s="1"/>
  <c r="L2732" i="16"/>
  <c r="K2732" i="16" s="1"/>
  <c r="L2733" i="16"/>
  <c r="K2733" i="16" s="1"/>
  <c r="L2734" i="16"/>
  <c r="K2734" i="16" s="1"/>
  <c r="L2735" i="16"/>
  <c r="K2735" i="16" s="1"/>
  <c r="L2736" i="16"/>
  <c r="K2736" i="16" s="1"/>
  <c r="L2737" i="16"/>
  <c r="K2737" i="16" s="1"/>
  <c r="L2738" i="16"/>
  <c r="K2738" i="16" s="1"/>
  <c r="H2738" i="16" s="1"/>
  <c r="L2739" i="16"/>
  <c r="K2739" i="16" s="1"/>
  <c r="H2739" i="16" s="1"/>
  <c r="L2740" i="16"/>
  <c r="K2740" i="16" s="1"/>
  <c r="L2741" i="16"/>
  <c r="K2741" i="16" s="1"/>
  <c r="L2742" i="16"/>
  <c r="K2742" i="16" s="1"/>
  <c r="L2743" i="16"/>
  <c r="K2743" i="16" s="1"/>
  <c r="L2744" i="16"/>
  <c r="K2744" i="16" s="1"/>
  <c r="L2745" i="16"/>
  <c r="K2745" i="16" s="1"/>
  <c r="L2746" i="16"/>
  <c r="K2746" i="16" s="1"/>
  <c r="H2746" i="16" s="1"/>
  <c r="L2747" i="16"/>
  <c r="K2747" i="16" s="1"/>
  <c r="H2747" i="16" s="1"/>
  <c r="L2748" i="16"/>
  <c r="K2748" i="16" s="1"/>
  <c r="L2749" i="16"/>
  <c r="K2749" i="16" s="1"/>
  <c r="L2750" i="16"/>
  <c r="K2750" i="16" s="1"/>
  <c r="L2751" i="16"/>
  <c r="K2751" i="16" s="1"/>
  <c r="L2752" i="16"/>
  <c r="K2752" i="16" s="1"/>
  <c r="L2753" i="16"/>
  <c r="K2753" i="16" s="1"/>
  <c r="H2753" i="16" s="1"/>
  <c r="L2754" i="16"/>
  <c r="K2754" i="16" s="1"/>
  <c r="H2754" i="16" s="1"/>
  <c r="L2755" i="16"/>
  <c r="K2755" i="16" s="1"/>
  <c r="H2755" i="16" s="1"/>
  <c r="L2756" i="16"/>
  <c r="K2756" i="16" s="1"/>
  <c r="L2757" i="16"/>
  <c r="K2757" i="16" s="1"/>
  <c r="L2758" i="16"/>
  <c r="K2758" i="16" s="1"/>
  <c r="L2759" i="16"/>
  <c r="K2759" i="16" s="1"/>
  <c r="L2760" i="16"/>
  <c r="K2760" i="16" s="1"/>
  <c r="L2761" i="16"/>
  <c r="K2761" i="16" s="1"/>
  <c r="H2761" i="16" s="1"/>
  <c r="L2762" i="16"/>
  <c r="K2762" i="16" s="1"/>
  <c r="H2762" i="16" s="1"/>
  <c r="L2763" i="16"/>
  <c r="K2763" i="16" s="1"/>
  <c r="H2763" i="16" s="1"/>
  <c r="L2764" i="16"/>
  <c r="K2764" i="16" s="1"/>
  <c r="L2765" i="16"/>
  <c r="K2765" i="16" s="1"/>
  <c r="L2766" i="16"/>
  <c r="K2766" i="16" s="1"/>
  <c r="L2767" i="16"/>
  <c r="K2767" i="16" s="1"/>
  <c r="L2768" i="16"/>
  <c r="K2768" i="16" s="1"/>
  <c r="L2769" i="16"/>
  <c r="K2769" i="16" s="1"/>
  <c r="H2769" i="16" s="1"/>
  <c r="L2770" i="16"/>
  <c r="K2770" i="16" s="1"/>
  <c r="H2770" i="16" s="1"/>
  <c r="L2771" i="16"/>
  <c r="K2771" i="16" s="1"/>
  <c r="H2771" i="16" s="1"/>
  <c r="L2772" i="16"/>
  <c r="K2772" i="16" s="1"/>
  <c r="L2773" i="16"/>
  <c r="K2773" i="16" s="1"/>
  <c r="L2774" i="16"/>
  <c r="K2774" i="16" s="1"/>
  <c r="L2775" i="16"/>
  <c r="K2775" i="16" s="1"/>
  <c r="L2776" i="16"/>
  <c r="K2776" i="16" s="1"/>
  <c r="L2777" i="16"/>
  <c r="K2777" i="16" s="1"/>
  <c r="H2777" i="16" s="1"/>
  <c r="L2778" i="16"/>
  <c r="K2778" i="16" s="1"/>
  <c r="L2779" i="16"/>
  <c r="K2779" i="16" s="1"/>
  <c r="H2779" i="16" s="1"/>
  <c r="L2780" i="16"/>
  <c r="K2780" i="16" s="1"/>
  <c r="L2781" i="16"/>
  <c r="K2781" i="16" s="1"/>
  <c r="L2782" i="16"/>
  <c r="K2782" i="16" s="1"/>
  <c r="L2783" i="16"/>
  <c r="K2783" i="16" s="1"/>
  <c r="L2784" i="16"/>
  <c r="K2784" i="16" s="1"/>
  <c r="L2785" i="16"/>
  <c r="K2785" i="16" s="1"/>
  <c r="L2786" i="16"/>
  <c r="K2786" i="16" s="1"/>
  <c r="H2786" i="16" s="1"/>
  <c r="L2787" i="16"/>
  <c r="K2787" i="16" s="1"/>
  <c r="H2787" i="16" s="1"/>
  <c r="L2788" i="16"/>
  <c r="K2788" i="16" s="1"/>
  <c r="L2789" i="16"/>
  <c r="K2789" i="16" s="1"/>
  <c r="L2790" i="16"/>
  <c r="K2790" i="16" s="1"/>
  <c r="L2791" i="16"/>
  <c r="K2791" i="16" s="1"/>
  <c r="L2792" i="16"/>
  <c r="K2792" i="16" s="1"/>
  <c r="L2793" i="16"/>
  <c r="K2793" i="16" s="1"/>
  <c r="H2793" i="16" s="1"/>
  <c r="L2794" i="16"/>
  <c r="K2794" i="16" s="1"/>
  <c r="H2794" i="16" s="1"/>
  <c r="L2795" i="16"/>
  <c r="K2795" i="16" s="1"/>
  <c r="H2795" i="16" s="1"/>
  <c r="L2796" i="16"/>
  <c r="K2796" i="16" s="1"/>
  <c r="L2797" i="16"/>
  <c r="K2797" i="16" s="1"/>
  <c r="L2798" i="16"/>
  <c r="K2798" i="16" s="1"/>
  <c r="L2799" i="16"/>
  <c r="K2799" i="16" s="1"/>
  <c r="L2800" i="16"/>
  <c r="K2800" i="16" s="1"/>
  <c r="L2801" i="16"/>
  <c r="K2801" i="16" s="1"/>
  <c r="L2802" i="16"/>
  <c r="K2802" i="16" s="1"/>
  <c r="H2802" i="16" s="1"/>
  <c r="L2803" i="16"/>
  <c r="K2803" i="16" s="1"/>
  <c r="H2803" i="16" s="1"/>
  <c r="L2804" i="16"/>
  <c r="K2804" i="16" s="1"/>
  <c r="L2805" i="16"/>
  <c r="K2805" i="16" s="1"/>
  <c r="L2806" i="16"/>
  <c r="K2806" i="16" s="1"/>
  <c r="L2807" i="16"/>
  <c r="K2807" i="16" s="1"/>
  <c r="L2808" i="16"/>
  <c r="K2808" i="16" s="1"/>
  <c r="L2809" i="16"/>
  <c r="K2809" i="16" s="1"/>
  <c r="H2809" i="16" s="1"/>
  <c r="L2810" i="16"/>
  <c r="K2810" i="16" s="1"/>
  <c r="H2810" i="16" s="1"/>
  <c r="L2811" i="16"/>
  <c r="K2811" i="16" s="1"/>
  <c r="H2811" i="16" s="1"/>
  <c r="L2812" i="16"/>
  <c r="K2812" i="16" s="1"/>
  <c r="L2813" i="16"/>
  <c r="K2813" i="16" s="1"/>
  <c r="L2814" i="16"/>
  <c r="K2814" i="16" s="1"/>
  <c r="L2815" i="16"/>
  <c r="K2815" i="16" s="1"/>
  <c r="L2816" i="16"/>
  <c r="K2816" i="16" s="1"/>
  <c r="L2817" i="16"/>
  <c r="K2817" i="16" s="1"/>
  <c r="H2817" i="16" s="1"/>
  <c r="L2818" i="16"/>
  <c r="K2818" i="16" s="1"/>
  <c r="H2818" i="16" s="1"/>
  <c r="L2819" i="16"/>
  <c r="K2819" i="16" s="1"/>
  <c r="H2819" i="16" s="1"/>
  <c r="L2820" i="16"/>
  <c r="K2820" i="16" s="1"/>
  <c r="L2821" i="16"/>
  <c r="K2821" i="16" s="1"/>
  <c r="L2822" i="16"/>
  <c r="K2822" i="16" s="1"/>
  <c r="L2823" i="16"/>
  <c r="K2823" i="16" s="1"/>
  <c r="L2824" i="16"/>
  <c r="K2824" i="16" s="1"/>
  <c r="L2825" i="16"/>
  <c r="K2825" i="16" s="1"/>
  <c r="H2825" i="16" s="1"/>
  <c r="L2826" i="16"/>
  <c r="K2826" i="16" s="1"/>
  <c r="H2826" i="16" s="1"/>
  <c r="L2827" i="16"/>
  <c r="K2827" i="16" s="1"/>
  <c r="H2827" i="16" s="1"/>
  <c r="L2828" i="16"/>
  <c r="K2828" i="16" s="1"/>
  <c r="L2829" i="16"/>
  <c r="K2829" i="16" s="1"/>
  <c r="L2830" i="16"/>
  <c r="K2830" i="16" s="1"/>
  <c r="L2831" i="16"/>
  <c r="K2831" i="16" s="1"/>
  <c r="L2832" i="16"/>
  <c r="K2832" i="16" s="1"/>
  <c r="L2833" i="16"/>
  <c r="K2833" i="16" s="1"/>
  <c r="H2833" i="16" s="1"/>
  <c r="L2834" i="16"/>
  <c r="K2834" i="16" s="1"/>
  <c r="H2834" i="16" s="1"/>
  <c r="L2835" i="16"/>
  <c r="K2835" i="16" s="1"/>
  <c r="H2835" i="16" s="1"/>
  <c r="L2836" i="16"/>
  <c r="K2836" i="16" s="1"/>
  <c r="L2837" i="16"/>
  <c r="K2837" i="16" s="1"/>
  <c r="L2838" i="16"/>
  <c r="K2838" i="16" s="1"/>
  <c r="L2839" i="16"/>
  <c r="K2839" i="16" s="1"/>
  <c r="L2840" i="16"/>
  <c r="K2840" i="16" s="1"/>
  <c r="L2841" i="16"/>
  <c r="K2841" i="16" s="1"/>
  <c r="H2841" i="16" s="1"/>
  <c r="L2842" i="16"/>
  <c r="K2842" i="16" s="1"/>
  <c r="H2842" i="16" s="1"/>
  <c r="L2843" i="16"/>
  <c r="K2843" i="16" s="1"/>
  <c r="H2843" i="16" s="1"/>
  <c r="L2844" i="16"/>
  <c r="K2844" i="16" s="1"/>
  <c r="L2845" i="16"/>
  <c r="K2845" i="16" s="1"/>
  <c r="L2846" i="16"/>
  <c r="K2846" i="16" s="1"/>
  <c r="L2847" i="16"/>
  <c r="K2847" i="16" s="1"/>
  <c r="L2848" i="16"/>
  <c r="K2848" i="16" s="1"/>
  <c r="L2849" i="16"/>
  <c r="K2849" i="16" s="1"/>
  <c r="L2850" i="16"/>
  <c r="K2850" i="16" s="1"/>
  <c r="H2850" i="16" s="1"/>
  <c r="L2851" i="16"/>
  <c r="K2851" i="16" s="1"/>
  <c r="H2851" i="16" s="1"/>
  <c r="L2852" i="16"/>
  <c r="K2852" i="16" s="1"/>
  <c r="L2853" i="16"/>
  <c r="K2853" i="16" s="1"/>
  <c r="L2854" i="16"/>
  <c r="K2854" i="16" s="1"/>
  <c r="L2855" i="16"/>
  <c r="K2855" i="16" s="1"/>
  <c r="L2856" i="16"/>
  <c r="K2856" i="16" s="1"/>
  <c r="L2857" i="16"/>
  <c r="K2857" i="16" s="1"/>
  <c r="H2857" i="16" s="1"/>
  <c r="L2858" i="16"/>
  <c r="K2858" i="16" s="1"/>
  <c r="L2859" i="16"/>
  <c r="K2859" i="16" s="1"/>
  <c r="H2859" i="16" s="1"/>
  <c r="L2860" i="16"/>
  <c r="K2860" i="16" s="1"/>
  <c r="L2861" i="16"/>
  <c r="K2861" i="16" s="1"/>
  <c r="L2862" i="16"/>
  <c r="K2862" i="16" s="1"/>
  <c r="L2863" i="16"/>
  <c r="K2863" i="16" s="1"/>
  <c r="L2864" i="16"/>
  <c r="K2864" i="16" s="1"/>
  <c r="L2865" i="16"/>
  <c r="K2865" i="16" s="1"/>
  <c r="L2866" i="16"/>
  <c r="K2866" i="16" s="1"/>
  <c r="H2866" i="16" s="1"/>
  <c r="L2867" i="16"/>
  <c r="K2867" i="16" s="1"/>
  <c r="H2867" i="16" s="1"/>
  <c r="L2868" i="16"/>
  <c r="K2868" i="16" s="1"/>
  <c r="L2869" i="16"/>
  <c r="K2869" i="16" s="1"/>
  <c r="L2870" i="16"/>
  <c r="K2870" i="16" s="1"/>
  <c r="L2871" i="16"/>
  <c r="K2871" i="16" s="1"/>
  <c r="L2872" i="16"/>
  <c r="K2872" i="16" s="1"/>
  <c r="L2873" i="16"/>
  <c r="K2873" i="16" s="1"/>
  <c r="H2873" i="16" s="1"/>
  <c r="L2874" i="16"/>
  <c r="K2874" i="16" s="1"/>
  <c r="H2874" i="16" s="1"/>
  <c r="L2875" i="16"/>
  <c r="K2875" i="16" s="1"/>
  <c r="H2875" i="16" s="1"/>
  <c r="L2876" i="16"/>
  <c r="K2876" i="16" s="1"/>
  <c r="L2877" i="16"/>
  <c r="K2877" i="16" s="1"/>
  <c r="L2878" i="16"/>
  <c r="K2878" i="16" s="1"/>
  <c r="L2879" i="16"/>
  <c r="K2879" i="16" s="1"/>
  <c r="L2880" i="16"/>
  <c r="K2880" i="16" s="1"/>
  <c r="L2881" i="16"/>
  <c r="K2881" i="16" s="1"/>
  <c r="H2881" i="16" s="1"/>
  <c r="L2882" i="16"/>
  <c r="K2882" i="16" s="1"/>
  <c r="H2882" i="16" s="1"/>
  <c r="L2883" i="16"/>
  <c r="K2883" i="16" s="1"/>
  <c r="H2883" i="16" s="1"/>
  <c r="L2884" i="16"/>
  <c r="K2884" i="16" s="1"/>
  <c r="L2885" i="16"/>
  <c r="K2885" i="16" s="1"/>
  <c r="L2886" i="16"/>
  <c r="K2886" i="16" s="1"/>
  <c r="L2887" i="16"/>
  <c r="K2887" i="16" s="1"/>
  <c r="L2888" i="16"/>
  <c r="K2888" i="16" s="1"/>
  <c r="L2889" i="16"/>
  <c r="K2889" i="16" s="1"/>
  <c r="H2889" i="16" s="1"/>
  <c r="L2890" i="16"/>
  <c r="K2890" i="16" s="1"/>
  <c r="H2890" i="16" s="1"/>
  <c r="L2891" i="16"/>
  <c r="K2891" i="16" s="1"/>
  <c r="H2891" i="16" s="1"/>
  <c r="L2892" i="16"/>
  <c r="K2892" i="16" s="1"/>
  <c r="L2893" i="16"/>
  <c r="K2893" i="16" s="1"/>
  <c r="L2894" i="16"/>
  <c r="K2894" i="16" s="1"/>
  <c r="L2895" i="16"/>
  <c r="K2895" i="16" s="1"/>
  <c r="L2896" i="16"/>
  <c r="K2896" i="16" s="1"/>
  <c r="L2897" i="16"/>
  <c r="K2897" i="16" s="1"/>
  <c r="H2897" i="16" s="1"/>
  <c r="L2898" i="16"/>
  <c r="K2898" i="16" s="1"/>
  <c r="H2898" i="16" s="1"/>
  <c r="L2899" i="16"/>
  <c r="K2899" i="16" s="1"/>
  <c r="H2899" i="16" s="1"/>
  <c r="L2900" i="16"/>
  <c r="K2900" i="16" s="1"/>
  <c r="L2901" i="16"/>
  <c r="K2901" i="16" s="1"/>
  <c r="L2902" i="16"/>
  <c r="K2902" i="16" s="1"/>
  <c r="L2903" i="16"/>
  <c r="K2903" i="16" s="1"/>
  <c r="L2904" i="16"/>
  <c r="K2904" i="16" s="1"/>
  <c r="L2905" i="16"/>
  <c r="K2905" i="16" s="1"/>
  <c r="H2905" i="16" s="1"/>
  <c r="L2906" i="16"/>
  <c r="K2906" i="16" s="1"/>
  <c r="H2906" i="16" s="1"/>
  <c r="L2907" i="16"/>
  <c r="K2907" i="16" s="1"/>
  <c r="H2907" i="16" s="1"/>
  <c r="L2908" i="16"/>
  <c r="K2908" i="16" s="1"/>
  <c r="L2909" i="16"/>
  <c r="K2909" i="16" s="1"/>
  <c r="L2910" i="16"/>
  <c r="K2910" i="16" s="1"/>
  <c r="L2911" i="16"/>
  <c r="K2911" i="16" s="1"/>
  <c r="L2912" i="16"/>
  <c r="K2912" i="16" s="1"/>
  <c r="L2913" i="16"/>
  <c r="K2913" i="16" s="1"/>
  <c r="L2914" i="16"/>
  <c r="K2914" i="16" s="1"/>
  <c r="H2914" i="16" s="1"/>
  <c r="L2915" i="16"/>
  <c r="K2915" i="16" s="1"/>
  <c r="H2915" i="16" s="1"/>
  <c r="L2916" i="16"/>
  <c r="K2916" i="16" s="1"/>
  <c r="L2917" i="16"/>
  <c r="K2917" i="16" s="1"/>
  <c r="L2918" i="16"/>
  <c r="K2918" i="16" s="1"/>
  <c r="L2919" i="16"/>
  <c r="K2919" i="16" s="1"/>
  <c r="L2920" i="16"/>
  <c r="K2920" i="16" s="1"/>
  <c r="L2921" i="16"/>
  <c r="K2921" i="16" s="1"/>
  <c r="L2922" i="16"/>
  <c r="K2922" i="16" s="1"/>
  <c r="H2922" i="16" s="1"/>
  <c r="L2923" i="16"/>
  <c r="K2923" i="16" s="1"/>
  <c r="H2923" i="16" s="1"/>
  <c r="L2924" i="16"/>
  <c r="K2924" i="16" s="1"/>
  <c r="L2925" i="16"/>
  <c r="K2925" i="16" s="1"/>
  <c r="L2926" i="16"/>
  <c r="K2926" i="16" s="1"/>
  <c r="L2927" i="16"/>
  <c r="K2927" i="16" s="1"/>
  <c r="L2928" i="16"/>
  <c r="K2928" i="16" s="1"/>
  <c r="L2929" i="16"/>
  <c r="K2929" i="16" s="1"/>
  <c r="L2930" i="16"/>
  <c r="K2930" i="16" s="1"/>
  <c r="H2930" i="16" s="1"/>
  <c r="L2931" i="16"/>
  <c r="K2931" i="16" s="1"/>
  <c r="H2931" i="16" s="1"/>
  <c r="L2932" i="16"/>
  <c r="K2932" i="16" s="1"/>
  <c r="L2933" i="16"/>
  <c r="K2933" i="16" s="1"/>
  <c r="L2934" i="16"/>
  <c r="K2934" i="16" s="1"/>
  <c r="L2935" i="16"/>
  <c r="K2935" i="16" s="1"/>
  <c r="L2936" i="16"/>
  <c r="K2936" i="16" s="1"/>
  <c r="L2937" i="16"/>
  <c r="K2937" i="16" s="1"/>
  <c r="H2937" i="16" s="1"/>
  <c r="L2938" i="16"/>
  <c r="K2938" i="16" s="1"/>
  <c r="H2938" i="16" s="1"/>
  <c r="L2939" i="16"/>
  <c r="K2939" i="16" s="1"/>
  <c r="H2939" i="16" s="1"/>
  <c r="L2940" i="16"/>
  <c r="K2940" i="16" s="1"/>
  <c r="L2941" i="16"/>
  <c r="K2941" i="16" s="1"/>
  <c r="L2942" i="16"/>
  <c r="K2942" i="16" s="1"/>
  <c r="L2943" i="16"/>
  <c r="K2943" i="16" s="1"/>
  <c r="L2944" i="16"/>
  <c r="K2944" i="16" s="1"/>
  <c r="L2945" i="16"/>
  <c r="K2945" i="16" s="1"/>
  <c r="H2945" i="16" s="1"/>
  <c r="L2946" i="16"/>
  <c r="K2946" i="16" s="1"/>
  <c r="H2946" i="16" s="1"/>
  <c r="L2947" i="16"/>
  <c r="K2947" i="16" s="1"/>
  <c r="H2947" i="16" s="1"/>
  <c r="L2948" i="16"/>
  <c r="K2948" i="16" s="1"/>
  <c r="L2949" i="16"/>
  <c r="K2949" i="16" s="1"/>
  <c r="L2950" i="16"/>
  <c r="K2950" i="16" s="1"/>
  <c r="L2951" i="16"/>
  <c r="K2951" i="16" s="1"/>
  <c r="L2952" i="16"/>
  <c r="K2952" i="16" s="1"/>
  <c r="L2953" i="16"/>
  <c r="K2953" i="16" s="1"/>
  <c r="H2953" i="16" s="1"/>
  <c r="L2954" i="16"/>
  <c r="K2954" i="16" s="1"/>
  <c r="H2954" i="16" s="1"/>
  <c r="L2955" i="16"/>
  <c r="K2955" i="16" s="1"/>
  <c r="H2955" i="16" s="1"/>
  <c r="L2956" i="16"/>
  <c r="K2956" i="16" s="1"/>
  <c r="L2957" i="16"/>
  <c r="K2957" i="16" s="1"/>
  <c r="L2958" i="16"/>
  <c r="K2958" i="16" s="1"/>
  <c r="L2959" i="16"/>
  <c r="K2959" i="16" s="1"/>
  <c r="L2960" i="16"/>
  <c r="K2960" i="16" s="1"/>
  <c r="L2961" i="16"/>
  <c r="K2961" i="16" s="1"/>
  <c r="H2961" i="16" s="1"/>
  <c r="L2962" i="16"/>
  <c r="K2962" i="16" s="1"/>
  <c r="H2962" i="16" s="1"/>
  <c r="L2963" i="16"/>
  <c r="K2963" i="16" s="1"/>
  <c r="H2963" i="16" s="1"/>
  <c r="L2964" i="16"/>
  <c r="K2964" i="16" s="1"/>
  <c r="L2965" i="16"/>
  <c r="K2965" i="16" s="1"/>
  <c r="L2966" i="16"/>
  <c r="K2966" i="16" s="1"/>
  <c r="L2967" i="16"/>
  <c r="K2967" i="16" s="1"/>
  <c r="L2968" i="16"/>
  <c r="K2968" i="16" s="1"/>
  <c r="L2969" i="16"/>
  <c r="K2969" i="16" s="1"/>
  <c r="L2970" i="16"/>
  <c r="K2970" i="16" s="1"/>
  <c r="H2970" i="16" s="1"/>
  <c r="L2971" i="16"/>
  <c r="K2971" i="16" s="1"/>
  <c r="H2971" i="16" s="1"/>
  <c r="L2972" i="16"/>
  <c r="K2972" i="16" s="1"/>
  <c r="L2973" i="16"/>
  <c r="K2973" i="16" s="1"/>
  <c r="L2974" i="16"/>
  <c r="K2974" i="16" s="1"/>
  <c r="L2975" i="16"/>
  <c r="K2975" i="16" s="1"/>
  <c r="L2976" i="16"/>
  <c r="K2976" i="16" s="1"/>
  <c r="L2977" i="16"/>
  <c r="K2977" i="16" s="1"/>
  <c r="L2978" i="16"/>
  <c r="K2978" i="16" s="1"/>
  <c r="H2978" i="16" s="1"/>
  <c r="L2979" i="16"/>
  <c r="K2979" i="16" s="1"/>
  <c r="H2979" i="16" s="1"/>
  <c r="L2980" i="16"/>
  <c r="K2980" i="16" s="1"/>
  <c r="L2981" i="16"/>
  <c r="K2981" i="16" s="1"/>
  <c r="L2982" i="16"/>
  <c r="K2982" i="16" s="1"/>
  <c r="L2983" i="16"/>
  <c r="K2983" i="16" s="1"/>
  <c r="L2984" i="16"/>
  <c r="K2984" i="16" s="1"/>
  <c r="L2985" i="16"/>
  <c r="K2985" i="16" s="1"/>
  <c r="L2986" i="16"/>
  <c r="K2986" i="16" s="1"/>
  <c r="H2986" i="16" s="1"/>
  <c r="L2987" i="16"/>
  <c r="K2987" i="16" s="1"/>
  <c r="H2987" i="16" s="1"/>
  <c r="L2988" i="16"/>
  <c r="K2988" i="16" s="1"/>
  <c r="L2989" i="16"/>
  <c r="K2989" i="16" s="1"/>
  <c r="L2990" i="16"/>
  <c r="K2990" i="16" s="1"/>
  <c r="L2991" i="16"/>
  <c r="K2991" i="16" s="1"/>
  <c r="L2992" i="16"/>
  <c r="K2992" i="16" s="1"/>
  <c r="L2993" i="16"/>
  <c r="K2993" i="16" s="1"/>
  <c r="L2994" i="16"/>
  <c r="K2994" i="16" s="1"/>
  <c r="H2994" i="16" s="1"/>
  <c r="L2995" i="16"/>
  <c r="K2995" i="16" s="1"/>
  <c r="H2995" i="16" s="1"/>
  <c r="L2996" i="16"/>
  <c r="K2996" i="16" s="1"/>
  <c r="L2997" i="16"/>
  <c r="K2997" i="16" s="1"/>
  <c r="L2998" i="16"/>
  <c r="K2998" i="16" s="1"/>
  <c r="L2999" i="16"/>
  <c r="K2999" i="16" s="1"/>
  <c r="L3000" i="16"/>
  <c r="K3000" i="16" s="1"/>
  <c r="L3001" i="16"/>
  <c r="K3001" i="16" s="1"/>
  <c r="H3001" i="16" s="1"/>
  <c r="L3002" i="16"/>
  <c r="K3002" i="16" s="1"/>
  <c r="H3002" i="16" s="1"/>
  <c r="L3003" i="16"/>
  <c r="K3003" i="16" s="1"/>
  <c r="H3003" i="16" s="1"/>
  <c r="L3004" i="16"/>
  <c r="K3004" i="16" s="1"/>
  <c r="L3005" i="16"/>
  <c r="K3005" i="16" s="1"/>
  <c r="L3006" i="16"/>
  <c r="K3006" i="16" s="1"/>
  <c r="L3007" i="16"/>
  <c r="K3007" i="16" s="1"/>
  <c r="L3008" i="16"/>
  <c r="K3008" i="16" s="1"/>
  <c r="L3009" i="16"/>
  <c r="K3009" i="16" s="1"/>
  <c r="H3009" i="16" s="1"/>
  <c r="L3010" i="16"/>
  <c r="K3010" i="16" s="1"/>
  <c r="H3010" i="16" s="1"/>
  <c r="L3011" i="16"/>
  <c r="K3011" i="16" s="1"/>
  <c r="H3011" i="16" s="1"/>
  <c r="L3012" i="16"/>
  <c r="K3012" i="16" s="1"/>
  <c r="L3013" i="16"/>
  <c r="K3013" i="16" s="1"/>
  <c r="L3014" i="16"/>
  <c r="K3014" i="16" s="1"/>
  <c r="L3015" i="16"/>
  <c r="K3015" i="16" s="1"/>
  <c r="L3016" i="16"/>
  <c r="K3016" i="16" s="1"/>
  <c r="L3017" i="16"/>
  <c r="K3017" i="16" s="1"/>
  <c r="H3017" i="16" s="1"/>
  <c r="L3018" i="16"/>
  <c r="K3018" i="16" s="1"/>
  <c r="L3019" i="16"/>
  <c r="K3019" i="16" s="1"/>
  <c r="H3019" i="16" s="1"/>
  <c r="L3020" i="16"/>
  <c r="K3020" i="16" s="1"/>
  <c r="L3021" i="16"/>
  <c r="K3021" i="16" s="1"/>
  <c r="L3022" i="16"/>
  <c r="K3022" i="16" s="1"/>
  <c r="L3023" i="16"/>
  <c r="K3023" i="16" s="1"/>
  <c r="L3024" i="16"/>
  <c r="K3024" i="16" s="1"/>
  <c r="L3025" i="16"/>
  <c r="K3025" i="16" s="1"/>
  <c r="H3025" i="16" s="1"/>
  <c r="L3026" i="16"/>
  <c r="K3026" i="16" s="1"/>
  <c r="H3026" i="16" s="1"/>
  <c r="L3027" i="16"/>
  <c r="K3027" i="16" s="1"/>
  <c r="H3027" i="16" s="1"/>
  <c r="L3028" i="16"/>
  <c r="K3028" i="16" s="1"/>
  <c r="L3029" i="16"/>
  <c r="K3029" i="16" s="1"/>
  <c r="L3030" i="16"/>
  <c r="K3030" i="16" s="1"/>
  <c r="L3031" i="16"/>
  <c r="K3031" i="16" s="1"/>
  <c r="L3032" i="16"/>
  <c r="K3032" i="16" s="1"/>
  <c r="L3033" i="16"/>
  <c r="K3033" i="16" s="1"/>
  <c r="L3034" i="16"/>
  <c r="K3034" i="16" s="1"/>
  <c r="H3034" i="16" s="1"/>
  <c r="L3035" i="16"/>
  <c r="K3035" i="16" s="1"/>
  <c r="H3035" i="16" s="1"/>
  <c r="L3036" i="16"/>
  <c r="K3036" i="16" s="1"/>
  <c r="L3037" i="16"/>
  <c r="K3037" i="16" s="1"/>
  <c r="L3038" i="16"/>
  <c r="K3038" i="16" s="1"/>
  <c r="L3039" i="16"/>
  <c r="K3039" i="16" s="1"/>
  <c r="L3040" i="16"/>
  <c r="K3040" i="16" s="1"/>
  <c r="L3041" i="16"/>
  <c r="K3041" i="16" s="1"/>
  <c r="L3042" i="16"/>
  <c r="K3042" i="16" s="1"/>
  <c r="H3042" i="16" s="1"/>
  <c r="L3043" i="16"/>
  <c r="K3043" i="16" s="1"/>
  <c r="H3043" i="16" s="1"/>
  <c r="L3044" i="16"/>
  <c r="K3044" i="16" s="1"/>
  <c r="L3045" i="16"/>
  <c r="K3045" i="16" s="1"/>
  <c r="L3046" i="16"/>
  <c r="K3046" i="16" s="1"/>
  <c r="L3047" i="16"/>
  <c r="K3047" i="16" s="1"/>
  <c r="L3048" i="16"/>
  <c r="K3048" i="16" s="1"/>
  <c r="L3049" i="16"/>
  <c r="K3049" i="16" s="1"/>
  <c r="L3050" i="16"/>
  <c r="K3050" i="16" s="1"/>
  <c r="H3050" i="16" s="1"/>
  <c r="L3051" i="16"/>
  <c r="K3051" i="16" s="1"/>
  <c r="H3051" i="16" s="1"/>
  <c r="L3052" i="16"/>
  <c r="K3052" i="16" s="1"/>
  <c r="L3053" i="16"/>
  <c r="K3053" i="16" s="1"/>
  <c r="L3054" i="16"/>
  <c r="K3054" i="16" s="1"/>
  <c r="L3055" i="16"/>
  <c r="K3055" i="16" s="1"/>
  <c r="L3056" i="16"/>
  <c r="K3056" i="16" s="1"/>
  <c r="L3057" i="16"/>
  <c r="K3057" i="16" s="1"/>
  <c r="L3058" i="16"/>
  <c r="K3058" i="16" s="1"/>
  <c r="H3058" i="16" s="1"/>
  <c r="L3059" i="16"/>
  <c r="K3059" i="16" s="1"/>
  <c r="H3059" i="16" s="1"/>
  <c r="L3060" i="16"/>
  <c r="K3060" i="16" s="1"/>
  <c r="L3061" i="16"/>
  <c r="K3061" i="16" s="1"/>
  <c r="L3062" i="16"/>
  <c r="K3062" i="16" s="1"/>
  <c r="L3063" i="16"/>
  <c r="K3063" i="16" s="1"/>
  <c r="L3064" i="16"/>
  <c r="K3064" i="16" s="1"/>
  <c r="L3065" i="16"/>
  <c r="K3065" i="16" s="1"/>
  <c r="H3065" i="16" s="1"/>
  <c r="L3066" i="16"/>
  <c r="K3066" i="16" s="1"/>
  <c r="H3066" i="16" s="1"/>
  <c r="L3067" i="16"/>
  <c r="K3067" i="16" s="1"/>
  <c r="H3067" i="16" s="1"/>
  <c r="L3068" i="16"/>
  <c r="K3068" i="16" s="1"/>
  <c r="L3069" i="16"/>
  <c r="K3069" i="16" s="1"/>
  <c r="L3070" i="16"/>
  <c r="K3070" i="16" s="1"/>
  <c r="L3071" i="16"/>
  <c r="K3071" i="16" s="1"/>
  <c r="L3072" i="16"/>
  <c r="K3072" i="16" s="1"/>
  <c r="L3073" i="16"/>
  <c r="K3073" i="16" s="1"/>
  <c r="H3073" i="16" s="1"/>
  <c r="L3074" i="16"/>
  <c r="K3074" i="16" s="1"/>
  <c r="H3074" i="16" s="1"/>
  <c r="L3075" i="16"/>
  <c r="K3075" i="16" s="1"/>
  <c r="H3075" i="16" s="1"/>
  <c r="L3076" i="16"/>
  <c r="K3076" i="16" s="1"/>
  <c r="L3077" i="16"/>
  <c r="K3077" i="16" s="1"/>
  <c r="L3078" i="16"/>
  <c r="K3078" i="16" s="1"/>
  <c r="L3079" i="16"/>
  <c r="K3079" i="16" s="1"/>
  <c r="L3080" i="16"/>
  <c r="K3080" i="16" s="1"/>
  <c r="L3081" i="16"/>
  <c r="K3081" i="16" s="1"/>
  <c r="H3081" i="16" s="1"/>
  <c r="L3082" i="16"/>
  <c r="K3082" i="16" s="1"/>
  <c r="H3082" i="16" s="1"/>
  <c r="L3083" i="16"/>
  <c r="K3083" i="16" s="1"/>
  <c r="H3083" i="16" s="1"/>
  <c r="L3084" i="16"/>
  <c r="K3084" i="16" s="1"/>
  <c r="L3085" i="16"/>
  <c r="K3085" i="16" s="1"/>
  <c r="L3086" i="16"/>
  <c r="K3086" i="16" s="1"/>
  <c r="L3087" i="16"/>
  <c r="K3087" i="16" s="1"/>
  <c r="L3088" i="16"/>
  <c r="K3088" i="16" s="1"/>
  <c r="L3089" i="16"/>
  <c r="K3089" i="16" s="1"/>
  <c r="H3089" i="16" s="1"/>
  <c r="L3090" i="16"/>
  <c r="K3090" i="16" s="1"/>
  <c r="H3090" i="16" s="1"/>
  <c r="L3091" i="16"/>
  <c r="K3091" i="16" s="1"/>
  <c r="H3091" i="16" s="1"/>
  <c r="L3092" i="16"/>
  <c r="K3092" i="16" s="1"/>
  <c r="L3093" i="16"/>
  <c r="K3093" i="16" s="1"/>
  <c r="L3094" i="16"/>
  <c r="K3094" i="16" s="1"/>
  <c r="L3095" i="16"/>
  <c r="K3095" i="16" s="1"/>
  <c r="L3096" i="16"/>
  <c r="K3096" i="16" s="1"/>
  <c r="L3097" i="16"/>
  <c r="K3097" i="16" s="1"/>
  <c r="L3098" i="16"/>
  <c r="K3098" i="16" s="1"/>
  <c r="H3098" i="16" s="1"/>
  <c r="L3099" i="16"/>
  <c r="K3099" i="16" s="1"/>
  <c r="H3099" i="16" s="1"/>
  <c r="L3100" i="16"/>
  <c r="K3100" i="16" s="1"/>
  <c r="L3101" i="16"/>
  <c r="K3101" i="16" s="1"/>
  <c r="L3102" i="16"/>
  <c r="K3102" i="16" s="1"/>
  <c r="L3103" i="16"/>
  <c r="K3103" i="16" s="1"/>
  <c r="L3104" i="16"/>
  <c r="K3104" i="16" s="1"/>
  <c r="L3105" i="16"/>
  <c r="K3105" i="16" s="1"/>
  <c r="L3106" i="16"/>
  <c r="K3106" i="16" s="1"/>
  <c r="L3107" i="16"/>
  <c r="K3107" i="16" s="1"/>
  <c r="H3107" i="16" s="1"/>
  <c r="L3108" i="16"/>
  <c r="K3108" i="16" s="1"/>
  <c r="L3109" i="16"/>
  <c r="K3109" i="16" s="1"/>
  <c r="L3110" i="16"/>
  <c r="K3110" i="16" s="1"/>
  <c r="L3111" i="16"/>
  <c r="K3111" i="16" s="1"/>
  <c r="L3112" i="16"/>
  <c r="K3112" i="16" s="1"/>
  <c r="L3113" i="16"/>
  <c r="K3113" i="16" s="1"/>
  <c r="L3114" i="16"/>
  <c r="K3114" i="16" s="1"/>
  <c r="H3114" i="16" s="1"/>
  <c r="L3115" i="16"/>
  <c r="K3115" i="16" s="1"/>
  <c r="H3115" i="16" s="1"/>
  <c r="L3116" i="16"/>
  <c r="K3116" i="16" s="1"/>
  <c r="L3117" i="16"/>
  <c r="K3117" i="16" s="1"/>
  <c r="L3118" i="16"/>
  <c r="K3118" i="16" s="1"/>
  <c r="L3119" i="16"/>
  <c r="K3119" i="16" s="1"/>
  <c r="L3120" i="16"/>
  <c r="K3120" i="16" s="1"/>
  <c r="L3121" i="16"/>
  <c r="K3121" i="16" s="1"/>
  <c r="L3122" i="16"/>
  <c r="K3122" i="16" s="1"/>
  <c r="H3122" i="16" s="1"/>
  <c r="L3123" i="16"/>
  <c r="K3123" i="16" s="1"/>
  <c r="H3123" i="16" s="1"/>
  <c r="L3124" i="16"/>
  <c r="K3124" i="16" s="1"/>
  <c r="L3125" i="16"/>
  <c r="K3125" i="16" s="1"/>
  <c r="L3126" i="16"/>
  <c r="K3126" i="16" s="1"/>
  <c r="L3127" i="16"/>
  <c r="K3127" i="16" s="1"/>
  <c r="L3128" i="16"/>
  <c r="K3128" i="16" s="1"/>
  <c r="L3129" i="16"/>
  <c r="K3129" i="16" s="1"/>
  <c r="H3129" i="16" s="1"/>
  <c r="L3130" i="16"/>
  <c r="K3130" i="16" s="1"/>
  <c r="H3130" i="16" s="1"/>
  <c r="L3131" i="16"/>
  <c r="K3131" i="16" s="1"/>
  <c r="H3131" i="16" s="1"/>
  <c r="L3132" i="16"/>
  <c r="K3132" i="16" s="1"/>
  <c r="L3133" i="16"/>
  <c r="K3133" i="16" s="1"/>
  <c r="L3134" i="16"/>
  <c r="K3134" i="16" s="1"/>
  <c r="L3135" i="16"/>
  <c r="K3135" i="16" s="1"/>
  <c r="L3136" i="16"/>
  <c r="K3136" i="16" s="1"/>
  <c r="L3137" i="16"/>
  <c r="K3137" i="16" s="1"/>
  <c r="H3137" i="16" s="1"/>
  <c r="L3138" i="16"/>
  <c r="K3138" i="16" s="1"/>
  <c r="H3138" i="16" s="1"/>
  <c r="L3139" i="16"/>
  <c r="K3139" i="16" s="1"/>
  <c r="H3139" i="16" s="1"/>
  <c r="L3140" i="16"/>
  <c r="K3140" i="16" s="1"/>
  <c r="L3141" i="16"/>
  <c r="K3141" i="16" s="1"/>
  <c r="L3142" i="16"/>
  <c r="K3142" i="16" s="1"/>
  <c r="L3143" i="16"/>
  <c r="K3143" i="16" s="1"/>
  <c r="L3144" i="16"/>
  <c r="K3144" i="16" s="1"/>
  <c r="L3145" i="16"/>
  <c r="K3145" i="16" s="1"/>
  <c r="H3145" i="16" s="1"/>
  <c r="L3146" i="16"/>
  <c r="K3146" i="16" s="1"/>
  <c r="H3146" i="16" s="1"/>
  <c r="L3147" i="16"/>
  <c r="K3147" i="16" s="1"/>
  <c r="H3147" i="16" s="1"/>
  <c r="L3148" i="16"/>
  <c r="K3148" i="16" s="1"/>
  <c r="L3149" i="16"/>
  <c r="K3149" i="16" s="1"/>
  <c r="L3150" i="16"/>
  <c r="K3150" i="16" s="1"/>
  <c r="L3151" i="16"/>
  <c r="K3151" i="16" s="1"/>
  <c r="L3152" i="16"/>
  <c r="K3152" i="16" s="1"/>
  <c r="L3153" i="16"/>
  <c r="K3153" i="16" s="1"/>
  <c r="H3153" i="16" s="1"/>
  <c r="L3154" i="16"/>
  <c r="K3154" i="16" s="1"/>
  <c r="H3154" i="16" s="1"/>
  <c r="L3155" i="16"/>
  <c r="K3155" i="16" s="1"/>
  <c r="H3155" i="16" s="1"/>
  <c r="L3156" i="16"/>
  <c r="K3156" i="16" s="1"/>
  <c r="L3157" i="16"/>
  <c r="K3157" i="16" s="1"/>
  <c r="L3158" i="16"/>
  <c r="K3158" i="16" s="1"/>
  <c r="L3159" i="16"/>
  <c r="K3159" i="16" s="1"/>
  <c r="L3160" i="16"/>
  <c r="K3160" i="16" s="1"/>
  <c r="L3161" i="16"/>
  <c r="K3161" i="16" s="1"/>
  <c r="H3161" i="16" s="1"/>
  <c r="L3162" i="16"/>
  <c r="K3162" i="16" s="1"/>
  <c r="H3162" i="16" s="1"/>
  <c r="L3163" i="16"/>
  <c r="K3163" i="16" s="1"/>
  <c r="H3163" i="16" s="1"/>
  <c r="L3164" i="16"/>
  <c r="K3164" i="16" s="1"/>
  <c r="L3165" i="16"/>
  <c r="K3165" i="16" s="1"/>
  <c r="L3166" i="16"/>
  <c r="K3166" i="16" s="1"/>
  <c r="L3167" i="16"/>
  <c r="K3167" i="16" s="1"/>
  <c r="L3168" i="16"/>
  <c r="K3168" i="16" s="1"/>
  <c r="L3169" i="16"/>
  <c r="K3169" i="16" s="1"/>
  <c r="L3170" i="16"/>
  <c r="K3170" i="16" s="1"/>
  <c r="H3170" i="16" s="1"/>
  <c r="L3171" i="16"/>
  <c r="K3171" i="16" s="1"/>
  <c r="H3171" i="16" s="1"/>
  <c r="L3172" i="16"/>
  <c r="K3172" i="16" s="1"/>
  <c r="L3173" i="16"/>
  <c r="K3173" i="16" s="1"/>
  <c r="L3174" i="16"/>
  <c r="K3174" i="16" s="1"/>
  <c r="L3175" i="16"/>
  <c r="K3175" i="16" s="1"/>
  <c r="L3176" i="16"/>
  <c r="K3176" i="16" s="1"/>
  <c r="L3177" i="16"/>
  <c r="K3177" i="16" s="1"/>
  <c r="H3177" i="16" s="1"/>
  <c r="L3178" i="16"/>
  <c r="K3178" i="16" s="1"/>
  <c r="H3178" i="16" s="1"/>
  <c r="L3179" i="16"/>
  <c r="K3179" i="16" s="1"/>
  <c r="H3179" i="16" s="1"/>
  <c r="L3180" i="16"/>
  <c r="K3180" i="16" s="1"/>
  <c r="L3181" i="16"/>
  <c r="K3181" i="16" s="1"/>
  <c r="L3182" i="16"/>
  <c r="K3182" i="16" s="1"/>
  <c r="L3183" i="16"/>
  <c r="K3183" i="16" s="1"/>
  <c r="L3184" i="16"/>
  <c r="K3184" i="16" s="1"/>
  <c r="L3185" i="16"/>
  <c r="K3185" i="16" s="1"/>
  <c r="H3185" i="16" s="1"/>
  <c r="L3186" i="16"/>
  <c r="K3186" i="16" s="1"/>
  <c r="H3186" i="16" s="1"/>
  <c r="L3187" i="16"/>
  <c r="K3187" i="16" s="1"/>
  <c r="H3187" i="16" s="1"/>
  <c r="L3188" i="16"/>
  <c r="K3188" i="16" s="1"/>
  <c r="L3189" i="16"/>
  <c r="K3189" i="16" s="1"/>
  <c r="L3190" i="16"/>
  <c r="K3190" i="16" s="1"/>
  <c r="L3191" i="16"/>
  <c r="K3191" i="16" s="1"/>
  <c r="L3192" i="16"/>
  <c r="K3192" i="16" s="1"/>
  <c r="L3193" i="16"/>
  <c r="K3193" i="16" s="1"/>
  <c r="H3193" i="16" s="1"/>
  <c r="L3194" i="16"/>
  <c r="K3194" i="16" s="1"/>
  <c r="H3194" i="16" s="1"/>
  <c r="L3195" i="16"/>
  <c r="K3195" i="16" s="1"/>
  <c r="H3195" i="16" s="1"/>
  <c r="L3196" i="16"/>
  <c r="K3196" i="16" s="1"/>
  <c r="L3197" i="16"/>
  <c r="K3197" i="16" s="1"/>
  <c r="L3198" i="16"/>
  <c r="K3198" i="16" s="1"/>
  <c r="L3199" i="16"/>
  <c r="K3199" i="16" s="1"/>
  <c r="L3200" i="16"/>
  <c r="K3200" i="16" s="1"/>
  <c r="L3201" i="16"/>
  <c r="K3201" i="16" s="1"/>
  <c r="H3201" i="16" s="1"/>
  <c r="L3202" i="16"/>
  <c r="K3202" i="16" s="1"/>
  <c r="H3202" i="16" s="1"/>
  <c r="L3203" i="16"/>
  <c r="K3203" i="16" s="1"/>
  <c r="H3203" i="16" s="1"/>
  <c r="L3204" i="16"/>
  <c r="K3204" i="16" s="1"/>
  <c r="L3205" i="16"/>
  <c r="K3205" i="16" s="1"/>
  <c r="L3206" i="16"/>
  <c r="K3206" i="16" s="1"/>
  <c r="L3207" i="16"/>
  <c r="K3207" i="16" s="1"/>
  <c r="L3208" i="16"/>
  <c r="K3208" i="16" s="1"/>
  <c r="L3209" i="16"/>
  <c r="K3209" i="16" s="1"/>
  <c r="H3209" i="16" s="1"/>
  <c r="L3210" i="16"/>
  <c r="K3210" i="16" s="1"/>
  <c r="L3211" i="16"/>
  <c r="K3211" i="16" s="1"/>
  <c r="H3211" i="16" s="1"/>
  <c r="L3212" i="16"/>
  <c r="K3212" i="16" s="1"/>
  <c r="L3213" i="16"/>
  <c r="K3213" i="16" s="1"/>
  <c r="L3214" i="16"/>
  <c r="K3214" i="16" s="1"/>
  <c r="L3215" i="16"/>
  <c r="K3215" i="16" s="1"/>
  <c r="L3216" i="16"/>
  <c r="K3216" i="16" s="1"/>
  <c r="L3217" i="16"/>
  <c r="K3217" i="16" s="1"/>
  <c r="H3217" i="16" s="1"/>
  <c r="L3218" i="16"/>
  <c r="K3218" i="16" s="1"/>
  <c r="H3218" i="16" s="1"/>
  <c r="L3219" i="16"/>
  <c r="K3219" i="16" s="1"/>
  <c r="H3219" i="16" s="1"/>
  <c r="L3220" i="16"/>
  <c r="K3220" i="16" s="1"/>
  <c r="L3221" i="16"/>
  <c r="K3221" i="16" s="1"/>
  <c r="L3222" i="16"/>
  <c r="K3222" i="16" s="1"/>
  <c r="L3223" i="16"/>
  <c r="K3223" i="16" s="1"/>
  <c r="L3224" i="16"/>
  <c r="K3224" i="16" s="1"/>
  <c r="L3225" i="16"/>
  <c r="K3225" i="16" s="1"/>
  <c r="H3225" i="16" s="1"/>
  <c r="L3226" i="16"/>
  <c r="K3226" i="16" s="1"/>
  <c r="H3226" i="16" s="1"/>
  <c r="L3227" i="16"/>
  <c r="K3227" i="16" s="1"/>
  <c r="H3227" i="16" s="1"/>
  <c r="L3228" i="16"/>
  <c r="K3228" i="16" s="1"/>
  <c r="L3229" i="16"/>
  <c r="K3229" i="16" s="1"/>
  <c r="L3230" i="16"/>
  <c r="K3230" i="16" s="1"/>
  <c r="L3231" i="16"/>
  <c r="K3231" i="16" s="1"/>
  <c r="L3232" i="16"/>
  <c r="K3232" i="16" s="1"/>
  <c r="L3233" i="16"/>
  <c r="K3233" i="16" s="1"/>
  <c r="L3234" i="16"/>
  <c r="K3234" i="16" s="1"/>
  <c r="H3234" i="16" s="1"/>
  <c r="L3235" i="16"/>
  <c r="K3235" i="16" s="1"/>
  <c r="H3235" i="16" s="1"/>
  <c r="L3236" i="16"/>
  <c r="K3236" i="16" s="1"/>
  <c r="L3237" i="16"/>
  <c r="K3237" i="16" s="1"/>
  <c r="L3238" i="16"/>
  <c r="K3238" i="16" s="1"/>
  <c r="L3239" i="16"/>
  <c r="K3239" i="16" s="1"/>
  <c r="L3240" i="16"/>
  <c r="K3240" i="16" s="1"/>
  <c r="L3241" i="16"/>
  <c r="K3241" i="16" s="1"/>
  <c r="L3242" i="16"/>
  <c r="K3242" i="16" s="1"/>
  <c r="H3242" i="16" s="1"/>
  <c r="L3243" i="16"/>
  <c r="K3243" i="16" s="1"/>
  <c r="H3243" i="16" s="1"/>
  <c r="L3244" i="16"/>
  <c r="K3244" i="16" s="1"/>
  <c r="L3245" i="16"/>
  <c r="K3245" i="16" s="1"/>
  <c r="L3246" i="16"/>
  <c r="K3246" i="16" s="1"/>
  <c r="L3247" i="16"/>
  <c r="K3247" i="16" s="1"/>
  <c r="L3248" i="16"/>
  <c r="K3248" i="16" s="1"/>
  <c r="L3249" i="16"/>
  <c r="K3249" i="16" s="1"/>
  <c r="L3250" i="16"/>
  <c r="K3250" i="16" s="1"/>
  <c r="H3250" i="16" s="1"/>
  <c r="L3251" i="16"/>
  <c r="K3251" i="16" s="1"/>
  <c r="H3251" i="16" s="1"/>
  <c r="L3252" i="16"/>
  <c r="K3252" i="16" s="1"/>
  <c r="L3253" i="16"/>
  <c r="K3253" i="16" s="1"/>
  <c r="L3254" i="16"/>
  <c r="K3254" i="16" s="1"/>
  <c r="L3255" i="16"/>
  <c r="K3255" i="16" s="1"/>
  <c r="L3256" i="16"/>
  <c r="K3256" i="16" s="1"/>
  <c r="L3257" i="16"/>
  <c r="K3257" i="16" s="1"/>
  <c r="H3257" i="16" s="1"/>
  <c r="L3258" i="16"/>
  <c r="K3258" i="16" s="1"/>
  <c r="H3258" i="16" s="1"/>
  <c r="L3259" i="16"/>
  <c r="K3259" i="16" s="1"/>
  <c r="H3259" i="16" s="1"/>
  <c r="L3260" i="16"/>
  <c r="K3260" i="16" s="1"/>
  <c r="L3261" i="16"/>
  <c r="K3261" i="16" s="1"/>
  <c r="L3262" i="16"/>
  <c r="K3262" i="16" s="1"/>
  <c r="L3263" i="16"/>
  <c r="K3263" i="16" s="1"/>
  <c r="L3264" i="16"/>
  <c r="K3264" i="16" s="1"/>
  <c r="L3265" i="16"/>
  <c r="K3265" i="16" s="1"/>
  <c r="H3265" i="16" s="1"/>
  <c r="L3266" i="16"/>
  <c r="K3266" i="16" s="1"/>
  <c r="H3266" i="16" s="1"/>
  <c r="L3267" i="16"/>
  <c r="K3267" i="16" s="1"/>
  <c r="H3267" i="16" s="1"/>
  <c r="L3268" i="16"/>
  <c r="K3268" i="16" s="1"/>
  <c r="L3269" i="16"/>
  <c r="K3269" i="16" s="1"/>
  <c r="L3270" i="16"/>
  <c r="K3270" i="16" s="1"/>
  <c r="L3271" i="16"/>
  <c r="K3271" i="16" s="1"/>
  <c r="L3272" i="16"/>
  <c r="K3272" i="16" s="1"/>
  <c r="L3273" i="16"/>
  <c r="K3273" i="16" s="1"/>
  <c r="H3273" i="16" s="1"/>
  <c r="L3274" i="16"/>
  <c r="K3274" i="16" s="1"/>
  <c r="H3274" i="16" s="1"/>
  <c r="L3275" i="16"/>
  <c r="K3275" i="16" s="1"/>
  <c r="H3275" i="16" s="1"/>
  <c r="L3276" i="16"/>
  <c r="K3276" i="16" s="1"/>
  <c r="L3277" i="16"/>
  <c r="K3277" i="16" s="1"/>
  <c r="L3278" i="16"/>
  <c r="K3278" i="16" s="1"/>
  <c r="L3279" i="16"/>
  <c r="K3279" i="16" s="1"/>
  <c r="L3280" i="16"/>
  <c r="K3280" i="16" s="1"/>
  <c r="L3281" i="16"/>
  <c r="K3281" i="16" s="1"/>
  <c r="H3281" i="16" s="1"/>
  <c r="L3282" i="16"/>
  <c r="K3282" i="16" s="1"/>
  <c r="H3282" i="16" s="1"/>
  <c r="L3283" i="16"/>
  <c r="K3283" i="16" s="1"/>
  <c r="H3283" i="16" s="1"/>
  <c r="L3284" i="16"/>
  <c r="K3284" i="16" s="1"/>
  <c r="L3285" i="16"/>
  <c r="K3285" i="16" s="1"/>
  <c r="L3286" i="16"/>
  <c r="K3286" i="16" s="1"/>
  <c r="L3287" i="16"/>
  <c r="K3287" i="16" s="1"/>
  <c r="L3288" i="16"/>
  <c r="K3288" i="16" s="1"/>
  <c r="L3289" i="16"/>
  <c r="K3289" i="16" s="1"/>
  <c r="H3289" i="16" s="1"/>
  <c r="L3290" i="16"/>
  <c r="K3290" i="16" s="1"/>
  <c r="H3290" i="16" s="1"/>
  <c r="L3291" i="16"/>
  <c r="K3291" i="16" s="1"/>
  <c r="H3291" i="16" s="1"/>
  <c r="L3292" i="16"/>
  <c r="K3292" i="16" s="1"/>
  <c r="L3293" i="16"/>
  <c r="K3293" i="16" s="1"/>
  <c r="L3294" i="16"/>
  <c r="K3294" i="16" s="1"/>
  <c r="L3295" i="16"/>
  <c r="K3295" i="16" s="1"/>
  <c r="L3296" i="16"/>
  <c r="K3296" i="16" s="1"/>
  <c r="L3297" i="16"/>
  <c r="K3297" i="16" s="1"/>
  <c r="L3298" i="16"/>
  <c r="K3298" i="16" s="1"/>
  <c r="H3298" i="16" s="1"/>
  <c r="L3299" i="16"/>
  <c r="K3299" i="16" s="1"/>
  <c r="H3299" i="16" s="1"/>
  <c r="L3300" i="16"/>
  <c r="K3300" i="16" s="1"/>
  <c r="L3301" i="16"/>
  <c r="K3301" i="16" s="1"/>
  <c r="L3302" i="16"/>
  <c r="K3302" i="16" s="1"/>
  <c r="L3303" i="16"/>
  <c r="K3303" i="16" s="1"/>
  <c r="L3304" i="16"/>
  <c r="K3304" i="16" s="1"/>
  <c r="L3305" i="16"/>
  <c r="K3305" i="16" s="1"/>
  <c r="H3305" i="16" s="1"/>
  <c r="L3306" i="16"/>
  <c r="K3306" i="16" s="1"/>
  <c r="H3306" i="16" s="1"/>
  <c r="L3307" i="16"/>
  <c r="K3307" i="16" s="1"/>
  <c r="H3307" i="16" s="1"/>
  <c r="L3308" i="16"/>
  <c r="K3308" i="16" s="1"/>
  <c r="L3309" i="16"/>
  <c r="K3309" i="16" s="1"/>
  <c r="L3310" i="16"/>
  <c r="K3310" i="16" s="1"/>
  <c r="L3311" i="16"/>
  <c r="K3311" i="16" s="1"/>
  <c r="L3312" i="16"/>
  <c r="K3312" i="16" s="1"/>
  <c r="L3313" i="16"/>
  <c r="K3313" i="16" s="1"/>
  <c r="L3314" i="16"/>
  <c r="K3314" i="16" s="1"/>
  <c r="H3314" i="16" s="1"/>
  <c r="L3315" i="16"/>
  <c r="K3315" i="16" s="1"/>
  <c r="H3315" i="16" s="1"/>
  <c r="L3316" i="16"/>
  <c r="K3316" i="16" s="1"/>
  <c r="L3317" i="16"/>
  <c r="K3317" i="16" s="1"/>
  <c r="L3318" i="16"/>
  <c r="K3318" i="16" s="1"/>
  <c r="L3319" i="16"/>
  <c r="K3319" i="16" s="1"/>
  <c r="L3320" i="16"/>
  <c r="K3320" i="16" s="1"/>
  <c r="L3321" i="16"/>
  <c r="K3321" i="16" s="1"/>
  <c r="H3321" i="16" s="1"/>
  <c r="L3322" i="16"/>
  <c r="K3322" i="16" s="1"/>
  <c r="H3322" i="16" s="1"/>
  <c r="L3323" i="16"/>
  <c r="K3323" i="16" s="1"/>
  <c r="H3323" i="16" s="1"/>
  <c r="L3324" i="16"/>
  <c r="K3324" i="16" s="1"/>
  <c r="L3325" i="16"/>
  <c r="K3325" i="16" s="1"/>
  <c r="L3326" i="16"/>
  <c r="K3326" i="16" s="1"/>
  <c r="L3327" i="16"/>
  <c r="K3327" i="16" s="1"/>
  <c r="L3328" i="16"/>
  <c r="K3328" i="16" s="1"/>
  <c r="L3329" i="16"/>
  <c r="K3329" i="16" s="1"/>
  <c r="H3329" i="16" s="1"/>
  <c r="L3330" i="16"/>
  <c r="K3330" i="16" s="1"/>
  <c r="H3330" i="16" s="1"/>
  <c r="L3331" i="16"/>
  <c r="K3331" i="16" s="1"/>
  <c r="H3331" i="16" s="1"/>
  <c r="L3332" i="16"/>
  <c r="K3332" i="16" s="1"/>
  <c r="L3333" i="16"/>
  <c r="K3333" i="16" s="1"/>
  <c r="L3334" i="16"/>
  <c r="K3334" i="16" s="1"/>
  <c r="L3335" i="16"/>
  <c r="K3335" i="16" s="1"/>
  <c r="L3336" i="16"/>
  <c r="K3336" i="16" s="1"/>
  <c r="L3337" i="16"/>
  <c r="K3337" i="16" s="1"/>
  <c r="H3337" i="16" s="1"/>
  <c r="L3338" i="16"/>
  <c r="K3338" i="16" s="1"/>
  <c r="H3338" i="16" s="1"/>
  <c r="L3339" i="16"/>
  <c r="K3339" i="16" s="1"/>
  <c r="H3339" i="16" s="1"/>
  <c r="L3340" i="16"/>
  <c r="K3340" i="16" s="1"/>
  <c r="L3341" i="16"/>
  <c r="K3341" i="16" s="1"/>
  <c r="L3342" i="16"/>
  <c r="K3342" i="16" s="1"/>
  <c r="L3343" i="16"/>
  <c r="K3343" i="16" s="1"/>
  <c r="L3344" i="16"/>
  <c r="K3344" i="16" s="1"/>
  <c r="L3345" i="16"/>
  <c r="K3345" i="16" s="1"/>
  <c r="H3345" i="16" s="1"/>
  <c r="L3346" i="16"/>
  <c r="K3346" i="16" s="1"/>
  <c r="H3346" i="16" s="1"/>
  <c r="L3347" i="16"/>
  <c r="K3347" i="16" s="1"/>
  <c r="H3347" i="16" s="1"/>
  <c r="L3348" i="16"/>
  <c r="K3348" i="16" s="1"/>
  <c r="L3349" i="16"/>
  <c r="K3349" i="16" s="1"/>
  <c r="L3350" i="16"/>
  <c r="K3350" i="16" s="1"/>
  <c r="L3351" i="16"/>
  <c r="K3351" i="16" s="1"/>
  <c r="L3352" i="16"/>
  <c r="K3352" i="16" s="1"/>
  <c r="L3353" i="16"/>
  <c r="K3353" i="16" s="1"/>
  <c r="H3353" i="16" s="1"/>
  <c r="L3354" i="16"/>
  <c r="K3354" i="16" s="1"/>
  <c r="H3354" i="16" s="1"/>
  <c r="L3355" i="16"/>
  <c r="K3355" i="16" s="1"/>
  <c r="H3355" i="16" s="1"/>
  <c r="L3356" i="16"/>
  <c r="K3356" i="16" s="1"/>
  <c r="L3357" i="16"/>
  <c r="K3357" i="16" s="1"/>
  <c r="L3358" i="16"/>
  <c r="K3358" i="16" s="1"/>
  <c r="L3359" i="16"/>
  <c r="K3359" i="16" s="1"/>
  <c r="L3360" i="16"/>
  <c r="K3360" i="16" s="1"/>
  <c r="L3361" i="16"/>
  <c r="K3361" i="16" s="1"/>
  <c r="L3362" i="16"/>
  <c r="K3362" i="16" s="1"/>
  <c r="H3362" i="16" s="1"/>
  <c r="L3363" i="16"/>
  <c r="K3363" i="16" s="1"/>
  <c r="H3363" i="16" s="1"/>
  <c r="L3364" i="16"/>
  <c r="K3364" i="16" s="1"/>
  <c r="L3365" i="16"/>
  <c r="K3365" i="16" s="1"/>
  <c r="L3366" i="16"/>
  <c r="K3366" i="16" s="1"/>
  <c r="L3367" i="16"/>
  <c r="K3367" i="16" s="1"/>
  <c r="L3368" i="16"/>
  <c r="K3368" i="16" s="1"/>
  <c r="L3369" i="16"/>
  <c r="K3369" i="16" s="1"/>
  <c r="H3369" i="16" s="1"/>
  <c r="L3370" i="16"/>
  <c r="K3370" i="16" s="1"/>
  <c r="H3370" i="16" s="1"/>
  <c r="L3371" i="16"/>
  <c r="K3371" i="16" s="1"/>
  <c r="H3371" i="16" s="1"/>
  <c r="L3372" i="16"/>
  <c r="K3372" i="16" s="1"/>
  <c r="L3373" i="16"/>
  <c r="K3373" i="16" s="1"/>
  <c r="L3374" i="16"/>
  <c r="K3374" i="16" s="1"/>
  <c r="L3375" i="16"/>
  <c r="K3375" i="16" s="1"/>
  <c r="L3376" i="16"/>
  <c r="K3376" i="16" s="1"/>
  <c r="L3377" i="16"/>
  <c r="K3377" i="16" s="1"/>
  <c r="L3378" i="16"/>
  <c r="K3378" i="16" s="1"/>
  <c r="H3378" i="16" s="1"/>
  <c r="L3379" i="16"/>
  <c r="K3379" i="16" s="1"/>
  <c r="H3379" i="16" s="1"/>
  <c r="L3380" i="16"/>
  <c r="K3380" i="16" s="1"/>
  <c r="L3381" i="16"/>
  <c r="K3381" i="16" s="1"/>
  <c r="L3382" i="16"/>
  <c r="K3382" i="16" s="1"/>
  <c r="L3383" i="16"/>
  <c r="K3383" i="16" s="1"/>
  <c r="L3384" i="16"/>
  <c r="K3384" i="16" s="1"/>
  <c r="L3385" i="16"/>
  <c r="K3385" i="16" s="1"/>
  <c r="H3385" i="16" s="1"/>
  <c r="L3386" i="16"/>
  <c r="K3386" i="16" s="1"/>
  <c r="H3386" i="16" s="1"/>
  <c r="L3387" i="16"/>
  <c r="K3387" i="16" s="1"/>
  <c r="H3387" i="16" s="1"/>
  <c r="L3388" i="16"/>
  <c r="K3388" i="16" s="1"/>
  <c r="L3389" i="16"/>
  <c r="K3389" i="16" s="1"/>
  <c r="L3390" i="16"/>
  <c r="K3390" i="16" s="1"/>
  <c r="L3391" i="16"/>
  <c r="K3391" i="16" s="1"/>
  <c r="L3392" i="16"/>
  <c r="K3392" i="16" s="1"/>
  <c r="L3393" i="16"/>
  <c r="K3393" i="16" s="1"/>
  <c r="H3393" i="16" s="1"/>
  <c r="L3394" i="16"/>
  <c r="K3394" i="16" s="1"/>
  <c r="H3394" i="16" s="1"/>
  <c r="L3395" i="16"/>
  <c r="K3395" i="16" s="1"/>
  <c r="H3395" i="16" s="1"/>
  <c r="L3396" i="16"/>
  <c r="K3396" i="16" s="1"/>
  <c r="L3397" i="16"/>
  <c r="K3397" i="16" s="1"/>
  <c r="L3398" i="16"/>
  <c r="K3398" i="16" s="1"/>
  <c r="L3399" i="16"/>
  <c r="K3399" i="16" s="1"/>
  <c r="L3400" i="16"/>
  <c r="K3400" i="16" s="1"/>
  <c r="L3401" i="16"/>
  <c r="K3401" i="16" s="1"/>
  <c r="H3401" i="16" s="1"/>
  <c r="L3402" i="16"/>
  <c r="K3402" i="16" s="1"/>
  <c r="H3402" i="16" s="1"/>
  <c r="L3403" i="16"/>
  <c r="K3403" i="16" s="1"/>
  <c r="H3403" i="16" s="1"/>
  <c r="L3404" i="16"/>
  <c r="K3404" i="16" s="1"/>
  <c r="L3405" i="16"/>
  <c r="K3405" i="16" s="1"/>
  <c r="L3406" i="16"/>
  <c r="K3406" i="16" s="1"/>
  <c r="L3407" i="16"/>
  <c r="K3407" i="16" s="1"/>
  <c r="L3408" i="16"/>
  <c r="K3408" i="16" s="1"/>
  <c r="L3409" i="16"/>
  <c r="K3409" i="16" s="1"/>
  <c r="H3409" i="16" s="1"/>
  <c r="L3410" i="16"/>
  <c r="K3410" i="16" s="1"/>
  <c r="H3410" i="16" s="1"/>
  <c r="L3411" i="16"/>
  <c r="K3411" i="16" s="1"/>
  <c r="H3411" i="16" s="1"/>
  <c r="L3412" i="16"/>
  <c r="K3412" i="16" s="1"/>
  <c r="L3413" i="16"/>
  <c r="K3413" i="16" s="1"/>
  <c r="L3414" i="16"/>
  <c r="K3414" i="16" s="1"/>
  <c r="L3415" i="16"/>
  <c r="K3415" i="16" s="1"/>
  <c r="L3416" i="16"/>
  <c r="K3416" i="16" s="1"/>
  <c r="L3417" i="16"/>
  <c r="K3417" i="16" s="1"/>
  <c r="H3417" i="16" s="1"/>
  <c r="L3418" i="16"/>
  <c r="K3418" i="16" s="1"/>
  <c r="H3418" i="16" s="1"/>
  <c r="L3419" i="16"/>
  <c r="K3419" i="16" s="1"/>
  <c r="H3419" i="16" s="1"/>
  <c r="L3420" i="16"/>
  <c r="K3420" i="16" s="1"/>
  <c r="L3421" i="16"/>
  <c r="K3421" i="16" s="1"/>
  <c r="L3422" i="16"/>
  <c r="K3422" i="16" s="1"/>
  <c r="L3423" i="16"/>
  <c r="K3423" i="16" s="1"/>
  <c r="L3424" i="16"/>
  <c r="K3424" i="16" s="1"/>
  <c r="L3425" i="16"/>
  <c r="K3425" i="16" s="1"/>
  <c r="H3425" i="16" s="1"/>
  <c r="L3426" i="16"/>
  <c r="K3426" i="16" s="1"/>
  <c r="H3426" i="16" s="1"/>
  <c r="L3427" i="16"/>
  <c r="K3427" i="16" s="1"/>
  <c r="H3427" i="16" s="1"/>
  <c r="L3428" i="16"/>
  <c r="K3428" i="16" s="1"/>
  <c r="L3429" i="16"/>
  <c r="K3429" i="16" s="1"/>
  <c r="L3430" i="16"/>
  <c r="K3430" i="16" s="1"/>
  <c r="L3431" i="16"/>
  <c r="K3431" i="16" s="1"/>
  <c r="L3432" i="16"/>
  <c r="K3432" i="16" s="1"/>
  <c r="L3433" i="16"/>
  <c r="K3433" i="16" s="1"/>
  <c r="H3433" i="16" s="1"/>
  <c r="L3434" i="16"/>
  <c r="K3434" i="16" s="1"/>
  <c r="H3434" i="16" s="1"/>
  <c r="L3435" i="16"/>
  <c r="K3435" i="16" s="1"/>
  <c r="H3435" i="16" s="1"/>
  <c r="L3436" i="16"/>
  <c r="K3436" i="16" s="1"/>
  <c r="L3437" i="16"/>
  <c r="K3437" i="16" s="1"/>
  <c r="L3438" i="16"/>
  <c r="K3438" i="16" s="1"/>
  <c r="L3439" i="16"/>
  <c r="K3439" i="16" s="1"/>
  <c r="L3440" i="16"/>
  <c r="K3440" i="16" s="1"/>
  <c r="L3441" i="16"/>
  <c r="K3441" i="16" s="1"/>
  <c r="L3442" i="16"/>
  <c r="K3442" i="16" s="1"/>
  <c r="H3442" i="16" s="1"/>
  <c r="L3443" i="16"/>
  <c r="K3443" i="16" s="1"/>
  <c r="H3443" i="16" s="1"/>
  <c r="L3444" i="16"/>
  <c r="K3444" i="16" s="1"/>
  <c r="L3445" i="16"/>
  <c r="K3445" i="16" s="1"/>
  <c r="L3446" i="16"/>
  <c r="K3446" i="16" s="1"/>
  <c r="L3447" i="16"/>
  <c r="K3447" i="16" s="1"/>
  <c r="L3448" i="16"/>
  <c r="K3448" i="16" s="1"/>
  <c r="L3449" i="16"/>
  <c r="K3449" i="16" s="1"/>
  <c r="H3449" i="16" s="1"/>
  <c r="L3450" i="16"/>
  <c r="K3450" i="16" s="1"/>
  <c r="H3450" i="16" s="1"/>
  <c r="L3451" i="16"/>
  <c r="K3451" i="16" s="1"/>
  <c r="H3451" i="16" s="1"/>
  <c r="L3452" i="16"/>
  <c r="K3452" i="16" s="1"/>
  <c r="L3453" i="16"/>
  <c r="K3453" i="16" s="1"/>
  <c r="L3454" i="16"/>
  <c r="K3454" i="16" s="1"/>
  <c r="L3455" i="16"/>
  <c r="K3455" i="16" s="1"/>
  <c r="L3456" i="16"/>
  <c r="K3456" i="16" s="1"/>
  <c r="L3457" i="16"/>
  <c r="K3457" i="16" s="1"/>
  <c r="H3457" i="16" s="1"/>
  <c r="L3458" i="16"/>
  <c r="K3458" i="16" s="1"/>
  <c r="H3458" i="16" s="1"/>
  <c r="L3459" i="16"/>
  <c r="K3459" i="16" s="1"/>
  <c r="H3459" i="16" s="1"/>
  <c r="L3460" i="16"/>
  <c r="K3460" i="16" s="1"/>
  <c r="L3461" i="16"/>
  <c r="K3461" i="16" s="1"/>
  <c r="L3462" i="16"/>
  <c r="K3462" i="16" s="1"/>
  <c r="L3463" i="16"/>
  <c r="K3463" i="16" s="1"/>
  <c r="L3464" i="16"/>
  <c r="K3464" i="16" s="1"/>
  <c r="L3465" i="16"/>
  <c r="K3465" i="16" s="1"/>
  <c r="H3465" i="16" s="1"/>
  <c r="L3466" i="16"/>
  <c r="K3466" i="16" s="1"/>
  <c r="H3466" i="16" s="1"/>
  <c r="L3467" i="16"/>
  <c r="K3467" i="16" s="1"/>
  <c r="H3467" i="16" s="1"/>
  <c r="L3468" i="16"/>
  <c r="K3468" i="16" s="1"/>
  <c r="L3469" i="16"/>
  <c r="K3469" i="16" s="1"/>
  <c r="L3470" i="16"/>
  <c r="K3470" i="16" s="1"/>
  <c r="L3471" i="16"/>
  <c r="K3471" i="16" s="1"/>
  <c r="L3472" i="16"/>
  <c r="K3472" i="16" s="1"/>
  <c r="L3473" i="16"/>
  <c r="K3473" i="16" s="1"/>
  <c r="H3473" i="16" s="1"/>
  <c r="L3474" i="16"/>
  <c r="K3474" i="16" s="1"/>
  <c r="H3474" i="16" s="1"/>
  <c r="L3475" i="16"/>
  <c r="K3475" i="16" s="1"/>
  <c r="H3475" i="16" s="1"/>
  <c r="L3476" i="16"/>
  <c r="K3476" i="16" s="1"/>
  <c r="L3477" i="16"/>
  <c r="K3477" i="16" s="1"/>
  <c r="L3478" i="16"/>
  <c r="K3478" i="16" s="1"/>
  <c r="L3479" i="16"/>
  <c r="K3479" i="16" s="1"/>
  <c r="L3480" i="16"/>
  <c r="K3480" i="16" s="1"/>
  <c r="L3481" i="16"/>
  <c r="K3481" i="16" s="1"/>
  <c r="H3481" i="16" s="1"/>
  <c r="L3482" i="16"/>
  <c r="K3482" i="16" s="1"/>
  <c r="H3482" i="16" s="1"/>
  <c r="L3483" i="16"/>
  <c r="K3483" i="16" s="1"/>
  <c r="H3483" i="16" s="1"/>
  <c r="L3484" i="16"/>
  <c r="K3484" i="16" s="1"/>
  <c r="L3485" i="16"/>
  <c r="K3485" i="16" s="1"/>
  <c r="L3486" i="16"/>
  <c r="K3486" i="16" s="1"/>
  <c r="L3487" i="16"/>
  <c r="K3487" i="16" s="1"/>
  <c r="L3488" i="16"/>
  <c r="K3488" i="16" s="1"/>
  <c r="L3489" i="16"/>
  <c r="K3489" i="16" s="1"/>
  <c r="H3489" i="16" s="1"/>
  <c r="L3490" i="16"/>
  <c r="K3490" i="16" s="1"/>
  <c r="H3490" i="16" s="1"/>
  <c r="L3491" i="16"/>
  <c r="K3491" i="16" s="1"/>
  <c r="H3491" i="16" s="1"/>
  <c r="L3492" i="16"/>
  <c r="K3492" i="16" s="1"/>
  <c r="L3493" i="16"/>
  <c r="K3493" i="16" s="1"/>
  <c r="L3494" i="16"/>
  <c r="K3494" i="16" s="1"/>
  <c r="L3495" i="16"/>
  <c r="K3495" i="16" s="1"/>
  <c r="L3496" i="16"/>
  <c r="K3496" i="16" s="1"/>
  <c r="L3497" i="16"/>
  <c r="K3497" i="16" s="1"/>
  <c r="H3497" i="16" s="1"/>
  <c r="L3498" i="16"/>
  <c r="K3498" i="16" s="1"/>
  <c r="H3498" i="16" s="1"/>
  <c r="L3499" i="16"/>
  <c r="K3499" i="16" s="1"/>
  <c r="H3499" i="16" s="1"/>
  <c r="L3500" i="16"/>
  <c r="K3500" i="16" s="1"/>
  <c r="L3501" i="16"/>
  <c r="K3501" i="16" s="1"/>
  <c r="L3502" i="16"/>
  <c r="K3502" i="16" s="1"/>
  <c r="L3503" i="16"/>
  <c r="K3503" i="16" s="1"/>
  <c r="L3504" i="16"/>
  <c r="K3504" i="16" s="1"/>
  <c r="L3505" i="16"/>
  <c r="K3505" i="16" s="1"/>
  <c r="L3506" i="16"/>
  <c r="K3506" i="16" s="1"/>
  <c r="H3506" i="16" s="1"/>
  <c r="L3507" i="16"/>
  <c r="K3507" i="16" s="1"/>
  <c r="H3507" i="16" s="1"/>
  <c r="L3508" i="16"/>
  <c r="K3508" i="16" s="1"/>
  <c r="L3509" i="16"/>
  <c r="K3509" i="16" s="1"/>
  <c r="L3510" i="16"/>
  <c r="K3510" i="16" s="1"/>
  <c r="L3511" i="16"/>
  <c r="K3511" i="16" s="1"/>
  <c r="L3512" i="16"/>
  <c r="K3512" i="16" s="1"/>
  <c r="L3513" i="16"/>
  <c r="K3513" i="16" s="1"/>
  <c r="L3514" i="16"/>
  <c r="K3514" i="16" s="1"/>
  <c r="H3514" i="16" s="1"/>
  <c r="L3515" i="16"/>
  <c r="K3515" i="16" s="1"/>
  <c r="H3515" i="16" s="1"/>
  <c r="L3516" i="16"/>
  <c r="K3516" i="16" s="1"/>
  <c r="L3517" i="16"/>
  <c r="K3517" i="16" s="1"/>
  <c r="L3518" i="16"/>
  <c r="K3518" i="16" s="1"/>
  <c r="L3519" i="16"/>
  <c r="K3519" i="16" s="1"/>
  <c r="L3520" i="16"/>
  <c r="K3520" i="16" s="1"/>
  <c r="H3520" i="16" s="1"/>
  <c r="L3521" i="16"/>
  <c r="K3521" i="16" s="1"/>
  <c r="H3521" i="16" s="1"/>
  <c r="L3522" i="16"/>
  <c r="K3522" i="16" s="1"/>
  <c r="H3522" i="16" s="1"/>
  <c r="L3523" i="16"/>
  <c r="K3523" i="16" s="1"/>
  <c r="H3523" i="16" s="1"/>
  <c r="L3524" i="16"/>
  <c r="K3524" i="16" s="1"/>
  <c r="L3525" i="16"/>
  <c r="K3525" i="16" s="1"/>
  <c r="L3526" i="16"/>
  <c r="K3526" i="16" s="1"/>
  <c r="L3527" i="16"/>
  <c r="K3527" i="16" s="1"/>
  <c r="L3528" i="16"/>
  <c r="K3528" i="16" s="1"/>
  <c r="H3528" i="16" s="1"/>
  <c r="L3529" i="16"/>
  <c r="K3529" i="16" s="1"/>
  <c r="H3529" i="16" s="1"/>
  <c r="L3530" i="16"/>
  <c r="K3530" i="16" s="1"/>
  <c r="H3530" i="16" s="1"/>
  <c r="L3531" i="16"/>
  <c r="K3531" i="16" s="1"/>
  <c r="H3531" i="16" s="1"/>
  <c r="L3532" i="16"/>
  <c r="K3532" i="16" s="1"/>
  <c r="L3533" i="16"/>
  <c r="K3533" i="16" s="1"/>
  <c r="L3534" i="16"/>
  <c r="K3534" i="16" s="1"/>
  <c r="L3535" i="16"/>
  <c r="K3535" i="16" s="1"/>
  <c r="L3536" i="16"/>
  <c r="K3536" i="16" s="1"/>
  <c r="H3536" i="16" s="1"/>
  <c r="L3537" i="16"/>
  <c r="K3537" i="16" s="1"/>
  <c r="H3537" i="16" s="1"/>
  <c r="L3538" i="16"/>
  <c r="K3538" i="16" s="1"/>
  <c r="H3538" i="16" s="1"/>
  <c r="L3539" i="16"/>
  <c r="K3539" i="16" s="1"/>
  <c r="H3539" i="16" s="1"/>
  <c r="L3540" i="16"/>
  <c r="K3540" i="16" s="1"/>
  <c r="L3541" i="16"/>
  <c r="K3541" i="16" s="1"/>
  <c r="L3542" i="16"/>
  <c r="K3542" i="16" s="1"/>
  <c r="L3543" i="16"/>
  <c r="K3543" i="16" s="1"/>
  <c r="L3544" i="16"/>
  <c r="K3544" i="16" s="1"/>
  <c r="L3545" i="16"/>
  <c r="K3545" i="16" s="1"/>
  <c r="H3545" i="16" s="1"/>
  <c r="L3546" i="16"/>
  <c r="K3546" i="16" s="1"/>
  <c r="H3546" i="16" s="1"/>
  <c r="L3547" i="16"/>
  <c r="K3547" i="16" s="1"/>
  <c r="H3547" i="16" s="1"/>
  <c r="L3548" i="16"/>
  <c r="K3548" i="16" s="1"/>
  <c r="L3549" i="16"/>
  <c r="K3549" i="16" s="1"/>
  <c r="L3550" i="16"/>
  <c r="K3550" i="16" s="1"/>
  <c r="L3551" i="16"/>
  <c r="K3551" i="16" s="1"/>
  <c r="L3552" i="16"/>
  <c r="K3552" i="16" s="1"/>
  <c r="H3552" i="16" s="1"/>
  <c r="L3553" i="16"/>
  <c r="K3553" i="16" s="1"/>
  <c r="L3554" i="16"/>
  <c r="K3554" i="16" s="1"/>
  <c r="H3554" i="16" s="1"/>
  <c r="L3555" i="16"/>
  <c r="K3555" i="16" s="1"/>
  <c r="H3555" i="16" s="1"/>
  <c r="L3556" i="16"/>
  <c r="K3556" i="16" s="1"/>
  <c r="L3557" i="16"/>
  <c r="K3557" i="16" s="1"/>
  <c r="L3558" i="16"/>
  <c r="K3558" i="16" s="1"/>
  <c r="L3559" i="16"/>
  <c r="K3559" i="16" s="1"/>
  <c r="L3560" i="16"/>
  <c r="K3560" i="16" s="1"/>
  <c r="L3561" i="16"/>
  <c r="K3561" i="16" s="1"/>
  <c r="H3561" i="16" s="1"/>
  <c r="L3562" i="16"/>
  <c r="K3562" i="16" s="1"/>
  <c r="H3562" i="16" s="1"/>
  <c r="L3563" i="16"/>
  <c r="K3563" i="16" s="1"/>
  <c r="H3563" i="16" s="1"/>
  <c r="L3564" i="16"/>
  <c r="K3564" i="16" s="1"/>
  <c r="L3565" i="16"/>
  <c r="K3565" i="16" s="1"/>
  <c r="L3566" i="16"/>
  <c r="K3566" i="16" s="1"/>
  <c r="L3567" i="16"/>
  <c r="K3567" i="16" s="1"/>
  <c r="L3568" i="16"/>
  <c r="K3568" i="16" s="1"/>
  <c r="L3569" i="16"/>
  <c r="K3569" i="16" s="1"/>
  <c r="L3570" i="16"/>
  <c r="K3570" i="16" s="1"/>
  <c r="H3570" i="16" s="1"/>
  <c r="L3571" i="16"/>
  <c r="K3571" i="16" s="1"/>
  <c r="H3571" i="16" s="1"/>
  <c r="L3572" i="16"/>
  <c r="K3572" i="16" s="1"/>
  <c r="L3573" i="16"/>
  <c r="K3573" i="16" s="1"/>
  <c r="L3574" i="16"/>
  <c r="K3574" i="16" s="1"/>
  <c r="L3575" i="16"/>
  <c r="K3575" i="16" s="1"/>
  <c r="L3576" i="16"/>
  <c r="K3576" i="16" s="1"/>
  <c r="L3577" i="16"/>
  <c r="K3577" i="16" s="1"/>
  <c r="H3577" i="16" s="1"/>
  <c r="L3578" i="16"/>
  <c r="K3578" i="16" s="1"/>
  <c r="H3578" i="16" s="1"/>
  <c r="L3579" i="16"/>
  <c r="K3579" i="16" s="1"/>
  <c r="H3579" i="16" s="1"/>
  <c r="L3580" i="16"/>
  <c r="K3580" i="16" s="1"/>
  <c r="L3581" i="16"/>
  <c r="K3581" i="16" s="1"/>
  <c r="L3582" i="16"/>
  <c r="K3582" i="16" s="1"/>
  <c r="L3583" i="16"/>
  <c r="K3583" i="16" s="1"/>
  <c r="L3584" i="16"/>
  <c r="K3584" i="16" s="1"/>
  <c r="H3584" i="16" s="1"/>
  <c r="L3585" i="16"/>
  <c r="K3585" i="16" s="1"/>
  <c r="H3585" i="16" s="1"/>
  <c r="L3586" i="16"/>
  <c r="K3586" i="16" s="1"/>
  <c r="H3586" i="16" s="1"/>
  <c r="L3587" i="16"/>
  <c r="K3587" i="16" s="1"/>
  <c r="H3587" i="16" s="1"/>
  <c r="L3588" i="16"/>
  <c r="K3588" i="16" s="1"/>
  <c r="L3589" i="16"/>
  <c r="K3589" i="16" s="1"/>
  <c r="L3590" i="16"/>
  <c r="K3590" i="16" s="1"/>
  <c r="L3591" i="16"/>
  <c r="K3591" i="16" s="1"/>
  <c r="L3592" i="16"/>
  <c r="K3592" i="16" s="1"/>
  <c r="H3592" i="16" s="1"/>
  <c r="L3593" i="16"/>
  <c r="K3593" i="16" s="1"/>
  <c r="H3593" i="16" s="1"/>
  <c r="L3594" i="16"/>
  <c r="K3594" i="16" s="1"/>
  <c r="H3594" i="16" s="1"/>
  <c r="L3595" i="16"/>
  <c r="K3595" i="16" s="1"/>
  <c r="H3595" i="16" s="1"/>
  <c r="L3596" i="16"/>
  <c r="K3596" i="16" s="1"/>
  <c r="L3597" i="16"/>
  <c r="K3597" i="16" s="1"/>
  <c r="L3598" i="16"/>
  <c r="K3598" i="16" s="1"/>
  <c r="L3599" i="16"/>
  <c r="K3599" i="16" s="1"/>
  <c r="L3600" i="16"/>
  <c r="K3600" i="16" s="1"/>
  <c r="L3601" i="16"/>
  <c r="K3601" i="16" s="1"/>
  <c r="H3601" i="16" s="1"/>
  <c r="L3602" i="16"/>
  <c r="K3602" i="16" s="1"/>
  <c r="H3602" i="16" s="1"/>
  <c r="L3603" i="16"/>
  <c r="K3603" i="16" s="1"/>
  <c r="H3603" i="16" s="1"/>
  <c r="L3604" i="16"/>
  <c r="K3604" i="16" s="1"/>
  <c r="L3605" i="16"/>
  <c r="K3605" i="16" s="1"/>
  <c r="L3606" i="16"/>
  <c r="K3606" i="16" s="1"/>
  <c r="L3607" i="16"/>
  <c r="K3607" i="16" s="1"/>
  <c r="L3608" i="16"/>
  <c r="K3608" i="16" s="1"/>
  <c r="L3609" i="16"/>
  <c r="K3609" i="16" s="1"/>
  <c r="H3609" i="16" s="1"/>
  <c r="L3610" i="16"/>
  <c r="K3610" i="16" s="1"/>
  <c r="H3610" i="16" s="1"/>
  <c r="L3611" i="16"/>
  <c r="K3611" i="16" s="1"/>
  <c r="H3611" i="16" s="1"/>
  <c r="L3612" i="16"/>
  <c r="K3612" i="16" s="1"/>
  <c r="L3613" i="16"/>
  <c r="K3613" i="16" s="1"/>
  <c r="L3614" i="16"/>
  <c r="K3614" i="16" s="1"/>
  <c r="L3615" i="16"/>
  <c r="K3615" i="16" s="1"/>
  <c r="L3616" i="16"/>
  <c r="K3616" i="16" s="1"/>
  <c r="H3616" i="16" s="1"/>
  <c r="L3617" i="16"/>
  <c r="K3617" i="16" s="1"/>
  <c r="L3618" i="16"/>
  <c r="K3618" i="16" s="1"/>
  <c r="L3619" i="16"/>
  <c r="K3619" i="16" s="1"/>
  <c r="H3619" i="16" s="1"/>
  <c r="L3620" i="16"/>
  <c r="K3620" i="16" s="1"/>
  <c r="L3621" i="16"/>
  <c r="K3621" i="16" s="1"/>
  <c r="L3622" i="16"/>
  <c r="K3622" i="16" s="1"/>
  <c r="L3623" i="16"/>
  <c r="K3623" i="16" s="1"/>
  <c r="L3624" i="16"/>
  <c r="K3624" i="16" s="1"/>
  <c r="L3625" i="16"/>
  <c r="K3625" i="16" s="1"/>
  <c r="L3626" i="16"/>
  <c r="K3626" i="16" s="1"/>
  <c r="H3626" i="16" s="1"/>
  <c r="L3627" i="16"/>
  <c r="K3627" i="16" s="1"/>
  <c r="H3627" i="16" s="1"/>
  <c r="L3628" i="16"/>
  <c r="K3628" i="16" s="1"/>
  <c r="L3629" i="16"/>
  <c r="K3629" i="16" s="1"/>
  <c r="L3630" i="16"/>
  <c r="K3630" i="16" s="1"/>
  <c r="L3631" i="16"/>
  <c r="K3631" i="16" s="1"/>
  <c r="L3632" i="16"/>
  <c r="K3632" i="16" s="1"/>
  <c r="L3633" i="16"/>
  <c r="K3633" i="16" s="1"/>
  <c r="H3633" i="16" s="1"/>
  <c r="L3634" i="16"/>
  <c r="K3634" i="16" s="1"/>
  <c r="H3634" i="16" s="1"/>
  <c r="L3635" i="16"/>
  <c r="K3635" i="16" s="1"/>
  <c r="H3635" i="16" s="1"/>
  <c r="L3636" i="16"/>
  <c r="K3636" i="16" s="1"/>
  <c r="L3637" i="16"/>
  <c r="K3637" i="16" s="1"/>
  <c r="L3638" i="16"/>
  <c r="K3638" i="16" s="1"/>
  <c r="L3639" i="16"/>
  <c r="K3639" i="16" s="1"/>
  <c r="L3640" i="16"/>
  <c r="K3640" i="16" s="1"/>
  <c r="L3641" i="16"/>
  <c r="K3641" i="16" s="1"/>
  <c r="H3641" i="16" s="1"/>
  <c r="L3642" i="16"/>
  <c r="K3642" i="16" s="1"/>
  <c r="H3642" i="16" s="1"/>
  <c r="L3643" i="16"/>
  <c r="K3643" i="16" s="1"/>
  <c r="H3643" i="16" s="1"/>
  <c r="L3644" i="16"/>
  <c r="K3644" i="16" s="1"/>
  <c r="L3645" i="16"/>
  <c r="K3645" i="16" s="1"/>
  <c r="L3646" i="16"/>
  <c r="K3646" i="16" s="1"/>
  <c r="L3647" i="16"/>
  <c r="K3647" i="16" s="1"/>
  <c r="L3648" i="16"/>
  <c r="K3648" i="16" s="1"/>
  <c r="H3648" i="16" s="1"/>
  <c r="L3649" i="16"/>
  <c r="K3649" i="16" s="1"/>
  <c r="H3649" i="16" s="1"/>
  <c r="L3650" i="16"/>
  <c r="K3650" i="16" s="1"/>
  <c r="H3650" i="16" s="1"/>
  <c r="L3651" i="16"/>
  <c r="K3651" i="16" s="1"/>
  <c r="H3651" i="16" s="1"/>
  <c r="L3652" i="16"/>
  <c r="K3652" i="16" s="1"/>
  <c r="L3653" i="16"/>
  <c r="K3653" i="16" s="1"/>
  <c r="L3654" i="16"/>
  <c r="K3654" i="16" s="1"/>
  <c r="L3655" i="16"/>
  <c r="K3655" i="16" s="1"/>
  <c r="L3656" i="16"/>
  <c r="K3656" i="16" s="1"/>
  <c r="H3656" i="16" s="1"/>
  <c r="L3657" i="16"/>
  <c r="K3657" i="16" s="1"/>
  <c r="H3657" i="16" s="1"/>
  <c r="L3658" i="16"/>
  <c r="K3658" i="16" s="1"/>
  <c r="H3658" i="16" s="1"/>
  <c r="L3659" i="16"/>
  <c r="K3659" i="16" s="1"/>
  <c r="H3659" i="16" s="1"/>
  <c r="L3660" i="16"/>
  <c r="K3660" i="16" s="1"/>
  <c r="L3661" i="16"/>
  <c r="K3661" i="16" s="1"/>
  <c r="L3662" i="16"/>
  <c r="K3662" i="16" s="1"/>
  <c r="L3663" i="16"/>
  <c r="K3663" i="16" s="1"/>
  <c r="L3664" i="16"/>
  <c r="K3664" i="16" s="1"/>
  <c r="H3664" i="16" s="1"/>
  <c r="L3665" i="16"/>
  <c r="K3665" i="16" s="1"/>
  <c r="H3665" i="16" s="1"/>
  <c r="L3666" i="16"/>
  <c r="K3666" i="16" s="1"/>
  <c r="H3666" i="16" s="1"/>
  <c r="L3667" i="16"/>
  <c r="K3667" i="16" s="1"/>
  <c r="H3667" i="16" s="1"/>
  <c r="L3668" i="16"/>
  <c r="K3668" i="16" s="1"/>
  <c r="L3669" i="16"/>
  <c r="K3669" i="16" s="1"/>
  <c r="L3670" i="16"/>
  <c r="K3670" i="16" s="1"/>
  <c r="L3671" i="16"/>
  <c r="K3671" i="16" s="1"/>
  <c r="L3672" i="16"/>
  <c r="K3672" i="16" s="1"/>
  <c r="L3673" i="16"/>
  <c r="K3673" i="16" s="1"/>
  <c r="H3673" i="16" s="1"/>
  <c r="L3674" i="16"/>
  <c r="K3674" i="16" s="1"/>
  <c r="H3674" i="16" s="1"/>
  <c r="L3675" i="16"/>
  <c r="K3675" i="16" s="1"/>
  <c r="H3675" i="16" s="1"/>
  <c r="L3676" i="16"/>
  <c r="K3676" i="16" s="1"/>
  <c r="L3677" i="16"/>
  <c r="K3677" i="16" s="1"/>
  <c r="L3678" i="16"/>
  <c r="K3678" i="16" s="1"/>
  <c r="L3679" i="16"/>
  <c r="K3679" i="16" s="1"/>
  <c r="L3680" i="16"/>
  <c r="K3680" i="16" s="1"/>
  <c r="H3680" i="16" s="1"/>
  <c r="L3681" i="16"/>
  <c r="K3681" i="16" s="1"/>
  <c r="L3682" i="16"/>
  <c r="K3682" i="16" s="1"/>
  <c r="H3682" i="16" s="1"/>
  <c r="L3683" i="16"/>
  <c r="K3683" i="16" s="1"/>
  <c r="H3683" i="16" s="1"/>
  <c r="L3684" i="16"/>
  <c r="K3684" i="16" s="1"/>
  <c r="L3685" i="16"/>
  <c r="K3685" i="16" s="1"/>
  <c r="L3686" i="16"/>
  <c r="K3686" i="16" s="1"/>
  <c r="L3687" i="16"/>
  <c r="K3687" i="16" s="1"/>
  <c r="L3688" i="16"/>
  <c r="K3688" i="16" s="1"/>
  <c r="H3688" i="16" s="1"/>
  <c r="L3689" i="16"/>
  <c r="K3689" i="16" s="1"/>
  <c r="L3690" i="16"/>
  <c r="K3690" i="16" s="1"/>
  <c r="H3690" i="16" s="1"/>
  <c r="L3691" i="16"/>
  <c r="K3691" i="16" s="1"/>
  <c r="H3691" i="16" s="1"/>
  <c r="L3692" i="16"/>
  <c r="K3692" i="16" s="1"/>
  <c r="L3693" i="16"/>
  <c r="K3693" i="16" s="1"/>
  <c r="L3694" i="16"/>
  <c r="K3694" i="16" s="1"/>
  <c r="L3695" i="16"/>
  <c r="K3695" i="16" s="1"/>
  <c r="L3696" i="16"/>
  <c r="K3696" i="16" s="1"/>
  <c r="L3697" i="16"/>
  <c r="K3697" i="16" s="1"/>
  <c r="L3698" i="16"/>
  <c r="K3698" i="16" s="1"/>
  <c r="H3698" i="16" s="1"/>
  <c r="L3699" i="16"/>
  <c r="K3699" i="16" s="1"/>
  <c r="H3699" i="16" s="1"/>
  <c r="L3700" i="16"/>
  <c r="K3700" i="16" s="1"/>
  <c r="L3701" i="16"/>
  <c r="K3701" i="16" s="1"/>
  <c r="L3702" i="16"/>
  <c r="K3702" i="16" s="1"/>
  <c r="L3703" i="16"/>
  <c r="K3703" i="16" s="1"/>
  <c r="L3704" i="16"/>
  <c r="K3704" i="16" s="1"/>
  <c r="L3705" i="16"/>
  <c r="K3705" i="16" s="1"/>
  <c r="L3706" i="16"/>
  <c r="K3706" i="16" s="1"/>
  <c r="H3706" i="16" s="1"/>
  <c r="L3707" i="16"/>
  <c r="K3707" i="16" s="1"/>
  <c r="H3707" i="16" s="1"/>
  <c r="L3708" i="16"/>
  <c r="K3708" i="16" s="1"/>
  <c r="L3709" i="16"/>
  <c r="K3709" i="16" s="1"/>
  <c r="L3710" i="16"/>
  <c r="K3710" i="16" s="1"/>
  <c r="L3711" i="16"/>
  <c r="K3711" i="16" s="1"/>
  <c r="L3712" i="16"/>
  <c r="K3712" i="16" s="1"/>
  <c r="H3712" i="16" s="1"/>
  <c r="L3713" i="16"/>
  <c r="K3713" i="16" s="1"/>
  <c r="H3713" i="16" s="1"/>
  <c r="L3714" i="16"/>
  <c r="K3714" i="16" s="1"/>
  <c r="H3714" i="16" s="1"/>
  <c r="L3715" i="16"/>
  <c r="K3715" i="16" s="1"/>
  <c r="H3715" i="16" s="1"/>
  <c r="L3716" i="16"/>
  <c r="K3716" i="16" s="1"/>
  <c r="L3717" i="16"/>
  <c r="K3717" i="16" s="1"/>
  <c r="L3718" i="16"/>
  <c r="K3718" i="16" s="1"/>
  <c r="L3719" i="16"/>
  <c r="K3719" i="16" s="1"/>
  <c r="L3720" i="16"/>
  <c r="K3720" i="16" s="1"/>
  <c r="H3720" i="16" s="1"/>
  <c r="L3721" i="16"/>
  <c r="K3721" i="16" s="1"/>
  <c r="H3721" i="16" s="1"/>
  <c r="L3722" i="16"/>
  <c r="K3722" i="16" s="1"/>
  <c r="H3722" i="16" s="1"/>
  <c r="L3723" i="16"/>
  <c r="K3723" i="16" s="1"/>
  <c r="H3723" i="16" s="1"/>
  <c r="L3724" i="16"/>
  <c r="K3724" i="16" s="1"/>
  <c r="L3725" i="16"/>
  <c r="K3725" i="16" s="1"/>
  <c r="L3726" i="16"/>
  <c r="K3726" i="16" s="1"/>
  <c r="L3727" i="16"/>
  <c r="K3727" i="16" s="1"/>
  <c r="L3728" i="16"/>
  <c r="K3728" i="16" s="1"/>
  <c r="H3728" i="16" s="1"/>
  <c r="L3729" i="16"/>
  <c r="K3729" i="16" s="1"/>
  <c r="H3729" i="16" s="1"/>
  <c r="L3730" i="16"/>
  <c r="K3730" i="16" s="1"/>
  <c r="H3730" i="16" s="1"/>
  <c r="L3731" i="16"/>
  <c r="K3731" i="16" s="1"/>
  <c r="H3731" i="16" s="1"/>
  <c r="L3732" i="16"/>
  <c r="K3732" i="16" s="1"/>
  <c r="L3733" i="16"/>
  <c r="K3733" i="16" s="1"/>
  <c r="L3734" i="16"/>
  <c r="K3734" i="16" s="1"/>
  <c r="L3735" i="16"/>
  <c r="K3735" i="16" s="1"/>
  <c r="L3736" i="16"/>
  <c r="K3736" i="16" s="1"/>
  <c r="H3736" i="16" s="1"/>
  <c r="L3737" i="16"/>
  <c r="K3737" i="16" s="1"/>
  <c r="L3738" i="16"/>
  <c r="K3738" i="16" s="1"/>
  <c r="H3738" i="16" s="1"/>
  <c r="L3739" i="16"/>
  <c r="K3739" i="16" s="1"/>
  <c r="H3739" i="16" s="1"/>
  <c r="L3740" i="16"/>
  <c r="K3740" i="16" s="1"/>
  <c r="L3741" i="16"/>
  <c r="K3741" i="16" s="1"/>
  <c r="L3742" i="16"/>
  <c r="K3742" i="16" s="1"/>
  <c r="L3743" i="16"/>
  <c r="K3743" i="16" s="1"/>
  <c r="L3744" i="16"/>
  <c r="K3744" i="16" s="1"/>
  <c r="H3744" i="16" s="1"/>
  <c r="L3745" i="16"/>
  <c r="K3745" i="16" s="1"/>
  <c r="L3746" i="16"/>
  <c r="K3746" i="16" s="1"/>
  <c r="H3746" i="16" s="1"/>
  <c r="L3747" i="16"/>
  <c r="K3747" i="16" s="1"/>
  <c r="H3747" i="16" s="1"/>
  <c r="L3748" i="16"/>
  <c r="K3748" i="16" s="1"/>
  <c r="L3749" i="16"/>
  <c r="K3749" i="16" s="1"/>
  <c r="L3750" i="16"/>
  <c r="K3750" i="16" s="1"/>
  <c r="L3751" i="16"/>
  <c r="K3751" i="16" s="1"/>
  <c r="L3752" i="16"/>
  <c r="K3752" i="16" s="1"/>
  <c r="L3753" i="16"/>
  <c r="K3753" i="16" s="1"/>
  <c r="H3753" i="16" s="1"/>
  <c r="L3754" i="16"/>
  <c r="K3754" i="16" s="1"/>
  <c r="H3754" i="16" s="1"/>
  <c r="L3755" i="16"/>
  <c r="K3755" i="16" s="1"/>
  <c r="H3755" i="16" s="1"/>
  <c r="L3756" i="16"/>
  <c r="K3756" i="16" s="1"/>
  <c r="L3757" i="16"/>
  <c r="K3757" i="16" s="1"/>
  <c r="L3758" i="16"/>
  <c r="K3758" i="16" s="1"/>
  <c r="L3759" i="16"/>
  <c r="K3759" i="16" s="1"/>
  <c r="L3760" i="16"/>
  <c r="K3760" i="16" s="1"/>
  <c r="L3761" i="16"/>
  <c r="K3761" i="16" s="1"/>
  <c r="L3762" i="16"/>
  <c r="K3762" i="16" s="1"/>
  <c r="H3762" i="16" s="1"/>
  <c r="L3763" i="16"/>
  <c r="K3763" i="16" s="1"/>
  <c r="H3763" i="16" s="1"/>
  <c r="L3764" i="16"/>
  <c r="K3764" i="16" s="1"/>
  <c r="L3765" i="16"/>
  <c r="K3765" i="16" s="1"/>
  <c r="L3766" i="16"/>
  <c r="K3766" i="16" s="1"/>
  <c r="L3767" i="16"/>
  <c r="K3767" i="16" s="1"/>
  <c r="L3768" i="16"/>
  <c r="K3768" i="16" s="1"/>
  <c r="H3768" i="16" s="1"/>
  <c r="L3769" i="16"/>
  <c r="K3769" i="16" s="1"/>
  <c r="H3769" i="16" s="1"/>
  <c r="L3770" i="16"/>
  <c r="K3770" i="16" s="1"/>
  <c r="H3770" i="16" s="1"/>
  <c r="L3771" i="16"/>
  <c r="K3771" i="16" s="1"/>
  <c r="H3771" i="16" s="1"/>
  <c r="L3772" i="16"/>
  <c r="K3772" i="16" s="1"/>
  <c r="L3773" i="16"/>
  <c r="K3773" i="16" s="1"/>
  <c r="L3774" i="16"/>
  <c r="K3774" i="16" s="1"/>
  <c r="L3775" i="16"/>
  <c r="K3775" i="16" s="1"/>
  <c r="L3776" i="16"/>
  <c r="K3776" i="16" s="1"/>
  <c r="H3776" i="16" s="1"/>
  <c r="L3777" i="16"/>
  <c r="K3777" i="16" s="1"/>
  <c r="H3777" i="16" s="1"/>
  <c r="L3778" i="16"/>
  <c r="K3778" i="16" s="1"/>
  <c r="H3778" i="16" s="1"/>
  <c r="L3779" i="16"/>
  <c r="K3779" i="16" s="1"/>
  <c r="H3779" i="16" s="1"/>
  <c r="L3780" i="16"/>
  <c r="K3780" i="16" s="1"/>
  <c r="L3781" i="16"/>
  <c r="K3781" i="16" s="1"/>
  <c r="L3782" i="16"/>
  <c r="K3782" i="16" s="1"/>
  <c r="L3783" i="16"/>
  <c r="K3783" i="16" s="1"/>
  <c r="L3784" i="16"/>
  <c r="K3784" i="16" s="1"/>
  <c r="H3784" i="16" s="1"/>
  <c r="L3785" i="16"/>
  <c r="K3785" i="16" s="1"/>
  <c r="H3785" i="16" s="1"/>
  <c r="L3786" i="16"/>
  <c r="K3786" i="16" s="1"/>
  <c r="H3786" i="16" s="1"/>
  <c r="L3787" i="16"/>
  <c r="K3787" i="16" s="1"/>
  <c r="H3787" i="16" s="1"/>
  <c r="L3788" i="16"/>
  <c r="K3788" i="16" s="1"/>
  <c r="L3789" i="16"/>
  <c r="K3789" i="16" s="1"/>
  <c r="L3790" i="16"/>
  <c r="K3790" i="16" s="1"/>
  <c r="L3791" i="16"/>
  <c r="K3791" i="16" s="1"/>
  <c r="L3792" i="16"/>
  <c r="K3792" i="16" s="1"/>
  <c r="H3792" i="16" s="1"/>
  <c r="L3793" i="16"/>
  <c r="K3793" i="16" s="1"/>
  <c r="H3793" i="16" s="1"/>
  <c r="L3794" i="16"/>
  <c r="K3794" i="16" s="1"/>
  <c r="H3794" i="16" s="1"/>
  <c r="L3795" i="16"/>
  <c r="K3795" i="16" s="1"/>
  <c r="H3795" i="16" s="1"/>
  <c r="L3796" i="16"/>
  <c r="K3796" i="16" s="1"/>
  <c r="L3797" i="16"/>
  <c r="K3797" i="16" s="1"/>
  <c r="L3798" i="16"/>
  <c r="K3798" i="16" s="1"/>
  <c r="L3799" i="16"/>
  <c r="K3799" i="16" s="1"/>
  <c r="L3800" i="16"/>
  <c r="K3800" i="16" s="1"/>
  <c r="H3800" i="16" s="1"/>
  <c r="L3801" i="16"/>
  <c r="K3801" i="16" s="1"/>
  <c r="L3802" i="16"/>
  <c r="K3802" i="16" s="1"/>
  <c r="H3802" i="16" s="1"/>
  <c r="L3803" i="16"/>
  <c r="K3803" i="16" s="1"/>
  <c r="H3803" i="16" s="1"/>
  <c r="L3804" i="16"/>
  <c r="K3804" i="16" s="1"/>
  <c r="L3805" i="16"/>
  <c r="K3805" i="16" s="1"/>
  <c r="L3806" i="16"/>
  <c r="K3806" i="16" s="1"/>
  <c r="L3807" i="16"/>
  <c r="K3807" i="16" s="1"/>
  <c r="L3808" i="16"/>
  <c r="K3808" i="16" s="1"/>
  <c r="H3808" i="16" s="1"/>
  <c r="L3809" i="16"/>
  <c r="K3809" i="16" s="1"/>
  <c r="H3809" i="16" s="1"/>
  <c r="L3810" i="16"/>
  <c r="K3810" i="16" s="1"/>
  <c r="H3810" i="16" s="1"/>
  <c r="L3811" i="16"/>
  <c r="K3811" i="16" s="1"/>
  <c r="H3811" i="16" s="1"/>
  <c r="L3812" i="16"/>
  <c r="K3812" i="16" s="1"/>
  <c r="L3813" i="16"/>
  <c r="K3813" i="16" s="1"/>
  <c r="L3814" i="16"/>
  <c r="K3814" i="16" s="1"/>
  <c r="L3815" i="16"/>
  <c r="K3815" i="16" s="1"/>
  <c r="L3816" i="16"/>
  <c r="K3816" i="16" s="1"/>
  <c r="L3817" i="16"/>
  <c r="K3817" i="16" s="1"/>
  <c r="H3817" i="16" s="1"/>
  <c r="L3818" i="16"/>
  <c r="K3818" i="16" s="1"/>
  <c r="H3818" i="16" s="1"/>
  <c r="L3819" i="16"/>
  <c r="K3819" i="16" s="1"/>
  <c r="H3819" i="16" s="1"/>
  <c r="L3820" i="16"/>
  <c r="K3820" i="16" s="1"/>
  <c r="L3821" i="16"/>
  <c r="K3821" i="16" s="1"/>
  <c r="L3822" i="16"/>
  <c r="K3822" i="16" s="1"/>
  <c r="L3823" i="16"/>
  <c r="K3823" i="16" s="1"/>
  <c r="L3824" i="16"/>
  <c r="K3824" i="16" s="1"/>
  <c r="L3825" i="16"/>
  <c r="K3825" i="16" s="1"/>
  <c r="L3826" i="16"/>
  <c r="K3826" i="16" s="1"/>
  <c r="H3826" i="16" s="1"/>
  <c r="L3827" i="16"/>
  <c r="K3827" i="16" s="1"/>
  <c r="H3827" i="16" s="1"/>
  <c r="L3828" i="16"/>
  <c r="K3828" i="16" s="1"/>
  <c r="L3829" i="16"/>
  <c r="K3829" i="16" s="1"/>
  <c r="L3830" i="16"/>
  <c r="K3830" i="16" s="1"/>
  <c r="L3831" i="16"/>
  <c r="K3831" i="16" s="1"/>
  <c r="L3832" i="16"/>
  <c r="K3832" i="16" s="1"/>
  <c r="H3832" i="16" s="1"/>
  <c r="L3833" i="16"/>
  <c r="K3833" i="16" s="1"/>
  <c r="H3833" i="16" s="1"/>
  <c r="L3834" i="16"/>
  <c r="K3834" i="16" s="1"/>
  <c r="H3834" i="16" s="1"/>
  <c r="L3835" i="16"/>
  <c r="K3835" i="16" s="1"/>
  <c r="H3835" i="16" s="1"/>
  <c r="L3836" i="16"/>
  <c r="K3836" i="16" s="1"/>
  <c r="L3837" i="16"/>
  <c r="K3837" i="16" s="1"/>
  <c r="L3838" i="16"/>
  <c r="K3838" i="16" s="1"/>
  <c r="L3839" i="16"/>
  <c r="K3839" i="16" s="1"/>
  <c r="L3840" i="16"/>
  <c r="K3840" i="16" s="1"/>
  <c r="H3840" i="16" s="1"/>
  <c r="L3841" i="16"/>
  <c r="K3841" i="16" s="1"/>
  <c r="H3841" i="16" s="1"/>
  <c r="L3842" i="16"/>
  <c r="K3842" i="16" s="1"/>
  <c r="H3842" i="16" s="1"/>
  <c r="L3843" i="16"/>
  <c r="K3843" i="16" s="1"/>
  <c r="H3843" i="16" s="1"/>
  <c r="K3844" i="16"/>
  <c r="F3845" i="16"/>
  <c r="L3845" i="16"/>
  <c r="G3845" i="16"/>
  <c r="D3845" i="16"/>
  <c r="M3845" i="16"/>
  <c r="H49" i="16"/>
  <c r="H38" i="16"/>
  <c r="H57" i="16"/>
  <c r="H52" i="16"/>
  <c r="H46" i="16"/>
  <c r="H56" i="16"/>
  <c r="H54" i="16"/>
  <c r="H44" i="16"/>
  <c r="H53" i="16"/>
  <c r="H55" i="16"/>
  <c r="H47" i="16"/>
  <c r="H45" i="16"/>
  <c r="H60" i="16"/>
  <c r="H61" i="16"/>
  <c r="H62" i="16"/>
  <c r="H64" i="16"/>
  <c r="H63" i="16"/>
  <c r="H65" i="16"/>
  <c r="H68" i="16"/>
  <c r="H69" i="16"/>
  <c r="H70" i="16"/>
  <c r="H72" i="16"/>
  <c r="H71" i="16"/>
  <c r="H73" i="16"/>
  <c r="H77" i="16"/>
  <c r="H76" i="16"/>
  <c r="H78" i="16"/>
  <c r="H79" i="16"/>
  <c r="H80" i="16"/>
  <c r="H81" i="16"/>
  <c r="H84" i="16"/>
  <c r="H85" i="16"/>
  <c r="H86" i="16"/>
  <c r="H87" i="16"/>
  <c r="H89" i="16"/>
  <c r="H88" i="16"/>
  <c r="H93" i="16"/>
  <c r="H92" i="16"/>
  <c r="H94" i="16"/>
  <c r="H95" i="16"/>
  <c r="H97" i="16"/>
  <c r="H96" i="16"/>
  <c r="H100" i="16"/>
  <c r="H101" i="16"/>
  <c r="H103" i="16"/>
  <c r="H102" i="16"/>
  <c r="H104" i="16"/>
  <c r="H105" i="16"/>
  <c r="H108" i="16"/>
  <c r="H109" i="16"/>
  <c r="H110" i="16"/>
  <c r="H111" i="16"/>
  <c r="H113" i="16"/>
  <c r="H112" i="16"/>
  <c r="H116" i="16"/>
  <c r="H117" i="16"/>
  <c r="H118" i="16"/>
  <c r="H120" i="16"/>
  <c r="H119" i="16"/>
  <c r="H121" i="16"/>
  <c r="H124" i="16"/>
  <c r="H125" i="16"/>
  <c r="H126" i="16"/>
  <c r="H128" i="16"/>
  <c r="H127" i="16"/>
  <c r="H129" i="16"/>
  <c r="H132" i="16"/>
  <c r="H133" i="16"/>
  <c r="H134" i="16"/>
  <c r="H135" i="16"/>
  <c r="H137" i="16"/>
  <c r="H136" i="16"/>
  <c r="H140" i="16"/>
  <c r="H142" i="16"/>
  <c r="H141" i="16"/>
  <c r="H143" i="16"/>
  <c r="H145" i="16"/>
  <c r="H144" i="16"/>
  <c r="H148" i="16"/>
  <c r="H150" i="16"/>
  <c r="H149" i="16"/>
  <c r="H151" i="16"/>
  <c r="H152" i="16"/>
  <c r="H153" i="16"/>
  <c r="H156" i="16"/>
  <c r="H157" i="16"/>
  <c r="H158" i="16"/>
  <c r="H160" i="16"/>
  <c r="H159" i="16"/>
  <c r="H161" i="16"/>
  <c r="H164" i="16"/>
  <c r="H166" i="16"/>
  <c r="H165" i="16"/>
  <c r="H167" i="16"/>
  <c r="H168" i="16"/>
  <c r="H169" i="16"/>
  <c r="H172" i="16"/>
  <c r="H174" i="16"/>
  <c r="H173" i="16"/>
  <c r="H175" i="16"/>
  <c r="H176" i="16"/>
  <c r="H177" i="16"/>
  <c r="H180" i="16"/>
  <c r="H182" i="16"/>
  <c r="H181" i="16"/>
  <c r="H183" i="16"/>
  <c r="H184" i="16"/>
  <c r="H185" i="16"/>
  <c r="H188" i="16"/>
  <c r="H189" i="16"/>
  <c r="H191" i="16"/>
  <c r="H190" i="16"/>
  <c r="H192" i="16"/>
  <c r="H193" i="16"/>
  <c r="H196" i="16"/>
  <c r="H197" i="16"/>
  <c r="H198" i="16"/>
  <c r="H199" i="16"/>
  <c r="H200" i="16"/>
  <c r="H201" i="16"/>
  <c r="H204" i="16"/>
  <c r="H205" i="16"/>
  <c r="H206" i="16"/>
  <c r="H207" i="16"/>
  <c r="H208" i="16"/>
  <c r="H209" i="16"/>
  <c r="H212" i="16"/>
  <c r="H213" i="16"/>
  <c r="H214" i="16"/>
  <c r="H215" i="16"/>
  <c r="H217" i="16"/>
  <c r="H216" i="16"/>
  <c r="H220" i="16"/>
  <c r="H222" i="16"/>
  <c r="H221" i="16"/>
  <c r="H223" i="16"/>
  <c r="H224" i="16"/>
  <c r="H225" i="16"/>
  <c r="H229" i="16"/>
  <c r="H228" i="16"/>
  <c r="H230" i="16"/>
  <c r="H232" i="16"/>
  <c r="H231" i="16"/>
  <c r="H233" i="16"/>
  <c r="H236" i="16"/>
  <c r="H237" i="16"/>
  <c r="H238" i="16"/>
  <c r="H239" i="16"/>
  <c r="H240" i="16"/>
  <c r="H241" i="16"/>
  <c r="H244" i="16"/>
  <c r="H246" i="16"/>
  <c r="H245" i="16"/>
  <c r="H247" i="16"/>
  <c r="H248" i="16"/>
  <c r="H249" i="16"/>
  <c r="H252" i="16"/>
  <c r="H253" i="16"/>
  <c r="H254" i="16"/>
  <c r="H256" i="16"/>
  <c r="H255" i="16"/>
  <c r="H257" i="16"/>
  <c r="H260" i="16"/>
  <c r="H261" i="16"/>
  <c r="H262" i="16"/>
  <c r="H263" i="16"/>
  <c r="H265" i="16"/>
  <c r="H264" i="16"/>
  <c r="H268" i="16"/>
  <c r="H269" i="16"/>
  <c r="H270" i="16"/>
  <c r="H271" i="16"/>
  <c r="H272" i="16"/>
  <c r="H273" i="16"/>
  <c r="H276" i="16"/>
  <c r="H278" i="16"/>
  <c r="H277" i="16"/>
  <c r="H279" i="16"/>
  <c r="H280" i="16"/>
  <c r="H281" i="16"/>
  <c r="H284" i="16"/>
  <c r="H286" i="16"/>
  <c r="H285" i="16"/>
  <c r="H287" i="16"/>
  <c r="H288" i="16"/>
  <c r="H289" i="16"/>
  <c r="H292" i="16"/>
  <c r="H293" i="16"/>
  <c r="H294" i="16"/>
  <c r="H296" i="16"/>
  <c r="H295" i="16"/>
  <c r="H297" i="16"/>
  <c r="H300" i="16"/>
  <c r="H301" i="16"/>
  <c r="H302" i="16"/>
  <c r="H303" i="16"/>
  <c r="H304" i="16"/>
  <c r="H305" i="16"/>
  <c r="H308" i="16"/>
  <c r="H309" i="16"/>
  <c r="H310" i="16"/>
  <c r="H312" i="16"/>
  <c r="H311" i="16"/>
  <c r="H313" i="16"/>
  <c r="H316" i="16"/>
  <c r="H317" i="16"/>
  <c r="H318" i="16"/>
  <c r="H319" i="16"/>
  <c r="H320" i="16"/>
  <c r="H321" i="16"/>
  <c r="H324" i="16"/>
  <c r="H326" i="16"/>
  <c r="H325" i="16"/>
  <c r="H327" i="16"/>
  <c r="H328" i="16"/>
  <c r="H329" i="16"/>
  <c r="H332" i="16"/>
  <c r="H333" i="16"/>
  <c r="H335" i="16"/>
  <c r="H334" i="16"/>
  <c r="H336" i="16"/>
  <c r="H337" i="16"/>
  <c r="H340" i="16"/>
  <c r="H341" i="16"/>
  <c r="H342" i="16"/>
  <c r="H343" i="16"/>
  <c r="H344" i="16"/>
  <c r="H345" i="16"/>
  <c r="H348" i="16"/>
  <c r="H349" i="16"/>
  <c r="H350" i="16"/>
  <c r="H351" i="16"/>
  <c r="H352" i="16"/>
  <c r="H353" i="16"/>
  <c r="H356" i="16"/>
  <c r="H357" i="16"/>
  <c r="H358" i="16"/>
  <c r="H359" i="16"/>
  <c r="H360" i="16"/>
  <c r="H361" i="16"/>
  <c r="H362" i="16"/>
  <c r="H364" i="16"/>
  <c r="H365" i="16"/>
  <c r="H366" i="16"/>
  <c r="H367" i="16"/>
  <c r="H368" i="16"/>
  <c r="H369" i="16"/>
  <c r="H372" i="16"/>
  <c r="H373" i="16"/>
  <c r="H374" i="16"/>
  <c r="H375" i="16"/>
  <c r="H376" i="16"/>
  <c r="H377" i="16"/>
  <c r="H380" i="16"/>
  <c r="H381" i="16"/>
  <c r="H382" i="16"/>
  <c r="H383" i="16"/>
  <c r="H384" i="16"/>
  <c r="H385" i="16"/>
  <c r="H388" i="16"/>
  <c r="H389" i="16"/>
  <c r="H390" i="16"/>
  <c r="H391" i="16"/>
  <c r="H392" i="16"/>
  <c r="H393" i="16"/>
  <c r="H396" i="16"/>
  <c r="H397" i="16"/>
  <c r="H398" i="16"/>
  <c r="H399" i="16"/>
  <c r="H400" i="16"/>
  <c r="H401" i="16"/>
  <c r="H404" i="16"/>
  <c r="H405" i="16"/>
  <c r="H406" i="16"/>
  <c r="H407" i="16"/>
  <c r="H408" i="16"/>
  <c r="H409" i="16"/>
  <c r="H412" i="16"/>
  <c r="H413" i="16"/>
  <c r="H414" i="16"/>
  <c r="H415" i="16"/>
  <c r="H416" i="16"/>
  <c r="H417" i="16"/>
  <c r="H420" i="16"/>
  <c r="H421" i="16"/>
  <c r="H422" i="16"/>
  <c r="H423" i="16"/>
  <c r="H424" i="16"/>
  <c r="H425" i="16"/>
  <c r="H428" i="16"/>
  <c r="H429" i="16"/>
  <c r="H430" i="16"/>
  <c r="H431" i="16"/>
  <c r="H432" i="16"/>
  <c r="H433" i="16"/>
  <c r="H436" i="16"/>
  <c r="H437" i="16"/>
  <c r="H439" i="16"/>
  <c r="H438" i="16"/>
  <c r="H440" i="16"/>
  <c r="H441" i="16"/>
  <c r="H444" i="16"/>
  <c r="H445" i="16"/>
  <c r="H446" i="16"/>
  <c r="H447" i="16"/>
  <c r="H448" i="16"/>
  <c r="H449" i="16"/>
  <c r="H452" i="16"/>
  <c r="H453" i="16"/>
  <c r="H454" i="16"/>
  <c r="H455" i="16"/>
  <c r="H456" i="16"/>
  <c r="H457" i="16"/>
  <c r="H460" i="16"/>
  <c r="H461" i="16"/>
  <c r="H462" i="16"/>
  <c r="H463" i="16"/>
  <c r="H464" i="16"/>
  <c r="H465" i="16"/>
  <c r="H468" i="16"/>
  <c r="H469" i="16"/>
  <c r="H471" i="16"/>
  <c r="H470" i="16"/>
  <c r="H472" i="16"/>
  <c r="H473" i="16"/>
  <c r="H477" i="16"/>
  <c r="H476" i="16"/>
  <c r="H478" i="16"/>
  <c r="H480" i="16"/>
  <c r="H479" i="16"/>
  <c r="H481" i="16"/>
  <c r="H484" i="16"/>
  <c r="H486" i="16"/>
  <c r="H485" i="16"/>
  <c r="H487" i="16"/>
  <c r="H488" i="16"/>
  <c r="H489" i="16"/>
  <c r="H492" i="16"/>
  <c r="H493" i="16"/>
  <c r="H495" i="16"/>
  <c r="H494" i="16"/>
  <c r="H497" i="16"/>
  <c r="H496" i="16"/>
  <c r="H500" i="16"/>
  <c r="H501" i="16"/>
  <c r="H502" i="16"/>
  <c r="H503" i="16"/>
  <c r="H504" i="16"/>
  <c r="H505" i="16"/>
  <c r="H508" i="16"/>
  <c r="H510" i="16"/>
  <c r="H509" i="16"/>
  <c r="H512" i="16"/>
  <c r="H511" i="16"/>
  <c r="H513" i="16"/>
  <c r="H517" i="16"/>
  <c r="H516" i="16"/>
  <c r="H518" i="16"/>
  <c r="H519" i="16"/>
  <c r="H520" i="16"/>
  <c r="H521" i="16"/>
  <c r="H524" i="16"/>
  <c r="H526" i="16"/>
  <c r="H525" i="16"/>
  <c r="H528" i="16"/>
  <c r="H527" i="16"/>
  <c r="H529" i="16"/>
  <c r="H532" i="16"/>
  <c r="H533" i="16"/>
  <c r="H534" i="16"/>
  <c r="H536" i="16"/>
  <c r="H535" i="16"/>
  <c r="H537" i="16"/>
  <c r="H540" i="16"/>
  <c r="H542" i="16"/>
  <c r="H541" i="16"/>
  <c r="H544" i="16"/>
  <c r="H543" i="16"/>
  <c r="H546" i="16"/>
  <c r="H545" i="16"/>
  <c r="H548" i="16"/>
  <c r="H550" i="16"/>
  <c r="H549" i="16"/>
  <c r="H551" i="16"/>
  <c r="H553" i="16"/>
  <c r="H552" i="16"/>
  <c r="H554" i="16"/>
  <c r="H556" i="16"/>
  <c r="H558" i="16"/>
  <c r="H557" i="16"/>
  <c r="H560" i="16"/>
  <c r="H559" i="16"/>
  <c r="H561" i="16"/>
  <c r="H564" i="16"/>
  <c r="H565" i="16"/>
  <c r="H567" i="16"/>
  <c r="H566" i="16"/>
  <c r="H568" i="16"/>
  <c r="H569" i="16"/>
  <c r="H572" i="16"/>
  <c r="H573" i="16"/>
  <c r="H575" i="16"/>
  <c r="H574" i="16"/>
  <c r="H576" i="16"/>
  <c r="H577" i="16"/>
  <c r="H581" i="16"/>
  <c r="H580" i="16"/>
  <c r="H583" i="16"/>
  <c r="H582" i="16"/>
  <c r="H585" i="16"/>
  <c r="H584" i="16"/>
  <c r="H588" i="16"/>
  <c r="H589" i="16"/>
  <c r="H591" i="16"/>
  <c r="H590" i="16"/>
  <c r="H592" i="16"/>
  <c r="H593" i="16"/>
  <c r="H596" i="16"/>
  <c r="H597" i="16"/>
  <c r="H599" i="16"/>
  <c r="H598" i="16"/>
  <c r="H600" i="16"/>
  <c r="H601" i="16"/>
  <c r="H604" i="16"/>
  <c r="H605" i="16"/>
  <c r="H607" i="16"/>
  <c r="H606" i="16"/>
  <c r="H608" i="16"/>
  <c r="H609" i="16"/>
  <c r="H612" i="16"/>
  <c r="H613" i="16"/>
  <c r="H614" i="16"/>
  <c r="H615" i="16"/>
  <c r="H616" i="16"/>
  <c r="H617" i="16"/>
  <c r="H620" i="16"/>
  <c r="H621" i="16"/>
  <c r="H622" i="16"/>
  <c r="H623" i="16"/>
  <c r="H624" i="16"/>
  <c r="H625" i="16"/>
  <c r="H628" i="16"/>
  <c r="H629" i="16"/>
  <c r="H630" i="16"/>
  <c r="H632" i="16"/>
  <c r="H631" i="16"/>
  <c r="H633" i="16"/>
  <c r="H637" i="16"/>
  <c r="H636" i="16"/>
  <c r="H638" i="16"/>
  <c r="H639" i="16"/>
  <c r="H640" i="16"/>
  <c r="H641" i="16"/>
  <c r="H644" i="16"/>
  <c r="H645" i="16"/>
  <c r="H646" i="16"/>
  <c r="H647" i="16"/>
  <c r="H648" i="16"/>
  <c r="H649" i="16"/>
  <c r="H652" i="16"/>
  <c r="H653" i="16"/>
  <c r="H654" i="16"/>
  <c r="H655" i="16"/>
  <c r="H656" i="16"/>
  <c r="H657" i="16"/>
  <c r="H660" i="16"/>
  <c r="H661" i="16"/>
  <c r="H662" i="16"/>
  <c r="H663" i="16"/>
  <c r="H664" i="16"/>
  <c r="H665" i="16"/>
  <c r="H668" i="16"/>
  <c r="H669" i="16"/>
  <c r="H670" i="16"/>
  <c r="H671" i="16"/>
  <c r="H672" i="16"/>
  <c r="H673" i="16"/>
  <c r="H676" i="16"/>
  <c r="H677" i="16"/>
  <c r="H678" i="16"/>
  <c r="H680" i="16"/>
  <c r="H679" i="16"/>
  <c r="H681" i="16"/>
  <c r="H684" i="16"/>
  <c r="H685" i="16"/>
  <c r="H686" i="16"/>
  <c r="H687" i="16"/>
  <c r="H688" i="16"/>
  <c r="H689" i="16"/>
  <c r="H692" i="16"/>
  <c r="H693" i="16"/>
  <c r="H694" i="16"/>
  <c r="H695" i="16"/>
  <c r="H696" i="16"/>
  <c r="H697" i="16"/>
  <c r="H701" i="16"/>
  <c r="H700" i="16"/>
  <c r="H702" i="16"/>
  <c r="H703" i="16"/>
  <c r="H705" i="16"/>
  <c r="H704" i="16"/>
  <c r="H708" i="16"/>
  <c r="H709" i="16"/>
  <c r="H710" i="16"/>
  <c r="H711" i="16"/>
  <c r="H712" i="16"/>
  <c r="H713" i="16"/>
  <c r="H716" i="16"/>
  <c r="H717" i="16"/>
  <c r="H719" i="16"/>
  <c r="H718" i="16"/>
  <c r="H720" i="16"/>
  <c r="H721" i="16"/>
  <c r="H724" i="16"/>
  <c r="H725" i="16"/>
  <c r="H726" i="16"/>
  <c r="H727" i="16"/>
  <c r="H728" i="16"/>
  <c r="H729" i="16"/>
  <c r="H733" i="16"/>
  <c r="H732" i="16"/>
  <c r="H734" i="16"/>
  <c r="H735" i="16"/>
  <c r="H736" i="16"/>
  <c r="H737" i="16"/>
  <c r="H738" i="16"/>
  <c r="H740" i="16"/>
  <c r="H741" i="16"/>
  <c r="H742" i="16"/>
  <c r="H743" i="16"/>
  <c r="H744" i="16"/>
  <c r="H745" i="16"/>
  <c r="H749" i="16"/>
  <c r="H748" i="16"/>
  <c r="H750" i="16"/>
  <c r="H751" i="16"/>
  <c r="H752" i="16"/>
  <c r="H753" i="16"/>
  <c r="H756" i="16"/>
  <c r="H758" i="16"/>
  <c r="H757" i="16"/>
  <c r="H759" i="16"/>
  <c r="H760" i="16"/>
  <c r="H761" i="16"/>
  <c r="H764" i="16"/>
  <c r="H765" i="16"/>
  <c r="H767" i="16"/>
  <c r="H766" i="16"/>
  <c r="H768" i="16"/>
  <c r="H769" i="16"/>
  <c r="H772" i="16"/>
  <c r="H773" i="16"/>
  <c r="H774" i="16"/>
  <c r="H776" i="16"/>
  <c r="H775" i="16"/>
  <c r="H777" i="16"/>
  <c r="H781" i="16"/>
  <c r="H780" i="16"/>
  <c r="H782" i="16"/>
  <c r="H783" i="16"/>
  <c r="H784" i="16"/>
  <c r="H785" i="16"/>
  <c r="H789" i="16"/>
  <c r="H788" i="16"/>
  <c r="H791" i="16"/>
  <c r="H790" i="16"/>
  <c r="H792" i="16"/>
  <c r="H793" i="16"/>
  <c r="H797" i="16"/>
  <c r="H796" i="16"/>
  <c r="H798" i="16"/>
  <c r="H799" i="16"/>
  <c r="H800" i="16"/>
  <c r="H801" i="16"/>
  <c r="H804" i="16"/>
  <c r="H805" i="16"/>
  <c r="H806" i="16"/>
  <c r="H807" i="16"/>
  <c r="H808" i="16"/>
  <c r="H809" i="16"/>
  <c r="H812" i="16"/>
  <c r="H813" i="16"/>
  <c r="H814" i="16"/>
  <c r="H815" i="16"/>
  <c r="H816" i="16"/>
  <c r="H817" i="16"/>
  <c r="H820" i="16"/>
  <c r="H822" i="16"/>
  <c r="H821" i="16"/>
  <c r="H823" i="16"/>
  <c r="H824" i="16"/>
  <c r="H825" i="16"/>
  <c r="H829" i="16"/>
  <c r="H828" i="16"/>
  <c r="H830" i="16"/>
  <c r="H831" i="16"/>
  <c r="H832" i="16"/>
  <c r="H833" i="16"/>
  <c r="H836" i="16"/>
  <c r="H838" i="16"/>
  <c r="H837" i="16"/>
  <c r="H839" i="16"/>
  <c r="H840" i="16"/>
  <c r="H841" i="16"/>
  <c r="H844" i="16"/>
  <c r="H846" i="16"/>
  <c r="H845" i="16"/>
  <c r="H847" i="16"/>
  <c r="H848" i="16"/>
  <c r="H849" i="16"/>
  <c r="H852" i="16"/>
  <c r="H854" i="16"/>
  <c r="H853" i="16"/>
  <c r="H855" i="16"/>
  <c r="H857" i="16"/>
  <c r="H856" i="16"/>
  <c r="H861" i="16"/>
  <c r="H860" i="16"/>
  <c r="H862" i="16"/>
  <c r="H863" i="16"/>
  <c r="H865" i="16"/>
  <c r="H864" i="16"/>
  <c r="H868" i="16"/>
  <c r="H870" i="16"/>
  <c r="H869" i="16"/>
  <c r="H872" i="16"/>
  <c r="H871" i="16"/>
  <c r="H873" i="16"/>
  <c r="H876" i="16"/>
  <c r="H877" i="16"/>
  <c r="H878" i="16"/>
  <c r="H879" i="16"/>
  <c r="H880" i="16"/>
  <c r="H881" i="16"/>
  <c r="H884" i="16"/>
  <c r="H885" i="16"/>
  <c r="H886" i="16"/>
  <c r="H888" i="16"/>
  <c r="H887" i="16"/>
  <c r="H889" i="16"/>
  <c r="H892" i="16"/>
  <c r="H893" i="16"/>
  <c r="H894" i="16"/>
  <c r="H895" i="16"/>
  <c r="H896" i="16"/>
  <c r="H897" i="16"/>
  <c r="H900" i="16"/>
  <c r="H901" i="16"/>
  <c r="H903" i="16"/>
  <c r="H902" i="16"/>
  <c r="H904" i="16"/>
  <c r="H905" i="16"/>
  <c r="H908" i="16"/>
  <c r="H910" i="16"/>
  <c r="H909" i="16"/>
  <c r="H911" i="16"/>
  <c r="H912" i="16"/>
  <c r="H913" i="16"/>
  <c r="H917" i="16"/>
  <c r="H916" i="16"/>
  <c r="H918" i="16"/>
  <c r="H919" i="16"/>
  <c r="H921" i="16"/>
  <c r="H920" i="16"/>
  <c r="H924" i="16"/>
  <c r="H925" i="16"/>
  <c r="H926" i="16"/>
  <c r="H927" i="16"/>
  <c r="H928" i="16"/>
  <c r="H929" i="16"/>
  <c r="H933" i="16"/>
  <c r="H932" i="16"/>
  <c r="H934" i="16"/>
  <c r="H935" i="16"/>
  <c r="H936" i="16"/>
  <c r="H937" i="16"/>
  <c r="H940" i="16"/>
  <c r="H941" i="16"/>
  <c r="H942" i="16"/>
  <c r="H944" i="16"/>
  <c r="H943" i="16"/>
  <c r="H945" i="16"/>
  <c r="H948" i="16"/>
  <c r="H949" i="16"/>
  <c r="H950" i="16"/>
  <c r="H951" i="16"/>
  <c r="H952" i="16"/>
  <c r="H953" i="16"/>
  <c r="H957" i="16"/>
  <c r="H956" i="16"/>
  <c r="H958" i="16"/>
  <c r="H960" i="16"/>
  <c r="H959" i="16"/>
  <c r="H961" i="16"/>
  <c r="H964" i="16"/>
  <c r="H965" i="16"/>
  <c r="H967" i="16"/>
  <c r="H966" i="16"/>
  <c r="H968" i="16"/>
  <c r="H969" i="16"/>
  <c r="H972" i="16"/>
  <c r="H974" i="16"/>
  <c r="H973" i="16"/>
  <c r="H975" i="16"/>
  <c r="H976" i="16"/>
  <c r="H977" i="16"/>
  <c r="H980" i="16"/>
  <c r="H981" i="16"/>
  <c r="H982" i="16"/>
  <c r="H983" i="16"/>
  <c r="H984" i="16"/>
  <c r="H985" i="16"/>
  <c r="H988" i="16"/>
  <c r="H990" i="16"/>
  <c r="H989" i="16"/>
  <c r="H992" i="16"/>
  <c r="H991" i="16"/>
  <c r="H993" i="16"/>
  <c r="H997" i="16"/>
  <c r="H996" i="16"/>
  <c r="H998" i="16"/>
  <c r="H999" i="16"/>
  <c r="H1001" i="16"/>
  <c r="H1000" i="16"/>
  <c r="H1004" i="16"/>
  <c r="H1006" i="16"/>
  <c r="H1005" i="16"/>
  <c r="H1008" i="16"/>
  <c r="H1007" i="16"/>
  <c r="H1009" i="16"/>
  <c r="H1012" i="16"/>
  <c r="H1013" i="16"/>
  <c r="H1014" i="16"/>
  <c r="H1015" i="16"/>
  <c r="H1017" i="16"/>
  <c r="H1016" i="16"/>
  <c r="H1020" i="16"/>
  <c r="H1022" i="16"/>
  <c r="H1021" i="16"/>
  <c r="H1023" i="16"/>
  <c r="H1024" i="16"/>
  <c r="H1025" i="16"/>
  <c r="H1029" i="16"/>
  <c r="H1028" i="16"/>
  <c r="H1030" i="16"/>
  <c r="H1031" i="16"/>
  <c r="H1033" i="16"/>
  <c r="H1032" i="16"/>
  <c r="H1036" i="16"/>
  <c r="H1038" i="16"/>
  <c r="H1037" i="16"/>
  <c r="H1040" i="16"/>
  <c r="H1039" i="16"/>
  <c r="H1041" i="16"/>
  <c r="H1045" i="16"/>
  <c r="H1044" i="16"/>
  <c r="H1046" i="16"/>
  <c r="H1047" i="16"/>
  <c r="H1048" i="16"/>
  <c r="H1049" i="16"/>
  <c r="H1052" i="16"/>
  <c r="H1054" i="16"/>
  <c r="H1053" i="16"/>
  <c r="H1056" i="16"/>
  <c r="H1055" i="16"/>
  <c r="H1057" i="16"/>
  <c r="H1060" i="16"/>
  <c r="H1061" i="16"/>
  <c r="H1062" i="16"/>
  <c r="H1063" i="16"/>
  <c r="H1064" i="16"/>
  <c r="H1065" i="16"/>
  <c r="H1068" i="16"/>
  <c r="H1069" i="16"/>
  <c r="H1070" i="16"/>
  <c r="H1072" i="16"/>
  <c r="H1071" i="16"/>
  <c r="H1073" i="16"/>
  <c r="H1076" i="16"/>
  <c r="H1077" i="16"/>
  <c r="H1078" i="16"/>
  <c r="H1079" i="16"/>
  <c r="H1080" i="16"/>
  <c r="H1081" i="16"/>
  <c r="H1084" i="16"/>
  <c r="H1085" i="16"/>
  <c r="H1086" i="16"/>
  <c r="H1087" i="16"/>
  <c r="H1088" i="16"/>
  <c r="H1089" i="16"/>
  <c r="H1092" i="16"/>
  <c r="H1093" i="16"/>
  <c r="H1095" i="16"/>
  <c r="H1094" i="16"/>
  <c r="H1097" i="16"/>
  <c r="H1096" i="16"/>
  <c r="H1100" i="16"/>
  <c r="H1101" i="16"/>
  <c r="H1102" i="16"/>
  <c r="H1103" i="16"/>
  <c r="H1104" i="16"/>
  <c r="H1105" i="16"/>
  <c r="H1109" i="16"/>
  <c r="H1108" i="16"/>
  <c r="H1111" i="16"/>
  <c r="H1110" i="16"/>
  <c r="H1112" i="16"/>
  <c r="H1113" i="16"/>
  <c r="H1116" i="16"/>
  <c r="H1118" i="16"/>
  <c r="H1117" i="16"/>
  <c r="H1119" i="16"/>
  <c r="H1120" i="16"/>
  <c r="H1121" i="16"/>
  <c r="H1124" i="16"/>
  <c r="H1125" i="16"/>
  <c r="H1126" i="16"/>
  <c r="H1127" i="16"/>
  <c r="H1128" i="16"/>
  <c r="H1129" i="16"/>
  <c r="H1132" i="16"/>
  <c r="H1134" i="16"/>
  <c r="H1133" i="16"/>
  <c r="H1136" i="16"/>
  <c r="H1135" i="16"/>
  <c r="H1137" i="16"/>
  <c r="H1140" i="16"/>
  <c r="H1141" i="16"/>
  <c r="H1142" i="16"/>
  <c r="H1143" i="16"/>
  <c r="H1144" i="16"/>
  <c r="H1145" i="16"/>
  <c r="H1148" i="16"/>
  <c r="H1149" i="16"/>
  <c r="H1150" i="16"/>
  <c r="H1151" i="16"/>
  <c r="H1152" i="16"/>
  <c r="H1153" i="16"/>
  <c r="H1156" i="16"/>
  <c r="H1157" i="16"/>
  <c r="H1158" i="16"/>
  <c r="H1159" i="16"/>
  <c r="H1160" i="16"/>
  <c r="H1161" i="16"/>
  <c r="H1164" i="16"/>
  <c r="H1166" i="16"/>
  <c r="H1165" i="16"/>
  <c r="H1167" i="16"/>
  <c r="H1168" i="16"/>
  <c r="H1169" i="16"/>
  <c r="H1172" i="16"/>
  <c r="H1173" i="16"/>
  <c r="H1174" i="16"/>
  <c r="H1175" i="16"/>
  <c r="H1176" i="16"/>
  <c r="H1177" i="16"/>
  <c r="H1180" i="16"/>
  <c r="H1182" i="16"/>
  <c r="H1181" i="16"/>
  <c r="H1183" i="16"/>
  <c r="H1184" i="16"/>
  <c r="H1185" i="16"/>
  <c r="H1188" i="16"/>
  <c r="H1189" i="16"/>
  <c r="H1190" i="16"/>
  <c r="H1191" i="16"/>
  <c r="H1192" i="16"/>
  <c r="H1193" i="16"/>
  <c r="H1196" i="16"/>
  <c r="H1197" i="16"/>
  <c r="H1198" i="16"/>
  <c r="H1200" i="16"/>
  <c r="H1199" i="16"/>
  <c r="H1201" i="16"/>
  <c r="H1204" i="16"/>
  <c r="H1205" i="16"/>
  <c r="H1207" i="16"/>
  <c r="H1206" i="16"/>
  <c r="H1209" i="16"/>
  <c r="H1208" i="16"/>
  <c r="H1212" i="16"/>
  <c r="H1214" i="16"/>
  <c r="H1213" i="16"/>
  <c r="H1215" i="16"/>
  <c r="H1216" i="16"/>
  <c r="H1217" i="16"/>
  <c r="H1220" i="16"/>
  <c r="H1221" i="16"/>
  <c r="H1222" i="16"/>
  <c r="H1224" i="16"/>
  <c r="H1223" i="16"/>
  <c r="H1225" i="16"/>
  <c r="H1228" i="16"/>
  <c r="H1230" i="16"/>
  <c r="H1229" i="16"/>
  <c r="H1231" i="16"/>
  <c r="H1232" i="16"/>
  <c r="H1233" i="16"/>
  <c r="H1236" i="16"/>
  <c r="H1237" i="16"/>
  <c r="H1239" i="16"/>
  <c r="H1238" i="16"/>
  <c r="H1240" i="16"/>
  <c r="H1241" i="16"/>
  <c r="H1244" i="16"/>
  <c r="H1246" i="16"/>
  <c r="H1245" i="16"/>
  <c r="H1247" i="16"/>
  <c r="H1248" i="16"/>
  <c r="H1249" i="16"/>
  <c r="H1250" i="16"/>
  <c r="H1252" i="16"/>
  <c r="H1253" i="16"/>
  <c r="H1255" i="16"/>
  <c r="H1254" i="16"/>
  <c r="H1256" i="16"/>
  <c r="H1257" i="16"/>
  <c r="H1260" i="16"/>
  <c r="H1261" i="16"/>
  <c r="H1262" i="16"/>
  <c r="H1264" i="16"/>
  <c r="H1263" i="16"/>
  <c r="H1265" i="16"/>
  <c r="H1269" i="16"/>
  <c r="H1268" i="16"/>
  <c r="H1271" i="16"/>
  <c r="H1270" i="16"/>
  <c r="H1273" i="16"/>
  <c r="H1272" i="16"/>
  <c r="H1276" i="16"/>
  <c r="H1277" i="16"/>
  <c r="H1278" i="16"/>
  <c r="H1279" i="16"/>
  <c r="H1280" i="16"/>
  <c r="H1281" i="16"/>
  <c r="H1284" i="16"/>
  <c r="H1285" i="16"/>
  <c r="H1286" i="16"/>
  <c r="H1287" i="16"/>
  <c r="H1289" i="16"/>
  <c r="H1288" i="16"/>
  <c r="H1292" i="16"/>
  <c r="H1294" i="16"/>
  <c r="H1293" i="16"/>
  <c r="H1295" i="16"/>
  <c r="H1296" i="16"/>
  <c r="H1297" i="16"/>
  <c r="H1300" i="16"/>
  <c r="H1301" i="16"/>
  <c r="H1303" i="16"/>
  <c r="H1302" i="16"/>
  <c r="H1305" i="16"/>
  <c r="H1304" i="16"/>
  <c r="H1308" i="16"/>
  <c r="H1310" i="16"/>
  <c r="H1309" i="16"/>
  <c r="H1311" i="16"/>
  <c r="H1313" i="16"/>
  <c r="H1312" i="16"/>
  <c r="H1317" i="16"/>
  <c r="H1316" i="16"/>
  <c r="H1318" i="16"/>
  <c r="H1319" i="16"/>
  <c r="H1321" i="16"/>
  <c r="H1320" i="16"/>
  <c r="H1324" i="16"/>
  <c r="H1325" i="16"/>
  <c r="H1326" i="16"/>
  <c r="H1327" i="16"/>
  <c r="H1328" i="16"/>
  <c r="H1329" i="16"/>
  <c r="H1332" i="16"/>
  <c r="H1333" i="16"/>
  <c r="H1334" i="16"/>
  <c r="H1335" i="16"/>
  <c r="H1336" i="16"/>
  <c r="H1337" i="16"/>
  <c r="H1340" i="16"/>
  <c r="H1342" i="16"/>
  <c r="H1341" i="16"/>
  <c r="H1343" i="16"/>
  <c r="H1344" i="16"/>
  <c r="H1345" i="16"/>
  <c r="H1348" i="16"/>
  <c r="H1349" i="16"/>
  <c r="H1350" i="16"/>
  <c r="H1351" i="16"/>
  <c r="H1352" i="16"/>
  <c r="H1353" i="16"/>
  <c r="H1356" i="16"/>
  <c r="H1358" i="16"/>
  <c r="H1357" i="16"/>
  <c r="H1359" i="16"/>
  <c r="H1360" i="16"/>
  <c r="H1361" i="16"/>
  <c r="H1364" i="16"/>
  <c r="H1365" i="16"/>
  <c r="H1366" i="16"/>
  <c r="H1367" i="16"/>
  <c r="H1368" i="16"/>
  <c r="H1369" i="16"/>
  <c r="H1372" i="16"/>
  <c r="H1374" i="16"/>
  <c r="H1373" i="16"/>
  <c r="H1375" i="16"/>
  <c r="H1376" i="16"/>
  <c r="H1381" i="16"/>
  <c r="H1380" i="16"/>
  <c r="H1383" i="16"/>
  <c r="H1382" i="16"/>
  <c r="H1384" i="16"/>
  <c r="H1385" i="16"/>
  <c r="H1388" i="16"/>
  <c r="H1389" i="16"/>
  <c r="H1390" i="16"/>
  <c r="H1391" i="16"/>
  <c r="H1392" i="16"/>
  <c r="H1393" i="16"/>
  <c r="H1396" i="16"/>
  <c r="H1397" i="16"/>
  <c r="H1398" i="16"/>
  <c r="H1399" i="16"/>
  <c r="H1400" i="16"/>
  <c r="H1404" i="16"/>
  <c r="H1405" i="16"/>
  <c r="H1406" i="16"/>
  <c r="H1407" i="16"/>
  <c r="H1408" i="16"/>
  <c r="H1412" i="16"/>
  <c r="H1413" i="16"/>
  <c r="H1414" i="16"/>
  <c r="H1415" i="16"/>
  <c r="H1416" i="16"/>
  <c r="H1420" i="16"/>
  <c r="H1422" i="16"/>
  <c r="H1421" i="16"/>
  <c r="H1423" i="16"/>
  <c r="H1424" i="16"/>
  <c r="H1428" i="16"/>
  <c r="H1429" i="16"/>
  <c r="H1430" i="16"/>
  <c r="H1431" i="16"/>
  <c r="H1432" i="16"/>
  <c r="H1433" i="16"/>
  <c r="H1436" i="16"/>
  <c r="H1438" i="16"/>
  <c r="H1437" i="16"/>
  <c r="H1440" i="16"/>
  <c r="H1439" i="16"/>
  <c r="H1441" i="16"/>
  <c r="H1445" i="16"/>
  <c r="H1444" i="16"/>
  <c r="H1447" i="16"/>
  <c r="H1446" i="16"/>
  <c r="H1448" i="16"/>
  <c r="H1452" i="16"/>
  <c r="H1453" i="16"/>
  <c r="H1454" i="16"/>
  <c r="H1455" i="16"/>
  <c r="H1456" i="16"/>
  <c r="H1457" i="16"/>
  <c r="H1460" i="16"/>
  <c r="H1461" i="16"/>
  <c r="H1462" i="16"/>
  <c r="H1463" i="16"/>
  <c r="H1464" i="16"/>
  <c r="H1468" i="16"/>
  <c r="H1470" i="16"/>
  <c r="H1469" i="16"/>
  <c r="H1471" i="16"/>
  <c r="H1472" i="16"/>
  <c r="H1477" i="16"/>
  <c r="H1476" i="16"/>
  <c r="H1479" i="16"/>
  <c r="H1478" i="16"/>
  <c r="H1480" i="16"/>
  <c r="H1484" i="16"/>
  <c r="H1486" i="16"/>
  <c r="H1485" i="16"/>
  <c r="H1487" i="16"/>
  <c r="H1488" i="16"/>
  <c r="H1492" i="16"/>
  <c r="H1493" i="16"/>
  <c r="H1495" i="16"/>
  <c r="H1494" i="16"/>
  <c r="H1496" i="16"/>
  <c r="H1497" i="16"/>
  <c r="H1498" i="16"/>
  <c r="H1500" i="16"/>
  <c r="H1501" i="16"/>
  <c r="H1503" i="16"/>
  <c r="H1502" i="16"/>
  <c r="H1504" i="16"/>
  <c r="H1508" i="16"/>
  <c r="H1509" i="16"/>
  <c r="H1510" i="16"/>
  <c r="H1511" i="16"/>
  <c r="H1512" i="16"/>
  <c r="H1513" i="16"/>
  <c r="H1516" i="16"/>
  <c r="H1518" i="16"/>
  <c r="H1517" i="16"/>
  <c r="H1519" i="16"/>
  <c r="H1520" i="16"/>
  <c r="H1524" i="16"/>
  <c r="H1525" i="16"/>
  <c r="H1527" i="16"/>
  <c r="H1526" i="16"/>
  <c r="H1528" i="16"/>
  <c r="H1532" i="16"/>
  <c r="H1534" i="16"/>
  <c r="H1533" i="16"/>
  <c r="H1535" i="16"/>
  <c r="H1536" i="16"/>
  <c r="H1540" i="16"/>
  <c r="H1541" i="16"/>
  <c r="H1542" i="16"/>
  <c r="H1543" i="16"/>
  <c r="H1544" i="16"/>
  <c r="H1548" i="16"/>
  <c r="H1550" i="16"/>
  <c r="H1549" i="16"/>
  <c r="H1552" i="16"/>
  <c r="H1551" i="16"/>
  <c r="H1556" i="16"/>
  <c r="H1557" i="16"/>
  <c r="H1559" i="16"/>
  <c r="H1558" i="16"/>
  <c r="H1560" i="16"/>
  <c r="H1564" i="16"/>
  <c r="H1566" i="16"/>
  <c r="H1565" i="16"/>
  <c r="H1567" i="16"/>
  <c r="H1568" i="16"/>
  <c r="H1573" i="16"/>
  <c r="H1572" i="16"/>
  <c r="H1575" i="16"/>
  <c r="H1574" i="16"/>
  <c r="H1576" i="16"/>
  <c r="H1581" i="16"/>
  <c r="H1580" i="16"/>
  <c r="H1582" i="16"/>
  <c r="H1584" i="16"/>
  <c r="H1583" i="16"/>
  <c r="H1588" i="16"/>
  <c r="H1589" i="16"/>
  <c r="H1590" i="16"/>
  <c r="H1591" i="16"/>
  <c r="H1592" i="16"/>
  <c r="H1594" i="16"/>
  <c r="H1596" i="16"/>
  <c r="H1598" i="16"/>
  <c r="H1597" i="16"/>
  <c r="H1599" i="16"/>
  <c r="H1600" i="16"/>
  <c r="H1604" i="16"/>
  <c r="H1605" i="16"/>
  <c r="H1606" i="16"/>
  <c r="H1607" i="16"/>
  <c r="H1608" i="16"/>
  <c r="H1613" i="16"/>
  <c r="H1612" i="16"/>
  <c r="H1614" i="16"/>
  <c r="H1616" i="16"/>
  <c r="H1615" i="16"/>
  <c r="H1620" i="16"/>
  <c r="H1621" i="16"/>
  <c r="H1622" i="16"/>
  <c r="H1623" i="16"/>
  <c r="H1624" i="16"/>
  <c r="H1629" i="16"/>
  <c r="H1628" i="16"/>
  <c r="H1630" i="16"/>
  <c r="H1632" i="16"/>
  <c r="H1631" i="16"/>
  <c r="H1636" i="16"/>
  <c r="H1637" i="16"/>
  <c r="H1639" i="16"/>
  <c r="H1638" i="16"/>
  <c r="H1640" i="16"/>
  <c r="H1644" i="16"/>
  <c r="H1646" i="16"/>
  <c r="H1645" i="16"/>
  <c r="H1647" i="16"/>
  <c r="H1648" i="16"/>
  <c r="H1652" i="16"/>
  <c r="H1653" i="16"/>
  <c r="H1654" i="16"/>
  <c r="H1655" i="16"/>
  <c r="H1656" i="16"/>
  <c r="H1661" i="16"/>
  <c r="H1660" i="16"/>
  <c r="H1662" i="16"/>
  <c r="H1663" i="16"/>
  <c r="H1664" i="16"/>
  <c r="H1668" i="16"/>
  <c r="H1669" i="16"/>
  <c r="H1670" i="16"/>
  <c r="H1671" i="16"/>
  <c r="H1672" i="16"/>
  <c r="H1676" i="16"/>
  <c r="H1678" i="16"/>
  <c r="H1677" i="16"/>
  <c r="H1680" i="16"/>
  <c r="H1679" i="16"/>
  <c r="H1684" i="16"/>
  <c r="H1685" i="16"/>
  <c r="H1686" i="16"/>
  <c r="H1687" i="16"/>
  <c r="H1688" i="16"/>
  <c r="H1689" i="16"/>
  <c r="H1693" i="16"/>
  <c r="H1692" i="16"/>
  <c r="H1694" i="16"/>
  <c r="H1695" i="16"/>
  <c r="H1697" i="16"/>
  <c r="H1696" i="16"/>
  <c r="H1700" i="16"/>
  <c r="H1702" i="16"/>
  <c r="H1701" i="16"/>
  <c r="H1703" i="16"/>
  <c r="H1704" i="16"/>
  <c r="H1708" i="16"/>
  <c r="H1710" i="16"/>
  <c r="H1709" i="16"/>
  <c r="H1711" i="16"/>
  <c r="H1712" i="16"/>
  <c r="H1716" i="16"/>
  <c r="H1717" i="16"/>
  <c r="H1718" i="16"/>
  <c r="H1719" i="16"/>
  <c r="H1720" i="16"/>
  <c r="H1724" i="16"/>
  <c r="H1726" i="16"/>
  <c r="H1725" i="16"/>
  <c r="H1728" i="16"/>
  <c r="H1727" i="16"/>
  <c r="H1733" i="16"/>
  <c r="H1732" i="16"/>
  <c r="H1734" i="16"/>
  <c r="H1735" i="16"/>
  <c r="H1736" i="16"/>
  <c r="H1740" i="16"/>
  <c r="H1742" i="16"/>
  <c r="H1741" i="16"/>
  <c r="H1744" i="16"/>
  <c r="H1743" i="16"/>
  <c r="H1748" i="16"/>
  <c r="H1749" i="16"/>
  <c r="H1750" i="16"/>
  <c r="H1751" i="16"/>
  <c r="H1752" i="16"/>
  <c r="H1757" i="16"/>
  <c r="H1756" i="16"/>
  <c r="H1758" i="16"/>
  <c r="H1759" i="16"/>
  <c r="H1761" i="16"/>
  <c r="H1760" i="16"/>
  <c r="H1764" i="16"/>
  <c r="H1766" i="16"/>
  <c r="H1765" i="16"/>
  <c r="H1767" i="16"/>
  <c r="H1768" i="16"/>
  <c r="H1772" i="16"/>
  <c r="H1774" i="16"/>
  <c r="H1773" i="16"/>
  <c r="H1775" i="16"/>
  <c r="H1776" i="16"/>
  <c r="H1780" i="16"/>
  <c r="H1781" i="16"/>
  <c r="H1782" i="16"/>
  <c r="H1784" i="16"/>
  <c r="H1783" i="16"/>
  <c r="H1788" i="16"/>
  <c r="H1789" i="16"/>
  <c r="H1790" i="16"/>
  <c r="H1792" i="16"/>
  <c r="H1791" i="16"/>
  <c r="H1796" i="16"/>
  <c r="H1797" i="16"/>
  <c r="H1799" i="16"/>
  <c r="H1798" i="16"/>
  <c r="H1800" i="16"/>
  <c r="H1805" i="16"/>
  <c r="H1804" i="16"/>
  <c r="H1806" i="16"/>
  <c r="H1808" i="16"/>
  <c r="H1807" i="16"/>
  <c r="H1812" i="16"/>
  <c r="H1813" i="16"/>
  <c r="H1814" i="16"/>
  <c r="H1815" i="16"/>
  <c r="H1816" i="16"/>
  <c r="H1817" i="16"/>
  <c r="H1820" i="16"/>
  <c r="H1821" i="16"/>
  <c r="H1822" i="16"/>
  <c r="H1823" i="16"/>
  <c r="H1824" i="16"/>
  <c r="H1828" i="16"/>
  <c r="H1829" i="16"/>
  <c r="H1830" i="16"/>
  <c r="H1831" i="16"/>
  <c r="H1832" i="16"/>
  <c r="H1836" i="16"/>
  <c r="H1838" i="16"/>
  <c r="H1837" i="16"/>
  <c r="H1840" i="16"/>
  <c r="H1839" i="16"/>
  <c r="H1844" i="16"/>
  <c r="H1845" i="16"/>
  <c r="H1846" i="16"/>
  <c r="H1847" i="16"/>
  <c r="H1848" i="16"/>
  <c r="H1853" i="16"/>
  <c r="H1852" i="16"/>
  <c r="H1854" i="16"/>
  <c r="H1856" i="16"/>
  <c r="H1855" i="16"/>
  <c r="H1860" i="16"/>
  <c r="H1861" i="16"/>
  <c r="H1862" i="16"/>
  <c r="H1863" i="16"/>
  <c r="H1864" i="16"/>
  <c r="H1869" i="16"/>
  <c r="H1868" i="16"/>
  <c r="H1870" i="16"/>
  <c r="H1871" i="16"/>
  <c r="H1873" i="16"/>
  <c r="H1872" i="16"/>
  <c r="H1876" i="16"/>
  <c r="H1878" i="16"/>
  <c r="H1877" i="16"/>
  <c r="H1879" i="16"/>
  <c r="H1880" i="16"/>
  <c r="H1884" i="16"/>
  <c r="H1886" i="16"/>
  <c r="H1885" i="16"/>
  <c r="H1887" i="16"/>
  <c r="H1888" i="16"/>
  <c r="H1892" i="16"/>
  <c r="H1894" i="16"/>
  <c r="H1893" i="16"/>
  <c r="H1895" i="16"/>
  <c r="H1896" i="16"/>
  <c r="H1901" i="16"/>
  <c r="H1900" i="16"/>
  <c r="H1902" i="16"/>
  <c r="H1903" i="16"/>
  <c r="H1904" i="16"/>
  <c r="H1908" i="16"/>
  <c r="H1909" i="16"/>
  <c r="H1910" i="16"/>
  <c r="H1911" i="16"/>
  <c r="H1912" i="16"/>
  <c r="H1917" i="16"/>
  <c r="H1916" i="16"/>
  <c r="H1918" i="16"/>
  <c r="H1919" i="16"/>
  <c r="H1920" i="16"/>
  <c r="H1924" i="16"/>
  <c r="H1925" i="16"/>
  <c r="H1926" i="16"/>
  <c r="H1927" i="16"/>
  <c r="H1928" i="16"/>
  <c r="H1933" i="16"/>
  <c r="H1932" i="16"/>
  <c r="H1934" i="16"/>
  <c r="H1936" i="16"/>
  <c r="H1935" i="16"/>
  <c r="H1940" i="16"/>
  <c r="H1941" i="16"/>
  <c r="H1942" i="16"/>
  <c r="H1943" i="16"/>
  <c r="H1944" i="16"/>
  <c r="H1945" i="16"/>
  <c r="H1948" i="16"/>
  <c r="H1949" i="16"/>
  <c r="H1950" i="16"/>
  <c r="H1952" i="16"/>
  <c r="H1951" i="16"/>
  <c r="H1957" i="16"/>
  <c r="H1956" i="16"/>
  <c r="H1958" i="16"/>
  <c r="H1960" i="16"/>
  <c r="H1959" i="16"/>
  <c r="H1961" i="16"/>
  <c r="H1964" i="16"/>
  <c r="H1965" i="16"/>
  <c r="H1966" i="16"/>
  <c r="H1967" i="16"/>
  <c r="H1968" i="16"/>
  <c r="H1972" i="16"/>
  <c r="H1974" i="16"/>
  <c r="H1973" i="16"/>
  <c r="H1975" i="16"/>
  <c r="H1976" i="16"/>
  <c r="H1980" i="16"/>
  <c r="H1982" i="16"/>
  <c r="H1981" i="16"/>
  <c r="H1984" i="16"/>
  <c r="H1983" i="16"/>
  <c r="H1988" i="16"/>
  <c r="H1990" i="16"/>
  <c r="H1989" i="16"/>
  <c r="H1991" i="16"/>
  <c r="H1992" i="16"/>
  <c r="H1996" i="16"/>
  <c r="H1997" i="16"/>
  <c r="H1999" i="16"/>
  <c r="H1998" i="16"/>
  <c r="H2000" i="16"/>
  <c r="H2004" i="16"/>
  <c r="H2006" i="16"/>
  <c r="H2005" i="16"/>
  <c r="H2008" i="16"/>
  <c r="H2007" i="16"/>
  <c r="H2010" i="16"/>
  <c r="H2012" i="16"/>
  <c r="H2013" i="16"/>
  <c r="H2014" i="16"/>
  <c r="H2016" i="16"/>
  <c r="H2015" i="16"/>
  <c r="H2017" i="16"/>
  <c r="H2021" i="16"/>
  <c r="H2020" i="16"/>
  <c r="H2022" i="16"/>
  <c r="H2024" i="16"/>
  <c r="H2023" i="16"/>
  <c r="H2028" i="16"/>
  <c r="H2029" i="16"/>
  <c r="H2030" i="16"/>
  <c r="H2032" i="16"/>
  <c r="H2031" i="16"/>
  <c r="H2033" i="16"/>
  <c r="H2036" i="16"/>
  <c r="H2038" i="16"/>
  <c r="H2037" i="16"/>
  <c r="H2040" i="16"/>
  <c r="H2039" i="16"/>
  <c r="H2044" i="16"/>
  <c r="H2046" i="16"/>
  <c r="H2045" i="16"/>
  <c r="H2048" i="16"/>
  <c r="H2047" i="16"/>
  <c r="H2052" i="16"/>
  <c r="H2054" i="16"/>
  <c r="H2053" i="16"/>
  <c r="H2055" i="16"/>
  <c r="H2056" i="16"/>
  <c r="H2060" i="16"/>
  <c r="H2061" i="16"/>
  <c r="H2062" i="16"/>
  <c r="H2064" i="16"/>
  <c r="H2063" i="16"/>
  <c r="H2069" i="16"/>
  <c r="H2068" i="16"/>
  <c r="H2070" i="16"/>
  <c r="H2072" i="16"/>
  <c r="H2071" i="16"/>
  <c r="H2076" i="16"/>
  <c r="H2077" i="16"/>
  <c r="H2078" i="16"/>
  <c r="H2080" i="16"/>
  <c r="H2079" i="16"/>
  <c r="H2084" i="16"/>
  <c r="H2085" i="16"/>
  <c r="H2086" i="16"/>
  <c r="H2088" i="16"/>
  <c r="H2087" i="16"/>
  <c r="H2092" i="16"/>
  <c r="H2093" i="16"/>
  <c r="H2094" i="16"/>
  <c r="H2096" i="16"/>
  <c r="H2095" i="16"/>
  <c r="H2100" i="16"/>
  <c r="H2101" i="16"/>
  <c r="H2102" i="16"/>
  <c r="H2103" i="16"/>
  <c r="H2104" i="16"/>
  <c r="H2108" i="16"/>
  <c r="H2109" i="16"/>
  <c r="H2110" i="16"/>
  <c r="H2111" i="16"/>
  <c r="H2112" i="16"/>
  <c r="H2116" i="16"/>
  <c r="H2117" i="16"/>
  <c r="H2118" i="16"/>
  <c r="H2120" i="16"/>
  <c r="H2119" i="16"/>
  <c r="H2124" i="16"/>
  <c r="H2126" i="16"/>
  <c r="H2125" i="16"/>
  <c r="H2128" i="16"/>
  <c r="H2127" i="16"/>
  <c r="H2132" i="16"/>
  <c r="H2134" i="16"/>
  <c r="H2133" i="16"/>
  <c r="H2136" i="16"/>
  <c r="H2135" i="16"/>
  <c r="H2140" i="16"/>
  <c r="H2141" i="16"/>
  <c r="H2142" i="16"/>
  <c r="H2143" i="16"/>
  <c r="H2144" i="16"/>
  <c r="H2149" i="16"/>
  <c r="H2148" i="16"/>
  <c r="H2150" i="16"/>
  <c r="H2152" i="16"/>
  <c r="H2151" i="16"/>
  <c r="H2156" i="16"/>
  <c r="H2157" i="16"/>
  <c r="H2158" i="16"/>
  <c r="H2159" i="16"/>
  <c r="H2160" i="16"/>
  <c r="H2165" i="16"/>
  <c r="H2164" i="16"/>
  <c r="H2166" i="16"/>
  <c r="H2167" i="16"/>
  <c r="H2168" i="16"/>
  <c r="H2172" i="16"/>
  <c r="H2174" i="16"/>
  <c r="H2173" i="16"/>
  <c r="H2176" i="16"/>
  <c r="H2175" i="16"/>
  <c r="H2178" i="16"/>
  <c r="H2180" i="16"/>
  <c r="H2182" i="16"/>
  <c r="H2181" i="16"/>
  <c r="H2183" i="16"/>
  <c r="H2184" i="16"/>
  <c r="H2188" i="16"/>
  <c r="H2190" i="16"/>
  <c r="H2189" i="16"/>
  <c r="H2192" i="16"/>
  <c r="H2191" i="16"/>
  <c r="H2196" i="16"/>
  <c r="H2197" i="16"/>
  <c r="H2198" i="16"/>
  <c r="H2200" i="16"/>
  <c r="H2199" i="16"/>
  <c r="H2204" i="16"/>
  <c r="H2205" i="16"/>
  <c r="H2206" i="16"/>
  <c r="H2208" i="16"/>
  <c r="H2207" i="16"/>
  <c r="H2209" i="16"/>
  <c r="H2213" i="16"/>
  <c r="H2212" i="16"/>
  <c r="H2214" i="16"/>
  <c r="H2216" i="16"/>
  <c r="H2215" i="16"/>
  <c r="H2220" i="16"/>
  <c r="H2222" i="16"/>
  <c r="H2221" i="16"/>
  <c r="H2223" i="16"/>
  <c r="H2224" i="16"/>
  <c r="H2228" i="16"/>
  <c r="H2229" i="16"/>
  <c r="H2230" i="16"/>
  <c r="H2231" i="16"/>
  <c r="H2232" i="16"/>
  <c r="H2236" i="16"/>
  <c r="H2238" i="16"/>
  <c r="H2237" i="16"/>
  <c r="H2240" i="16"/>
  <c r="H2239" i="16"/>
  <c r="H2244" i="16"/>
  <c r="H2246" i="16"/>
  <c r="H2245" i="16"/>
  <c r="H2247" i="16"/>
  <c r="H2248" i="16"/>
  <c r="H2250" i="16"/>
  <c r="H2252" i="16"/>
  <c r="H2253" i="16"/>
  <c r="H2254" i="16"/>
  <c r="H2256" i="16"/>
  <c r="H2255" i="16"/>
  <c r="H2261" i="16"/>
  <c r="H2260" i="16"/>
  <c r="H2262" i="16"/>
  <c r="H2264" i="16"/>
  <c r="H2263" i="16"/>
  <c r="H2268" i="16"/>
  <c r="H2269" i="16"/>
  <c r="H2270" i="16"/>
  <c r="H2271" i="16"/>
  <c r="H2272" i="16"/>
  <c r="H2273" i="16"/>
  <c r="H2276" i="16"/>
  <c r="H2278" i="16"/>
  <c r="H2277" i="16"/>
  <c r="H2279" i="16"/>
  <c r="H2280" i="16"/>
  <c r="H2285" i="16"/>
  <c r="H2284" i="16"/>
  <c r="H2286" i="16"/>
  <c r="H2287" i="16"/>
  <c r="H2288" i="16"/>
  <c r="H2292" i="16"/>
  <c r="H2293" i="16"/>
  <c r="H2295" i="16"/>
  <c r="H2294" i="16"/>
  <c r="H2296" i="16"/>
  <c r="H2300" i="16"/>
  <c r="H2302" i="16"/>
  <c r="H2301" i="16"/>
  <c r="H2303" i="16"/>
  <c r="H2304" i="16"/>
  <c r="H2308" i="16"/>
  <c r="H2309" i="16"/>
  <c r="H2310" i="16"/>
  <c r="H2311" i="16"/>
  <c r="H2312" i="16"/>
  <c r="H2316" i="16"/>
  <c r="H2318" i="16"/>
  <c r="H2317" i="16"/>
  <c r="H2319" i="16"/>
  <c r="H2320" i="16"/>
  <c r="H2324" i="16"/>
  <c r="H2325" i="16"/>
  <c r="H2326" i="16"/>
  <c r="H2327" i="16"/>
  <c r="H2328" i="16"/>
  <c r="H2332" i="16"/>
  <c r="H2333" i="16"/>
  <c r="H2334" i="16"/>
  <c r="H2335" i="16"/>
  <c r="H2336" i="16"/>
  <c r="H2337" i="16"/>
  <c r="H2340" i="16"/>
  <c r="H2341" i="16"/>
  <c r="H2342" i="16"/>
  <c r="H2343" i="16"/>
  <c r="H2344" i="16"/>
  <c r="H2348" i="16"/>
  <c r="H2350" i="16"/>
  <c r="H2349" i="16"/>
  <c r="H2351" i="16"/>
  <c r="H2352" i="16"/>
  <c r="H2353" i="16"/>
  <c r="H2354" i="16"/>
  <c r="H2356" i="16"/>
  <c r="H2357" i="16"/>
  <c r="H2359" i="16"/>
  <c r="H2358" i="16"/>
  <c r="H2360" i="16"/>
  <c r="H2365" i="16"/>
  <c r="H2364" i="16"/>
  <c r="H2367" i="16"/>
  <c r="H2366" i="16"/>
  <c r="H2368" i="16"/>
  <c r="H2373" i="16"/>
  <c r="H2372" i="16"/>
  <c r="H2374" i="16"/>
  <c r="H2375" i="16"/>
  <c r="H2376" i="16"/>
  <c r="H2380" i="16"/>
  <c r="H2382" i="16"/>
  <c r="H2381" i="16"/>
  <c r="H2383" i="16"/>
  <c r="H2384" i="16"/>
  <c r="H2388" i="16"/>
  <c r="H2389" i="16"/>
  <c r="H2391" i="16"/>
  <c r="H2390" i="16"/>
  <c r="H2392" i="16"/>
  <c r="H2396" i="16"/>
  <c r="H2397" i="16"/>
  <c r="H2398" i="16"/>
  <c r="H2399" i="16"/>
  <c r="H2400" i="16"/>
  <c r="H2405" i="16"/>
  <c r="H2404" i="16"/>
  <c r="H2406" i="16"/>
  <c r="H2407" i="16"/>
  <c r="H2408" i="16"/>
  <c r="H2412" i="16"/>
  <c r="H2413" i="16"/>
  <c r="H2414" i="16"/>
  <c r="H2415" i="16"/>
  <c r="H2416" i="16"/>
  <c r="H2417" i="16"/>
  <c r="H2420" i="16"/>
  <c r="H2421" i="16"/>
  <c r="H2422" i="16"/>
  <c r="H2423" i="16"/>
  <c r="H2424" i="16"/>
  <c r="H2426" i="16"/>
  <c r="H2428" i="16"/>
  <c r="H2429" i="16"/>
  <c r="H2430" i="16"/>
  <c r="H2431" i="16"/>
  <c r="H2432" i="16"/>
  <c r="H2436" i="16"/>
  <c r="H2437" i="16"/>
  <c r="H2438" i="16"/>
  <c r="H2439" i="16"/>
  <c r="H2440" i="16"/>
  <c r="H2444" i="16"/>
  <c r="H2445" i="16"/>
  <c r="H2446" i="16"/>
  <c r="H2447" i="16"/>
  <c r="H2448" i="16"/>
  <c r="H2452" i="16"/>
  <c r="H2453" i="16"/>
  <c r="H2454" i="16"/>
  <c r="H2455" i="16"/>
  <c r="H2456" i="16"/>
  <c r="H2461" i="16"/>
  <c r="H2460" i="16"/>
  <c r="H2462" i="16"/>
  <c r="H2463" i="16"/>
  <c r="H2464" i="16"/>
  <c r="H2469" i="16"/>
  <c r="H2468" i="16"/>
  <c r="H2470" i="16"/>
  <c r="H2471" i="16"/>
  <c r="H2472" i="16"/>
  <c r="H2476" i="16"/>
  <c r="H2477" i="16"/>
  <c r="H2478" i="16"/>
  <c r="H2479" i="16"/>
  <c r="H2480" i="16"/>
  <c r="H2481" i="16"/>
  <c r="H2484" i="16"/>
  <c r="H2485" i="16"/>
  <c r="H2486" i="16"/>
  <c r="H2487" i="16"/>
  <c r="H2488" i="16"/>
  <c r="H2492" i="16"/>
  <c r="H2494" i="16"/>
  <c r="H2493" i="16"/>
  <c r="H2495" i="16"/>
  <c r="H2496" i="16"/>
  <c r="H2501" i="16"/>
  <c r="H2500" i="16"/>
  <c r="H2502" i="16"/>
  <c r="H2503" i="16"/>
  <c r="H2504" i="16"/>
  <c r="H2508" i="16"/>
  <c r="H2509" i="16"/>
  <c r="H2510" i="16"/>
  <c r="H2511" i="16"/>
  <c r="H2512" i="16"/>
  <c r="H2516" i="16"/>
  <c r="H2517" i="16"/>
  <c r="H2518" i="16"/>
  <c r="H2519" i="16"/>
  <c r="H2520" i="16"/>
  <c r="H2525" i="16"/>
  <c r="H2524" i="16"/>
  <c r="H2526" i="16"/>
  <c r="H2527" i="16"/>
  <c r="H2528" i="16"/>
  <c r="H2533" i="16"/>
  <c r="H2532" i="16"/>
  <c r="H2534" i="16"/>
  <c r="H2535" i="16"/>
  <c r="H2536" i="16"/>
  <c r="H2540" i="16"/>
  <c r="H2541" i="16"/>
  <c r="H2542" i="16"/>
  <c r="H2543" i="16"/>
  <c r="H2544" i="16"/>
  <c r="H2545" i="16"/>
  <c r="H2548" i="16"/>
  <c r="H2549" i="16"/>
  <c r="H2550" i="16"/>
  <c r="H2551" i="16"/>
  <c r="H2552" i="16"/>
  <c r="H2556" i="16"/>
  <c r="H2557" i="16"/>
  <c r="H2558" i="16"/>
  <c r="H2559" i="16"/>
  <c r="H2560" i="16"/>
  <c r="H2564" i="16"/>
  <c r="H2565" i="16"/>
  <c r="H2566" i="16"/>
  <c r="H2567" i="16"/>
  <c r="H2568" i="16"/>
  <c r="H2572" i="16"/>
  <c r="H2573" i="16"/>
  <c r="H2574" i="16"/>
  <c r="H2575" i="16"/>
  <c r="H2576" i="16"/>
  <c r="H2580" i="16"/>
  <c r="H2581" i="16"/>
  <c r="H2582" i="16"/>
  <c r="H2583" i="16"/>
  <c r="H2584" i="16"/>
  <c r="H2588" i="16"/>
  <c r="H2589" i="16"/>
  <c r="H2590" i="16"/>
  <c r="H2591" i="16"/>
  <c r="H2592" i="16"/>
  <c r="H2593" i="16"/>
  <c r="H2594" i="16"/>
  <c r="H2597" i="16"/>
  <c r="H2596" i="16"/>
  <c r="H2599" i="16"/>
  <c r="H2598" i="16"/>
  <c r="H2600" i="16"/>
  <c r="H2604" i="16"/>
  <c r="H2605" i="16"/>
  <c r="H2606" i="16"/>
  <c r="H2607" i="16"/>
  <c r="H2608" i="16"/>
  <c r="H2609" i="16"/>
  <c r="H2612" i="16"/>
  <c r="H2613" i="16"/>
  <c r="H2614" i="16"/>
  <c r="H2615" i="16"/>
  <c r="H2616" i="16"/>
  <c r="H2620" i="16"/>
  <c r="H2621" i="16"/>
  <c r="H2622" i="16"/>
  <c r="H2623" i="16"/>
  <c r="H2624" i="16"/>
  <c r="H2628" i="16"/>
  <c r="H2629" i="16"/>
  <c r="H2630" i="16"/>
  <c r="H2631" i="16"/>
  <c r="H2632" i="16"/>
  <c r="H2636" i="16"/>
  <c r="H2637" i="16"/>
  <c r="H2638" i="16"/>
  <c r="H2640" i="16"/>
  <c r="H2639" i="16"/>
  <c r="H2644" i="16"/>
  <c r="H2645" i="16"/>
  <c r="H2646" i="16"/>
  <c r="H2647" i="16"/>
  <c r="H2648" i="16"/>
  <c r="H2652" i="16"/>
  <c r="H2654" i="16"/>
  <c r="H2653" i="16"/>
  <c r="H2656" i="16"/>
  <c r="H2655" i="16"/>
  <c r="H2657" i="16"/>
  <c r="H2660" i="16"/>
  <c r="H2661" i="16"/>
  <c r="H2662" i="16"/>
  <c r="H2663" i="16"/>
  <c r="H2664" i="16"/>
  <c r="H2668" i="16"/>
  <c r="H2669" i="16"/>
  <c r="H2670" i="16"/>
  <c r="H2671" i="16"/>
  <c r="H2672" i="16"/>
  <c r="H2673" i="16"/>
  <c r="H2674" i="16"/>
  <c r="H2676" i="16"/>
  <c r="H2677" i="16"/>
  <c r="H2678" i="16"/>
  <c r="H2679" i="16"/>
  <c r="H2680" i="16"/>
  <c r="H2684" i="16"/>
  <c r="H2685" i="16"/>
  <c r="H2686" i="16"/>
  <c r="H2687" i="16"/>
  <c r="H2688" i="16"/>
  <c r="H2692" i="16"/>
  <c r="H2693" i="16"/>
  <c r="H2694" i="16"/>
  <c r="H2695" i="16"/>
  <c r="H2696" i="16"/>
  <c r="H2700" i="16"/>
  <c r="H2701" i="16"/>
  <c r="H2702" i="16"/>
  <c r="H2703" i="16"/>
  <c r="H2704" i="16"/>
  <c r="H2708" i="16"/>
  <c r="H2709" i="16"/>
  <c r="H2710" i="16"/>
  <c r="H2711" i="16"/>
  <c r="H2712" i="16"/>
  <c r="H2716" i="16"/>
  <c r="H2717" i="16"/>
  <c r="H2719" i="16"/>
  <c r="H2718" i="16"/>
  <c r="H2720" i="16"/>
  <c r="H2721" i="16"/>
  <c r="H2724" i="16"/>
  <c r="H2725" i="16"/>
  <c r="H2726" i="16"/>
  <c r="H2727" i="16"/>
  <c r="H2728" i="16"/>
  <c r="H2732" i="16"/>
  <c r="H2733" i="16"/>
  <c r="H2734" i="16"/>
  <c r="H2735" i="16"/>
  <c r="H2736" i="16"/>
  <c r="H2737" i="16"/>
  <c r="H2740" i="16"/>
  <c r="H2741" i="16"/>
  <c r="H2742" i="16"/>
  <c r="H2744" i="16"/>
  <c r="H2743" i="16"/>
  <c r="H2745" i="16"/>
  <c r="H2748" i="16"/>
  <c r="H2749" i="16"/>
  <c r="H2751" i="16"/>
  <c r="H2750" i="16"/>
  <c r="H2752" i="16"/>
  <c r="H2756" i="16"/>
  <c r="H2757" i="16"/>
  <c r="H2758" i="16"/>
  <c r="H2759" i="16"/>
  <c r="H2760" i="16"/>
  <c r="H2764" i="16"/>
  <c r="H2766" i="16"/>
  <c r="H2765" i="16"/>
  <c r="H2767" i="16"/>
  <c r="H2768" i="16"/>
  <c r="H2772" i="16"/>
  <c r="H2773" i="16"/>
  <c r="H2775" i="16"/>
  <c r="H2774" i="16"/>
  <c r="H2776" i="16"/>
  <c r="H2778" i="16"/>
  <c r="H2780" i="16"/>
  <c r="H2781" i="16"/>
  <c r="H2782" i="16"/>
  <c r="H2783" i="16"/>
  <c r="H2784" i="16"/>
  <c r="H2785" i="16"/>
  <c r="H2788" i="16"/>
  <c r="H2790" i="16"/>
  <c r="H2789" i="16"/>
  <c r="H2791" i="16"/>
  <c r="H2792" i="16"/>
  <c r="H2796" i="16"/>
  <c r="H2797" i="16"/>
  <c r="H2798" i="16"/>
  <c r="H2799" i="16"/>
  <c r="H2800" i="16"/>
  <c r="H2801" i="16"/>
  <c r="H2804" i="16"/>
  <c r="H2806" i="16"/>
  <c r="H2805" i="16"/>
  <c r="H2807" i="16"/>
  <c r="H2808" i="16"/>
  <c r="H2813" i="16"/>
  <c r="H2812" i="16"/>
  <c r="H2814" i="16"/>
  <c r="H2815" i="16"/>
  <c r="H2816" i="16"/>
  <c r="H2820" i="16"/>
  <c r="H2821" i="16"/>
  <c r="H2822" i="16"/>
  <c r="H2823" i="16"/>
  <c r="H2824" i="16"/>
  <c r="H2829" i="16"/>
  <c r="H2828" i="16"/>
  <c r="H2830" i="16"/>
  <c r="H2831" i="16"/>
  <c r="H2832" i="16"/>
  <c r="H2837" i="16"/>
  <c r="H2836" i="16"/>
  <c r="H2838" i="16"/>
  <c r="H2839" i="16"/>
  <c r="H2840" i="16"/>
  <c r="H2845" i="16"/>
  <c r="H2844" i="16"/>
  <c r="H2846" i="16"/>
  <c r="H2847" i="16"/>
  <c r="H2848" i="16"/>
  <c r="H2849" i="16"/>
  <c r="H2852" i="16"/>
  <c r="H2853" i="16"/>
  <c r="H2855" i="16"/>
  <c r="H2854" i="16"/>
  <c r="H2856" i="16"/>
  <c r="H2858" i="16"/>
  <c r="H2860" i="16"/>
  <c r="H2861" i="16"/>
  <c r="H2862" i="16"/>
  <c r="H2864" i="16"/>
  <c r="H2863" i="16"/>
  <c r="H2865" i="16"/>
  <c r="H2868" i="16"/>
  <c r="H2869" i="16"/>
  <c r="H2870" i="16"/>
  <c r="H2871" i="16"/>
  <c r="H2872" i="16"/>
  <c r="H2876" i="16"/>
  <c r="H2877" i="16"/>
  <c r="H2878" i="16"/>
  <c r="H2879" i="16"/>
  <c r="H2880" i="16"/>
  <c r="H2884" i="16"/>
  <c r="H2885" i="16"/>
  <c r="H2886" i="16"/>
  <c r="H2888" i="16"/>
  <c r="H2887" i="16"/>
  <c r="H2892" i="16"/>
  <c r="H2893" i="16"/>
  <c r="H2894" i="16"/>
  <c r="H2896" i="16"/>
  <c r="H2895" i="16"/>
  <c r="H2900" i="16"/>
  <c r="H2901" i="16"/>
  <c r="H2902" i="16"/>
  <c r="H2904" i="16"/>
  <c r="H2903" i="16"/>
  <c r="H2908" i="16"/>
  <c r="H2910" i="16"/>
  <c r="H2909" i="16"/>
  <c r="H2912" i="16"/>
  <c r="H2911" i="16"/>
  <c r="H2913" i="16"/>
  <c r="H2916" i="16"/>
  <c r="H2917" i="16"/>
  <c r="H2918" i="16"/>
  <c r="H2920" i="16"/>
  <c r="H2919" i="16"/>
  <c r="H2921" i="16"/>
  <c r="H2925" i="16"/>
  <c r="H2924" i="16"/>
  <c r="H2926" i="16"/>
  <c r="H2928" i="16"/>
  <c r="H2927" i="16"/>
  <c r="H2929" i="16"/>
  <c r="H2932" i="16"/>
  <c r="H2933" i="16"/>
  <c r="H2935" i="16"/>
  <c r="H2934" i="16"/>
  <c r="H2936" i="16"/>
  <c r="H2940" i="16"/>
  <c r="H2941" i="16"/>
  <c r="H2942" i="16"/>
  <c r="H2943" i="16"/>
  <c r="H2944" i="16"/>
  <c r="H2948" i="16"/>
  <c r="H2949" i="16"/>
  <c r="H2950" i="16"/>
  <c r="H2952" i="16"/>
  <c r="H2951" i="16"/>
  <c r="H2956" i="16"/>
  <c r="H2957" i="16"/>
  <c r="H2958" i="16"/>
  <c r="H2959" i="16"/>
  <c r="H2960" i="16"/>
  <c r="H2964" i="16"/>
  <c r="H2965" i="16"/>
  <c r="H2966" i="16"/>
  <c r="H2967" i="16"/>
  <c r="H2969" i="16"/>
  <c r="H2968" i="16"/>
  <c r="H2972" i="16"/>
  <c r="H2973" i="16"/>
  <c r="H2974" i="16"/>
  <c r="H2976" i="16"/>
  <c r="H2975" i="16"/>
  <c r="H2977" i="16"/>
  <c r="H2980" i="16"/>
  <c r="H2981" i="16"/>
  <c r="H2982" i="16"/>
  <c r="H2983" i="16"/>
  <c r="H2985" i="16"/>
  <c r="H2984" i="16"/>
  <c r="H2989" i="16"/>
  <c r="H2988" i="16"/>
  <c r="H2990" i="16"/>
  <c r="H2992" i="16"/>
  <c r="H2991" i="16"/>
  <c r="H2993" i="16"/>
  <c r="H2996" i="16"/>
  <c r="H2997" i="16"/>
  <c r="H2998" i="16"/>
  <c r="H3000" i="16"/>
  <c r="H2999" i="16"/>
  <c r="H3005" i="16"/>
  <c r="H3004" i="16"/>
  <c r="H3006" i="16"/>
  <c r="H3008" i="16"/>
  <c r="H3007" i="16"/>
  <c r="H3012" i="16"/>
  <c r="H3013" i="16"/>
  <c r="H3015" i="16"/>
  <c r="H3014" i="16"/>
  <c r="H3016" i="16"/>
  <c r="H3018" i="16"/>
  <c r="H3020" i="16"/>
  <c r="H3021" i="16"/>
  <c r="H3022" i="16"/>
  <c r="H3024" i="16"/>
  <c r="H3023" i="16"/>
  <c r="H3028" i="16"/>
  <c r="H3029" i="16"/>
  <c r="H3030" i="16"/>
  <c r="H3031" i="16"/>
  <c r="H3033" i="16"/>
  <c r="H3032" i="16"/>
  <c r="H3036" i="16"/>
  <c r="H3037" i="16"/>
  <c r="H3038" i="16"/>
  <c r="H3040" i="16"/>
  <c r="H3039" i="16"/>
  <c r="H3041" i="16"/>
  <c r="H3044" i="16"/>
  <c r="H3045" i="16"/>
  <c r="H3046" i="16"/>
  <c r="H3048" i="16"/>
  <c r="H3047" i="16"/>
  <c r="H3049" i="16"/>
  <c r="H3053" i="16"/>
  <c r="H3052" i="16"/>
  <c r="H3054" i="16"/>
  <c r="H3056" i="16"/>
  <c r="H3055" i="16"/>
  <c r="H3057" i="16"/>
  <c r="H3060" i="16"/>
  <c r="H3061" i="16"/>
  <c r="H3063" i="16"/>
  <c r="H3062" i="16"/>
  <c r="H3064" i="16"/>
  <c r="H3068" i="16"/>
  <c r="H3069" i="16"/>
  <c r="H3070" i="16"/>
  <c r="H3071" i="16"/>
  <c r="H3072" i="16"/>
  <c r="H3076" i="16"/>
  <c r="H3077" i="16"/>
  <c r="H3078" i="16"/>
  <c r="H3080" i="16"/>
  <c r="H3079" i="16"/>
  <c r="H3084" i="16"/>
  <c r="H3085" i="16"/>
  <c r="H3086" i="16"/>
  <c r="H3088" i="16"/>
  <c r="H3087" i="16"/>
  <c r="H3092" i="16"/>
  <c r="H3094" i="16"/>
  <c r="H3093" i="16"/>
  <c r="H3095" i="16"/>
  <c r="H3097" i="16"/>
  <c r="H3096" i="16"/>
  <c r="H3100" i="16"/>
  <c r="H3101" i="16"/>
  <c r="H3103" i="16"/>
  <c r="H3102" i="16"/>
  <c r="H3104" i="16"/>
  <c r="H3105" i="16"/>
  <c r="H3106" i="16"/>
  <c r="H3108" i="16"/>
  <c r="H3109" i="16"/>
  <c r="H3110" i="16"/>
  <c r="H3111" i="16"/>
  <c r="H3112" i="16"/>
  <c r="H3113" i="16"/>
  <c r="H3116" i="16"/>
  <c r="H3117" i="16"/>
  <c r="H3119" i="16"/>
  <c r="H3118" i="16"/>
  <c r="H3120" i="16"/>
  <c r="H3121" i="16"/>
  <c r="H3124" i="16"/>
  <c r="H3125" i="16"/>
  <c r="H3126" i="16"/>
  <c r="H3127" i="16"/>
  <c r="H3128" i="16"/>
  <c r="H3132" i="16"/>
  <c r="H3133" i="16"/>
  <c r="H3134" i="16"/>
  <c r="H3135" i="16"/>
  <c r="H3136" i="16"/>
  <c r="H3140" i="16"/>
  <c r="H3141" i="16"/>
  <c r="H3142" i="16"/>
  <c r="H3144" i="16"/>
  <c r="H3143" i="16"/>
  <c r="H3149" i="16"/>
  <c r="H3148" i="16"/>
  <c r="H3150" i="16"/>
  <c r="H3152" i="16"/>
  <c r="H3151" i="16"/>
  <c r="H3156" i="16"/>
  <c r="H3157" i="16"/>
  <c r="H3158" i="16"/>
  <c r="H3160" i="16"/>
  <c r="H3159" i="16"/>
  <c r="H3164" i="16"/>
  <c r="H3165" i="16"/>
  <c r="H3166" i="16"/>
  <c r="H3168" i="16"/>
  <c r="H3167" i="16"/>
  <c r="H3169" i="16"/>
  <c r="H3172" i="16"/>
  <c r="H3173" i="16"/>
  <c r="H3175" i="16"/>
  <c r="H3174" i="16"/>
  <c r="H3176" i="16"/>
  <c r="H3180" i="16"/>
  <c r="H3181" i="16"/>
  <c r="H3182" i="16"/>
  <c r="H3184" i="16"/>
  <c r="H3183" i="16"/>
  <c r="H3188" i="16"/>
  <c r="H3190" i="16"/>
  <c r="H3189" i="16"/>
  <c r="H3192" i="16"/>
  <c r="H3191" i="16"/>
  <c r="H3196" i="16"/>
  <c r="H3197" i="16"/>
  <c r="H3198" i="16"/>
  <c r="H3199" i="16"/>
  <c r="H3200" i="16"/>
  <c r="H3204" i="16"/>
  <c r="H3205" i="16"/>
  <c r="H3206" i="16"/>
  <c r="H3207" i="16"/>
  <c r="H3208" i="16"/>
  <c r="H3210" i="16"/>
  <c r="H3212" i="16"/>
  <c r="H3213" i="16"/>
  <c r="H3214" i="16"/>
  <c r="H3216" i="16"/>
  <c r="H3215" i="16"/>
  <c r="H3220" i="16"/>
  <c r="H3222" i="16"/>
  <c r="H3221" i="16"/>
  <c r="H3223" i="16"/>
  <c r="H3224" i="16"/>
  <c r="H3228" i="16"/>
  <c r="H3229" i="16"/>
  <c r="H3230" i="16"/>
  <c r="H3231" i="16"/>
  <c r="H3232" i="16"/>
  <c r="H3233" i="16"/>
  <c r="H3236" i="16"/>
  <c r="H3238" i="16"/>
  <c r="H3237" i="16"/>
  <c r="H3239" i="16"/>
  <c r="H3241" i="16"/>
  <c r="H3240" i="16"/>
  <c r="H3244" i="16"/>
  <c r="H3245" i="16"/>
  <c r="H3246" i="16"/>
  <c r="H3247" i="16"/>
  <c r="H3248" i="16"/>
  <c r="H3249" i="16"/>
  <c r="H3252" i="16"/>
  <c r="H3253" i="16"/>
  <c r="H3254" i="16"/>
  <c r="H3255" i="16"/>
  <c r="H3256" i="16"/>
  <c r="H3261" i="16"/>
  <c r="H3260" i="16"/>
  <c r="H3262" i="16"/>
  <c r="H3263" i="16"/>
  <c r="H3264" i="16"/>
  <c r="H3268" i="16"/>
  <c r="H3269" i="16"/>
  <c r="H3270" i="16"/>
  <c r="H3271" i="16"/>
  <c r="H3272" i="16"/>
  <c r="H3276" i="16"/>
  <c r="H3277" i="16"/>
  <c r="H3278" i="16"/>
  <c r="H3279" i="16"/>
  <c r="H3280" i="16"/>
  <c r="H3284" i="16"/>
  <c r="H3285" i="16"/>
  <c r="H3286" i="16"/>
  <c r="H3287" i="16"/>
  <c r="H3288" i="16"/>
  <c r="H3292" i="16"/>
  <c r="H3293" i="16"/>
  <c r="H3294" i="16"/>
  <c r="H3296" i="16"/>
  <c r="H3295" i="16"/>
  <c r="H3297" i="16"/>
  <c r="H3300" i="16"/>
  <c r="H3301" i="16"/>
  <c r="H3302" i="16"/>
  <c r="H3304" i="16"/>
  <c r="H3303" i="16"/>
  <c r="H3308" i="16"/>
  <c r="H3309" i="16"/>
  <c r="H3310" i="16"/>
  <c r="H3311" i="16"/>
  <c r="H3312" i="16"/>
  <c r="H3313" i="16"/>
  <c r="H3316" i="16"/>
  <c r="H3318" i="16"/>
  <c r="H3317" i="16"/>
  <c r="H3319" i="16"/>
  <c r="H3320" i="16"/>
  <c r="H3325" i="16"/>
  <c r="H3324" i="16"/>
  <c r="H3326" i="16"/>
  <c r="H3327" i="16"/>
  <c r="H3328" i="16"/>
  <c r="H3332" i="16"/>
  <c r="H3333" i="16"/>
  <c r="H3334" i="16"/>
  <c r="H3335" i="16"/>
  <c r="H3336" i="16"/>
  <c r="H3340" i="16"/>
  <c r="H3341" i="16"/>
  <c r="H3342" i="16"/>
  <c r="H3343" i="16"/>
  <c r="H3344" i="16"/>
  <c r="H3349" i="16"/>
  <c r="H3348" i="16"/>
  <c r="H3351" i="16"/>
  <c r="H3350" i="16"/>
  <c r="H3352" i="16"/>
  <c r="H3356" i="16"/>
  <c r="H3357" i="16"/>
  <c r="H3358" i="16"/>
  <c r="H3359" i="16"/>
  <c r="H3360" i="16"/>
  <c r="H3361" i="16"/>
  <c r="H3364" i="16"/>
  <c r="H3365" i="16"/>
  <c r="H3367" i="16"/>
  <c r="H3366" i="16"/>
  <c r="H3368" i="16"/>
  <c r="H3373" i="16"/>
  <c r="H3372" i="16"/>
  <c r="H3374" i="16"/>
  <c r="H3375" i="16"/>
  <c r="H3376" i="16"/>
  <c r="H3377" i="16"/>
  <c r="H3380" i="16"/>
  <c r="H3381" i="16"/>
  <c r="H3382" i="16"/>
  <c r="H3384" i="16"/>
  <c r="H3383" i="16"/>
  <c r="H3389" i="16"/>
  <c r="H3388" i="16"/>
  <c r="H3390" i="16"/>
  <c r="H3392" i="16"/>
  <c r="H3391" i="16"/>
  <c r="H3396" i="16"/>
  <c r="H3397" i="16"/>
  <c r="H3398" i="16"/>
  <c r="H3399" i="16"/>
  <c r="H3400" i="16"/>
  <c r="H3405" i="16"/>
  <c r="H3404" i="16"/>
  <c r="H3406" i="16"/>
  <c r="H3407" i="16"/>
  <c r="H3408" i="16"/>
  <c r="H3412" i="16"/>
  <c r="H3413" i="16"/>
  <c r="H3415" i="16"/>
  <c r="H3414" i="16"/>
  <c r="H3416" i="16"/>
  <c r="H3420" i="16"/>
  <c r="H3421" i="16"/>
  <c r="H3422" i="16"/>
  <c r="H3423" i="16"/>
  <c r="H3424" i="16"/>
  <c r="H3428" i="16"/>
  <c r="H3429" i="16"/>
  <c r="H3430" i="16"/>
  <c r="H3432" i="16"/>
  <c r="H3431" i="16"/>
  <c r="H3437" i="16"/>
  <c r="H3436" i="16"/>
  <c r="H3438" i="16"/>
  <c r="H3439" i="16"/>
  <c r="H3440" i="16"/>
  <c r="H3441" i="16"/>
  <c r="H3444" i="16"/>
  <c r="H3445" i="16"/>
  <c r="H3446" i="16"/>
  <c r="H3447" i="16"/>
  <c r="H3448" i="16"/>
  <c r="H3453" i="16"/>
  <c r="H3452" i="16"/>
  <c r="H3454" i="16"/>
  <c r="H3455" i="16"/>
  <c r="H3456" i="16"/>
  <c r="H3460" i="16"/>
  <c r="H3461" i="16"/>
  <c r="H3463" i="16"/>
  <c r="H3462" i="16"/>
  <c r="H3464" i="16"/>
  <c r="H3469" i="16"/>
  <c r="H3468" i="16"/>
  <c r="H3470" i="16"/>
  <c r="H3471" i="16"/>
  <c r="H3472" i="16"/>
  <c r="H3476" i="16"/>
  <c r="H3477" i="16"/>
  <c r="H3478" i="16"/>
  <c r="H3480" i="16"/>
  <c r="H3479" i="16"/>
  <c r="H3484" i="16"/>
  <c r="H3485" i="16"/>
  <c r="H3486" i="16"/>
  <c r="H3487" i="16"/>
  <c r="H3488" i="16"/>
  <c r="H3492" i="16"/>
  <c r="H3493" i="16"/>
  <c r="H3495" i="16"/>
  <c r="H3494" i="16"/>
  <c r="H3496" i="16"/>
  <c r="H3501" i="16"/>
  <c r="H3500" i="16"/>
  <c r="H3502" i="16"/>
  <c r="H3503" i="16"/>
  <c r="H3504" i="16"/>
  <c r="H3505" i="16"/>
  <c r="H3508" i="16"/>
  <c r="H3509" i="16"/>
  <c r="H3510" i="16"/>
  <c r="H3512" i="16"/>
  <c r="H3511" i="16"/>
  <c r="H3513" i="16"/>
  <c r="H3516" i="16"/>
  <c r="H3517" i="16"/>
  <c r="H3518" i="16"/>
  <c r="H3519" i="16"/>
  <c r="H3524" i="16"/>
  <c r="H3525" i="16"/>
  <c r="H3526" i="16"/>
  <c r="H3527" i="16"/>
  <c r="H3532" i="16"/>
  <c r="H3533" i="16"/>
  <c r="H3534" i="16"/>
  <c r="H3535" i="16"/>
  <c r="H3540" i="16"/>
  <c r="H3541" i="16"/>
  <c r="H3542" i="16"/>
  <c r="H3544" i="16"/>
  <c r="H3543" i="16"/>
  <c r="H3548" i="16"/>
  <c r="H3549" i="16"/>
  <c r="H3551" i="16"/>
  <c r="H3550" i="16"/>
  <c r="H3553" i="16"/>
  <c r="H3556" i="16"/>
  <c r="H3557" i="16"/>
  <c r="H3558" i="16"/>
  <c r="H3560" i="16"/>
  <c r="H3559" i="16"/>
  <c r="H3564" i="16"/>
  <c r="H3565" i="16"/>
  <c r="H3566" i="16"/>
  <c r="H3567" i="16"/>
  <c r="H3568" i="16"/>
  <c r="H3569" i="16"/>
  <c r="H3572" i="16"/>
  <c r="H3573" i="16"/>
  <c r="H3574" i="16"/>
  <c r="H3575" i="16"/>
  <c r="H3576" i="16"/>
  <c r="H3580" i="16"/>
  <c r="H3581" i="16"/>
  <c r="H3582" i="16"/>
  <c r="H3583" i="16"/>
  <c r="H3588" i="16"/>
  <c r="H3589" i="16"/>
  <c r="H3591" i="16"/>
  <c r="H3590" i="16"/>
  <c r="H3596" i="16"/>
  <c r="H3597" i="16"/>
  <c r="H3598" i="16"/>
  <c r="H3600" i="16"/>
  <c r="H3599" i="16"/>
  <c r="H3604" i="16"/>
  <c r="H3605" i="16"/>
  <c r="H3607" i="16"/>
  <c r="H3606" i="16"/>
  <c r="H3608" i="16"/>
  <c r="H3612" i="16"/>
  <c r="H3613" i="16"/>
  <c r="H3614" i="16"/>
  <c r="H3615" i="16"/>
  <c r="H3617" i="16"/>
  <c r="H3618" i="16"/>
  <c r="H3620" i="16"/>
  <c r="H3622" i="16"/>
  <c r="H3621" i="16"/>
  <c r="H3624" i="16"/>
  <c r="H3623" i="16"/>
  <c r="H3625" i="16"/>
  <c r="H3628" i="16"/>
  <c r="H3630" i="16"/>
  <c r="H3629" i="16"/>
  <c r="H3631" i="16"/>
  <c r="H3632" i="16"/>
  <c r="H3636" i="16"/>
  <c r="H3638" i="16"/>
  <c r="H3637" i="16"/>
  <c r="H3639" i="16"/>
  <c r="H3640" i="16"/>
  <c r="H3644" i="16"/>
  <c r="H3645" i="16"/>
  <c r="H3647" i="16"/>
  <c r="H3646" i="16"/>
  <c r="H3652" i="16"/>
  <c r="H3654" i="16"/>
  <c r="H3653" i="16"/>
  <c r="H3655" i="16"/>
  <c r="H3660" i="16"/>
  <c r="H3661" i="16"/>
  <c r="H3663" i="16"/>
  <c r="H3662" i="16"/>
  <c r="H3668" i="16"/>
  <c r="H3669" i="16"/>
  <c r="H3670" i="16"/>
  <c r="H3671" i="16"/>
  <c r="H3672" i="16"/>
  <c r="H3676" i="16"/>
  <c r="H3677" i="16"/>
  <c r="H3679" i="16"/>
  <c r="H3678" i="16"/>
  <c r="H3681" i="16"/>
  <c r="H3684" i="16"/>
  <c r="H3685" i="16"/>
  <c r="H3686" i="16"/>
  <c r="H3687" i="16"/>
  <c r="H3689" i="16"/>
  <c r="H3693" i="16"/>
  <c r="H3692" i="16"/>
  <c r="H3694" i="16"/>
  <c r="H3695" i="16"/>
  <c r="H3696" i="16"/>
  <c r="H3697" i="16"/>
  <c r="H3700" i="16"/>
  <c r="H3701" i="16"/>
  <c r="H3702" i="16"/>
  <c r="H3703" i="16"/>
  <c r="H3704" i="16"/>
  <c r="H3705" i="16"/>
  <c r="H3709" i="16"/>
  <c r="H3708" i="16"/>
  <c r="H3710" i="16"/>
  <c r="H3711" i="16"/>
  <c r="H3717" i="16"/>
  <c r="H3716" i="16"/>
  <c r="H3718" i="16"/>
  <c r="H3719" i="16"/>
  <c r="H3724" i="16"/>
  <c r="H3725" i="16"/>
  <c r="H3727" i="16"/>
  <c r="H3726" i="16"/>
  <c r="H3732" i="16"/>
  <c r="H3733" i="16"/>
  <c r="H3734" i="16"/>
  <c r="H3735" i="16"/>
  <c r="H3737" i="16"/>
  <c r="H3740" i="16"/>
  <c r="H3741" i="16"/>
  <c r="H3743" i="16"/>
  <c r="H3742" i="16"/>
  <c r="H3745" i="16"/>
  <c r="H3748" i="16"/>
  <c r="H3750" i="16"/>
  <c r="H3749" i="16"/>
  <c r="H3751" i="16"/>
  <c r="H3752" i="16"/>
  <c r="H3756" i="16"/>
  <c r="H3757" i="16"/>
  <c r="H3758" i="16"/>
  <c r="H3759" i="16"/>
  <c r="H3760" i="16"/>
  <c r="H3761" i="16"/>
  <c r="H3765" i="16"/>
  <c r="H3764" i="16"/>
  <c r="H3766" i="16"/>
  <c r="H3767" i="16"/>
  <c r="H3772" i="16"/>
  <c r="H3773" i="16"/>
  <c r="H3774" i="16"/>
  <c r="H3775" i="16"/>
  <c r="H3780" i="16"/>
  <c r="H3781" i="16"/>
  <c r="H3782" i="16"/>
  <c r="H3783" i="16"/>
  <c r="H3788" i="16"/>
  <c r="H3789" i="16"/>
  <c r="H3791" i="16"/>
  <c r="H3790" i="16"/>
  <c r="H3796" i="16"/>
  <c r="H3798" i="16"/>
  <c r="H3797" i="16"/>
  <c r="H3799" i="16"/>
  <c r="H3801" i="16"/>
  <c r="H3804" i="16"/>
  <c r="H3805" i="16"/>
  <c r="H3807" i="16"/>
  <c r="H3806" i="16"/>
  <c r="H3813" i="16"/>
  <c r="H3812" i="16"/>
  <c r="H3814" i="16"/>
  <c r="H3815" i="16"/>
  <c r="H3816" i="16"/>
  <c r="H3820" i="16"/>
  <c r="H3821" i="16"/>
  <c r="H3822" i="16"/>
  <c r="H3823" i="16"/>
  <c r="H3824" i="16"/>
  <c r="H3825" i="16"/>
  <c r="H3828" i="16"/>
  <c r="H3829" i="16"/>
  <c r="H3831" i="16"/>
  <c r="H3830" i="16"/>
  <c r="H3836" i="16"/>
  <c r="H3838" i="16"/>
  <c r="H3837" i="16"/>
  <c r="H3839"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E11" i="9" s="1"/>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AQ6" i="7"/>
  <c r="E6" i="9" s="1"/>
  <c r="AJ7" i="7"/>
  <c r="Y4" i="8"/>
  <c r="X3" i="8"/>
  <c r="AK6" i="7"/>
  <c r="I13" i="8"/>
  <c r="I16" i="8"/>
  <c r="AO18" i="8" s="1"/>
  <c r="I11" i="8"/>
  <c r="AO12" i="8"/>
  <c r="AO10" i="8"/>
  <c r="E10" i="9" l="1"/>
  <c r="F5" i="6"/>
  <c r="D18" i="6" s="1"/>
  <c r="G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E18" i="6" l="1"/>
  <c r="H18" i="6" s="1"/>
  <c r="E52" i="13"/>
  <c r="H52" i="13" s="1"/>
  <c r="D52" i="13"/>
  <c r="G52" i="13" s="1"/>
  <c r="D43" i="6"/>
  <c r="G43" i="6" s="1"/>
  <c r="E41" i="13"/>
  <c r="H41" i="13" s="1"/>
  <c r="D41" i="13"/>
  <c r="G41" i="13" s="1"/>
  <c r="E30" i="13"/>
  <c r="H30" i="13" s="1"/>
  <c r="D30" i="13"/>
  <c r="G30" i="13" s="1"/>
  <c r="F3" i="15"/>
  <c r="F7" i="15" s="1"/>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D21" i="6"/>
  <c r="G21" i="6" s="1"/>
  <c r="N3" i="15" s="1"/>
  <c r="N7" i="15" s="1"/>
  <c r="AQ34" i="7"/>
  <c r="AJ35" i="7"/>
  <c r="AK34" i="7"/>
  <c r="H21" i="6" l="1"/>
  <c r="N2" i="15" s="1"/>
  <c r="N6" i="15" s="1"/>
  <c r="F11" i="10" s="1"/>
  <c r="AJ36" i="7"/>
  <c r="AK35" i="7"/>
  <c r="AQ35" i="7"/>
  <c r="AQ36" i="7" l="1"/>
  <c r="AK36" i="7"/>
  <c r="F122" i="3" l="1"/>
  <c r="F106" i="3"/>
  <c r="F73" i="3"/>
  <c r="F70" i="3"/>
  <c r="F71" i="3" l="1"/>
  <c r="F27" i="3"/>
  <c r="D95" i="3"/>
  <c r="D94" i="3"/>
  <c r="D59" i="3"/>
  <c r="D35" i="3"/>
  <c r="D34" i="3"/>
  <c r="D19" i="3"/>
  <c r="D11" i="3"/>
  <c r="F63" i="3"/>
  <c r="I5" i="3"/>
  <c r="F8" i="3"/>
  <c r="J2" i="3"/>
  <c r="I2" i="3"/>
  <c r="D21" i="3" l="1"/>
  <c r="R3" i="15" s="1"/>
  <c r="R7" i="15" s="1"/>
  <c r="D22" i="3"/>
  <c r="D104" i="3"/>
  <c r="D101" i="3"/>
  <c r="M10" i="6"/>
  <c r="M11" i="13"/>
  <c r="D20" i="3"/>
  <c r="R2" i="15" s="1"/>
  <c r="R6" i="15" s="1"/>
  <c r="F32" i="10" s="1"/>
  <c r="F62" i="3"/>
  <c r="D60" i="3"/>
  <c r="F28" i="10" s="1"/>
  <c r="F26" i="3"/>
  <c r="F30" i="3" s="1"/>
  <c r="D4" i="3"/>
  <c r="C2" i="16" s="1"/>
  <c r="C30" i="16" s="1"/>
  <c r="C31" i="16" s="1"/>
  <c r="C4" i="2"/>
  <c r="C3" i="2"/>
  <c r="D67" i="3"/>
  <c r="I3797" i="16" l="1"/>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41" i="3"/>
  <c r="F129" i="3" l="1"/>
  <c r="D52" i="3"/>
  <c r="F50" i="3"/>
  <c r="D54" i="3"/>
  <c r="D55" i="3" s="1"/>
  <c r="D56" i="3"/>
  <c r="F130" i="3" l="1"/>
  <c r="D53" i="3"/>
  <c r="R7" i="2" l="1"/>
  <c r="R8" i="2"/>
  <c r="R12" i="2" s="1"/>
  <c r="R16" i="2" s="1"/>
  <c r="R9" i="2"/>
  <c r="R13" i="2" s="1"/>
  <c r="R17" i="2" s="1"/>
  <c r="R11" i="2"/>
  <c r="R15"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<sst xmlns="http://schemas.openxmlformats.org/spreadsheetml/2006/main" count="1613" uniqueCount="801">
  <si>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</si>
  <si>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</si>
  <si>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</si>
  <si>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</si>
  <si>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</si>
  <si>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</si>
  <si>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</si>
  <si>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</si>
  <si>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</si>
  <si>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</si>
  <si>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</si>
  <si>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</si>
  <si>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</si>
  <si>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</si>
  <si>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</si>
  <si>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</si>
  <si>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</si>
  <si>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</si>
  <si>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</si>
  <si>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</si>
  <si>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</si>
  <si>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</si>
  <si>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</si>
  <si>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</si>
  <si>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</si>
  <si>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</si>
  <si>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</si>
  <si>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</si>
  <si>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</si>
  <si>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</si>
  <si>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</si>
  <si>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</si>
  <si>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</si>
  <si>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</si>
  <si>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</si>
  <si>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</si>
  <si>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</si>
  <si>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</si>
  <si>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</si>
  <si>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</si>
  <si>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</si>
  <si>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</si>
  <si>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</si>
  <si>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</si>
  <si>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</si>
  <si>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</si>
  <si>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</si>
  <si>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</si>
  <si>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</si>
  <si>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</si>
  <si>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</si>
  <si>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</si>
  <si>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</si>
  <si>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</si>
  <si>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</si>
  <si>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</si>
  <si>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</si>
  <si>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</si>
  <si>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</si>
  <si>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</si>
  <si>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</si>
  <si>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</si>
  <si>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</si>
  <si>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</si>
  <si>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</si>
  <si>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</si>
  <si>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</si>
  <si>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</si>
  <si>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</si>
  <si>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</si>
  <si>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</si>
  <si>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</si>
  <si>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</si>
  <si>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</si>
  <si>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</si>
  <si>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</si>
  <si>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</si>
  <si>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</si>
  <si>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</si>
  <si>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</si>
  <si>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</si>
  <si>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</si>
  <si>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</si>
  <si>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</si>
  <si>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</si>
  <si>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</si>
  <si>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</si>
  <si>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</si>
  <si>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</si>
  <si>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</si>
  <si>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</si>
  <si>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</si>
  <si>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</si>
  <si>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</si>
  <si>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</si>
  <si>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</si>
  <si>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</si>
  <si>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</si>
  <si>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</si>
  <si>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</si>
  <si>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</si>
  <si>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</si>
  <si>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</si>
  <si>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</si>
  <si>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</si>
  <si>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</si>
  <si>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</si>
  <si>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</si>
  <si>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</si>
  <si>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</si>
  <si>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</si>
  <si>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</si>
  <si>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</si>
  <si>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</si>
  <si>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</si>
  <si>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</si>
  <si>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</si>
  <si>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</si>
  <si>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</si>
  <si>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</si>
  <si>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</si>
  <si>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</si>
  <si>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</si>
  <si>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</si>
  <si>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</si>
  <si>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</si>
  <si>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</si>
  <si>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</si>
  <si>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</si>
  <si>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</si>
  <si>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</si>
  <si>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</si>
  <si>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</si>
  <si>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</si>
  <si>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</si>
  <si>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</si>
  <si>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</si>
  <si>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</si>
  <si>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</si>
  <si>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</si>
  <si>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</si>
  <si>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</si>
  <si>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</si>
  <si>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</si>
  <si>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</si>
  <si>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</si>
  <si>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</si>
  <si>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</si>
  <si>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</si>
  <si>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</si>
  <si>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</si>
  <si>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</si>
  <si>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</si>
  <si>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</si>
  <si>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</si>
  <si>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</si>
  <si>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</si>
  <si>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</si>
  <si>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</si>
  <si>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</si>
  <si>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</si>
  <si>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</si>
  <si>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</si>
  <si>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</si>
  <si>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</si>
  <si>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</si>
  <si>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</si>
  <si>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</si>
  <si>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</si>
  <si>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</si>
  <si>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</si>
  <si>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</si>
  <si>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</si>
  <si>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</si>
  <si>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</si>
  <si>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</si>
  <si>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</si>
  <si>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</si>
  <si>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</si>
  <si>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</si>
  <si>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</si>
  <si>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</si>
  <si>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</si>
  <si>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</si>
  <si>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</si>
  <si>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</si>
  <si>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</si>
  <si>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</si>
  <si>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</si>
  <si>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</si>
  <si>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</si>
  <si>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</si>
  <si>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</si>
  <si>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</si>
  <si>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</si>
  <si>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</si>
  <si>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</si>
  <si>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</si>
  <si>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</si>
  <si>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</si>
  <si>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</si>
  <si>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</si>
  <si>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</si>
  <si>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</si>
  <si>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</si>
  <si>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</si>
  <si>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</si>
  <si>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</si>
  <si>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</si>
  <si>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</si>
  <si>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</si>
  <si>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</si>
  <si>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</si>
  <si>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</si>
  <si>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</si>
  <si>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</si>
  <si>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</si>
  <si>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</si>
  <si>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</si>
  <si>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</si>
  <si>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</si>
  <si>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</si>
  <si>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</si>
  <si>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</si>
  <si>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</si>
  <si>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</si>
  <si>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</si>
  <si>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</si>
  <si>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</si>
  <si>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</si>
  <si>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</si>
  <si>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</si>
  <si>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</si>
  <si>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</si>
  <si>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</si>
  <si>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</si>
  <si>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</si>
  <si>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</si>
  <si>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</si>
  <si>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</si>
  <si>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</si>
  <si>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</si>
  <si>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</si>
  <si>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</si>
  <si>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</si>
  <si>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</si>
  <si>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</si>
  <si>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</si>
  <si>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</si>
  <si>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</si>
  <si>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</si>
  <si>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</si>
  <si>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</si>
  <si>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</si>
  <si>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</si>
  <si>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</si>
  <si>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</si>
  <si>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</si>
  <si>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</si>
  <si>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</si>
  <si>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</si>
  <si>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</si>
  <si>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</si>
  <si>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</si>
  <si>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</si>
  <si>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</si>
  <si>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</si>
  <si>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</si>
  <si>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</si>
  <si>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</si>
  <si>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</si>
  <si>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</si>
  <si>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</si>
  <si>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</si>
  <si>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</si>
  <si>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</si>
  <si>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</si>
  <si>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</si>
  <si>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</si>
  <si>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</si>
  <si>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</si>
  <si>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</si>
  <si>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</si>
  <si>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</si>
  <si>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</si>
  <si>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</si>
  <si>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</si>
  <si>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</si>
  <si>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</si>
  <si>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</si>
  <si>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</si>
  <si>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</si>
  <si>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</si>
  <si>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</si>
  <si>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</si>
  <si>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</si>
  <si>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</si>
  <si>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</si>
  <si>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</si>
  <si>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</si>
  <si>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</si>
  <si>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</si>
  <si>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</si>
  <si>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</si>
  <si>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</si>
  <si>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</si>
  <si>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</si>
  <si>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</si>
  <si>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</si>
  <si>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</si>
  <si>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</si>
  <si>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</si>
  <si>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</si>
  <si>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</si>
  <si>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</si>
  <si>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</si>
  <si>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</si>
  <si>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</si>
  <si>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</si>
  <si>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</si>
  <si>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</si>
  <si>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</si>
  <si>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</si>
  <si>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</si>
  <si>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</si>
  <si>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</si>
  <si>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</si>
  <si>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</si>
  <si>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</si>
  <si>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</si>
  <si>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</si>
  <si>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</si>
  <si>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</si>
  <si>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</si>
  <si>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</si>
  <si>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</si>
  <si>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</si>
  <si>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</si>
  <si>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</si>
  <si>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</si>
  <si>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</si>
  <si>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</si>
  <si>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</si>
  <si>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</si>
  <si>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</si>
  <si>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</si>
  <si>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</si>
  <si>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</si>
  <si>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</si>
  <si>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</si>
  <si>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</si>
  <si>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</si>
  <si>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</si>
  <si>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</si>
  <si>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</si>
  <si>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</si>
  <si>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</si>
  <si>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</si>
  <si>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</si>
  <si>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</si>
  <si>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</si>
  <si>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</si>
  <si>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</si>
  <si>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</si>
  <si>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</si>
  <si>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</si>
  <si>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</si>
  <si>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</si>
  <si>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</si>
  <si>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</si>
  <si>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</si>
  <si>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</si>
  <si>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</si>
  <si>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</si>
  <si>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</si>
  <si>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</si>
  <si>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</si>
  <si>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</si>
  <si>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</si>
  <si>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</si>
  <si>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</si>
  <si>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</si>
  <si>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</si>
  <si>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</si>
  <si>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</si>
  <si>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</si>
  <si>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</si>
  <si>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</si>
  <si>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</si>
  <si>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</si>
  <si>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</si>
  <si>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</si>
  <si>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</si>
  <si>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</si>
  <si>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</si>
  <si>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</si>
  <si>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</si>
  <si>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</si>
  <si>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</si>
  <si>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</si>
  <si>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</si>
  <si>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</si>
  <si>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</si>
  <si>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</si>
  <si>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</si>
  <si>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</si>
  <si>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</si>
  <si>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</si>
  <si>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</si>
  <si>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</si>
  <si>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</si>
  <si>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</si>
  <si>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</si>
  <si>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</si>
  <si>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</si>
  <si>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</si>
  <si>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</si>
  <si>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</si>
  <si>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</si>
  <si>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</si>
  <si>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</si>
  <si>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</si>
  <si>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</si>
  <si>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</si>
  <si>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</si>
  <si>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</si>
  <si>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</si>
  <si>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</si>
  <si>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</si>
  <si>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</si>
  <si>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</si>
  <si>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</si>
  <si>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</si>
  <si>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</si>
  <si>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</si>
  <si>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</si>
  <si>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</si>
  <si>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</si>
  <si>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</si>
  <si>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</si>
  <si>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</si>
  <si>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</si>
  <si>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</si>
  <si>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</si>
  <si>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</si>
  <si>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</si>
  <si>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</si>
  <si>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</si>
  <si>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</si>
  <si>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</si>
  <si>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</si>
  <si>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</si>
  <si>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</si>
  <si>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</si>
  <si>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</si>
  <si>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</si>
  <si>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</si>
  <si>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</si>
  <si>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</si>
  <si>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</si>
  <si>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</si>
  <si>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</si>
  <si>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</si>
  <si>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</si>
  <si>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</si>
  <si>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</si>
  <si>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</si>
  <si>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</si>
  <si>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</si>
  <si>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</si>
  <si>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</si>
  <si>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</si>
  <si>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</si>
  <si>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</si>
  <si>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</si>
  <si>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</si>
  <si>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</si>
  <si>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</si>
  <si>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</si>
  <si>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</si>
  <si>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</si>
  <si>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</si>
  <si>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</si>
  <si>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</si>
  <si>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</si>
  <si>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</si>
  <si>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</si>
  <si>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</si>
  <si>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</si>
  <si>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</si>
  <si>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</si>
  <si>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</si>
  <si>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</si>
  <si>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</si>
  <si>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</si>
  <si>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</si>
  <si>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</si>
  <si>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</si>
  <si>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</si>
  <si>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</si>
  <si>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</si>
  <si>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</si>
  <si>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</si>
  <si>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</si>
  <si>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</si>
  <si>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</si>
  <si>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</si>
  <si>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</si>
  <si>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</si>
  <si>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</si>
  <si>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</si>
  <si>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</si>
  <si>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</si>
  <si>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</si>
  <si>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</si>
  <si>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</si>
  <si>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</si>
  <si>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</si>
  <si>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</si>
  <si>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</si>
  <si>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</si>
  <si>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</si>
  <si>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</si>
  <si>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</si>
  <si>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</si>
  <si>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</si>
  <si>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</si>
  <si>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</si>
  <si>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</si>
  <si>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</si>
  <si>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</si>
  <si>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</si>
  <si>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</si>
  <si>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</si>
  <si>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</si>
  <si>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</si>
  <si>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</si>
  <si>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</si>
  <si>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</si>
  <si>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</si>
  <si>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</si>
  <si>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</si>
  <si>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</si>
  <si>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</si>
  <si>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</si>
  <si>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</si>
  <si>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</si>
  <si>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</si>
  <si>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</si>
  <si>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</si>
  <si>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</si>
  <si>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</si>
  <si>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</si>
  <si>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</si>
  <si>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</si>
  <si>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</si>
  <si>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</si>
  <si>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</si>
  <si>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</si>
  <si>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</si>
  <si>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</si>
  <si>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</si>
  <si>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</si>
  <si>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</si>
  <si>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</si>
  <si>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</si>
  <si>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</si>
  <si>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</si>
  <si>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</si>
  <si>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</si>
  <si>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</si>
  <si>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</si>
  <si>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</si>
  <si>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</si>
  <si>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</si>
  <si>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</si>
  <si>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</si>
  <si>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</si>
  <si>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</si>
  <si>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</si>
  <si>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</si>
  <si>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</si>
  <si>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</si>
  <si>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</si>
  <si>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</si>
  <si>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</si>
  <si>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</si>
  <si>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</si>
  <si>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</si>
  <si>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</si>
  <si>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</si>
  <si>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</si>
  <si>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</si>
  <si>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</si>
  <si>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</si>
  <si>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</si>
  <si>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</si>
  <si>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</si>
  <si>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</si>
  <si>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</si>
  <si>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</si>
  <si>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</si>
  <si>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</si>
  <si>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</si>
  <si>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</si>
  <si>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</si>
  <si>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</si>
  <si>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</si>
  <si>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</si>
  <si>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</si>
  <si>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</si>
  <si>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</si>
  <si>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</si>
  <si>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</si>
  <si>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</si>
  <si>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</si>
  <si>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</si>
  <si>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</si>
  <si>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</si>
  <si>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</si>
  <si>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</si>
  <si>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</si>
  <si>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</si>
  <si>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</si>
  <si>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</si>
  <si>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</si>
  <si>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</si>
  <si>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</si>
  <si>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</si>
  <si>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</si>
  <si>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</si>
  <si>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</si>
  <si>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</si>
  <si>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</si>
  <si>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</si>
  <si>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</si>
  <si>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</si>
  <si>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</si>
  <si>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</si>
  <si>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</si>
  <si>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</si>
  <si>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</si>
  <si>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</si>
  <si>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</si>
  <si>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</si>
  <si>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</si>
  <si>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</si>
  <si>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</si>
  <si>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</si>
  <si>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</si>
  <si>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</si>
  <si>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</si>
  <si>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</si>
  <si>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</si>
  <si>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</si>
  <si>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</si>
  <si>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</si>
  <si>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</si>
  <si>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</si>
  <si>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</si>
  <si>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</si>
  <si>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</si>
  <si>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</si>
  <si>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</si>
  <si>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</si>
  <si>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</si>
  <si>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</si>
  <si>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</si>
  <si>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</si>
  <si>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</si>
  <si>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</si>
  <si>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</si>
  <si>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</si>
  <si>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</si>
  <si>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</si>
  <si>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</si>
  <si>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</si>
  <si>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</si>
  <si>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</si>
  <si>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</si>
  <si>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</si>
  <si>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</si>
  <si>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</si>
  <si>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</si>
  <si>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</si>
  <si>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</si>
  <si>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</si>
  <si>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</si>
  <si>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</si>
  <si>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</si>
  <si>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</si>
  <si>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</si>
  <si>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</si>
  <si>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</si>
  <si>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</si>
  <si>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</si>
  <si>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</si>
  <si>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</si>
  <si>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</si>
  <si>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</si>
  <si>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</si>
  <si>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</si>
  <si>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</si>
  <si>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</si>
  <si>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</si>
  <si>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</si>
  <si>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</si>
  <si>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</si>
  <si>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</si>
  <si>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</si>
  <si>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</si>
  <si>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</si>
  <si>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</si>
  <si>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</si>
  <si>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</si>
  <si>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</si>
  <si>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</si>
  <si>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</si>
  <si>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</si>
  <si>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</si>
  <si>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</si>
  <si>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</si>
  <si>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</si>
  <si>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</si>
  <si>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</si>
  <si>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</si>
  <si>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</si>
  <si>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</si>
  <si>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</si>
  <si>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</si>
  <si>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</si>
  <si>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</si>
  <si>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</si>
  <si>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</si>
  <si>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</si>
  <si>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</si>
  <si>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</si>
  <si>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</si>
  <si>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</si>
  <si>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</si>
  <si>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</si>
  <si>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</si>
  <si>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</si>
  <si>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</si>
  <si>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</si>
  <si>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</si>
  <si>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</si>
  <si>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</si>
  <si>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</si>
  <si>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</si>
  <si>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</si>
  <si>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</si>
  <si>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</si>
  <si>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</si>
  <si>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</si>
  <si>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</si>
  <si>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</si>
  <si>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</si>
  <si>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</si>
  <si>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</si>
  <si>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</si>
  <si>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</si>
  <si>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</si>
  <si>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</si>
  <si>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</si>
  <si>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</si>
  <si>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</si>
  <si>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</si>
  <si>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</si>
  <si>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</si>
  <si>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</si>
  <si>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</si>
  <si>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</si>
  <si>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</si>
  <si>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</si>
  <si>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</si>
  <si>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</si>
  <si>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</si>
  <si>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</si>
  <si>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</si>
  <si>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</si>
  <si>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</si>
  <si>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</si>
  <si>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</si>
  <si>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</si>
  <si>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</si>
  <si>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</si>
  <si>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</si>
  <si>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</si>
  <si>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</si>
  <si>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</si>
  <si>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</si>
  <si>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</si>
  <si>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</si>
  <si>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</si>
  <si>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</si>
  <si>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</si>
  <si>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</si>
  <si>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</si>
  <si>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</si>
  <si>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0,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</si>
</sst>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
    <numFmt numFmtId="165" formatCode="0.0"/>
    <numFmt numFmtId="166" formatCode="_(* #,##0_);_(* \(#,##0\);_(* &quot;-&quot;??_);_(@_)"/>
    <numFmt numFmtId="167" formatCode="0.0000"/>
    <numFmt numFmtId="168"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43"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4"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4"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6" fontId="15" fillId="11" borderId="1" xfId="1" applyNumberFormat="1" applyFont="1" applyFill="1" applyBorder="1" applyAlignment="1">
      <alignment horizontal="center" vertical="center"/>
    </xf>
    <xf numFmtId="166"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5"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4" fontId="13" fillId="0" borderId="1" xfId="0" applyNumberFormat="1" applyFont="1" applyBorder="1" applyAlignment="1" applyProtection="1">
      <alignment horizontal="center"/>
      <protection locked="0"/>
    </xf>
    <xf numFmtId="0" fontId="0" fillId="0" borderId="0" xfId="0" applyAlignment="1">
      <alignment horizontal="right"/>
    </xf>
    <xf numFmtId="165"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7"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4"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4"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5" fontId="13" fillId="13" borderId="1" xfId="0" applyNumberFormat="1" applyFont="1" applyFill="1" applyBorder="1" applyAlignment="1">
      <alignment horizontal="center"/>
    </xf>
    <xf numFmtId="165"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4" fontId="13" fillId="0" borderId="1" xfId="0" applyNumberFormat="1" applyFont="1" applyBorder="1" applyAlignment="1">
      <alignment horizontal="center" vertical="top"/>
    </xf>
    <xf numFmtId="164"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5"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5"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4"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4"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6" fontId="15" fillId="11" borderId="1" xfId="1" applyNumberFormat="1" applyFont="1" applyFill="1" applyBorder="1" applyAlignment="1" applyProtection="1">
      <alignment horizontal="center" vertical="center"/>
    </xf>
    <xf numFmtId="166"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4" fontId="13" fillId="4" borderId="17" xfId="0" applyNumberFormat="1" applyFont="1" applyFill="1" applyBorder="1" applyAlignment="1">
      <alignment horizontal="center"/>
    </xf>
    <xf numFmtId="164"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4" fontId="13" fillId="13" borderId="17" xfId="0" applyNumberFormat="1" applyFont="1" applyFill="1" applyBorder="1" applyAlignment="1">
      <alignment horizontal="center"/>
    </xf>
    <xf numFmtId="164" fontId="13" fillId="0" borderId="17" xfId="0" applyNumberFormat="1" applyFont="1" applyBorder="1" applyAlignment="1" applyProtection="1">
      <alignment horizontal="center"/>
      <protection locked="0"/>
    </xf>
    <xf numFmtId="164"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4" fontId="13" fillId="15" borderId="1" xfId="0" applyNumberFormat="1" applyFont="1" applyFill="1" applyBorder="1" applyAlignment="1">
      <alignment horizontal="center"/>
    </xf>
    <xf numFmtId="164"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8" fontId="0" fillId="0" borderId="0" xfId="0" applyNumberFormat="1" applyAlignment="1">
      <alignment wrapText="1"/>
    </xf>
    <xf numFmtId="0" fontId="26" fillId="0" borderId="0" xfId="0" applyFont="1" applyAlignment="1">
      <alignment vertical="center"/>
    </xf>
    <xf numFmtId="168" fontId="0" fillId="0" borderId="1" xfId="0" applyNumberFormat="1" applyBorder="1"/>
    <xf numFmtId="168" fontId="0" fillId="0" borderId="0" xfId="0" applyNumberFormat="1"/>
    <xf numFmtId="165" fontId="13" fillId="0" borderId="0" xfId="0" applyNumberFormat="1" applyFont="1"/>
    <xf numFmtId="43"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13" fillId="17" borderId="30"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14" fillId="10" borderId="24"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21" xfId="0" applyFont="1" applyBorder="1" applyAlignment="1">
      <alignment horizontal="center" vertical="center"/>
    </xf>
    <xf numFmtId="0" fontId="13" fillId="0" borderId="28" xfId="0" applyFont="1" applyBorder="1" applyAlignment="1">
      <alignment horizontal="center" vertical="center"/>
    </xf>
    <xf numFmtId="0" fontId="18" fillId="0" borderId="42" xfId="0" applyFont="1" applyBorder="1" applyAlignment="1">
      <alignment horizontal="center"/>
    </xf>
    <xf numFmtId="0" fontId="14" fillId="10" borderId="29" xfId="0" applyFont="1" applyFill="1" applyBorder="1" applyAlignment="1">
      <alignment horizontal="center" vertical="center"/>
    </xf>
    <xf numFmtId="0" fontId="13" fillId="0" borderId="30" xfId="0" applyFont="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20" xfId="0" applyFont="1" applyBorder="1" applyAlignment="1">
      <alignment horizontal="center"/>
    </xf>
    <xf numFmtId="0" fontId="13" fillId="0" borderId="43"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164" fontId="13" fillId="0" borderId="20" xfId="0" applyNumberFormat="1" applyFont="1" applyBorder="1" applyAlignment="1">
      <alignment horizontal="center"/>
    </xf>
    <xf numFmtId="164" fontId="13" fillId="0" borderId="43" xfId="0" applyNumberFormat="1" applyFont="1" applyBorder="1" applyAlignment="1">
      <alignment horizontal="center"/>
    </xf>
    <xf numFmtId="164"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0" fillId="0" borderId="1" xfId="0"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89.835466081770818</c:v>
                </c:pt>
                <c:pt idx="1">
                  <c:v>89.802522252362678</c:v>
                </c:pt>
                <c:pt idx="2">
                  <c:v>89.769578422935581</c:v>
                </c:pt>
                <c:pt idx="3">
                  <c:v>89.736634593489356</c:v>
                </c:pt>
                <c:pt idx="4">
                  <c:v>89.703690764023847</c:v>
                </c:pt>
                <c:pt idx="5">
                  <c:v>89.670746934539125</c:v>
                </c:pt>
                <c:pt idx="6">
                  <c:v>89.637803105034735</c:v>
                </c:pt>
                <c:pt idx="7">
                  <c:v>89.604859275510634</c:v>
                </c:pt>
                <c:pt idx="8">
                  <c:v>89.571915445966852</c:v>
                </c:pt>
                <c:pt idx="9">
                  <c:v>89.53897161640306</c:v>
                </c:pt>
                <c:pt idx="10">
                  <c:v>89.506027786819175</c:v>
                </c:pt>
                <c:pt idx="11">
                  <c:v>89.473083957214868</c:v>
                </c:pt>
                <c:pt idx="12">
                  <c:v>89.440140127590183</c:v>
                </c:pt>
                <c:pt idx="13">
                  <c:v>89.407196297944949</c:v>
                </c:pt>
                <c:pt idx="14">
                  <c:v>89.374252468278982</c:v>
                </c:pt>
                <c:pt idx="15">
                  <c:v>89.341308638592153</c:v>
                </c:pt>
                <c:pt idx="16">
                  <c:v>89.308364808884178</c:v>
                </c:pt>
                <c:pt idx="17">
                  <c:v>89.27542097915493</c:v>
                </c:pt>
                <c:pt idx="18">
                  <c:v>89.242477149404365</c:v>
                </c:pt>
                <c:pt idx="19">
                  <c:v>89.209533319632314</c:v>
                </c:pt>
                <c:pt idx="20">
                  <c:v>89.176589489838491</c:v>
                </c:pt>
                <c:pt idx="21">
                  <c:v>89.143645660022742</c:v>
                </c:pt>
                <c:pt idx="22">
                  <c:v>89.110701830185008</c:v>
                </c:pt>
                <c:pt idx="23">
                  <c:v>89.077758000325034</c:v>
                </c:pt>
                <c:pt idx="24">
                  <c:v>89.044814170442791</c:v>
                </c:pt>
                <c:pt idx="25">
                  <c:v>89.011870340537939</c:v>
                </c:pt>
                <c:pt idx="26">
                  <c:v>88.97892651061025</c:v>
                </c:pt>
                <c:pt idx="27">
                  <c:v>88.945982680659782</c:v>
                </c:pt>
                <c:pt idx="28">
                  <c:v>88.913038850686291</c:v>
                </c:pt>
                <c:pt idx="29">
                  <c:v>88.880095020689396</c:v>
                </c:pt>
                <c:pt idx="30">
                  <c:v>88.847151190669194</c:v>
                </c:pt>
                <c:pt idx="31">
                  <c:v>88.814207360625261</c:v>
                </c:pt>
                <c:pt idx="32">
                  <c:v>88.781263530557737</c:v>
                </c:pt>
                <c:pt idx="33">
                  <c:v>88.748319700466169</c:v>
                </c:pt>
                <c:pt idx="34">
                  <c:v>88.715375870350385</c:v>
                </c:pt>
                <c:pt idx="35">
                  <c:v>88.682432040210415</c:v>
                </c:pt>
                <c:pt idx="36">
                  <c:v>88.64948821004576</c:v>
                </c:pt>
                <c:pt idx="37">
                  <c:v>88.616544379856478</c:v>
                </c:pt>
                <c:pt idx="38">
                  <c:v>88.58360054964237</c:v>
                </c:pt>
                <c:pt idx="39">
                  <c:v>88.550656719403122</c:v>
                </c:pt>
                <c:pt idx="40">
                  <c:v>88.517712889138636</c:v>
                </c:pt>
                <c:pt idx="41">
                  <c:v>88.484769058848642</c:v>
                </c:pt>
                <c:pt idx="42">
                  <c:v>88.451825228533082</c:v>
                </c:pt>
                <c:pt idx="43">
                  <c:v>88.418881398191687</c:v>
                </c:pt>
                <c:pt idx="44">
                  <c:v>88.385937567824172</c:v>
                </c:pt>
                <c:pt idx="45">
                  <c:v>88.352993737430381</c:v>
                </c:pt>
                <c:pt idx="46">
                  <c:v>88.320049907010159</c:v>
                </c:pt>
                <c:pt idx="47">
                  <c:v>88.287106076563333</c:v>
                </c:pt>
                <c:pt idx="48">
                  <c:v>88.254162246089692</c:v>
                </c:pt>
                <c:pt idx="49">
                  <c:v>88.221218415588837</c:v>
                </c:pt>
                <c:pt idx="50">
                  <c:v>88.188274585060853</c:v>
                </c:pt>
                <c:pt idx="51">
                  <c:v>88.155330754505428</c:v>
                </c:pt>
                <c:pt idx="52">
                  <c:v>88.122386923922221</c:v>
                </c:pt>
                <c:pt idx="53">
                  <c:v>88.089443093311218</c:v>
                </c:pt>
                <c:pt idx="54">
                  <c:v>88.056499262672105</c:v>
                </c:pt>
                <c:pt idx="55">
                  <c:v>88.023555432004642</c:v>
                </c:pt>
                <c:pt idx="56">
                  <c:v>87.990611601308672</c:v>
                </c:pt>
                <c:pt idx="57">
                  <c:v>87.957667770583924</c:v>
                </c:pt>
                <c:pt idx="58">
                  <c:v>87.924723939830301</c:v>
                </c:pt>
                <c:pt idx="59">
                  <c:v>87.891780109047346</c:v>
                </c:pt>
                <c:pt idx="60">
                  <c:v>87.85883627823516</c:v>
                </c:pt>
                <c:pt idx="61">
                  <c:v>87.82589244739313</c:v>
                </c:pt>
                <c:pt idx="62">
                  <c:v>87.792948616521443</c:v>
                </c:pt>
                <c:pt idx="63">
                  <c:v>87.760004785619557</c:v>
                </c:pt>
                <c:pt idx="64">
                  <c:v>87.72706095468736</c:v>
                </c:pt>
                <c:pt idx="65">
                  <c:v>87.694117123724723</c:v>
                </c:pt>
                <c:pt idx="66">
                  <c:v>87.661173292731092</c:v>
                </c:pt>
                <c:pt idx="67">
                  <c:v>87.628229461706695</c:v>
                </c:pt>
                <c:pt idx="68">
                  <c:v>87.595285630650949</c:v>
                </c:pt>
                <c:pt idx="69">
                  <c:v>87.56234179956374</c:v>
                </c:pt>
                <c:pt idx="70">
                  <c:v>87.529397968444783</c:v>
                </c:pt>
                <c:pt idx="71">
                  <c:v>87.496454137293838</c:v>
                </c:pt>
                <c:pt idx="72">
                  <c:v>87.46351030611072</c:v>
                </c:pt>
                <c:pt idx="73">
                  <c:v>87.430566474895159</c:v>
                </c:pt>
                <c:pt idx="74">
                  <c:v>87.397622643646784</c:v>
                </c:pt>
                <c:pt idx="75">
                  <c:v>87.364678812365511</c:v>
                </c:pt>
                <c:pt idx="76">
                  <c:v>87.331734981051099</c:v>
                </c:pt>
                <c:pt idx="77">
                  <c:v>87.298791149703092</c:v>
                </c:pt>
                <c:pt idx="78">
                  <c:v>87.265847318321505</c:v>
                </c:pt>
                <c:pt idx="79">
                  <c:v>87.232903486905968</c:v>
                </c:pt>
                <c:pt idx="80">
                  <c:v>87.199959655456126</c:v>
                </c:pt>
                <c:pt idx="81">
                  <c:v>87.167015823971767</c:v>
                </c:pt>
                <c:pt idx="82">
                  <c:v>87.134071992452746</c:v>
                </c:pt>
                <c:pt idx="83">
                  <c:v>87.101128160898739</c:v>
                </c:pt>
                <c:pt idx="84">
                  <c:v>87.068184329309332</c:v>
                </c:pt>
                <c:pt idx="85">
                  <c:v>87.035240497684498</c:v>
                </c:pt>
                <c:pt idx="86">
                  <c:v>87.00229666602381</c:v>
                </c:pt>
                <c:pt idx="87">
                  <c:v>86.969352834327026</c:v>
                </c:pt>
                <c:pt idx="88">
                  <c:v>86.936409002593805</c:v>
                </c:pt>
                <c:pt idx="89">
                  <c:v>86.903465170823978</c:v>
                </c:pt>
                <c:pt idx="90">
                  <c:v>86.870521339017358</c:v>
                </c:pt>
                <c:pt idx="91">
                  <c:v>86.837577507173393</c:v>
                </c:pt>
                <c:pt idx="92">
                  <c:v>86.804633675291925</c:v>
                </c:pt>
                <c:pt idx="93">
                  <c:v>86.771689843372741</c:v>
                </c:pt>
                <c:pt idx="94">
                  <c:v>86.738746011415557</c:v>
                </c:pt>
                <c:pt idx="95">
                  <c:v>86.705802179419905</c:v>
                </c:pt>
                <c:pt idx="96">
                  <c:v>86.672858347385713</c:v>
                </c:pt>
                <c:pt idx="97">
                  <c:v>86.639914515312455</c:v>
                </c:pt>
                <c:pt idx="98">
                  <c:v>86.606970683200032</c:v>
                </c:pt>
                <c:pt idx="99">
                  <c:v>86.574026851048075</c:v>
                </c:pt>
                <c:pt idx="100">
                  <c:v>86.54108301885627</c:v>
                </c:pt>
                <c:pt idx="101">
                  <c:v>86.508139186624419</c:v>
                </c:pt>
                <c:pt idx="102">
                  <c:v>86.475195354352024</c:v>
                </c:pt>
                <c:pt idx="103">
                  <c:v>86.442251522038873</c:v>
                </c:pt>
                <c:pt idx="104">
                  <c:v>86.409307689684752</c:v>
                </c:pt>
                <c:pt idx="105">
                  <c:v>86.376363857289235</c:v>
                </c:pt>
                <c:pt idx="106">
                  <c:v>86.343420024851966</c:v>
                </c:pt>
                <c:pt idx="107">
                  <c:v>86.310476192372761</c:v>
                </c:pt>
                <c:pt idx="108">
                  <c:v>86.27753235985125</c:v>
                </c:pt>
                <c:pt idx="109">
                  <c:v>86.244588527286965</c:v>
                </c:pt>
                <c:pt idx="110">
                  <c:v>86.211644694679819</c:v>
                </c:pt>
                <c:pt idx="111">
                  <c:v>86.178700862029345</c:v>
                </c:pt>
                <c:pt idx="112">
                  <c:v>86.145757029335286</c:v>
                </c:pt>
                <c:pt idx="113">
                  <c:v>86.112813196597116</c:v>
                </c:pt>
                <c:pt idx="114">
                  <c:v>86.07986936381478</c:v>
                </c:pt>
                <c:pt idx="115">
                  <c:v>86.046925530987849</c:v>
                </c:pt>
                <c:pt idx="116">
                  <c:v>86.01398169811587</c:v>
                </c:pt>
                <c:pt idx="117">
                  <c:v>85.981037865198545</c:v>
                </c:pt>
                <c:pt idx="118">
                  <c:v>85.94809403223563</c:v>
                </c:pt>
                <c:pt idx="119">
                  <c:v>85.915150199226758</c:v>
                </c:pt>
                <c:pt idx="120">
                  <c:v>85.882206366171459</c:v>
                </c:pt>
                <c:pt idx="121">
                  <c:v>85.849262533069393</c:v>
                </c:pt>
                <c:pt idx="122">
                  <c:v>85.816318699920345</c:v>
                </c:pt>
                <c:pt idx="123">
                  <c:v>85.78337486672379</c:v>
                </c:pt>
                <c:pt idx="124">
                  <c:v>85.750431033479501</c:v>
                </c:pt>
                <c:pt idx="125">
                  <c:v>85.717487200187009</c:v>
                </c:pt>
                <c:pt idx="126">
                  <c:v>85.684543366845986</c:v>
                </c:pt>
                <c:pt idx="127">
                  <c:v>85.651599533456164</c:v>
                </c:pt>
                <c:pt idx="128">
                  <c:v>85.618655700017129</c:v>
                </c:pt>
                <c:pt idx="129">
                  <c:v>85.585711866528413</c:v>
                </c:pt>
                <c:pt idx="130">
                  <c:v>85.552768032989576</c:v>
                </c:pt>
                <c:pt idx="131">
                  <c:v>85.519824199400531</c:v>
                </c:pt>
                <c:pt idx="132">
                  <c:v>85.486880365760584</c:v>
                </c:pt>
                <c:pt idx="133">
                  <c:v>85.453936532069505</c:v>
                </c:pt>
                <c:pt idx="134">
                  <c:v>85.420992698326842</c:v>
                </c:pt>
                <c:pt idx="135">
                  <c:v>85.38804886453228</c:v>
                </c:pt>
                <c:pt idx="136">
                  <c:v>85.355105030685351</c:v>
                </c:pt>
                <c:pt idx="137">
                  <c:v>85.322161196785686</c:v>
                </c:pt>
                <c:pt idx="138">
                  <c:v>85.289217362832915</c:v>
                </c:pt>
                <c:pt idx="139">
                  <c:v>85.256273528826583</c:v>
                </c:pt>
                <c:pt idx="140">
                  <c:v>85.223329694766335</c:v>
                </c:pt>
                <c:pt idx="141">
                  <c:v>85.190385860651674</c:v>
                </c:pt>
                <c:pt idx="142">
                  <c:v>85.157442026482144</c:v>
                </c:pt>
                <c:pt idx="143">
                  <c:v>85.124498192257448</c:v>
                </c:pt>
                <c:pt idx="144">
                  <c:v>85.091554357977358</c:v>
                </c:pt>
                <c:pt idx="145">
                  <c:v>85.058610523641022</c:v>
                </c:pt>
                <c:pt idx="146">
                  <c:v>85.025666689248254</c:v>
                </c:pt>
                <c:pt idx="147">
                  <c:v>84.992722854798643</c:v>
                </c:pt>
                <c:pt idx="148">
                  <c:v>84.959779020291691</c:v>
                </c:pt>
                <c:pt idx="149">
                  <c:v>84.926835185726915</c:v>
                </c:pt>
                <c:pt idx="150">
                  <c:v>84.893891351103946</c:v>
                </c:pt>
                <c:pt idx="151">
                  <c:v>84.860947516422414</c:v>
                </c:pt>
                <c:pt idx="152">
                  <c:v>84.828003681681778</c:v>
                </c:pt>
                <c:pt idx="153">
                  <c:v>84.795059846881529</c:v>
                </c:pt>
                <c:pt idx="154">
                  <c:v>84.762116012021238</c:v>
                </c:pt>
                <c:pt idx="155">
                  <c:v>84.729172177100565</c:v>
                </c:pt>
                <c:pt idx="156">
                  <c:v>84.696228342119028</c:v>
                </c:pt>
                <c:pt idx="157">
                  <c:v>84.663284507076057</c:v>
                </c:pt>
                <c:pt idx="158">
                  <c:v>84.630340671971211</c:v>
                </c:pt>
                <c:pt idx="159">
                  <c:v>84.59739683680408</c:v>
                </c:pt>
                <c:pt idx="160">
                  <c:v>84.564453001574179</c:v>
                </c:pt>
                <c:pt idx="161">
                  <c:v>84.53150916628087</c:v>
                </c:pt>
                <c:pt idx="162">
                  <c:v>84.498565330923881</c:v>
                </c:pt>
                <c:pt idx="163">
                  <c:v>84.46562149550283</c:v>
                </c:pt>
                <c:pt idx="164">
                  <c:v>84.432677660016878</c:v>
                </c:pt>
                <c:pt idx="165">
                  <c:v>84.399733824465827</c:v>
                </c:pt>
                <c:pt idx="166">
                  <c:v>84.366789988848879</c:v>
                </c:pt>
                <c:pt idx="167">
                  <c:v>84.333846153165752</c:v>
                </c:pt>
                <c:pt idx="168">
                  <c:v>84.300902317416089</c:v>
                </c:pt>
                <c:pt idx="169">
                  <c:v>84.267958481599067</c:v>
                </c:pt>
                <c:pt idx="170">
                  <c:v>84.235014645714273</c:v>
                </c:pt>
                <c:pt idx="171">
                  <c:v>84.202070809761381</c:v>
                </c:pt>
                <c:pt idx="172">
                  <c:v>84.169126973739537</c:v>
                </c:pt>
                <c:pt idx="173">
                  <c:v>84.136183137648416</c:v>
                </c:pt>
                <c:pt idx="174">
                  <c:v>84.103239301487562</c:v>
                </c:pt>
                <c:pt idx="175">
                  <c:v>84.070295465256336</c:v>
                </c:pt>
                <c:pt idx="176">
                  <c:v>84.03735162895407</c:v>
                </c:pt>
                <c:pt idx="177">
                  <c:v>84.004407792580622</c:v>
                </c:pt>
                <c:pt idx="178">
                  <c:v>83.971463956135054</c:v>
                </c:pt>
                <c:pt idx="179">
                  <c:v>83.938520119616925</c:v>
                </c:pt>
                <c:pt idx="180">
                  <c:v>83.905576283025724</c:v>
                </c:pt>
                <c:pt idx="181">
                  <c:v>83.872632446360896</c:v>
                </c:pt>
                <c:pt idx="182">
                  <c:v>83.839688609621916</c:v>
                </c:pt>
                <c:pt idx="183">
                  <c:v>83.806744772808145</c:v>
                </c:pt>
                <c:pt idx="184">
                  <c:v>83.773800935919041</c:v>
                </c:pt>
                <c:pt idx="185">
                  <c:v>83.740857098953995</c:v>
                </c:pt>
                <c:pt idx="186">
                  <c:v>83.707913261912452</c:v>
                </c:pt>
                <c:pt idx="187">
                  <c:v>83.674969424793971</c:v>
                </c:pt>
                <c:pt idx="188">
                  <c:v>83.642025587597885</c:v>
                </c:pt>
                <c:pt idx="189">
                  <c:v>83.609081750323369</c:v>
                </c:pt>
                <c:pt idx="190">
                  <c:v>83.576137912970125</c:v>
                </c:pt>
                <c:pt idx="191">
                  <c:v>83.543194075537372</c:v>
                </c:pt>
                <c:pt idx="192">
                  <c:v>83.510250238024653</c:v>
                </c:pt>
                <c:pt idx="193">
                  <c:v>83.477306400431189</c:v>
                </c:pt>
                <c:pt idx="194">
                  <c:v>83.44436256275651</c:v>
                </c:pt>
                <c:pt idx="195">
                  <c:v>83.411418724999947</c:v>
                </c:pt>
                <c:pt idx="196">
                  <c:v>83.378474887160962</c:v>
                </c:pt>
                <c:pt idx="197">
                  <c:v>83.345531049238787</c:v>
                </c:pt>
                <c:pt idx="198">
                  <c:v>83.312587211232795</c:v>
                </c:pt>
                <c:pt idx="199">
                  <c:v>83.279643373142449</c:v>
                </c:pt>
                <c:pt idx="200">
                  <c:v>83.24669953496695</c:v>
                </c:pt>
                <c:pt idx="201">
                  <c:v>83.213755696705874</c:v>
                </c:pt>
                <c:pt idx="202">
                  <c:v>83.180811858358382</c:v>
                </c:pt>
                <c:pt idx="203">
                  <c:v>83.14786801992382</c:v>
                </c:pt>
                <c:pt idx="204">
                  <c:v>83.114924181401676</c:v>
                </c:pt>
                <c:pt idx="205">
                  <c:v>83.081980342791169</c:v>
                </c:pt>
                <c:pt idx="206">
                  <c:v>83.049036504091731</c:v>
                </c:pt>
                <c:pt idx="207">
                  <c:v>83.016092665302551</c:v>
                </c:pt>
                <c:pt idx="208">
                  <c:v>82.983148826422934</c:v>
                </c:pt>
                <c:pt idx="209">
                  <c:v>82.950204987452338</c:v>
                </c:pt>
                <c:pt idx="210">
                  <c:v>82.91726114838994</c:v>
                </c:pt>
                <c:pt idx="211">
                  <c:v>82.884317309235186</c:v>
                </c:pt>
                <c:pt idx="212">
                  <c:v>82.851373469987109</c:v>
                </c:pt>
                <c:pt idx="213">
                  <c:v>82.818429630645284</c:v>
                </c:pt>
                <c:pt idx="214">
                  <c:v>82.785485791208913</c:v>
                </c:pt>
                <c:pt idx="215">
                  <c:v>82.752541951677173</c:v>
                </c:pt>
                <c:pt idx="216">
                  <c:v>82.719598112049511</c:v>
                </c:pt>
                <c:pt idx="217">
                  <c:v>82.686654272324901</c:v>
                </c:pt>
                <c:pt idx="218">
                  <c:v>82.653710432502848</c:v>
                </c:pt>
                <c:pt idx="219">
                  <c:v>82.620766592582626</c:v>
                </c:pt>
                <c:pt idx="220">
                  <c:v>82.587822752563497</c:v>
                </c:pt>
                <c:pt idx="221">
                  <c:v>82.554878912444508</c:v>
                </c:pt>
                <c:pt idx="222">
                  <c:v>82.521935072225077</c:v>
                </c:pt>
                <c:pt idx="223">
                  <c:v>82.488991231904279</c:v>
                </c:pt>
                <c:pt idx="224">
                  <c:v>82.456047391481562</c:v>
                </c:pt>
                <c:pt idx="225">
                  <c:v>82.423103550955986</c:v>
                </c:pt>
                <c:pt idx="226">
                  <c:v>82.390159710326827</c:v>
                </c:pt>
                <c:pt idx="227">
                  <c:v>82.357215869593304</c:v>
                </c:pt>
                <c:pt idx="228">
                  <c:v>82.324272028754564</c:v>
                </c:pt>
                <c:pt idx="229">
                  <c:v>82.291328187809953</c:v>
                </c:pt>
                <c:pt idx="230">
                  <c:v>82.258384346758476</c:v>
                </c:pt>
                <c:pt idx="231">
                  <c:v>82.225440505599323</c:v>
                </c:pt>
                <c:pt idx="232">
                  <c:v>82.19249666433187</c:v>
                </c:pt>
                <c:pt idx="233">
                  <c:v>82.159552822955106</c:v>
                </c:pt>
                <c:pt idx="234">
                  <c:v>82.126608981468308</c:v>
                </c:pt>
                <c:pt idx="235">
                  <c:v>82.093665139870637</c:v>
                </c:pt>
                <c:pt idx="236">
                  <c:v>82.060721298161212</c:v>
                </c:pt>
                <c:pt idx="237">
                  <c:v>82.027777456339109</c:v>
                </c:pt>
                <c:pt idx="238">
                  <c:v>81.994833614403632</c:v>
                </c:pt>
                <c:pt idx="239">
                  <c:v>81.961889772353601</c:v>
                </c:pt>
                <c:pt idx="240">
                  <c:v>81.928945930188632</c:v>
                </c:pt>
                <c:pt idx="241">
                  <c:v>81.896002087907476</c:v>
                </c:pt>
                <c:pt idx="242">
                  <c:v>81.86305824550935</c:v>
                </c:pt>
                <c:pt idx="243">
                  <c:v>81.830114402993388</c:v>
                </c:pt>
                <c:pt idx="244">
                  <c:v>81.797170560358637</c:v>
                </c:pt>
                <c:pt idx="245">
                  <c:v>81.76422671760433</c:v>
                </c:pt>
                <c:pt idx="246">
                  <c:v>81.731282874729359</c:v>
                </c:pt>
                <c:pt idx="247">
                  <c:v>81.698339031733042</c:v>
                </c:pt>
                <c:pt idx="248">
                  <c:v>81.665395188614156</c:v>
                </c:pt>
                <c:pt idx="249">
                  <c:v>81.632451345372004</c:v>
                </c:pt>
                <c:pt idx="250">
                  <c:v>81.59950750200565</c:v>
                </c:pt>
                <c:pt idx="251">
                  <c:v>81.566563658513985</c:v>
                </c:pt>
                <c:pt idx="252">
                  <c:v>81.533619814896085</c:v>
                </c:pt>
                <c:pt idx="253">
                  <c:v>81.500675971151097</c:v>
                </c:pt>
                <c:pt idx="254">
                  <c:v>81.467732127278026</c:v>
                </c:pt>
                <c:pt idx="255">
                  <c:v>81.434788283275864</c:v>
                </c:pt>
                <c:pt idx="256">
                  <c:v>81.401844439143645</c:v>
                </c:pt>
                <c:pt idx="257">
                  <c:v>81.368900594880373</c:v>
                </c:pt>
                <c:pt idx="258">
                  <c:v>81.335956750485053</c:v>
                </c:pt>
                <c:pt idx="259">
                  <c:v>81.303012905956649</c:v>
                </c:pt>
                <c:pt idx="260">
                  <c:v>81.270069061294123</c:v>
                </c:pt>
                <c:pt idx="261">
                  <c:v>81.237125216496651</c:v>
                </c:pt>
                <c:pt idx="262">
                  <c:v>81.204181371563052</c:v>
                </c:pt>
                <c:pt idx="263">
                  <c:v>81.171237526492121</c:v>
                </c:pt>
                <c:pt idx="264">
                  <c:v>81.138293681283045</c:v>
                </c:pt>
                <c:pt idx="265">
                  <c:v>81.10534983593476</c:v>
                </c:pt>
                <c:pt idx="266">
                  <c:v>81.072405990446157</c:v>
                </c:pt>
                <c:pt idx="267">
                  <c:v>81.039462144816127</c:v>
                </c:pt>
                <c:pt idx="268">
                  <c:v>81.006518299043634</c:v>
                </c:pt>
                <c:pt idx="269">
                  <c:v>80.973574453127753</c:v>
                </c:pt>
                <c:pt idx="270">
                  <c:v>80.94063060706705</c:v>
                </c:pt>
                <c:pt idx="271">
                  <c:v>80.907686760860727</c:v>
                </c:pt>
                <c:pt idx="272">
                  <c:v>80.874742914507465</c:v>
                </c:pt>
                <c:pt idx="273">
                  <c:v>80.841799068006281</c:v>
                </c:pt>
                <c:pt idx="274">
                  <c:v>80.808855221355998</c:v>
                </c:pt>
                <c:pt idx="275">
                  <c:v>80.775911374555477</c:v>
                </c:pt>
                <c:pt idx="276">
                  <c:v>80.742967527603582</c:v>
                </c:pt>
                <c:pt idx="277">
                  <c:v>80.710023680499191</c:v>
                </c:pt>
                <c:pt idx="278">
                  <c:v>80.677079833240967</c:v>
                </c:pt>
                <c:pt idx="279">
                  <c:v>80.644135985828171</c:v>
                </c:pt>
                <c:pt idx="280">
                  <c:v>80.611192138259113</c:v>
                </c:pt>
                <c:pt idx="281">
                  <c:v>80.578248290532855</c:v>
                </c:pt>
                <c:pt idx="282">
                  <c:v>80.54530444264816</c:v>
                </c:pt>
                <c:pt idx="283">
                  <c:v>80.512360594604047</c:v>
                </c:pt>
                <c:pt idx="284">
                  <c:v>80.479416746398897</c:v>
                </c:pt>
                <c:pt idx="285">
                  <c:v>80.446472898031658</c:v>
                </c:pt>
                <c:pt idx="286">
                  <c:v>80.413529049501221</c:v>
                </c:pt>
                <c:pt idx="287">
                  <c:v>80.380585200806138</c:v>
                </c:pt>
                <c:pt idx="288">
                  <c:v>80.347641351945327</c:v>
                </c:pt>
                <c:pt idx="289">
                  <c:v>80.314697502917369</c:v>
                </c:pt>
                <c:pt idx="290">
                  <c:v>80.281753653721267</c:v>
                </c:pt>
                <c:pt idx="291">
                  <c:v>80.248809804355403</c:v>
                </c:pt>
                <c:pt idx="292">
                  <c:v>80.215865954818639</c:v>
                </c:pt>
                <c:pt idx="293">
                  <c:v>80.182922105109782</c:v>
                </c:pt>
                <c:pt idx="294">
                  <c:v>80.149978255227154</c:v>
                </c:pt>
                <c:pt idx="295">
                  <c:v>80.117034405169932</c:v>
                </c:pt>
                <c:pt idx="296">
                  <c:v>80.084090554936367</c:v>
                </c:pt>
                <c:pt idx="297">
                  <c:v>80.051146704525479</c:v>
                </c:pt>
                <c:pt idx="298">
                  <c:v>80.01820285393562</c:v>
                </c:pt>
                <c:pt idx="299">
                  <c:v>79.985259003165453</c:v>
                </c:pt>
                <c:pt idx="300">
                  <c:v>79.952315152213771</c:v>
                </c:pt>
                <c:pt idx="301">
                  <c:v>79.919371301079153</c:v>
                </c:pt>
                <c:pt idx="302">
                  <c:v>79.886427449760063</c:v>
                </c:pt>
                <c:pt idx="303">
                  <c:v>79.853483598255323</c:v>
                </c:pt>
                <c:pt idx="304">
                  <c:v>79.820539746563256</c:v>
                </c:pt>
                <c:pt idx="305">
                  <c:v>79.787595894682596</c:v>
                </c:pt>
                <c:pt idx="306">
                  <c:v>79.754652042611937</c:v>
                </c:pt>
                <c:pt idx="307">
                  <c:v>79.721708190349773</c:v>
                </c:pt>
                <c:pt idx="308">
                  <c:v>79.688764337894554</c:v>
                </c:pt>
                <c:pt idx="309">
                  <c:v>79.655820485245016</c:v>
                </c:pt>
                <c:pt idx="310">
                  <c:v>79.62287663239951</c:v>
                </c:pt>
                <c:pt idx="311">
                  <c:v>79.58993277935663</c:v>
                </c:pt>
                <c:pt idx="312">
                  <c:v>79.556988926114883</c:v>
                </c:pt>
                <c:pt idx="313">
                  <c:v>79.524045072672664</c:v>
                </c:pt>
                <c:pt idx="314">
                  <c:v>79.491101219028394</c:v>
                </c:pt>
                <c:pt idx="315">
                  <c:v>79.458157365180838</c:v>
                </c:pt>
                <c:pt idx="316">
                  <c:v>79.425213511128177</c:v>
                </c:pt>
                <c:pt idx="317">
                  <c:v>79.392269656868805</c:v>
                </c:pt>
                <c:pt idx="318">
                  <c:v>79.359325802401429</c:v>
                </c:pt>
                <c:pt idx="319">
                  <c:v>79.326381947724215</c:v>
                </c:pt>
                <c:pt idx="320">
                  <c:v>79.293438092835672</c:v>
                </c:pt>
                <c:pt idx="321">
                  <c:v>79.260494237734164</c:v>
                </c:pt>
                <c:pt idx="322">
                  <c:v>79.227550382418102</c:v>
                </c:pt>
                <c:pt idx="323">
                  <c:v>79.194606526885806</c:v>
                </c:pt>
                <c:pt idx="324">
                  <c:v>79.161662671135716</c:v>
                </c:pt>
                <c:pt idx="325">
                  <c:v>79.128718815165996</c:v>
                </c:pt>
                <c:pt idx="326">
                  <c:v>79.095774958975113</c:v>
                </c:pt>
                <c:pt idx="327">
                  <c:v>79.062831102561404</c:v>
                </c:pt>
                <c:pt idx="328">
                  <c:v>79.029887245923064</c:v>
                </c:pt>
                <c:pt idx="329">
                  <c:v>78.996943389058458</c:v>
                </c:pt>
                <c:pt idx="330">
                  <c:v>78.963999531965868</c:v>
                </c:pt>
                <c:pt idx="331">
                  <c:v>78.931055674643545</c:v>
                </c:pt>
                <c:pt idx="332">
                  <c:v>78.898111817089728</c:v>
                </c:pt>
                <c:pt idx="333">
                  <c:v>78.865167959302624</c:v>
                </c:pt>
                <c:pt idx="334">
                  <c:v>78.832224101280488</c:v>
                </c:pt>
                <c:pt idx="335">
                  <c:v>78.799280243021613</c:v>
                </c:pt>
                <c:pt idx="336">
                  <c:v>78.766336384524024</c:v>
                </c:pt>
                <c:pt idx="337">
                  <c:v>78.733392525786087</c:v>
                </c:pt>
                <c:pt idx="338">
                  <c:v>78.700448666805812</c:v>
                </c:pt>
                <c:pt idx="339">
                  <c:v>78.667504807581395</c:v>
                </c:pt>
                <c:pt idx="340">
                  <c:v>78.634560948111059</c:v>
                </c:pt>
                <c:pt idx="341">
                  <c:v>78.601617088392842</c:v>
                </c:pt>
                <c:pt idx="342">
                  <c:v>78.568673228424942</c:v>
                </c:pt>
                <c:pt idx="343">
                  <c:v>78.535729368205367</c:v>
                </c:pt>
                <c:pt idx="344">
                  <c:v>78.502785507732227</c:v>
                </c:pt>
                <c:pt idx="345">
                  <c:v>78.46984164700369</c:v>
                </c:pt>
                <c:pt idx="346">
                  <c:v>78.436897786017653</c:v>
                </c:pt>
                <c:pt idx="347">
                  <c:v>78.40395392477221</c:v>
                </c:pt>
                <c:pt idx="348">
                  <c:v>78.371010063265459</c:v>
                </c:pt>
                <c:pt idx="349">
                  <c:v>78.338066201495351</c:v>
                </c:pt>
                <c:pt idx="350">
                  <c:v>78.305122339459842</c:v>
                </c:pt>
                <c:pt idx="351">
                  <c:v>78.272178477157013</c:v>
                </c:pt>
                <c:pt idx="352">
                  <c:v>78.239234614584689</c:v>
                </c:pt>
                <c:pt idx="353">
                  <c:v>78.20629075174098</c:v>
                </c:pt>
                <c:pt idx="354">
                  <c:v>78.173346888623712</c:v>
                </c:pt>
                <c:pt idx="355">
                  <c:v>78.14040302523081</c:v>
                </c:pt>
                <c:pt idx="356">
                  <c:v>78.107459161560215</c:v>
                </c:pt>
                <c:pt idx="357">
                  <c:v>78.074515297609736</c:v>
                </c:pt>
                <c:pt idx="358">
                  <c:v>78.041571433377356</c:v>
                </c:pt>
                <c:pt idx="359">
                  <c:v>78.008627568860817</c:v>
                </c:pt>
                <c:pt idx="360">
                  <c:v>77.975683704058099</c:v>
                </c:pt>
                <c:pt idx="361">
                  <c:v>77.942739838966901</c:v>
                </c:pt>
                <c:pt idx="362">
                  <c:v>77.90979597358502</c:v>
                </c:pt>
                <c:pt idx="363">
                  <c:v>77.876852107910324</c:v>
                </c:pt>
                <c:pt idx="364">
                  <c:v>77.843908241940497</c:v>
                </c:pt>
                <c:pt idx="365">
                  <c:v>77.810964375673365</c:v>
                </c:pt>
                <c:pt idx="366">
                  <c:v>77.778020509106639</c:v>
                </c:pt>
                <c:pt idx="367">
                  <c:v>77.74507664223799</c:v>
                </c:pt>
                <c:pt idx="368">
                  <c:v>77.712132775065214</c:v>
                </c:pt>
                <c:pt idx="369">
                  <c:v>77.679188907585853</c:v>
                </c:pt>
                <c:pt idx="370">
                  <c:v>77.646245039797719</c:v>
                </c:pt>
                <c:pt idx="371">
                  <c:v>77.613301171698396</c:v>
                </c:pt>
                <c:pt idx="372">
                  <c:v>77.580357303285567</c:v>
                </c:pt>
                <c:pt idx="373">
                  <c:v>77.547413434556759</c:v>
                </c:pt>
                <c:pt idx="374">
                  <c:v>77.5144695655096</c:v>
                </c:pt>
                <c:pt idx="375">
                  <c:v>77.481525696141688</c:v>
                </c:pt>
                <c:pt idx="376">
                  <c:v>77.44858182645055</c:v>
                </c:pt>
                <c:pt idx="377">
                  <c:v>77.415637956433756</c:v>
                </c:pt>
                <c:pt idx="378">
                  <c:v>77.382694086088847</c:v>
                </c:pt>
                <c:pt idx="379">
                  <c:v>77.349750215413223</c:v>
                </c:pt>
                <c:pt idx="380">
                  <c:v>77.316806344404498</c:v>
                </c:pt>
                <c:pt idx="381">
                  <c:v>77.283862473059997</c:v>
                </c:pt>
                <c:pt idx="382">
                  <c:v>77.250918601377222</c:v>
                </c:pt>
                <c:pt idx="383">
                  <c:v>77.217974729353699</c:v>
                </c:pt>
                <c:pt idx="384">
                  <c:v>77.185030856986629</c:v>
                </c:pt>
                <c:pt idx="385">
                  <c:v>77.152086984273666</c:v>
                </c:pt>
                <c:pt idx="386">
                  <c:v>77.11914311121194</c:v>
                </c:pt>
                <c:pt idx="387">
                  <c:v>77.086199237798894</c:v>
                </c:pt>
                <c:pt idx="388">
                  <c:v>77.053255364031813</c:v>
                </c:pt>
                <c:pt idx="389">
                  <c:v>77.020311489908039</c:v>
                </c:pt>
                <c:pt idx="390">
                  <c:v>76.987367615424802</c:v>
                </c:pt>
                <c:pt idx="391">
                  <c:v>76.9544237405795</c:v>
                </c:pt>
                <c:pt idx="392">
                  <c:v>76.921479865369122</c:v>
                </c:pt>
                <c:pt idx="393">
                  <c:v>76.888535989791166</c:v>
                </c:pt>
                <c:pt idx="394">
                  <c:v>76.855592113842704</c:v>
                </c:pt>
                <c:pt idx="395">
                  <c:v>76.822648237520895</c:v>
                </c:pt>
                <c:pt idx="396">
                  <c:v>76.789704360822981</c:v>
                </c:pt>
                <c:pt idx="397">
                  <c:v>76.756760483745964</c:v>
                </c:pt>
                <c:pt idx="398">
                  <c:v>76.72381660628713</c:v>
                </c:pt>
                <c:pt idx="399">
                  <c:v>76.690872728443438</c:v>
                </c:pt>
                <c:pt idx="400">
                  <c:v>76.65792885021196</c:v>
                </c:pt>
                <c:pt idx="401">
                  <c:v>76.624984971589811</c:v>
                </c:pt>
                <c:pt idx="402">
                  <c:v>76.592041092573993</c:v>
                </c:pt>
                <c:pt idx="403">
                  <c:v>76.559097213161436</c:v>
                </c:pt>
                <c:pt idx="404">
                  <c:v>76.526153333349328</c:v>
                </c:pt>
                <c:pt idx="405">
                  <c:v>76.493209453134327</c:v>
                </c:pt>
                <c:pt idx="406">
                  <c:v>76.460265572513663</c:v>
                </c:pt>
                <c:pt idx="407">
                  <c:v>76.427321691483996</c:v>
                </c:pt>
                <c:pt idx="408">
                  <c:v>76.394377810042357</c:v>
                </c:pt>
                <c:pt idx="409">
                  <c:v>76.361433928185619</c:v>
                </c:pt>
                <c:pt idx="410">
                  <c:v>76.328490045910513</c:v>
                </c:pt>
                <c:pt idx="411">
                  <c:v>76.295546163213913</c:v>
                </c:pt>
                <c:pt idx="412">
                  <c:v>76.262602280092608</c:v>
                </c:pt>
                <c:pt idx="413">
                  <c:v>76.229658396543442</c:v>
                </c:pt>
                <c:pt idx="414">
                  <c:v>76.196714512563034</c:v>
                </c:pt>
                <c:pt idx="415">
                  <c:v>76.163770628148157</c:v>
                </c:pt>
                <c:pt idx="416">
                  <c:v>76.130826743295501</c:v>
                </c:pt>
                <c:pt idx="417">
                  <c:v>76.097882858001711</c:v>
                </c:pt>
                <c:pt idx="418">
                  <c:v>76.064938972263462</c:v>
                </c:pt>
                <c:pt idx="419">
                  <c:v>76.03199508607733</c:v>
                </c:pt>
                <c:pt idx="420">
                  <c:v>75.999051199439918</c:v>
                </c:pt>
                <c:pt idx="421">
                  <c:v>75.966107312347887</c:v>
                </c:pt>
                <c:pt idx="422">
                  <c:v>75.933163424797613</c:v>
                </c:pt>
                <c:pt idx="423">
                  <c:v>75.900219536785656</c:v>
                </c:pt>
                <c:pt idx="424">
                  <c:v>75.867275648308578</c:v>
                </c:pt>
                <c:pt idx="425">
                  <c:v>75.834331759362797</c:v>
                </c:pt>
                <c:pt idx="426">
                  <c:v>75.801387869944719</c:v>
                </c:pt>
                <c:pt idx="427">
                  <c:v>75.768443980050691</c:v>
                </c:pt>
                <c:pt idx="428">
                  <c:v>75.735500089677245</c:v>
                </c:pt>
                <c:pt idx="429">
                  <c:v>75.702556198820645</c:v>
                </c:pt>
                <c:pt idx="430">
                  <c:v>75.669612307477223</c:v>
                </c:pt>
                <c:pt idx="431">
                  <c:v>75.636668415643143</c:v>
                </c:pt>
                <c:pt idx="432">
                  <c:v>75.603724523314924</c:v>
                </c:pt>
                <c:pt idx="433">
                  <c:v>75.570780630488571</c:v>
                </c:pt>
                <c:pt idx="434">
                  <c:v>75.537836737160433</c:v>
                </c:pt>
                <c:pt idx="435">
                  <c:v>75.504892843326672</c:v>
                </c:pt>
                <c:pt idx="436">
                  <c:v>75.471948948983311</c:v>
                </c:pt>
                <c:pt idx="437">
                  <c:v>75.43900505412671</c:v>
                </c:pt>
                <c:pt idx="438">
                  <c:v>75.406061158752706</c:v>
                </c:pt>
                <c:pt idx="439">
                  <c:v>75.373117262857477</c:v>
                </c:pt>
                <c:pt idx="440">
                  <c:v>75.340173366437057</c:v>
                </c:pt>
                <c:pt idx="441">
                  <c:v>75.307229469487453</c:v>
                </c:pt>
                <c:pt idx="442">
                  <c:v>75.274285572004587</c:v>
                </c:pt>
                <c:pt idx="443">
                  <c:v>75.241341673984536</c:v>
                </c:pt>
                <c:pt idx="444">
                  <c:v>75.208397775422981</c:v>
                </c:pt>
                <c:pt idx="445">
                  <c:v>75.175453876315956</c:v>
                </c:pt>
                <c:pt idx="446">
                  <c:v>75.142509976659369</c:v>
                </c:pt>
                <c:pt idx="447">
                  <c:v>75.109566076448871</c:v>
                </c:pt>
                <c:pt idx="448">
                  <c:v>75.076622175680313</c:v>
                </c:pt>
                <c:pt idx="449">
                  <c:v>75.04367827434946</c:v>
                </c:pt>
                <c:pt idx="450">
                  <c:v>75.010734372451978</c:v>
                </c:pt>
                <c:pt idx="451">
                  <c:v>74.977790469983674</c:v>
                </c:pt>
                <c:pt idx="452">
                  <c:v>74.944846566940072</c:v>
                </c:pt>
                <c:pt idx="453">
                  <c:v>74.911902663316795</c:v>
                </c:pt>
                <c:pt idx="454">
                  <c:v>74.878958759109508</c:v>
                </c:pt>
                <c:pt idx="455">
                  <c:v>74.846014854313779</c:v>
                </c:pt>
                <c:pt idx="456">
                  <c:v>74.813070948925059</c:v>
                </c:pt>
                <c:pt idx="457">
                  <c:v>74.780127042938858</c:v>
                </c:pt>
                <c:pt idx="458">
                  <c:v>74.747183136350543</c:v>
                </c:pt>
                <c:pt idx="459">
                  <c:v>74.714239229155694</c:v>
                </c:pt>
                <c:pt idx="460">
                  <c:v>74.68129532134958</c:v>
                </c:pt>
                <c:pt idx="461">
                  <c:v>74.648351412927582</c:v>
                </c:pt>
                <c:pt idx="462">
                  <c:v>74.615407503884981</c:v>
                </c:pt>
                <c:pt idx="463">
                  <c:v>74.582463594217117</c:v>
                </c:pt>
                <c:pt idx="464">
                  <c:v>74.549519683919129</c:v>
                </c:pt>
                <c:pt idx="465">
                  <c:v>74.5165757729863</c:v>
                </c:pt>
                <c:pt idx="466">
                  <c:v>74.483631861413812</c:v>
                </c:pt>
                <c:pt idx="467">
                  <c:v>74.45068794919672</c:v>
                </c:pt>
                <c:pt idx="468">
                  <c:v>74.417744036330078</c:v>
                </c:pt>
                <c:pt idx="469">
                  <c:v>74.384800122809111</c:v>
                </c:pt>
                <c:pt idx="470">
                  <c:v>74.351856208628661</c:v>
                </c:pt>
                <c:pt idx="471">
                  <c:v>74.318912293783811</c:v>
                </c:pt>
                <c:pt idx="472">
                  <c:v>74.285968378269487</c:v>
                </c:pt>
                <c:pt idx="473">
                  <c:v>74.253024462080589</c:v>
                </c:pt>
                <c:pt idx="474">
                  <c:v>74.220080545211943</c:v>
                </c:pt>
                <c:pt idx="475">
                  <c:v>74.187136627658418</c:v>
                </c:pt>
                <c:pt idx="476">
                  <c:v>74.154192709414673</c:v>
                </c:pt>
                <c:pt idx="477">
                  <c:v>74.121248790475661</c:v>
                </c:pt>
                <c:pt idx="478">
                  <c:v>74.088304870835998</c:v>
                </c:pt>
                <c:pt idx="479">
                  <c:v>74.055360950490325</c:v>
                </c:pt>
                <c:pt idx="480">
                  <c:v>74.022417029433271</c:v>
                </c:pt>
                <c:pt idx="481">
                  <c:v>73.989473107659421</c:v>
                </c:pt>
                <c:pt idx="482">
                  <c:v>73.956529185163291</c:v>
                </c:pt>
                <c:pt idx="483">
                  <c:v>73.923585261939436</c:v>
                </c:pt>
                <c:pt idx="484">
                  <c:v>73.890641337982373</c:v>
                </c:pt>
                <c:pt idx="485">
                  <c:v>73.857697413286331</c:v>
                </c:pt>
                <c:pt idx="486">
                  <c:v>73.824753487845811</c:v>
                </c:pt>
                <c:pt idx="487">
                  <c:v>73.791809561655171</c:v>
                </c:pt>
                <c:pt idx="488">
                  <c:v>73.75886563470857</c:v>
                </c:pt>
                <c:pt idx="489">
                  <c:v>73.72592170700041</c:v>
                </c:pt>
                <c:pt idx="490">
                  <c:v>73.692977778524778</c:v>
                </c:pt>
                <c:pt idx="491">
                  <c:v>73.660033849275919</c:v>
                </c:pt>
                <c:pt idx="492">
                  <c:v>73.627089919247851</c:v>
                </c:pt>
                <c:pt idx="493">
                  <c:v>73.59414598843469</c:v>
                </c:pt>
                <c:pt idx="494">
                  <c:v>73.561202056830439</c:v>
                </c:pt>
                <c:pt idx="495">
                  <c:v>73.528258124429072</c:v>
                </c:pt>
                <c:pt idx="496">
                  <c:v>73.495314191224551</c:v>
                </c:pt>
                <c:pt idx="497">
                  <c:v>73.462370257210779</c:v>
                </c:pt>
                <c:pt idx="498">
                  <c:v>73.429426322381644</c:v>
                </c:pt>
                <c:pt idx="499">
                  <c:v>73.39648238673071</c:v>
                </c:pt>
                <c:pt idx="500">
                  <c:v>73.363538450251838</c:v>
                </c:pt>
                <c:pt idx="501">
                  <c:v>73.330594512938859</c:v>
                </c:pt>
                <c:pt idx="502">
                  <c:v>73.297650574785209</c:v>
                </c:pt>
                <c:pt idx="503">
                  <c:v>73.264706635784734</c:v>
                </c:pt>
                <c:pt idx="504">
                  <c:v>73.231762695930712</c:v>
                </c:pt>
                <c:pt idx="505">
                  <c:v>73.198818755216848</c:v>
                </c:pt>
                <c:pt idx="506">
                  <c:v>73.165874813636492</c:v>
                </c:pt>
                <c:pt idx="507">
                  <c:v>73.132930871183049</c:v>
                </c:pt>
                <c:pt idx="508">
                  <c:v>73.099986927849841</c:v>
                </c:pt>
                <c:pt idx="509">
                  <c:v>73.067042983630429</c:v>
                </c:pt>
                <c:pt idx="510">
                  <c:v>73.034099038517695</c:v>
                </c:pt>
                <c:pt idx="511">
                  <c:v>73.001155092505016</c:v>
                </c:pt>
                <c:pt idx="512">
                  <c:v>72.96821114558557</c:v>
                </c:pt>
                <c:pt idx="513">
                  <c:v>72.93526719775241</c:v>
                </c:pt>
                <c:pt idx="514">
                  <c:v>72.902323248998599</c:v>
                </c:pt>
                <c:pt idx="515">
                  <c:v>72.869379299317018</c:v>
                </c:pt>
                <c:pt idx="516">
                  <c:v>72.836435348700761</c:v>
                </c:pt>
                <c:pt idx="517">
                  <c:v>72.803491397142579</c:v>
                </c:pt>
                <c:pt idx="518">
                  <c:v>72.770547444635454</c:v>
                </c:pt>
                <c:pt idx="519">
                  <c:v>72.73760349117201</c:v>
                </c:pt>
                <c:pt idx="520">
                  <c:v>72.704659536745041</c:v>
                </c:pt>
                <c:pt idx="521">
                  <c:v>72.671715581347172</c:v>
                </c:pt>
                <c:pt idx="522">
                  <c:v>72.638771624971028</c:v>
                </c:pt>
                <c:pt idx="523">
                  <c:v>72.605827667609219</c:v>
                </c:pt>
                <c:pt idx="524">
                  <c:v>72.572883709254143</c:v>
                </c:pt>
                <c:pt idx="525">
                  <c:v>72.539939749898238</c:v>
                </c:pt>
                <c:pt idx="526">
                  <c:v>72.506995789533931</c:v>
                </c:pt>
                <c:pt idx="527">
                  <c:v>72.474051828153577</c:v>
                </c:pt>
                <c:pt idx="528">
                  <c:v>72.441107865749387</c:v>
                </c:pt>
                <c:pt idx="529">
                  <c:v>72.408163902313589</c:v>
                </c:pt>
                <c:pt idx="530">
                  <c:v>72.37521993783831</c:v>
                </c:pt>
                <c:pt idx="531">
                  <c:v>72.342275972315676</c:v>
                </c:pt>
                <c:pt idx="532">
                  <c:v>72.30933200573763</c:v>
                </c:pt>
                <c:pt idx="533">
                  <c:v>72.276388038096201</c:v>
                </c:pt>
                <c:pt idx="534">
                  <c:v>72.243444069383258</c:v>
                </c:pt>
                <c:pt idx="535">
                  <c:v>72.21050009959059</c:v>
                </c:pt>
                <c:pt idx="536">
                  <c:v>72.177556128710179</c:v>
                </c:pt>
                <c:pt idx="537">
                  <c:v>72.144612156733515</c:v>
                </c:pt>
                <c:pt idx="538">
                  <c:v>72.11166818365237</c:v>
                </c:pt>
                <c:pt idx="539">
                  <c:v>72.078724209458301</c:v>
                </c:pt>
                <c:pt idx="540">
                  <c:v>72.045780234142882</c:v>
                </c:pt>
                <c:pt idx="541">
                  <c:v>72.012836257697487</c:v>
                </c:pt>
                <c:pt idx="542">
                  <c:v>71.979892280113603</c:v>
                </c:pt>
                <c:pt idx="543">
                  <c:v>71.946948301382477</c:v>
                </c:pt>
                <c:pt idx="544">
                  <c:v>71.914004321495426</c:v>
                </c:pt>
                <c:pt idx="545">
                  <c:v>71.881060340443639</c:v>
                </c:pt>
                <c:pt idx="546">
                  <c:v>71.848116358218221</c:v>
                </c:pt>
                <c:pt idx="547">
                  <c:v>71.815172374810317</c:v>
                </c:pt>
                <c:pt idx="548">
                  <c:v>71.782228390210776</c:v>
                </c:pt>
                <c:pt idx="549">
                  <c:v>71.749284404410631</c:v>
                </c:pt>
                <c:pt idx="550">
                  <c:v>71.716340417400758</c:v>
                </c:pt>
                <c:pt idx="551">
                  <c:v>71.68339642917195</c:v>
                </c:pt>
                <c:pt idx="552">
                  <c:v>71.65045243971484</c:v>
                </c:pt>
                <c:pt idx="553">
                  <c:v>71.617508449020136</c:v>
                </c:pt>
                <c:pt idx="554">
                  <c:v>71.584564457078386</c:v>
                </c:pt>
                <c:pt idx="555">
                  <c:v>71.551620463880056</c:v>
                </c:pt>
                <c:pt idx="556">
                  <c:v>71.518676469415723</c:v>
                </c:pt>
                <c:pt idx="557">
                  <c:v>71.48573247367564</c:v>
                </c:pt>
                <c:pt idx="558">
                  <c:v>71.452788476650056</c:v>
                </c:pt>
                <c:pt idx="559">
                  <c:v>71.419844478329196</c:v>
                </c:pt>
                <c:pt idx="560">
                  <c:v>71.386900478703339</c:v>
                </c:pt>
                <c:pt idx="561">
                  <c:v>71.353956477762409</c:v>
                </c:pt>
                <c:pt idx="562">
                  <c:v>71.321012475496474</c:v>
                </c:pt>
                <c:pt idx="563">
                  <c:v>71.288068471895244</c:v>
                </c:pt>
                <c:pt idx="564">
                  <c:v>71.255124466948928</c:v>
                </c:pt>
                <c:pt idx="565">
                  <c:v>71.222180460646939</c:v>
                </c:pt>
                <c:pt idx="566">
                  <c:v>71.189236452979102</c:v>
                </c:pt>
                <c:pt idx="567">
                  <c:v>71.156292443934973</c:v>
                </c:pt>
                <c:pt idx="568">
                  <c:v>71.123348433504106</c:v>
                </c:pt>
                <c:pt idx="569">
                  <c:v>71.090404421675956</c:v>
                </c:pt>
                <c:pt idx="570">
                  <c:v>71.057460408439837</c:v>
                </c:pt>
                <c:pt idx="571">
                  <c:v>71.024516393785092</c:v>
                </c:pt>
                <c:pt idx="572">
                  <c:v>70.991572377700834</c:v>
                </c:pt>
                <c:pt idx="573">
                  <c:v>70.958628360176235</c:v>
                </c:pt>
                <c:pt idx="574">
                  <c:v>70.925684341200281</c:v>
                </c:pt>
                <c:pt idx="575">
                  <c:v>70.892740320762016</c:v>
                </c:pt>
                <c:pt idx="576">
                  <c:v>70.859796298850185</c:v>
                </c:pt>
                <c:pt idx="577">
                  <c:v>70.826852275453675</c:v>
                </c:pt>
                <c:pt idx="578">
                  <c:v>70.793908250561145</c:v>
                </c:pt>
                <c:pt idx="579">
                  <c:v>70.760964224161157</c:v>
                </c:pt>
                <c:pt idx="580">
                  <c:v>70.728020196242269</c:v>
                </c:pt>
                <c:pt idx="581">
                  <c:v>70.695076166792873</c:v>
                </c:pt>
                <c:pt idx="582">
                  <c:v>70.662132135801414</c:v>
                </c:pt>
                <c:pt idx="583">
                  <c:v>70.629188103256112</c:v>
                </c:pt>
                <c:pt idx="584">
                  <c:v>70.596244069145072</c:v>
                </c:pt>
                <c:pt idx="585">
                  <c:v>70.5633000334564</c:v>
                </c:pt>
                <c:pt idx="586">
                  <c:v>70.530355996178272</c:v>
                </c:pt>
                <c:pt idx="587">
                  <c:v>70.497411957298155</c:v>
                </c:pt>
                <c:pt idx="588">
                  <c:v>70.464467916804296</c:v>
                </c:pt>
                <c:pt idx="589">
                  <c:v>70.431523874684103</c:v>
                </c:pt>
                <c:pt idx="590">
                  <c:v>70.398579830925399</c:v>
                </c:pt>
                <c:pt idx="591">
                  <c:v>70.365635785515636</c:v>
                </c:pt>
                <c:pt idx="592">
                  <c:v>70.33269173844208</c:v>
                </c:pt>
                <c:pt idx="593">
                  <c:v>70.299747689692381</c:v>
                </c:pt>
                <c:pt idx="594">
                  <c:v>70.266803639253524</c:v>
                </c:pt>
                <c:pt idx="595">
                  <c:v>70.233859587112747</c:v>
                </c:pt>
                <c:pt idx="596">
                  <c:v>70.200915533257145</c:v>
                </c:pt>
                <c:pt idx="597">
                  <c:v>70.167971477673518</c:v>
                </c:pt>
                <c:pt idx="598">
                  <c:v>70.135027420348791</c:v>
                </c:pt>
                <c:pt idx="599">
                  <c:v>70.102083361269663</c:v>
                </c:pt>
                <c:pt idx="600">
                  <c:v>70.069139300422776</c:v>
                </c:pt>
                <c:pt idx="601">
                  <c:v>70.0361952377948</c:v>
                </c:pt>
                <c:pt idx="602">
                  <c:v>70.003251173372021</c:v>
                </c:pt>
                <c:pt idx="603">
                  <c:v>69.970307107140883</c:v>
                </c:pt>
                <c:pt idx="604">
                  <c:v>69.937363039087487</c:v>
                </c:pt>
                <c:pt idx="605">
                  <c:v>69.904418969198105</c:v>
                </c:pt>
                <c:pt idx="606">
                  <c:v>69.871474897458668</c:v>
                </c:pt>
                <c:pt idx="607">
                  <c:v>69.838530823855109</c:v>
                </c:pt>
                <c:pt idx="608">
                  <c:v>69.805586748373159</c:v>
                </c:pt>
                <c:pt idx="609">
                  <c:v>69.772642670998664</c:v>
                </c:pt>
                <c:pt idx="610">
                  <c:v>69.739698591717215</c:v>
                </c:pt>
                <c:pt idx="611">
                  <c:v>69.706754510514088</c:v>
                </c:pt>
                <c:pt idx="612">
                  <c:v>69.673810427374747</c:v>
                </c:pt>
                <c:pt idx="613">
                  <c:v>69.640866342284625</c:v>
                </c:pt>
                <c:pt idx="614">
                  <c:v>69.607922255228672</c:v>
                </c:pt>
                <c:pt idx="615">
                  <c:v>69.574978166191926</c:v>
                </c:pt>
                <c:pt idx="616">
                  <c:v>69.542034075159393</c:v>
                </c:pt>
                <c:pt idx="617">
                  <c:v>69.50908998211581</c:v>
                </c:pt>
                <c:pt idx="618">
                  <c:v>69.476145887045831</c:v>
                </c:pt>
                <c:pt idx="619">
                  <c:v>69.44320178993425</c:v>
                </c:pt>
                <c:pt idx="620">
                  <c:v>69.410257690765263</c:v>
                </c:pt>
                <c:pt idx="621">
                  <c:v>69.377313589523226</c:v>
                </c:pt>
                <c:pt idx="622">
                  <c:v>69.34436948619252</c:v>
                </c:pt>
                <c:pt idx="623">
                  <c:v>69.311425380757171</c:v>
                </c:pt>
                <c:pt idx="624">
                  <c:v>69.278481273201052</c:v>
                </c:pt>
                <c:pt idx="625">
                  <c:v>69.245537163508146</c:v>
                </c:pt>
                <c:pt idx="626">
                  <c:v>69.212593051662111</c:v>
                </c:pt>
                <c:pt idx="627">
                  <c:v>69.179648937646633</c:v>
                </c:pt>
                <c:pt idx="628">
                  <c:v>69.14670482144507</c:v>
                </c:pt>
                <c:pt idx="629">
                  <c:v>69.113760703040839</c:v>
                </c:pt>
                <c:pt idx="630">
                  <c:v>69.080816582417185</c:v>
                </c:pt>
                <c:pt idx="631">
                  <c:v>69.047872459557198</c:v>
                </c:pt>
                <c:pt idx="632">
                  <c:v>69.01492833444388</c:v>
                </c:pt>
                <c:pt idx="633">
                  <c:v>68.98198420705998</c:v>
                </c:pt>
                <c:pt idx="634">
                  <c:v>68.949040077388304</c:v>
                </c:pt>
                <c:pt idx="635">
                  <c:v>68.916095945411428</c:v>
                </c:pt>
                <c:pt idx="636">
                  <c:v>68.88315181111183</c:v>
                </c:pt>
                <c:pt idx="637">
                  <c:v>68.850207674471648</c:v>
                </c:pt>
                <c:pt idx="638">
                  <c:v>68.817263535473188</c:v>
                </c:pt>
                <c:pt idx="639">
                  <c:v>68.78431939409856</c:v>
                </c:pt>
                <c:pt idx="640">
                  <c:v>68.751375250329488</c:v>
                </c:pt>
                <c:pt idx="641">
                  <c:v>68.718431104147967</c:v>
                </c:pt>
                <c:pt idx="642">
                  <c:v>68.685486955535538</c:v>
                </c:pt>
                <c:pt idx="643">
                  <c:v>68.652542804473555</c:v>
                </c:pt>
                <c:pt idx="644">
                  <c:v>68.619598650943431</c:v>
                </c:pt>
                <c:pt idx="645">
                  <c:v>68.586654494926591</c:v>
                </c:pt>
                <c:pt idx="646">
                  <c:v>68.553710336403824</c:v>
                </c:pt>
                <c:pt idx="647">
                  <c:v>68.52076617535613</c:v>
                </c:pt>
                <c:pt idx="648">
                  <c:v>68.487822011764337</c:v>
                </c:pt>
                <c:pt idx="649">
                  <c:v>68.454877845609076</c:v>
                </c:pt>
                <c:pt idx="650">
                  <c:v>68.421933676870708</c:v>
                </c:pt>
                <c:pt idx="651">
                  <c:v>68.388989505529736</c:v>
                </c:pt>
                <c:pt idx="652">
                  <c:v>68.356045331566264</c:v>
                </c:pt>
                <c:pt idx="653">
                  <c:v>68.32310115496044</c:v>
                </c:pt>
                <c:pt idx="654">
                  <c:v>68.290156975691815</c:v>
                </c:pt>
                <c:pt idx="655">
                  <c:v>68.257212793740393</c:v>
                </c:pt>
                <c:pt idx="656">
                  <c:v>68.224268609085698</c:v>
                </c:pt>
                <c:pt idx="657">
                  <c:v>68.191324421707151</c:v>
                </c:pt>
                <c:pt idx="658">
                  <c:v>68.158380231583934</c:v>
                </c:pt>
                <c:pt idx="659">
                  <c:v>68.125436038695184</c:v>
                </c:pt>
                <c:pt idx="660">
                  <c:v>68.092491843019985</c:v>
                </c:pt>
                <c:pt idx="661">
                  <c:v>68.059547644536963</c:v>
                </c:pt>
                <c:pt idx="662">
                  <c:v>68.026603443224744</c:v>
                </c:pt>
                <c:pt idx="663">
                  <c:v>67.993659239061913</c:v>
                </c:pt>
                <c:pt idx="664">
                  <c:v>67.960715032026584</c:v>
                </c:pt>
                <c:pt idx="665">
                  <c:v>67.927770822096932</c:v>
                </c:pt>
                <c:pt idx="666">
                  <c:v>67.894826609251083</c:v>
                </c:pt>
                <c:pt idx="667">
                  <c:v>67.86188239346663</c:v>
                </c:pt>
                <c:pt idx="668">
                  <c:v>67.828938174721287</c:v>
                </c:pt>
                <c:pt idx="669">
                  <c:v>67.795993952992575</c:v>
                </c:pt>
                <c:pt idx="670">
                  <c:v>67.763049728257641</c:v>
                </c:pt>
                <c:pt idx="671">
                  <c:v>67.730105500493693</c:v>
                </c:pt>
                <c:pt idx="672">
                  <c:v>67.697161269677608</c:v>
                </c:pt>
                <c:pt idx="673">
                  <c:v>67.66421703578618</c:v>
                </c:pt>
                <c:pt idx="674">
                  <c:v>67.631272798796047</c:v>
                </c:pt>
                <c:pt idx="675">
                  <c:v>67.598328558683505</c:v>
                </c:pt>
                <c:pt idx="676">
                  <c:v>67.565384315424794</c:v>
                </c:pt>
                <c:pt idx="677">
                  <c:v>67.532440068996124</c:v>
                </c:pt>
                <c:pt idx="678">
                  <c:v>67.499495819373209</c:v>
                </c:pt>
                <c:pt idx="679">
                  <c:v>67.466551566531777</c:v>
                </c:pt>
                <c:pt idx="680">
                  <c:v>67.433607310447115</c:v>
                </c:pt>
                <c:pt idx="681">
                  <c:v>67.400663051094881</c:v>
                </c:pt>
                <c:pt idx="682">
                  <c:v>67.36771878844992</c:v>
                </c:pt>
                <c:pt idx="683">
                  <c:v>67.334774522487336</c:v>
                </c:pt>
                <c:pt idx="684">
                  <c:v>67.301830253181876</c:v>
                </c:pt>
                <c:pt idx="685">
                  <c:v>67.268885980507832</c:v>
                </c:pt>
                <c:pt idx="686">
                  <c:v>67.235941704439938</c:v>
                </c:pt>
                <c:pt idx="687">
                  <c:v>67.202997424951974</c:v>
                </c:pt>
                <c:pt idx="688">
                  <c:v>67.170053142018133</c:v>
                </c:pt>
                <c:pt idx="689">
                  <c:v>67.137108855612141</c:v>
                </c:pt>
                <c:pt idx="690">
                  <c:v>67.104164565707563</c:v>
                </c:pt>
                <c:pt idx="691">
                  <c:v>67.071220272277742</c:v>
                </c:pt>
                <c:pt idx="692">
                  <c:v>67.038275975295804</c:v>
                </c:pt>
                <c:pt idx="693">
                  <c:v>67.005331674734833</c:v>
                </c:pt>
                <c:pt idx="694">
                  <c:v>66.972387370567375</c:v>
                </c:pt>
                <c:pt idx="695">
                  <c:v>66.939443062766102</c:v>
                </c:pt>
                <c:pt idx="696">
                  <c:v>66.90649875130336</c:v>
                </c:pt>
                <c:pt idx="697">
                  <c:v>66.873554436151153</c:v>
                </c:pt>
                <c:pt idx="698">
                  <c:v>66.840610117281486</c:v>
                </c:pt>
                <c:pt idx="699">
                  <c:v>66.807665794666207</c:v>
                </c:pt>
                <c:pt idx="700">
                  <c:v>66.774721468276411</c:v>
                </c:pt>
                <c:pt idx="701">
                  <c:v>66.741777138083634</c:v>
                </c:pt>
                <c:pt idx="702">
                  <c:v>66.708832804058829</c:v>
                </c:pt>
                <c:pt idx="703">
                  <c:v>66.675888466172935</c:v>
                </c:pt>
                <c:pt idx="704">
                  <c:v>66.642944124396521</c:v>
                </c:pt>
                <c:pt idx="705">
                  <c:v>66.609999778699745</c:v>
                </c:pt>
                <c:pt idx="706">
                  <c:v>66.57705542905309</c:v>
                </c:pt>
                <c:pt idx="707">
                  <c:v>66.544111075426258</c:v>
                </c:pt>
                <c:pt idx="708">
                  <c:v>66.511166717789109</c:v>
                </c:pt>
                <c:pt idx="709">
                  <c:v>66.478222356110848</c:v>
                </c:pt>
                <c:pt idx="710">
                  <c:v>66.445277990360822</c:v>
                </c:pt>
                <c:pt idx="711">
                  <c:v>66.41233362050825</c:v>
                </c:pt>
                <c:pt idx="712">
                  <c:v>66.379389246521669</c:v>
                </c:pt>
                <c:pt idx="713">
                  <c:v>66.346444868369673</c:v>
                </c:pt>
                <c:pt idx="714">
                  <c:v>66.313500486020473</c:v>
                </c:pt>
                <c:pt idx="715">
                  <c:v>66.280556099442151</c:v>
                </c:pt>
                <c:pt idx="716">
                  <c:v>66.247611708602662</c:v>
                </c:pt>
                <c:pt idx="717">
                  <c:v>66.214667313469249</c:v>
                </c:pt>
                <c:pt idx="718">
                  <c:v>66.181722914009512</c:v>
                </c:pt>
                <c:pt idx="719">
                  <c:v>66.148778510190368</c:v>
                </c:pt>
                <c:pt idx="720">
                  <c:v>66.115834101978677</c:v>
                </c:pt>
                <c:pt idx="721">
                  <c:v>66.082889689340959</c:v>
                </c:pt>
                <c:pt idx="722">
                  <c:v>66.049945272243548</c:v>
                </c:pt>
                <c:pt idx="723">
                  <c:v>66.017000850652337</c:v>
                </c:pt>
                <c:pt idx="724">
                  <c:v>65.984056424533335</c:v>
                </c:pt>
                <c:pt idx="725">
                  <c:v>65.951111993852024</c:v>
                </c:pt>
                <c:pt idx="726">
                  <c:v>65.918167558573487</c:v>
                </c:pt>
                <c:pt idx="727">
                  <c:v>65.885223118663021</c:v>
                </c:pt>
                <c:pt idx="728">
                  <c:v>65.852278674085028</c:v>
                </c:pt>
                <c:pt idx="729">
                  <c:v>65.819334224804166</c:v>
                </c:pt>
                <c:pt idx="730">
                  <c:v>65.786389770784623</c:v>
                </c:pt>
                <c:pt idx="731">
                  <c:v>65.753445311990347</c:v>
                </c:pt>
                <c:pt idx="732">
                  <c:v>65.720500848384873</c:v>
                </c:pt>
                <c:pt idx="733">
                  <c:v>65.687556379931664</c:v>
                </c:pt>
                <c:pt idx="734">
                  <c:v>65.654611906593715</c:v>
                </c:pt>
                <c:pt idx="735">
                  <c:v>65.621667428333893</c:v>
                </c:pt>
                <c:pt idx="736">
                  <c:v>65.588722945114739</c:v>
                </c:pt>
                <c:pt idx="737">
                  <c:v>65.555778456898551</c:v>
                </c:pt>
                <c:pt idx="738">
                  <c:v>65.522833963647173</c:v>
                </c:pt>
                <c:pt idx="739">
                  <c:v>65.489889465322321</c:v>
                </c:pt>
                <c:pt idx="740">
                  <c:v>65.456944961885327</c:v>
                </c:pt>
                <c:pt idx="741">
                  <c:v>65.424000453297239</c:v>
                </c:pt>
                <c:pt idx="742">
                  <c:v>65.391055939519049</c:v>
                </c:pt>
                <c:pt idx="743">
                  <c:v>65.358111420510994</c:v>
                </c:pt>
                <c:pt idx="744">
                  <c:v>65.325166896233299</c:v>
                </c:pt>
                <c:pt idx="745">
                  <c:v>65.292222366645973</c:v>
                </c:pt>
                <c:pt idx="746">
                  <c:v>65.259277831708488</c:v>
                </c:pt>
                <c:pt idx="747">
                  <c:v>65.226333291380172</c:v>
                </c:pt>
                <c:pt idx="748">
                  <c:v>65.193388745619899</c:v>
                </c:pt>
                <c:pt idx="749">
                  <c:v>65.160444194386315</c:v>
                </c:pt>
                <c:pt idx="750">
                  <c:v>65.12749963763784</c:v>
                </c:pt>
                <c:pt idx="751">
                  <c:v>65.09455507533238</c:v>
                </c:pt>
                <c:pt idx="752">
                  <c:v>65.061610507427744</c:v>
                </c:pt>
                <c:pt idx="753">
                  <c:v>65.028665933881243</c:v>
                </c:pt>
                <c:pt idx="754">
                  <c:v>64.995721354649845</c:v>
                </c:pt>
                <c:pt idx="755">
                  <c:v>64.962776769690421</c:v>
                </c:pt>
                <c:pt idx="756">
                  <c:v>64.929832178959202</c:v>
                </c:pt>
                <c:pt idx="757">
                  <c:v>64.896887582412305</c:v>
                </c:pt>
                <c:pt idx="758">
                  <c:v>64.863942980005532</c:v>
                </c:pt>
                <c:pt idx="759">
                  <c:v>64.830998371694179</c:v>
                </c:pt>
                <c:pt idx="760">
                  <c:v>64.798053757433337</c:v>
                </c:pt>
                <c:pt idx="761">
                  <c:v>64.765109137177717</c:v>
                </c:pt>
                <c:pt idx="762">
                  <c:v>64.732164510881546</c:v>
                </c:pt>
                <c:pt idx="763">
                  <c:v>64.699219878498937</c:v>
                </c:pt>
                <c:pt idx="764">
                  <c:v>64.666275239983563</c:v>
                </c:pt>
                <c:pt idx="765">
                  <c:v>64.633330595288797</c:v>
                </c:pt>
                <c:pt idx="766">
                  <c:v>64.60038594436746</c:v>
                </c:pt>
                <c:pt idx="767">
                  <c:v>64.567441287172173</c:v>
                </c:pt>
                <c:pt idx="768">
                  <c:v>64.534496623655258</c:v>
                </c:pt>
                <c:pt idx="769">
                  <c:v>64.501551953768526</c:v>
                </c:pt>
                <c:pt idx="770">
                  <c:v>64.468607277463434</c:v>
                </c:pt>
                <c:pt idx="771">
                  <c:v>64.435662594691095</c:v>
                </c:pt>
                <c:pt idx="772">
                  <c:v>64.402717905402369</c:v>
                </c:pt>
                <c:pt idx="773">
                  <c:v>64.369773209547702</c:v>
                </c:pt>
                <c:pt idx="774">
                  <c:v>64.336828507076945</c:v>
                </c:pt>
                <c:pt idx="775">
                  <c:v>64.303883797939804</c:v>
                </c:pt>
                <c:pt idx="776">
                  <c:v>64.270939082085576</c:v>
                </c:pt>
                <c:pt idx="777">
                  <c:v>64.237994359462974</c:v>
                </c:pt>
                <c:pt idx="778">
                  <c:v>64.205049630020611</c:v>
                </c:pt>
                <c:pt idx="779">
                  <c:v>64.172104893706432</c:v>
                </c:pt>
                <c:pt idx="780">
                  <c:v>64.139160150468243</c:v>
                </c:pt>
                <c:pt idx="781">
                  <c:v>64.106215400253163</c:v>
                </c:pt>
                <c:pt idx="782">
                  <c:v>64.073270643008357</c:v>
                </c:pt>
                <c:pt idx="783">
                  <c:v>64.040325878680079</c:v>
                </c:pt>
                <c:pt idx="784">
                  <c:v>64.007381107214457</c:v>
                </c:pt>
                <c:pt idx="785">
                  <c:v>63.974436328557132</c:v>
                </c:pt>
                <c:pt idx="786">
                  <c:v>63.941491542653289</c:v>
                </c:pt>
                <c:pt idx="787">
                  <c:v>63.908546749448092</c:v>
                </c:pt>
                <c:pt idx="788">
                  <c:v>63.875601948885503</c:v>
                </c:pt>
                <c:pt idx="789">
                  <c:v>63.842657140909729</c:v>
                </c:pt>
                <c:pt idx="790">
                  <c:v>63.809712325464282</c:v>
                </c:pt>
                <c:pt idx="791">
                  <c:v>63.776767502492355</c:v>
                </c:pt>
                <c:pt idx="792">
                  <c:v>63.743822671936599</c:v>
                </c:pt>
                <c:pt idx="793">
                  <c:v>63.710877833739303</c:v>
                </c:pt>
                <c:pt idx="794">
                  <c:v>63.677932987842368</c:v>
                </c:pt>
                <c:pt idx="795">
                  <c:v>63.644988134186953</c:v>
                </c:pt>
                <c:pt idx="796">
                  <c:v>63.612043272714097</c:v>
                </c:pt>
                <c:pt idx="797">
                  <c:v>63.579098403364327</c:v>
                </c:pt>
                <c:pt idx="798">
                  <c:v>63.546153526077696</c:v>
                </c:pt>
                <c:pt idx="799">
                  <c:v>63.513208640793792</c:v>
                </c:pt>
                <c:pt idx="800">
                  <c:v>63.480263747451495</c:v>
                </c:pt>
                <c:pt idx="801">
                  <c:v>63.447318845989706</c:v>
                </c:pt>
                <c:pt idx="802">
                  <c:v>63.414373936346649</c:v>
                </c:pt>
                <c:pt idx="803">
                  <c:v>63.381429018459798</c:v>
                </c:pt>
                <c:pt idx="804">
                  <c:v>63.34848409226651</c:v>
                </c:pt>
                <c:pt idx="805">
                  <c:v>63.31553915770354</c:v>
                </c:pt>
                <c:pt idx="806">
                  <c:v>63.282594214707302</c:v>
                </c:pt>
                <c:pt idx="807">
                  <c:v>63.249649263213364</c:v>
                </c:pt>
                <c:pt idx="808">
                  <c:v>63.216704303157208</c:v>
                </c:pt>
                <c:pt idx="809">
                  <c:v>63.183759334473478</c:v>
                </c:pt>
                <c:pt idx="810">
                  <c:v>63.150814357096635</c:v>
                </c:pt>
                <c:pt idx="811">
                  <c:v>63.117869370960406</c:v>
                </c:pt>
                <c:pt idx="812">
                  <c:v>63.084924375998249</c:v>
                </c:pt>
                <c:pt idx="813">
                  <c:v>63.051979372142881</c:v>
                </c:pt>
                <c:pt idx="814">
                  <c:v>63.019034359326469</c:v>
                </c:pt>
                <c:pt idx="815">
                  <c:v>62.986089337480983</c:v>
                </c:pt>
                <c:pt idx="816">
                  <c:v>62.953144306537624</c:v>
                </c:pt>
                <c:pt idx="817">
                  <c:v>62.920199266427055</c:v>
                </c:pt>
                <c:pt idx="818">
                  <c:v>62.88725421707958</c:v>
                </c:pt>
                <c:pt idx="819">
                  <c:v>62.854309158424883</c:v>
                </c:pt>
                <c:pt idx="820">
                  <c:v>62.821364090391953</c:v>
                </c:pt>
                <c:pt idx="821">
                  <c:v>62.788419012909628</c:v>
                </c:pt>
                <c:pt idx="822">
                  <c:v>62.755473925905761</c:v>
                </c:pt>
                <c:pt idx="823">
                  <c:v>62.722528829308004</c:v>
                </c:pt>
                <c:pt idx="824">
                  <c:v>62.689583723043313</c:v>
                </c:pt>
                <c:pt idx="825">
                  <c:v>62.656638607037962</c:v>
                </c:pt>
                <c:pt idx="826">
                  <c:v>62.62369348121787</c:v>
                </c:pt>
                <c:pt idx="827">
                  <c:v>62.590748345508388</c:v>
                </c:pt>
                <c:pt idx="828">
                  <c:v>62.557803199834169</c:v>
                </c:pt>
                <c:pt idx="829">
                  <c:v>62.524858044119313</c:v>
                </c:pt>
                <c:pt idx="830">
                  <c:v>62.491912878287479</c:v>
                </c:pt>
                <c:pt idx="831">
                  <c:v>62.458967702261546</c:v>
                </c:pt>
                <c:pt idx="832">
                  <c:v>62.426022515963936</c:v>
                </c:pt>
                <c:pt idx="833">
                  <c:v>62.393077319316426</c:v>
                </c:pt>
                <c:pt idx="834">
                  <c:v>62.360132112240393</c:v>
                </c:pt>
                <c:pt idx="835">
                  <c:v>62.327186894656215</c:v>
                </c:pt>
                <c:pt idx="836">
                  <c:v>62.294241666484012</c:v>
                </c:pt>
                <c:pt idx="837">
                  <c:v>62.261296427643117</c:v>
                </c:pt>
                <c:pt idx="838">
                  <c:v>62.228351178052392</c:v>
                </c:pt>
                <c:pt idx="839">
                  <c:v>62.195405917629941</c:v>
                </c:pt>
                <c:pt idx="840">
                  <c:v>62.16246064629339</c:v>
                </c:pt>
                <c:pt idx="841">
                  <c:v>62.129515363959548</c:v>
                </c:pt>
                <c:pt idx="842">
                  <c:v>62.096570070544686</c:v>
                </c:pt>
                <c:pt idx="843">
                  <c:v>62.063624765964519</c:v>
                </c:pt>
                <c:pt idx="844">
                  <c:v>62.030679450133988</c:v>
                </c:pt>
                <c:pt idx="845">
                  <c:v>61.997734122967557</c:v>
                </c:pt>
                <c:pt idx="846">
                  <c:v>61.964788784378868</c:v>
                </c:pt>
                <c:pt idx="847">
                  <c:v>61.931843434280907</c:v>
                </c:pt>
                <c:pt idx="848">
                  <c:v>61.898898072585986</c:v>
                </c:pt>
                <c:pt idx="849">
                  <c:v>61.865952699206055</c:v>
                </c:pt>
                <c:pt idx="850">
                  <c:v>61.833007314052047</c:v>
                </c:pt>
                <c:pt idx="851">
                  <c:v>61.800061917034277</c:v>
                </c:pt>
                <c:pt idx="852">
                  <c:v>61.767116508062415</c:v>
                </c:pt>
                <c:pt idx="853">
                  <c:v>61.734171087045631</c:v>
                </c:pt>
                <c:pt idx="854">
                  <c:v>61.701225653892095</c:v>
                </c:pt>
                <c:pt idx="855">
                  <c:v>61.668280208509373</c:v>
                </c:pt>
                <c:pt idx="856">
                  <c:v>61.635334750804482</c:v>
                </c:pt>
                <c:pt idx="857">
                  <c:v>61.602389280683525</c:v>
                </c:pt>
                <c:pt idx="858">
                  <c:v>61.569443798052077</c:v>
                </c:pt>
                <c:pt idx="859">
                  <c:v>61.536498302814806</c:v>
                </c:pt>
                <c:pt idx="860">
                  <c:v>61.50355279487578</c:v>
                </c:pt>
                <c:pt idx="861">
                  <c:v>61.470607274138366</c:v>
                </c:pt>
                <c:pt idx="862">
                  <c:v>61.437661740505085</c:v>
                </c:pt>
                <c:pt idx="863">
                  <c:v>61.404716193877782</c:v>
                </c:pt>
                <c:pt idx="864">
                  <c:v>61.37177063415735</c:v>
                </c:pt>
                <c:pt idx="865">
                  <c:v>61.338825061244499</c:v>
                </c:pt>
                <c:pt idx="866">
                  <c:v>61.305879475038587</c:v>
                </c:pt>
                <c:pt idx="867">
                  <c:v>61.272933875438262</c:v>
                </c:pt>
                <c:pt idx="868">
                  <c:v>61.239988262341853</c:v>
                </c:pt>
                <c:pt idx="869">
                  <c:v>61.207042635646545</c:v>
                </c:pt>
                <c:pt idx="870">
                  <c:v>61.174096995248647</c:v>
                </c:pt>
                <c:pt idx="871">
                  <c:v>61.141151341044164</c:v>
                </c:pt>
                <c:pt idx="872">
                  <c:v>61.108205672927639</c:v>
                </c:pt>
                <c:pt idx="873">
                  <c:v>61.07525999079332</c:v>
                </c:pt>
                <c:pt idx="874">
                  <c:v>61.042314294534535</c:v>
                </c:pt>
                <c:pt idx="875">
                  <c:v>61.009368584043735</c:v>
                </c:pt>
                <c:pt idx="876">
                  <c:v>60.976422859212541</c:v>
                </c:pt>
                <c:pt idx="877">
                  <c:v>60.943477119931941</c:v>
                </c:pt>
                <c:pt idx="878">
                  <c:v>60.910531366091774</c:v>
                </c:pt>
                <c:pt idx="879">
                  <c:v>60.877585597581316</c:v>
                </c:pt>
                <c:pt idx="880">
                  <c:v>60.844639814288712</c:v>
                </c:pt>
                <c:pt idx="881">
                  <c:v>60.811694016101654</c:v>
                </c:pt>
                <c:pt idx="882">
                  <c:v>60.778748202906705</c:v>
                </c:pt>
                <c:pt idx="883">
                  <c:v>60.745802374589516</c:v>
                </c:pt>
                <c:pt idx="884">
                  <c:v>60.712856531035122</c:v>
                </c:pt>
                <c:pt idx="885">
                  <c:v>60.679910672127455</c:v>
                </c:pt>
                <c:pt idx="886">
                  <c:v>60.646964797749575</c:v>
                </c:pt>
                <c:pt idx="887">
                  <c:v>60.614018907783844</c:v>
                </c:pt>
                <c:pt idx="888">
                  <c:v>60.581073002111587</c:v>
                </c:pt>
                <c:pt idx="889">
                  <c:v>60.548127080613114</c:v>
                </c:pt>
                <c:pt idx="890">
                  <c:v>60.515181143168093</c:v>
                </c:pt>
                <c:pt idx="891">
                  <c:v>60.482235189655228</c:v>
                </c:pt>
                <c:pt idx="892">
                  <c:v>60.449289219951893</c:v>
                </c:pt>
                <c:pt idx="893">
                  <c:v>60.416343233935088</c:v>
                </c:pt>
                <c:pt idx="894">
                  <c:v>60.3833972314806</c:v>
                </c:pt>
                <c:pt idx="895">
                  <c:v>60.350451212463312</c:v>
                </c:pt>
                <c:pt idx="896">
                  <c:v>60.31750517675701</c:v>
                </c:pt>
                <c:pt idx="897">
                  <c:v>60.284559124234882</c:v>
                </c:pt>
                <c:pt idx="898">
                  <c:v>60.251613054768718</c:v>
                </c:pt>
                <c:pt idx="899">
                  <c:v>60.218666968229627</c:v>
                </c:pt>
                <c:pt idx="900">
                  <c:v>60.185720864487649</c:v>
                </c:pt>
                <c:pt idx="901">
                  <c:v>60.152774743412039</c:v>
                </c:pt>
                <c:pt idx="902">
                  <c:v>60.11982860487042</c:v>
                </c:pt>
                <c:pt idx="903">
                  <c:v>60.086882448730179</c:v>
                </c:pt>
                <c:pt idx="904">
                  <c:v>60.05393627485735</c:v>
                </c:pt>
                <c:pt idx="905">
                  <c:v>60.020990083116679</c:v>
                </c:pt>
                <c:pt idx="906">
                  <c:v>59.988043873372419</c:v>
                </c:pt>
                <c:pt idx="907">
                  <c:v>59.955097645487513</c:v>
                </c:pt>
                <c:pt idx="908">
                  <c:v>59.922151399323837</c:v>
                </c:pt>
                <c:pt idx="909">
                  <c:v>59.889205134742113</c:v>
                </c:pt>
                <c:pt idx="910">
                  <c:v>59.856258851602455</c:v>
                </c:pt>
                <c:pt idx="911">
                  <c:v>59.823312549763344</c:v>
                </c:pt>
                <c:pt idx="912">
                  <c:v>59.790366229082565</c:v>
                </c:pt>
                <c:pt idx="913">
                  <c:v>59.757419889416603</c:v>
                </c:pt>
                <c:pt idx="914">
                  <c:v>59.724473530621069</c:v>
                </c:pt>
                <c:pt idx="915">
                  <c:v>59.691527152550279</c:v>
                </c:pt>
                <c:pt idx="916">
                  <c:v>59.658580755057471</c:v>
                </c:pt>
                <c:pt idx="917">
                  <c:v>59.625634337994988</c:v>
                </c:pt>
                <c:pt idx="918">
                  <c:v>59.592687901213765</c:v>
                </c:pt>
                <c:pt idx="919">
                  <c:v>59.559741444563706</c:v>
                </c:pt>
                <c:pt idx="920">
                  <c:v>59.526794967893544</c:v>
                </c:pt>
                <c:pt idx="921">
                  <c:v>59.493848471050981</c:v>
                </c:pt>
                <c:pt idx="922">
                  <c:v>59.46090195388237</c:v>
                </c:pt>
                <c:pt idx="923">
                  <c:v>59.427955416233104</c:v>
                </c:pt>
                <c:pt idx="924">
                  <c:v>59.395008857947232</c:v>
                </c:pt>
                <c:pt idx="925">
                  <c:v>59.362062278867704</c:v>
                </c:pt>
                <c:pt idx="926">
                  <c:v>59.329115678836324</c:v>
                </c:pt>
                <c:pt idx="927">
                  <c:v>59.296169057693575</c:v>
                </c:pt>
                <c:pt idx="928">
                  <c:v>59.263222415278712</c:v>
                </c:pt>
                <c:pt idx="929">
                  <c:v>59.230275751429772</c:v>
                </c:pt>
                <c:pt idx="930">
                  <c:v>59.19732906598378</c:v>
                </c:pt>
                <c:pt idx="931">
                  <c:v>59.164382358776251</c:v>
                </c:pt>
                <c:pt idx="932">
                  <c:v>59.131435629641544</c:v>
                </c:pt>
                <c:pt idx="933">
                  <c:v>59.098488878412837</c:v>
                </c:pt>
                <c:pt idx="934">
                  <c:v>59.065542104921924</c:v>
                </c:pt>
                <c:pt idx="935">
                  <c:v>59.03259530899939</c:v>
                </c:pt>
                <c:pt idx="936">
                  <c:v>58.99964849047447</c:v>
                </c:pt>
                <c:pt idx="937">
                  <c:v>58.96670164917515</c:v>
                </c:pt>
                <c:pt idx="938">
                  <c:v>58.933754784928134</c:v>
                </c:pt>
                <c:pt idx="939">
                  <c:v>58.900807897558693</c:v>
                </c:pt>
                <c:pt idx="940">
                  <c:v>58.867860986890861</c:v>
                </c:pt>
                <c:pt idx="941">
                  <c:v>58.834914052747351</c:v>
                </c:pt>
                <c:pt idx="942">
                  <c:v>58.801967094949454</c:v>
                </c:pt>
                <c:pt idx="943">
                  <c:v>58.769020113317112</c:v>
                </c:pt>
                <c:pt idx="944">
                  <c:v>58.736073107669029</c:v>
                </c:pt>
                <c:pt idx="945">
                  <c:v>58.703126077822283</c:v>
                </c:pt>
                <c:pt idx="946">
                  <c:v>58.67017902359283</c:v>
                </c:pt>
                <c:pt idx="947">
                  <c:v>58.63723194479504</c:v>
                </c:pt>
                <c:pt idx="948">
                  <c:v>58.604284841241885</c:v>
                </c:pt>
                <c:pt idx="949">
                  <c:v>58.57133771274497</c:v>
                </c:pt>
                <c:pt idx="950">
                  <c:v>58.538390559114539</c:v>
                </c:pt>
                <c:pt idx="951">
                  <c:v>58.505443380159193</c:v>
                </c:pt>
                <c:pt idx="952">
                  <c:v>58.472496175686302</c:v>
                </c:pt>
                <c:pt idx="953">
                  <c:v>58.439548945501571</c:v>
                </c:pt>
                <c:pt idx="954">
                  <c:v>58.406601689409456</c:v>
                </c:pt>
                <c:pt idx="955">
                  <c:v>58.373654407212584</c:v>
                </c:pt>
                <c:pt idx="956">
                  <c:v>58.340707098712336</c:v>
                </c:pt>
                <c:pt idx="957">
                  <c:v>58.307759763708667</c:v>
                </c:pt>
                <c:pt idx="958">
                  <c:v>58.274812401999696</c:v>
                </c:pt>
                <c:pt idx="959">
                  <c:v>58.241865013382316</c:v>
                </c:pt>
                <c:pt idx="960">
                  <c:v>58.20891759765167</c:v>
                </c:pt>
                <c:pt idx="961">
                  <c:v>58.175970154601416</c:v>
                </c:pt>
                <c:pt idx="962">
                  <c:v>58.143022684023641</c:v>
                </c:pt>
                <c:pt idx="963">
                  <c:v>58.110075185708922</c:v>
                </c:pt>
                <c:pt idx="964">
                  <c:v>58.077127659446113</c:v>
                </c:pt>
                <c:pt idx="965">
                  <c:v>58.044180105022406</c:v>
                </c:pt>
                <c:pt idx="966">
                  <c:v>58.011232522223686</c:v>
                </c:pt>
                <c:pt idx="967">
                  <c:v>57.978284910833949</c:v>
                </c:pt>
                <c:pt idx="968">
                  <c:v>57.945337270635513</c:v>
                </c:pt>
                <c:pt idx="969">
                  <c:v>57.912389601409302</c:v>
                </c:pt>
                <c:pt idx="970">
                  <c:v>57.879441902934296</c:v>
                </c:pt>
                <c:pt idx="971">
                  <c:v>57.846494174987903</c:v>
                </c:pt>
                <c:pt idx="972">
                  <c:v>57.813546417345904</c:v>
                </c:pt>
                <c:pt idx="973">
                  <c:v>57.78059862978224</c:v>
                </c:pt>
                <c:pt idx="974">
                  <c:v>57.747650812069288</c:v>
                </c:pt>
                <c:pt idx="975">
                  <c:v>57.714702963977544</c:v>
                </c:pt>
                <c:pt idx="976">
                  <c:v>57.681755085275896</c:v>
                </c:pt>
                <c:pt idx="977">
                  <c:v>57.648807175731314</c:v>
                </c:pt>
                <c:pt idx="978">
                  <c:v>57.615859235109149</c:v>
                </c:pt>
                <c:pt idx="979">
                  <c:v>57.582911263172903</c:v>
                </c:pt>
                <c:pt idx="980">
                  <c:v>57.54996325968429</c:v>
                </c:pt>
                <c:pt idx="981">
                  <c:v>57.517015224403075</c:v>
                </c:pt>
                <c:pt idx="982">
                  <c:v>57.484067157087544</c:v>
                </c:pt>
                <c:pt idx="983">
                  <c:v>57.451119057493756</c:v>
                </c:pt>
                <c:pt idx="984">
                  <c:v>57.418170925376103</c:v>
                </c:pt>
                <c:pt idx="985">
                  <c:v>57.385222760487203</c:v>
                </c:pt>
                <c:pt idx="986">
                  <c:v>57.352274562577598</c:v>
                </c:pt>
                <c:pt idx="987">
                  <c:v>57.319326331395956</c:v>
                </c:pt>
                <c:pt idx="988">
                  <c:v>57.286378066689181</c:v>
                </c:pt>
                <c:pt idx="989">
                  <c:v>57.253429768202189</c:v>
                </c:pt>
                <c:pt idx="990">
                  <c:v>57.220481435677833</c:v>
                </c:pt>
                <c:pt idx="991">
                  <c:v>57.187533068857157</c:v>
                </c:pt>
                <c:pt idx="992">
                  <c:v>57.154584667479185</c:v>
                </c:pt>
                <c:pt idx="993">
                  <c:v>57.121636231280924</c:v>
                </c:pt>
                <c:pt idx="994">
                  <c:v>57.088687759997477</c:v>
                </c:pt>
                <c:pt idx="995">
                  <c:v>57.055739253361779</c:v>
                </c:pt>
                <c:pt idx="996">
                  <c:v>57.022790711104996</c:v>
                </c:pt>
                <c:pt idx="997">
                  <c:v>56.989842132955886</c:v>
                </c:pt>
                <c:pt idx="998">
                  <c:v>56.956893518641472</c:v>
                </c:pt>
                <c:pt idx="999">
                  <c:v>56.923944867886512</c:v>
                </c:pt>
                <c:pt idx="1000">
                  <c:v>56.890996180413651</c:v>
                </c:pt>
                <c:pt idx="1001">
                  <c:v>56.858047455943755</c:v>
                </c:pt>
                <c:pt idx="1002">
                  <c:v>56.825098694194971</c:v>
                </c:pt>
                <c:pt idx="1003">
                  <c:v>56.792149894883927</c:v>
                </c:pt>
                <c:pt idx="1004">
                  <c:v>56.759201057724695</c:v>
                </c:pt>
                <c:pt idx="1005">
                  <c:v>56.726252182429285</c:v>
                </c:pt>
                <c:pt idx="1006">
                  <c:v>56.693303268707524</c:v>
                </c:pt>
                <c:pt idx="1007">
                  <c:v>56.66035431626706</c:v>
                </c:pt>
                <c:pt idx="1008">
                  <c:v>56.627405324813338</c:v>
                </c:pt>
                <c:pt idx="1009">
                  <c:v>56.594456294049436</c:v>
                </c:pt>
                <c:pt idx="1010">
                  <c:v>56.561507223676216</c:v>
                </c:pt>
                <c:pt idx="1011">
                  <c:v>56.528558113392506</c:v>
                </c:pt>
                <c:pt idx="1012">
                  <c:v>56.495608962894408</c:v>
                </c:pt>
                <c:pt idx="1013">
                  <c:v>56.462659771876183</c:v>
                </c:pt>
                <c:pt idx="1014">
                  <c:v>56.429710540029269</c:v>
                </c:pt>
                <c:pt idx="1015">
                  <c:v>56.396761267043217</c:v>
                </c:pt>
                <c:pt idx="1016">
                  <c:v>56.363811952605005</c:v>
                </c:pt>
                <c:pt idx="1017">
                  <c:v>56.330862596399186</c:v>
                </c:pt>
                <c:pt idx="1018">
                  <c:v>56.297913198108056</c:v>
                </c:pt>
                <c:pt idx="1019">
                  <c:v>56.264963757411323</c:v>
                </c:pt>
                <c:pt idx="1020">
                  <c:v>56.232014273986366</c:v>
                </c:pt>
                <c:pt idx="1021">
                  <c:v>56.199064747508238</c:v>
                </c:pt>
                <c:pt idx="1022">
                  <c:v>56.166115177649239</c:v>
                </c:pt>
                <c:pt idx="1023">
                  <c:v>56.133165564079412</c:v>
                </c:pt>
                <c:pt idx="1024">
                  <c:v>56.100215906466168</c:v>
                </c:pt>
                <c:pt idx="1025">
                  <c:v>56.067266204474365</c:v>
                </c:pt>
                <c:pt idx="1026">
                  <c:v>56.03431645776655</c:v>
                </c:pt>
                <c:pt idx="1027">
                  <c:v>56.001366666002326</c:v>
                </c:pt>
                <c:pt idx="1028">
                  <c:v>55.96841682883904</c:v>
                </c:pt>
                <c:pt idx="1029">
                  <c:v>55.935466945931296</c:v>
                </c:pt>
                <c:pt idx="1030">
                  <c:v>55.902517016930922</c:v>
                </c:pt>
                <c:pt idx="1031">
                  <c:v>55.869567041487585</c:v>
                </c:pt>
                <c:pt idx="1032">
                  <c:v>55.836617019247718</c:v>
                </c:pt>
                <c:pt idx="1033">
                  <c:v>55.803666949855355</c:v>
                </c:pt>
                <c:pt idx="1034">
                  <c:v>55.770716832951791</c:v>
                </c:pt>
                <c:pt idx="1035">
                  <c:v>55.737766668175652</c:v>
                </c:pt>
                <c:pt idx="1036">
                  <c:v>55.704816455162593</c:v>
                </c:pt>
                <c:pt idx="1037">
                  <c:v>55.671866193545853</c:v>
                </c:pt>
                <c:pt idx="1038">
                  <c:v>55.638915882955601</c:v>
                </c:pt>
                <c:pt idx="1039">
                  <c:v>55.605965523019307</c:v>
                </c:pt>
                <c:pt idx="1040">
                  <c:v>55.573015113361492</c:v>
                </c:pt>
                <c:pt idx="1041">
                  <c:v>55.540064653604084</c:v>
                </c:pt>
                <c:pt idx="1042">
                  <c:v>55.507114143365811</c:v>
                </c:pt>
                <c:pt idx="1043">
                  <c:v>55.474163582262747</c:v>
                </c:pt>
                <c:pt idx="1044">
                  <c:v>55.441212969907959</c:v>
                </c:pt>
                <c:pt idx="1045">
                  <c:v>55.408262305911563</c:v>
                </c:pt>
                <c:pt idx="1046">
                  <c:v>55.375311589880702</c:v>
                </c:pt>
                <c:pt idx="1047">
                  <c:v>55.342360821419668</c:v>
                </c:pt>
                <c:pt idx="1048">
                  <c:v>55.309410000129617</c:v>
                </c:pt>
                <c:pt idx="1049">
                  <c:v>55.276459125608596</c:v>
                </c:pt>
                <c:pt idx="1050">
                  <c:v>55.24350819745176</c:v>
                </c:pt>
                <c:pt idx="1051">
                  <c:v>55.210557215250979</c:v>
                </c:pt>
                <c:pt idx="1052">
                  <c:v>55.177606178595511</c:v>
                </c:pt>
                <c:pt idx="1053">
                  <c:v>55.144655087070795</c:v>
                </c:pt>
                <c:pt idx="1054">
                  <c:v>55.111703940259673</c:v>
                </c:pt>
                <c:pt idx="1055">
                  <c:v>55.078752737741645</c:v>
                </c:pt>
                <c:pt idx="1056">
                  <c:v>55.045801479092844</c:v>
                </c:pt>
                <c:pt idx="1057">
                  <c:v>55.012850163886419</c:v>
                </c:pt>
                <c:pt idx="1058">
                  <c:v>54.979898791692193</c:v>
                </c:pt>
                <c:pt idx="1059">
                  <c:v>54.946947362076642</c:v>
                </c:pt>
                <c:pt idx="1060">
                  <c:v>54.913995874603138</c:v>
                </c:pt>
                <c:pt idx="1061">
                  <c:v>54.881044328831578</c:v>
                </c:pt>
                <c:pt idx="1062">
                  <c:v>54.84809272431842</c:v>
                </c:pt>
                <c:pt idx="1063">
                  <c:v>54.815141060617051</c:v>
                </c:pt>
                <c:pt idx="1064">
                  <c:v>54.782189337277252</c:v>
                </c:pt>
                <c:pt idx="1065">
                  <c:v>54.749237553845347</c:v>
                </c:pt>
                <c:pt idx="1066">
                  <c:v>54.716285709864472</c:v>
                </c:pt>
                <c:pt idx="1067">
                  <c:v>54.683333804874053</c:v>
                </c:pt>
                <c:pt idx="1068">
                  <c:v>54.650381838410027</c:v>
                </c:pt>
                <c:pt idx="1069">
                  <c:v>54.617429810004772</c:v>
                </c:pt>
                <c:pt idx="1070">
                  <c:v>54.584477719187547</c:v>
                </c:pt>
                <c:pt idx="1071">
                  <c:v>54.55152556548331</c:v>
                </c:pt>
                <c:pt idx="1072">
                  <c:v>54.518573348414002</c:v>
                </c:pt>
                <c:pt idx="1073">
                  <c:v>54.485621067497696</c:v>
                </c:pt>
                <c:pt idx="1074">
                  <c:v>54.452668722248781</c:v>
                </c:pt>
                <c:pt idx="1075">
                  <c:v>54.419716312178139</c:v>
                </c:pt>
                <c:pt idx="1076">
                  <c:v>54.386763836792596</c:v>
                </c:pt>
                <c:pt idx="1077">
                  <c:v>54.353811295595662</c:v>
                </c:pt>
                <c:pt idx="1078">
                  <c:v>54.320858688086687</c:v>
                </c:pt>
                <c:pt idx="1079">
                  <c:v>54.287906013761457</c:v>
                </c:pt>
                <c:pt idx="1080">
                  <c:v>54.254953272111905</c:v>
                </c:pt>
                <c:pt idx="1081">
                  <c:v>54.222000462626042</c:v>
                </c:pt>
                <c:pt idx="1082">
                  <c:v>54.1890475847879</c:v>
                </c:pt>
                <c:pt idx="1083">
                  <c:v>54.15609463807786</c:v>
                </c:pt>
                <c:pt idx="1084">
                  <c:v>54.123141621972096</c:v>
                </c:pt>
                <c:pt idx="1085">
                  <c:v>54.090188535942985</c:v>
                </c:pt>
                <c:pt idx="1086">
                  <c:v>54.057235379458739</c:v>
                </c:pt>
                <c:pt idx="1087">
                  <c:v>54.024282151983641</c:v>
                </c:pt>
                <c:pt idx="1088">
                  <c:v>53.991328852977887</c:v>
                </c:pt>
                <c:pt idx="1089">
                  <c:v>53.958375481897576</c:v>
                </c:pt>
                <c:pt idx="1090">
                  <c:v>53.92542203819464</c:v>
                </c:pt>
                <c:pt idx="1091">
                  <c:v>53.892468521316928</c:v>
                </c:pt>
                <c:pt idx="1092">
                  <c:v>53.859514930707888</c:v>
                </c:pt>
                <c:pt idx="1093">
                  <c:v>53.826561265807115</c:v>
                </c:pt>
                <c:pt idx="1094">
                  <c:v>53.79360752604957</c:v>
                </c:pt>
                <c:pt idx="1095">
                  <c:v>53.760653710866222</c:v>
                </c:pt>
                <c:pt idx="1096">
                  <c:v>53.727699819683458</c:v>
                </c:pt>
                <c:pt idx="1097">
                  <c:v>53.694745851923493</c:v>
                </c:pt>
                <c:pt idx="1098">
                  <c:v>53.661791807004093</c:v>
                </c:pt>
                <c:pt idx="1099">
                  <c:v>53.628837684338563</c:v>
                </c:pt>
                <c:pt idx="1100">
                  <c:v>53.59588348333584</c:v>
                </c:pt>
                <c:pt idx="1101">
                  <c:v>53.562929203400358</c:v>
                </c:pt>
                <c:pt idx="1102">
                  <c:v>53.529974843931967</c:v>
                </c:pt>
                <c:pt idx="1103">
                  <c:v>53.497020404326022</c:v>
                </c:pt>
                <c:pt idx="1104">
                  <c:v>53.464065883973227</c:v>
                </c:pt>
                <c:pt idx="1105">
                  <c:v>53.431111282259778</c:v>
                </c:pt>
                <c:pt idx="1106">
                  <c:v>53.39815659856707</c:v>
                </c:pt>
                <c:pt idx="1107">
                  <c:v>53.365201832271794</c:v>
                </c:pt>
                <c:pt idx="1108">
                  <c:v>53.33224698274617</c:v>
                </c:pt>
                <c:pt idx="1109">
                  <c:v>53.299292049357447</c:v>
                </c:pt>
                <c:pt idx="1110">
                  <c:v>53.266337031467863</c:v>
                </c:pt>
                <c:pt idx="1111">
                  <c:v>53.233381928435236</c:v>
                </c:pt>
                <c:pt idx="1112">
                  <c:v>53.200426739612261</c:v>
                </c:pt>
                <c:pt idx="1113">
                  <c:v>53.167471464346747</c:v>
                </c:pt>
                <c:pt idx="1114">
                  <c:v>53.13451610198171</c:v>
                </c:pt>
                <c:pt idx="1115">
                  <c:v>53.101560651854918</c:v>
                </c:pt>
                <c:pt idx="1116">
                  <c:v>53.068605113299256</c:v>
                </c:pt>
                <c:pt idx="1117">
                  <c:v>53.035649485642608</c:v>
                </c:pt>
                <c:pt idx="1118">
                  <c:v>53.002693768207642</c:v>
                </c:pt>
                <c:pt idx="1119">
                  <c:v>52.969737960312017</c:v>
                </c:pt>
                <c:pt idx="1120">
                  <c:v>52.936782061267991</c:v>
                </c:pt>
                <c:pt idx="1121">
                  <c:v>52.903826070382785</c:v>
                </c:pt>
                <c:pt idx="1122">
                  <c:v>52.870869986958418</c:v>
                </c:pt>
                <c:pt idx="1123">
                  <c:v>52.837913810291496</c:v>
                </c:pt>
                <c:pt idx="1124">
                  <c:v>52.804957539673126</c:v>
                </c:pt>
                <c:pt idx="1125">
                  <c:v>52.772001174389445</c:v>
                </c:pt>
                <c:pt idx="1126">
                  <c:v>52.739044713720858</c:v>
                </c:pt>
                <c:pt idx="1127">
                  <c:v>52.706088156942414</c:v>
                </c:pt>
                <c:pt idx="1128">
                  <c:v>52.673131503323638</c:v>
                </c:pt>
                <c:pt idx="1129">
                  <c:v>52.640174752128502</c:v>
                </c:pt>
                <c:pt idx="1130">
                  <c:v>52.607217902615474</c:v>
                </c:pt>
                <c:pt idx="1131">
                  <c:v>52.574260954037264</c:v>
                </c:pt>
                <c:pt idx="1132">
                  <c:v>52.541303905641129</c:v>
                </c:pt>
                <c:pt idx="1133">
                  <c:v>52.508346756668296</c:v>
                </c:pt>
                <c:pt idx="1134">
                  <c:v>52.475389506354595</c:v>
                </c:pt>
                <c:pt idx="1135">
                  <c:v>52.442432153929772</c:v>
                </c:pt>
                <c:pt idx="1136">
                  <c:v>52.409474698617906</c:v>
                </c:pt>
                <c:pt idx="1137">
                  <c:v>52.376517139637109</c:v>
                </c:pt>
                <c:pt idx="1138">
                  <c:v>52.343559476199594</c:v>
                </c:pt>
                <c:pt idx="1139">
                  <c:v>52.310601707511459</c:v>
                </c:pt>
                <c:pt idx="1140">
                  <c:v>52.277643832773109</c:v>
                </c:pt>
                <c:pt idx="1141">
                  <c:v>52.244685851178602</c:v>
                </c:pt>
                <c:pt idx="1142">
                  <c:v>52.211727761915967</c:v>
                </c:pt>
                <c:pt idx="1143">
                  <c:v>52.178769564167041</c:v>
                </c:pt>
                <c:pt idx="1144">
                  <c:v>52.145811257107582</c:v>
                </c:pt>
                <c:pt idx="1145">
                  <c:v>52.112852839906964</c:v>
                </c:pt>
                <c:pt idx="1146">
                  <c:v>52.07989431172826</c:v>
                </c:pt>
                <c:pt idx="1147">
                  <c:v>52.04693567172832</c:v>
                </c:pt>
                <c:pt idx="1148">
                  <c:v>52.013976919057605</c:v>
                </c:pt>
                <c:pt idx="1149">
                  <c:v>51.981018052859795</c:v>
                </c:pt>
                <c:pt idx="1150">
                  <c:v>51.948059072272621</c:v>
                </c:pt>
                <c:pt idx="1151">
                  <c:v>51.915099976426909</c:v>
                </c:pt>
                <c:pt idx="1152">
                  <c:v>51.882140764446845</c:v>
                </c:pt>
                <c:pt idx="1153">
                  <c:v>51.849181435450333</c:v>
                </c:pt>
                <c:pt idx="1154">
                  <c:v>51.816221988548286</c:v>
                </c:pt>
                <c:pt idx="1155">
                  <c:v>51.783262422844949</c:v>
                </c:pt>
                <c:pt idx="1156">
                  <c:v>51.750302737437863</c:v>
                </c:pt>
                <c:pt idx="1157">
                  <c:v>51.717342931417562</c:v>
                </c:pt>
                <c:pt idx="1158">
                  <c:v>51.684383003867794</c:v>
                </c:pt>
                <c:pt idx="1159">
                  <c:v>51.651422953865477</c:v>
                </c:pt>
                <c:pt idx="1160">
                  <c:v>51.618462780480371</c:v>
                </c:pt>
                <c:pt idx="1161">
                  <c:v>51.585502482775034</c:v>
                </c:pt>
                <c:pt idx="1162">
                  <c:v>51.552542059805361</c:v>
                </c:pt>
                <c:pt idx="1163">
                  <c:v>51.519581510619837</c:v>
                </c:pt>
                <c:pt idx="1164">
                  <c:v>51.486620834259504</c:v>
                </c:pt>
                <c:pt idx="1165">
                  <c:v>51.453660029758652</c:v>
                </c:pt>
                <c:pt idx="1166">
                  <c:v>51.420699096143807</c:v>
                </c:pt>
                <c:pt idx="1167">
                  <c:v>51.38773803243447</c:v>
                </c:pt>
                <c:pt idx="1168">
                  <c:v>51.354776837642333</c:v>
                </c:pt>
                <c:pt idx="1169">
                  <c:v>51.321815510771941</c:v>
                </c:pt>
                <c:pt idx="1170">
                  <c:v>51.288854050820099</c:v>
                </c:pt>
                <c:pt idx="1171">
                  <c:v>51.255892456776138</c:v>
                </c:pt>
                <c:pt idx="1172">
                  <c:v>51.222930727621488</c:v>
                </c:pt>
                <c:pt idx="1173">
                  <c:v>51.189968862330353</c:v>
                </c:pt>
                <c:pt idx="1174">
                  <c:v>51.15700685986863</c:v>
                </c:pt>
                <c:pt idx="1175">
                  <c:v>51.124044719194728</c:v>
                </c:pt>
                <c:pt idx="1176">
                  <c:v>51.091082439258983</c:v>
                </c:pt>
                <c:pt idx="1177">
                  <c:v>51.05812001900393</c:v>
                </c:pt>
                <c:pt idx="1178">
                  <c:v>51.025157457363804</c:v>
                </c:pt>
                <c:pt idx="1179">
                  <c:v>50.992194753265387</c:v>
                </c:pt>
                <c:pt idx="1180">
                  <c:v>50.959231905626467</c:v>
                </c:pt>
                <c:pt idx="1181">
                  <c:v>50.926268913357418</c:v>
                </c:pt>
                <c:pt idx="1182">
                  <c:v>50.893305775359948</c:v>
                </c:pt>
                <c:pt idx="1183">
                  <c:v>50.86034249052755</c:v>
                </c:pt>
                <c:pt idx="1184">
                  <c:v>50.82737905774529</c:v>
                </c:pt>
                <c:pt idx="1185">
                  <c:v>50.794415475889878</c:v>
                </c:pt>
                <c:pt idx="1186">
                  <c:v>50.761451743829539</c:v>
                </c:pt>
                <c:pt idx="1187">
                  <c:v>50.72848786042379</c:v>
                </c:pt>
                <c:pt idx="1188">
                  <c:v>50.695523824523683</c:v>
                </c:pt>
                <c:pt idx="1189">
                  <c:v>50.662559634971309</c:v>
                </c:pt>
                <c:pt idx="1190">
                  <c:v>50.629595290600385</c:v>
                </c:pt>
                <c:pt idx="1191">
                  <c:v>50.596630790235523</c:v>
                </c:pt>
                <c:pt idx="1192">
                  <c:v>50.563666132692376</c:v>
                </c:pt>
                <c:pt idx="1193">
                  <c:v>50.530701316777858</c:v>
                </c:pt>
                <c:pt idx="1194">
                  <c:v>50.49773634128983</c:v>
                </c:pt>
                <c:pt idx="1195">
                  <c:v>50.464771205016916</c:v>
                </c:pt>
                <c:pt idx="1196">
                  <c:v>50.431805906738568</c:v>
                </c:pt>
                <c:pt idx="1197">
                  <c:v>50.398840445225154</c:v>
                </c:pt>
                <c:pt idx="1198">
                  <c:v>50.365874819237618</c:v>
                </c:pt>
                <c:pt idx="1199">
                  <c:v>50.332909027527755</c:v>
                </c:pt>
                <c:pt idx="1200">
                  <c:v>50.299943068837443</c:v>
                </c:pt>
                <c:pt idx="1201">
                  <c:v>50.266976941899443</c:v>
                </c:pt>
                <c:pt idx="1202">
                  <c:v>50.234010645436939</c:v>
                </c:pt>
                <c:pt idx="1203">
                  <c:v>50.201044178163123</c:v>
                </c:pt>
                <c:pt idx="1204">
                  <c:v>50.168077538781887</c:v>
                </c:pt>
                <c:pt idx="1205">
                  <c:v>50.135110725986848</c:v>
                </c:pt>
                <c:pt idx="1206">
                  <c:v>50.102143738462217</c:v>
                </c:pt>
                <c:pt idx="1207">
                  <c:v>50.069176574881979</c:v>
                </c:pt>
                <c:pt idx="1208">
                  <c:v>50.036209233910029</c:v>
                </c:pt>
                <c:pt idx="1209">
                  <c:v>50.003241714200314</c:v>
                </c:pt>
                <c:pt idx="1210">
                  <c:v>49.970274014396594</c:v>
                </c:pt>
                <c:pt idx="1211">
                  <c:v>49.937306133132353</c:v>
                </c:pt>
                <c:pt idx="1212">
                  <c:v>49.904338069030686</c:v>
                </c:pt>
                <c:pt idx="1213">
                  <c:v>49.871369820704352</c:v>
                </c:pt>
                <c:pt idx="1214">
                  <c:v>49.838401386755471</c:v>
                </c:pt>
                <c:pt idx="1215">
                  <c:v>49.805432765775905</c:v>
                </c:pt>
                <c:pt idx="1216">
                  <c:v>49.772463956346513</c:v>
                </c:pt>
                <c:pt idx="1217">
                  <c:v>49.739494957037721</c:v>
                </c:pt>
                <c:pt idx="1218">
                  <c:v>49.706525766408937</c:v>
                </c:pt>
                <c:pt idx="1219">
                  <c:v>49.673556383008716</c:v>
                </c:pt>
                <c:pt idx="1220">
                  <c:v>49.64058680537488</c:v>
                </c:pt>
                <c:pt idx="1221">
                  <c:v>49.607617032033772</c:v>
                </c:pt>
                <c:pt idx="1222">
                  <c:v>49.574647061501096</c:v>
                </c:pt>
                <c:pt idx="1223">
                  <c:v>49.541676892280975</c:v>
                </c:pt>
                <c:pt idx="1224">
                  <c:v>49.508706522866262</c:v>
                </c:pt>
                <c:pt idx="1225">
                  <c:v>49.475735951738528</c:v>
                </c:pt>
                <c:pt idx="1226">
                  <c:v>49.442765177367924</c:v>
                </c:pt>
                <c:pt idx="1227">
                  <c:v>49.409794198212865</c:v>
                </c:pt>
                <c:pt idx="1228">
                  <c:v>49.376823012720237</c:v>
                </c:pt>
                <c:pt idx="1229">
                  <c:v>49.343851619325328</c:v>
                </c:pt>
                <c:pt idx="1230">
                  <c:v>49.310880016451193</c:v>
                </c:pt>
                <c:pt idx="1231">
                  <c:v>49.27790820250933</c:v>
                </c:pt>
                <c:pt idx="1232">
                  <c:v>49.244936175899369</c:v>
                </c:pt>
                <c:pt idx="1233">
                  <c:v>49.211963935008527</c:v>
                </c:pt>
                <c:pt idx="1234">
                  <c:v>49.178991478211714</c:v>
                </c:pt>
                <c:pt idx="1235">
                  <c:v>49.146018803872018</c:v>
                </c:pt>
                <c:pt idx="1236">
                  <c:v>49.113045910339849</c:v>
                </c:pt>
                <c:pt idx="1237">
                  <c:v>49.080072795953399</c:v>
                </c:pt>
                <c:pt idx="1238">
                  <c:v>49.047099459038101</c:v>
                </c:pt>
                <c:pt idx="1239">
                  <c:v>49.014125897906915</c:v>
                </c:pt>
                <c:pt idx="1240">
                  <c:v>48.981152110859853</c:v>
                </c:pt>
                <c:pt idx="1241">
                  <c:v>48.948178096184279</c:v>
                </c:pt>
                <c:pt idx="1242">
                  <c:v>48.915203852154548</c:v>
                </c:pt>
                <c:pt idx="1243">
                  <c:v>48.882229377032054</c:v>
                </c:pt>
                <c:pt idx="1244">
                  <c:v>48.849254669065161</c:v>
                </c:pt>
                <c:pt idx="1245">
                  <c:v>48.816279726488709</c:v>
                </c:pt>
                <c:pt idx="1246">
                  <c:v>48.783304547524359</c:v>
                </c:pt>
                <c:pt idx="1247">
                  <c:v>48.750329130380656</c:v>
                </c:pt>
                <c:pt idx="1248">
                  <c:v>48.717353473252068</c:v>
                </c:pt>
                <c:pt idx="1249">
                  <c:v>48.684377574319981</c:v>
                </c:pt>
                <c:pt idx="1250">
                  <c:v>48.651401431751694</c:v>
                </c:pt>
                <c:pt idx="1251">
                  <c:v>48.618425043700881</c:v>
                </c:pt>
                <c:pt idx="1252">
                  <c:v>48.585448408307059</c:v>
                </c:pt>
                <c:pt idx="1253">
                  <c:v>48.552471523696241</c:v>
                </c:pt>
                <c:pt idx="1254">
                  <c:v>48.519494387979634</c:v>
                </c:pt>
                <c:pt idx="1255">
                  <c:v>48.48651699925469</c:v>
                </c:pt>
                <c:pt idx="1256">
                  <c:v>48.453539355604178</c:v>
                </c:pt>
                <c:pt idx="1257">
                  <c:v>48.420561455096646</c:v>
                </c:pt>
                <c:pt idx="1258">
                  <c:v>48.387583295786179</c:v>
                </c:pt>
                <c:pt idx="1259">
                  <c:v>48.354604875711729</c:v>
                </c:pt>
                <c:pt idx="1260">
                  <c:v>48.321626192898009</c:v>
                </c:pt>
                <c:pt idx="1261">
                  <c:v>48.288647245354525</c:v>
                </c:pt>
                <c:pt idx="1262">
                  <c:v>48.255668031075743</c:v>
                </c:pt>
                <c:pt idx="1263">
                  <c:v>48.222688548041248</c:v>
                </c:pt>
                <c:pt idx="1264">
                  <c:v>48.189708794215363</c:v>
                </c:pt>
                <c:pt idx="1265">
                  <c:v>48.156728767546767</c:v>
                </c:pt>
                <c:pt idx="1266">
                  <c:v>48.123748465969165</c:v>
                </c:pt>
                <c:pt idx="1267">
                  <c:v>48.090767887400283</c:v>
                </c:pt>
                <c:pt idx="1268">
                  <c:v>48.057787029742258</c:v>
                </c:pt>
                <c:pt idx="1269">
                  <c:v>48.024805890881566</c:v>
                </c:pt>
                <c:pt idx="1270">
                  <c:v>47.991824468688755</c:v>
                </c:pt>
                <c:pt idx="1271">
                  <c:v>47.95884276101819</c:v>
                </c:pt>
                <c:pt idx="1272">
                  <c:v>47.925860765708208</c:v>
                </c:pt>
                <c:pt idx="1273">
                  <c:v>47.892878480580748</c:v>
                </c:pt>
                <c:pt idx="1274">
                  <c:v>47.859895903441505</c:v>
                </c:pt>
                <c:pt idx="1275">
                  <c:v>47.826913032079553</c:v>
                </c:pt>
                <c:pt idx="1276">
                  <c:v>47.79392986426722</c:v>
                </c:pt>
                <c:pt idx="1277">
                  <c:v>47.760946397760392</c:v>
                </c:pt>
                <c:pt idx="1278">
                  <c:v>47.727962630297604</c:v>
                </c:pt>
                <c:pt idx="1279">
                  <c:v>47.694978559600784</c:v>
                </c:pt>
                <c:pt idx="1280">
                  <c:v>47.661994183374638</c:v>
                </c:pt>
                <c:pt idx="1281">
                  <c:v>47.629009499306449</c:v>
                </c:pt>
                <c:pt idx="1282">
                  <c:v>47.596024505065955</c:v>
                </c:pt>
                <c:pt idx="1283">
                  <c:v>47.563039198306015</c:v>
                </c:pt>
                <c:pt idx="1284">
                  <c:v>47.530053576661103</c:v>
                </c:pt>
                <c:pt idx="1285">
                  <c:v>47.497067637748188</c:v>
                </c:pt>
                <c:pt idx="1286">
                  <c:v>47.464081379166515</c:v>
                </c:pt>
                <c:pt idx="1287">
                  <c:v>47.431094798496915</c:v>
                </c:pt>
                <c:pt idx="1288">
                  <c:v>47.398107893302324</c:v>
                </c:pt>
                <c:pt idx="1289">
                  <c:v>47.365120661127193</c:v>
                </c:pt>
                <c:pt idx="1290">
                  <c:v>47.332133099497483</c:v>
                </c:pt>
                <c:pt idx="1291">
                  <c:v>47.299145205920723</c:v>
                </c:pt>
                <c:pt idx="1292">
                  <c:v>47.266156977885572</c:v>
                </c:pt>
                <c:pt idx="1293">
                  <c:v>47.233168412861872</c:v>
                </c:pt>
                <c:pt idx="1294">
                  <c:v>47.200179508300394</c:v>
                </c:pt>
                <c:pt idx="1295">
                  <c:v>47.16719026163284</c:v>
                </c:pt>
                <c:pt idx="1296">
                  <c:v>47.134200670271547</c:v>
                </c:pt>
                <c:pt idx="1297">
                  <c:v>47.101210731609306</c:v>
                </c:pt>
                <c:pt idx="1298">
                  <c:v>47.06822044301969</c:v>
                </c:pt>
                <c:pt idx="1299">
                  <c:v>47.035229801856175</c:v>
                </c:pt>
                <c:pt idx="1300">
                  <c:v>47.00223880545245</c:v>
                </c:pt>
                <c:pt idx="1301">
                  <c:v>46.969247451122357</c:v>
                </c:pt>
                <c:pt idx="1302">
                  <c:v>46.93625573615931</c:v>
                </c:pt>
                <c:pt idx="1303">
                  <c:v>46.903263657836561</c:v>
                </c:pt>
                <c:pt idx="1304">
                  <c:v>46.870271213406873</c:v>
                </c:pt>
                <c:pt idx="1305">
                  <c:v>46.837278400102285</c:v>
                </c:pt>
                <c:pt idx="1306">
                  <c:v>46.804285215134342</c:v>
                </c:pt>
                <c:pt idx="1307">
                  <c:v>46.771291655693418</c:v>
                </c:pt>
                <c:pt idx="1308">
                  <c:v>46.73829771894858</c:v>
                </c:pt>
                <c:pt idx="1309">
                  <c:v>46.70530340204828</c:v>
                </c:pt>
                <c:pt idx="1310">
                  <c:v>46.672308702118983</c:v>
                </c:pt>
                <c:pt idx="1311">
                  <c:v>46.639313616266016</c:v>
                </c:pt>
                <c:pt idx="1312">
                  <c:v>46.606318141572686</c:v>
                </c:pt>
                <c:pt idx="1313">
                  <c:v>46.573322275100793</c:v>
                </c:pt>
                <c:pt idx="1314">
                  <c:v>46.540326013889612</c:v>
                </c:pt>
                <c:pt idx="1315">
                  <c:v>46.507329354956475</c:v>
                </c:pt>
                <c:pt idx="1316">
                  <c:v>46.474332295296577</c:v>
                </c:pt>
                <c:pt idx="1317">
                  <c:v>46.441334831882301</c:v>
                </c:pt>
                <c:pt idx="1318">
                  <c:v>46.408336961663295</c:v>
                </c:pt>
                <c:pt idx="1319">
                  <c:v>46.375338681566525</c:v>
                </c:pt>
                <c:pt idx="1320">
                  <c:v>46.342339988496015</c:v>
                </c:pt>
                <c:pt idx="1321">
                  <c:v>46.309340879332268</c:v>
                </c:pt>
                <c:pt idx="1322">
                  <c:v>46.276341350932583</c:v>
                </c:pt>
                <c:pt idx="1323">
                  <c:v>46.243341400130817</c:v>
                </c:pt>
                <c:pt idx="1324">
                  <c:v>46.210341023737058</c:v>
                </c:pt>
                <c:pt idx="1325">
                  <c:v>46.177340218537395</c:v>
                </c:pt>
                <c:pt idx="1326">
                  <c:v>46.144338981293949</c:v>
                </c:pt>
                <c:pt idx="1327">
                  <c:v>46.111337308744595</c:v>
                </c:pt>
                <c:pt idx="1328">
                  <c:v>46.078335197602783</c:v>
                </c:pt>
                <c:pt idx="1329">
                  <c:v>46.045332644557419</c:v>
                </c:pt>
                <c:pt idx="1330">
                  <c:v>46.01232964627247</c:v>
                </c:pt>
                <c:pt idx="1331">
                  <c:v>45.979326199387117</c:v>
                </c:pt>
                <c:pt idx="1332">
                  <c:v>45.946322300515369</c:v>
                </c:pt>
                <c:pt idx="1333">
                  <c:v>45.913317946245812</c:v>
                </c:pt>
                <c:pt idx="1334">
                  <c:v>45.880313133141399</c:v>
                </c:pt>
                <c:pt idx="1335">
                  <c:v>45.84730785773985</c:v>
                </c:pt>
                <c:pt idx="1336">
                  <c:v>45.814302116552454</c:v>
                </c:pt>
                <c:pt idx="1337">
                  <c:v>45.781295906064727</c:v>
                </c:pt>
                <c:pt idx="1338">
                  <c:v>45.748289222735949</c:v>
                </c:pt>
                <c:pt idx="1339">
                  <c:v>45.715282062998732</c:v>
                </c:pt>
                <c:pt idx="1340">
                  <c:v>45.682274423259173</c:v>
                </c:pt>
                <c:pt idx="1341">
                  <c:v>45.64926629989624</c:v>
                </c:pt>
                <c:pt idx="1342">
                  <c:v>45.616257689262483</c:v>
                </c:pt>
                <c:pt idx="1343">
                  <c:v>45.583248587682334</c:v>
                </c:pt>
                <c:pt idx="1344">
                  <c:v>45.550238991453647</c:v>
                </c:pt>
                <c:pt idx="1345">
                  <c:v>45.517228896845964</c:v>
                </c:pt>
                <c:pt idx="1346">
                  <c:v>45.484218300101247</c:v>
                </c:pt>
                <c:pt idx="1347">
                  <c:v>45.451207197433419</c:v>
                </c:pt>
                <c:pt idx="1348">
                  <c:v>45.418195585028215</c:v>
                </c:pt>
                <c:pt idx="1349">
                  <c:v>45.385183459042608</c:v>
                </c:pt>
                <c:pt idx="1350">
                  <c:v>45.352170815605305</c:v>
                </c:pt>
                <c:pt idx="1351">
                  <c:v>45.319157650815605</c:v>
                </c:pt>
                <c:pt idx="1352">
                  <c:v>45.286143960744106</c:v>
                </c:pt>
                <c:pt idx="1353">
                  <c:v>45.253129741432119</c:v>
                </c:pt>
                <c:pt idx="1354">
                  <c:v>45.220114988891311</c:v>
                </c:pt>
                <c:pt idx="1355">
                  <c:v>45.18709969910347</c:v>
                </c:pt>
                <c:pt idx="1356">
                  <c:v>45.154083868020756</c:v>
                </c:pt>
                <c:pt idx="1357">
                  <c:v>45.121067491564759</c:v>
                </c:pt>
                <c:pt idx="1358">
                  <c:v>45.088050565627086</c:v>
                </c:pt>
                <c:pt idx="1359">
                  <c:v>45.055033086068462</c:v>
                </c:pt>
                <c:pt idx="1360">
                  <c:v>45.022015048718742</c:v>
                </c:pt>
                <c:pt idx="1361">
                  <c:v>44.98899644937697</c:v>
                </c:pt>
                <c:pt idx="1362">
                  <c:v>44.955977283810654</c:v>
                </c:pt>
                <c:pt idx="1363">
                  <c:v>44.922957547755836</c:v>
                </c:pt>
                <c:pt idx="1364">
                  <c:v>44.889937236917106</c:v>
                </c:pt>
                <c:pt idx="1365">
                  <c:v>44.856916346966642</c:v>
                </c:pt>
                <c:pt idx="1366">
                  <c:v>44.823894873544631</c:v>
                </c:pt>
                <c:pt idx="1367">
                  <c:v>44.790872812258861</c:v>
                </c:pt>
                <c:pt idx="1368">
                  <c:v>44.757850158684349</c:v>
                </c:pt>
                <c:pt idx="1369">
                  <c:v>44.724826908363148</c:v>
                </c:pt>
                <c:pt idx="1370">
                  <c:v>44.691803056804311</c:v>
                </c:pt>
                <c:pt idx="1371">
                  <c:v>44.658778599483512</c:v>
                </c:pt>
                <c:pt idx="1372">
                  <c:v>44.62575353184252</c:v>
                </c:pt>
                <c:pt idx="1373">
                  <c:v>44.592727849289552</c:v>
                </c:pt>
                <c:pt idx="1374">
                  <c:v>44.559701547198557</c:v>
                </c:pt>
                <c:pt idx="1375">
                  <c:v>44.526674620908857</c:v>
                </c:pt>
                <c:pt idx="1376">
                  <c:v>44.493647065725682</c:v>
                </c:pt>
                <c:pt idx="1377">
                  <c:v>44.460618876919014</c:v>
                </c:pt>
                <c:pt idx="1378">
                  <c:v>44.427590049723719</c:v>
                </c:pt>
                <c:pt idx="1379">
                  <c:v>44.394560579339604</c:v>
                </c:pt>
                <c:pt idx="1380">
                  <c:v>44.361530460930382</c:v>
                </c:pt>
                <c:pt idx="1381">
                  <c:v>44.328499689624223</c:v>
                </c:pt>
                <c:pt idx="1382">
                  <c:v>44.295468260512926</c:v>
                </c:pt>
                <c:pt idx="1383">
                  <c:v>44.262436168652115</c:v>
                </c:pt>
                <c:pt idx="1384">
                  <c:v>44.229403409060552</c:v>
                </c:pt>
                <c:pt idx="1385">
                  <c:v>44.196369976720113</c:v>
                </c:pt>
                <c:pt idx="1386">
                  <c:v>44.16333586657543</c:v>
                </c:pt>
                <c:pt idx="1387">
                  <c:v>44.130301073533722</c:v>
                </c:pt>
                <c:pt idx="1388">
                  <c:v>44.09726559246436</c:v>
                </c:pt>
                <c:pt idx="1389">
                  <c:v>44.064229418199147</c:v>
                </c:pt>
                <c:pt idx="1390">
                  <c:v>44.031192545530743</c:v>
                </c:pt>
                <c:pt idx="1391">
                  <c:v>43.998154969214099</c:v>
                </c:pt>
                <c:pt idx="1392">
                  <c:v>43.965116683964709</c:v>
                </c:pt>
                <c:pt idx="1393">
                  <c:v>43.932077684459429</c:v>
                </c:pt>
                <c:pt idx="1394">
                  <c:v>43.899037965335239</c:v>
                </c:pt>
                <c:pt idx="1395">
                  <c:v>43.865997521190067</c:v>
                </c:pt>
                <c:pt idx="1396">
                  <c:v>43.83295634658112</c:v>
                </c:pt>
                <c:pt idx="1397">
                  <c:v>43.799914436025816</c:v>
                </c:pt>
                <c:pt idx="1398">
                  <c:v>43.766871784001083</c:v>
                </c:pt>
                <c:pt idx="1399">
                  <c:v>43.733828384942711</c:v>
                </c:pt>
                <c:pt idx="1400">
                  <c:v>43.7007842332455</c:v>
                </c:pt>
                <c:pt idx="1401">
                  <c:v>43.66773932326295</c:v>
                </c:pt>
                <c:pt idx="1402">
                  <c:v>43.634693649306655</c:v>
                </c:pt>
                <c:pt idx="1403">
                  <c:v>43.601647205646259</c:v>
                </c:pt>
                <c:pt idx="1404">
                  <c:v>43.56859998650922</c:v>
                </c:pt>
                <c:pt idx="1405">
                  <c:v>43.535551986080208</c:v>
                </c:pt>
                <c:pt idx="1406">
                  <c:v>43.502503198500982</c:v>
                </c:pt>
                <c:pt idx="1407">
                  <c:v>43.469453617870116</c:v>
                </c:pt>
                <c:pt idx="1408">
                  <c:v>43.436403238242804</c:v>
                </c:pt>
                <c:pt idx="1409">
                  <c:v>43.403352053629895</c:v>
                </c:pt>
                <c:pt idx="1410">
                  <c:v>43.370300057998811</c:v>
                </c:pt>
                <c:pt idx="1411">
                  <c:v>43.337247245271662</c:v>
                </c:pt>
                <c:pt idx="1412">
                  <c:v>43.304193609326646</c:v>
                </c:pt>
                <c:pt idx="1413">
                  <c:v>43.271139143996116</c:v>
                </c:pt>
                <c:pt idx="1414">
                  <c:v>43.238083843067429</c:v>
                </c:pt>
                <c:pt idx="1415">
                  <c:v>43.205027700281889</c:v>
                </c:pt>
                <c:pt idx="1416">
                  <c:v>43.171970709335021</c:v>
                </c:pt>
                <c:pt idx="1417">
                  <c:v>43.138912863875774</c:v>
                </c:pt>
                <c:pt idx="1418">
                  <c:v>43.105854157506329</c:v>
                </c:pt>
                <c:pt idx="1419">
                  <c:v>43.072794583781977</c:v>
                </c:pt>
                <c:pt idx="1420">
                  <c:v>43.039734136210299</c:v>
                </c:pt>
                <c:pt idx="1421">
                  <c:v>43.006672808251466</c:v>
                </c:pt>
                <c:pt idx="1422">
                  <c:v>42.973610593317417</c:v>
                </c:pt>
                <c:pt idx="1423">
                  <c:v>42.940547484771578</c:v>
                </c:pt>
                <c:pt idx="1424">
                  <c:v>42.907483475928885</c:v>
                </c:pt>
                <c:pt idx="1425">
                  <c:v>42.874418560054949</c:v>
                </c:pt>
                <c:pt idx="1426">
                  <c:v>42.841352730365969</c:v>
                </c:pt>
                <c:pt idx="1427">
                  <c:v>42.808285980028614</c:v>
                </c:pt>
                <c:pt idx="1428">
                  <c:v>42.775218302158827</c:v>
                </c:pt>
                <c:pt idx="1429">
                  <c:v>42.742149689822718</c:v>
                </c:pt>
                <c:pt idx="1430">
                  <c:v>42.70908013603492</c:v>
                </c:pt>
                <c:pt idx="1431">
                  <c:v>42.676009633759236</c:v>
                </c:pt>
                <c:pt idx="1432">
                  <c:v>42.642938175908007</c:v>
                </c:pt>
                <c:pt idx="1433">
                  <c:v>42.609865755341232</c:v>
                </c:pt>
                <c:pt idx="1434">
                  <c:v>42.576792364866819</c:v>
                </c:pt>
                <c:pt idx="1435">
                  <c:v>42.543717997240009</c:v>
                </c:pt>
                <c:pt idx="1436">
                  <c:v>42.510642645163145</c:v>
                </c:pt>
                <c:pt idx="1437">
                  <c:v>42.47756630128471</c:v>
                </c:pt>
                <c:pt idx="1438">
                  <c:v>42.444488958199898</c:v>
                </c:pt>
                <c:pt idx="1439">
                  <c:v>42.411410608449494</c:v>
                </c:pt>
                <c:pt idx="1440">
                  <c:v>42.3783312445197</c:v>
                </c:pt>
                <c:pt idx="1441">
                  <c:v>42.345250858841972</c:v>
                </c:pt>
                <c:pt idx="1442">
                  <c:v>42.312169443792378</c:v>
                </c:pt>
                <c:pt idx="1443">
                  <c:v>42.279086991690988</c:v>
                </c:pt>
                <c:pt idx="1444">
                  <c:v>42.246003494802451</c:v>
                </c:pt>
                <c:pt idx="1445">
                  <c:v>42.212918945334394</c:v>
                </c:pt>
                <c:pt idx="1446">
                  <c:v>42.179833335437785</c:v>
                </c:pt>
                <c:pt idx="1447">
                  <c:v>42.146746657206137</c:v>
                </c:pt>
                <c:pt idx="1448">
                  <c:v>42.113658902675617</c:v>
                </c:pt>
                <c:pt idx="1449">
                  <c:v>42.080570063824212</c:v>
                </c:pt>
                <c:pt idx="1450">
                  <c:v>42.047480132571224</c:v>
                </c:pt>
                <c:pt idx="1451">
                  <c:v>42.014389100777343</c:v>
                </c:pt>
                <c:pt idx="1452">
                  <c:v>41.981296960243938</c:v>
                </c:pt>
                <c:pt idx="1453">
                  <c:v>41.948203702712547</c:v>
                </c:pt>
                <c:pt idx="1454">
                  <c:v>41.915109319864825</c:v>
                </c:pt>
                <c:pt idx="1455">
                  <c:v>41.882013803321641</c:v>
                </c:pt>
                <c:pt idx="1456">
                  <c:v>41.848917144643195</c:v>
                </c:pt>
                <c:pt idx="1457">
                  <c:v>41.81581933532803</c:v>
                </c:pt>
                <c:pt idx="1458">
                  <c:v>41.782720366813081</c:v>
                </c:pt>
                <c:pt idx="1459">
                  <c:v>41.749620230473298</c:v>
                </c:pt>
                <c:pt idx="1460">
                  <c:v>41.716518917620448</c:v>
                </c:pt>
                <c:pt idx="1461">
                  <c:v>41.683416419503729</c:v>
                </c:pt>
                <c:pt idx="1462">
                  <c:v>41.650312727308602</c:v>
                </c:pt>
                <c:pt idx="1463">
                  <c:v>41.617207832156602</c:v>
                </c:pt>
                <c:pt idx="1464">
                  <c:v>41.584101725104823</c:v>
                </c:pt>
                <c:pt idx="1465">
                  <c:v>41.550994397145757</c:v>
                </c:pt>
                <c:pt idx="1466">
                  <c:v>41.517885839206443</c:v>
                </c:pt>
                <c:pt idx="1467">
                  <c:v>41.484776042148084</c:v>
                </c:pt>
                <c:pt idx="1468">
                  <c:v>41.451664996766162</c:v>
                </c:pt>
                <c:pt idx="1469">
                  <c:v>41.418552693789039</c:v>
                </c:pt>
                <c:pt idx="1470">
                  <c:v>41.385439123878314</c:v>
                </c:pt>
                <c:pt idx="1471">
                  <c:v>41.352324277627915</c:v>
                </c:pt>
                <c:pt idx="1472">
                  <c:v>41.319208145563984</c:v>
                </c:pt>
                <c:pt idx="1473">
                  <c:v>41.286090718143889</c:v>
                </c:pt>
                <c:pt idx="1474">
                  <c:v>41.252971985756297</c:v>
                </c:pt>
                <c:pt idx="1475">
                  <c:v>41.219851938720467</c:v>
                </c:pt>
                <c:pt idx="1476">
                  <c:v>41.186730567285792</c:v>
                </c:pt>
                <c:pt idx="1477">
                  <c:v>41.153607861631201</c:v>
                </c:pt>
                <c:pt idx="1478">
                  <c:v>41.120483811864901</c:v>
                </c:pt>
                <c:pt idx="1479">
                  <c:v>41.087358408023825</c:v>
                </c:pt>
                <c:pt idx="1480">
                  <c:v>41.05423164007324</c:v>
                </c:pt>
                <c:pt idx="1481">
                  <c:v>41.02110349790599</c:v>
                </c:pt>
                <c:pt idx="1482">
                  <c:v>40.987973971342065</c:v>
                </c:pt>
                <c:pt idx="1483">
                  <c:v>40.954843050128474</c:v>
                </c:pt>
                <c:pt idx="1484">
                  <c:v>40.921710723938283</c:v>
                </c:pt>
                <c:pt idx="1485">
                  <c:v>40.888576982370537</c:v>
                </c:pt>
                <c:pt idx="1486">
                  <c:v>40.855441814949259</c:v>
                </c:pt>
                <c:pt idx="1487">
                  <c:v>40.822305211123677</c:v>
                </c:pt>
                <c:pt idx="1488">
                  <c:v>40.789167160266771</c:v>
                </c:pt>
                <c:pt idx="1489">
                  <c:v>40.756027651675637</c:v>
                </c:pt>
                <c:pt idx="1490">
                  <c:v>40.722886674570475</c:v>
                </c:pt>
                <c:pt idx="1491">
                  <c:v>40.689744218094141</c:v>
                </c:pt>
                <c:pt idx="1492">
                  <c:v>40.656600271311973</c:v>
                </c:pt>
                <c:pt idx="1493">
                  <c:v>40.62345482321053</c:v>
                </c:pt>
                <c:pt idx="1494">
                  <c:v>40.590307862698218</c:v>
                </c:pt>
                <c:pt idx="1495">
                  <c:v>40.55715937860338</c:v>
                </c:pt>
                <c:pt idx="1496">
                  <c:v>40.524009359674842</c:v>
                </c:pt>
                <c:pt idx="1497">
                  <c:v>40.490857794581103</c:v>
                </c:pt>
                <c:pt idx="1498">
                  <c:v>40.457704671909525</c:v>
                </c:pt>
                <c:pt idx="1499">
                  <c:v>40.424549980166049</c:v>
                </c:pt>
                <c:pt idx="1500">
                  <c:v>40.391393707774405</c:v>
                </c:pt>
                <c:pt idx="1501">
                  <c:v>40.358235843076208</c:v>
                </c:pt>
                <c:pt idx="1502">
                  <c:v>40.325076374329413</c:v>
                </c:pt>
                <c:pt idx="1503">
                  <c:v>40.291915289708619</c:v>
                </c:pt>
                <c:pt idx="1504">
                  <c:v>40.258752577304335</c:v>
                </c:pt>
                <c:pt idx="1505">
                  <c:v>40.225588225122024</c:v>
                </c:pt>
                <c:pt idx="1506">
                  <c:v>40.19242222108187</c:v>
                </c:pt>
                <c:pt idx="1507">
                  <c:v>40.159254553018371</c:v>
                </c:pt>
                <c:pt idx="1508">
                  <c:v>40.126085208679129</c:v>
                </c:pt>
                <c:pt idx="1509">
                  <c:v>40.092914175725397</c:v>
                </c:pt>
                <c:pt idx="1510">
                  <c:v>40.059741441730239</c:v>
                </c:pt>
                <c:pt idx="1511">
                  <c:v>40.026566994178722</c:v>
                </c:pt>
                <c:pt idx="1512">
                  <c:v>39.99339082046744</c:v>
                </c:pt>
                <c:pt idx="1513">
                  <c:v>39.960212907903461</c:v>
                </c:pt>
                <c:pt idx="1514">
                  <c:v>39.927033243703832</c:v>
                </c:pt>
                <c:pt idx="1515">
                  <c:v>39.89385181499533</c:v>
                </c:pt>
                <c:pt idx="1516">
                  <c:v>39.860668608813583</c:v>
                </c:pt>
                <c:pt idx="1517">
                  <c:v>39.827483612102547</c:v>
                </c:pt>
                <c:pt idx="1518">
                  <c:v>39.794296811714119</c:v>
                </c:pt>
                <c:pt idx="1519">
                  <c:v>39.761108194406923</c:v>
                </c:pt>
                <c:pt idx="1520">
                  <c:v>39.72791774684665</c:v>
                </c:pt>
                <c:pt idx="1521">
                  <c:v>39.69472545560442</c:v>
                </c:pt>
                <c:pt idx="1522">
                  <c:v>39.66153130715724</c:v>
                </c:pt>
                <c:pt idx="1523">
                  <c:v>39.628335287886344</c:v>
                </c:pt>
                <c:pt idx="1524">
                  <c:v>39.59513738407751</c:v>
                </c:pt>
                <c:pt idx="1525">
                  <c:v>39.561937581919757</c:v>
                </c:pt>
                <c:pt idx="1526">
                  <c:v>39.52873586750502</c:v>
                </c:pt>
                <c:pt idx="1527">
                  <c:v>39.495532226827791</c:v>
                </c:pt>
                <c:pt idx="1528">
                  <c:v>39.462326645783797</c:v>
                </c:pt>
                <c:pt idx="1529">
                  <c:v>39.429119110170099</c:v>
                </c:pt>
                <c:pt idx="1530">
                  <c:v>39.395909605684061</c:v>
                </c:pt>
                <c:pt idx="1531">
                  <c:v>39.362698117922633</c:v>
                </c:pt>
                <c:pt idx="1532">
                  <c:v>39.329484632382176</c:v>
                </c:pt>
                <c:pt idx="1533">
                  <c:v>39.296269134457503</c:v>
                </c:pt>
                <c:pt idx="1534">
                  <c:v>39.263051609440964</c:v>
                </c:pt>
                <c:pt idx="1535">
                  <c:v>39.229832042522609</c:v>
                </c:pt>
                <c:pt idx="1536">
                  <c:v>39.196610418788509</c:v>
                </c:pt>
                <c:pt idx="1537">
                  <c:v>39.163386723221137</c:v>
                </c:pt>
                <c:pt idx="1538">
                  <c:v>39.130160940697792</c:v>
                </c:pt>
                <c:pt idx="1539">
                  <c:v>39.096933055990718</c:v>
                </c:pt>
                <c:pt idx="1540">
                  <c:v>39.063703053765941</c:v>
                </c:pt>
                <c:pt idx="1541">
                  <c:v>39.030470918582701</c:v>
                </c:pt>
                <c:pt idx="1542">
                  <c:v>38.997236634892928</c:v>
                </c:pt>
                <c:pt idx="1543">
                  <c:v>38.964000187040497</c:v>
                </c:pt>
                <c:pt idx="1544">
                  <c:v>38.93076155926061</c:v>
                </c:pt>
                <c:pt idx="1545">
                  <c:v>38.89752073567891</c:v>
                </c:pt>
                <c:pt idx="1546">
                  <c:v>38.864277700311099</c:v>
                </c:pt>
                <c:pt idx="1547">
                  <c:v>38.831032437062149</c:v>
                </c:pt>
                <c:pt idx="1548">
                  <c:v>38.797784929725438</c:v>
                </c:pt>
                <c:pt idx="1549">
                  <c:v>38.764535161982295</c:v>
                </c:pt>
                <c:pt idx="1550">
                  <c:v>38.731283117401347</c:v>
                </c:pt>
                <c:pt idx="1551">
                  <c:v>38.698028779437536</c:v>
                </c:pt>
                <c:pt idx="1552">
                  <c:v>38.66477213143169</c:v>
                </c:pt>
                <c:pt idx="1553">
                  <c:v>38.631513156609806</c:v>
                </c:pt>
                <c:pt idx="1554">
                  <c:v>38.59825183808222</c:v>
                </c:pt>
                <c:pt idx="1555">
                  <c:v>38.564988158842866</c:v>
                </c:pt>
                <c:pt idx="1556">
                  <c:v>38.531722101768963</c:v>
                </c:pt>
                <c:pt idx="1557">
                  <c:v>38.498453649619677</c:v>
                </c:pt>
                <c:pt idx="1558">
                  <c:v>38.46518278503612</c:v>
                </c:pt>
                <c:pt idx="1559">
                  <c:v>38.431909490539937</c:v>
                </c:pt>
                <c:pt idx="1560">
                  <c:v>38.398633748533037</c:v>
                </c:pt>
                <c:pt idx="1561">
                  <c:v>38.365355541296935</c:v>
                </c:pt>
                <c:pt idx="1562">
                  <c:v>38.332074850991624</c:v>
                </c:pt>
                <c:pt idx="1563">
                  <c:v>38.298791659655159</c:v>
                </c:pt>
                <c:pt idx="1564">
                  <c:v>38.265505949202925</c:v>
                </c:pt>
                <c:pt idx="1565">
                  <c:v>38.232217701426741</c:v>
                </c:pt>
                <c:pt idx="1566">
                  <c:v>38.198926897994255</c:v>
                </c:pt>
                <c:pt idx="1567">
                  <c:v>38.165633520448246</c:v>
                </c:pt>
                <c:pt idx="1568">
                  <c:v>38.132337550205676</c:v>
                </c:pt>
                <c:pt idx="1569">
                  <c:v>38.099038968557281</c:v>
                </c:pt>
                <c:pt idx="1570">
                  <c:v>38.065737756666472</c:v>
                </c:pt>
                <c:pt idx="1571">
                  <c:v>38.032433895568779</c:v>
                </c:pt>
                <c:pt idx="1572">
                  <c:v>37.999127366171194</c:v>
                </c:pt>
                <c:pt idx="1573">
                  <c:v>37.965818149251298</c:v>
                </c:pt>
                <c:pt idx="1574">
                  <c:v>37.932506225456351</c:v>
                </c:pt>
                <c:pt idx="1575">
                  <c:v>37.899191575302865</c:v>
                </c:pt>
                <c:pt idx="1576">
                  <c:v>37.865874179175734</c:v>
                </c:pt>
                <c:pt idx="1577">
                  <c:v>37.832554017327233</c:v>
                </c:pt>
                <c:pt idx="1578">
                  <c:v>37.799231069876534</c:v>
                </c:pt>
                <c:pt idx="1579">
                  <c:v>37.765905316809018</c:v>
                </c:pt>
                <c:pt idx="1580">
                  <c:v>37.732576737975116</c:v>
                </c:pt>
                <c:pt idx="1581">
                  <c:v>37.699245313089833</c:v>
                </c:pt>
                <c:pt idx="1582">
                  <c:v>37.665911021732128</c:v>
                </c:pt>
                <c:pt idx="1583">
                  <c:v>37.632573843343636</c:v>
                </c:pt>
                <c:pt idx="1584">
                  <c:v>37.599233757228326</c:v>
                </c:pt>
                <c:pt idx="1585">
                  <c:v>37.565890742551659</c:v>
                </c:pt>
                <c:pt idx="1586">
                  <c:v>37.532544778339449</c:v>
                </c:pt>
                <c:pt idx="1587">
                  <c:v>37.499195843477814</c:v>
                </c:pt>
                <c:pt idx="1588">
                  <c:v>37.465843916711499</c:v>
                </c:pt>
                <c:pt idx="1589">
                  <c:v>37.432488976643896</c:v>
                </c:pt>
                <c:pt idx="1590">
                  <c:v>37.399131001735654</c:v>
                </c:pt>
                <c:pt idx="1591">
                  <c:v>37.365769970304136</c:v>
                </c:pt>
                <c:pt idx="1592">
                  <c:v>37.332405860522833</c:v>
                </c:pt>
                <c:pt idx="1593">
                  <c:v>37.299038650420201</c:v>
                </c:pt>
                <c:pt idx="1594">
                  <c:v>37.265668317878998</c:v>
                </c:pt>
                <c:pt idx="1595">
                  <c:v>37.232294840635582</c:v>
                </c:pt>
                <c:pt idx="1596">
                  <c:v>37.198918196279074</c:v>
                </c:pt>
                <c:pt idx="1597">
                  <c:v>37.165538362250466</c:v>
                </c:pt>
                <c:pt idx="1598">
                  <c:v>37.132155315841928</c:v>
                </c:pt>
                <c:pt idx="1599">
                  <c:v>37.098769034195904</c:v>
                </c:pt>
                <c:pt idx="1600">
                  <c:v>37.065379494304509</c:v>
                </c:pt>
                <c:pt idx="1601">
                  <c:v>37.031986673008333</c:v>
                </c:pt>
                <c:pt idx="1602">
                  <c:v>36.998590546996049</c:v>
                </c:pt>
                <c:pt idx="1603">
                  <c:v>36.965191092803472</c:v>
                </c:pt>
                <c:pt idx="1604">
                  <c:v>36.931788286812548</c:v>
                </c:pt>
                <c:pt idx="1605">
                  <c:v>36.898382105250789</c:v>
                </c:pt>
                <c:pt idx="1606">
                  <c:v>36.864972524190499</c:v>
                </c:pt>
                <c:pt idx="1607">
                  <c:v>36.831559519547604</c:v>
                </c:pt>
                <c:pt idx="1608">
                  <c:v>36.79814306708117</c:v>
                </c:pt>
                <c:pt idx="1609">
                  <c:v>36.764723142392597</c:v>
                </c:pt>
                <c:pt idx="1610">
                  <c:v>36.731299720924547</c:v>
                </c:pt>
                <c:pt idx="1611">
                  <c:v>36.697872777960214</c:v>
                </c:pt>
                <c:pt idx="1612">
                  <c:v>36.664442288622865</c:v>
                </c:pt>
                <c:pt idx="1613">
                  <c:v>36.631008227874368</c:v>
                </c:pt>
                <c:pt idx="1614">
                  <c:v>36.597570570514925</c:v>
                </c:pt>
                <c:pt idx="1615">
                  <c:v>36.564129291181906</c:v>
                </c:pt>
                <c:pt idx="1616">
                  <c:v>36.530684364349419</c:v>
                </c:pt>
                <c:pt idx="1617">
                  <c:v>36.497235764327037</c:v>
                </c:pt>
                <c:pt idx="1618">
                  <c:v>36.463783465259183</c:v>
                </c:pt>
                <c:pt idx="1619">
                  <c:v>36.430327441124327</c:v>
                </c:pt>
                <c:pt idx="1620">
                  <c:v>36.396867665734149</c:v>
                </c:pt>
                <c:pt idx="1621">
                  <c:v>36.363404112732788</c:v>
                </c:pt>
                <c:pt idx="1622">
                  <c:v>36.329936755595824</c:v>
                </c:pt>
                <c:pt idx="1623">
                  <c:v>36.296465567629525</c:v>
                </c:pt>
                <c:pt idx="1624">
                  <c:v>36.26299052197033</c:v>
                </c:pt>
                <c:pt idx="1625">
                  <c:v>36.229511591583361</c:v>
                </c:pt>
                <c:pt idx="1626">
                  <c:v>36.196028749262311</c:v>
                </c:pt>
                <c:pt idx="1627">
                  <c:v>36.162541967628165</c:v>
                </c:pt>
                <c:pt idx="1628">
                  <c:v>36.129051219128698</c:v>
                </c:pt>
                <c:pt idx="1629">
                  <c:v>36.095556476037252</c:v>
                </c:pt>
                <c:pt idx="1630">
                  <c:v>36.062057710452237</c:v>
                </c:pt>
                <c:pt idx="1631">
                  <c:v>36.02855489429632</c:v>
                </c:pt>
                <c:pt idx="1632">
                  <c:v>35.995047999315325</c:v>
                </c:pt>
                <c:pt idx="1633">
                  <c:v>35.961536997077644</c:v>
                </c:pt>
                <c:pt idx="1634">
                  <c:v>35.928021858973466</c:v>
                </c:pt>
                <c:pt idx="1635">
                  <c:v>35.894502556213695</c:v>
                </c:pt>
                <c:pt idx="1636">
                  <c:v>35.86097905982944</c:v>
                </c:pt>
                <c:pt idx="1637">
                  <c:v>35.827451340671026</c:v>
                </c:pt>
                <c:pt idx="1638">
                  <c:v>35.793919369406964</c:v>
                </c:pt>
                <c:pt idx="1639">
                  <c:v>35.760383116523862</c:v>
                </c:pt>
                <c:pt idx="1640">
                  <c:v>35.726842552324783</c:v>
                </c:pt>
                <c:pt idx="1641">
                  <c:v>35.693297646928784</c:v>
                </c:pt>
                <c:pt idx="1642">
                  <c:v>35.6597483702703</c:v>
                </c:pt>
                <c:pt idx="1643">
                  <c:v>35.626194692098018</c:v>
                </c:pt>
                <c:pt idx="1644">
                  <c:v>35.592636581974283</c:v>
                </c:pt>
                <c:pt idx="1645">
                  <c:v>35.559074009274269</c:v>
                </c:pt>
                <c:pt idx="1646">
                  <c:v>35.525506943184872</c:v>
                </c:pt>
                <c:pt idx="1647">
                  <c:v>35.491935352704431</c:v>
                </c:pt>
                <c:pt idx="1648">
                  <c:v>35.458359206641646</c:v>
                </c:pt>
                <c:pt idx="1649">
                  <c:v>35.424778473614751</c:v>
                </c:pt>
                <c:pt idx="1650">
                  <c:v>35.391193122050673</c:v>
                </c:pt>
                <c:pt idx="1651">
                  <c:v>35.357603120184663</c:v>
                </c:pt>
                <c:pt idx="1652">
                  <c:v>35.324008436058989</c:v>
                </c:pt>
                <c:pt idx="1653">
                  <c:v>35.290409037522281</c:v>
                </c:pt>
                <c:pt idx="1654">
                  <c:v>35.256804892229106</c:v>
                </c:pt>
                <c:pt idx="1655">
                  <c:v>35.223195967638794</c:v>
                </c:pt>
                <c:pt idx="1656">
                  <c:v>35.189582231014874</c:v>
                </c:pt>
                <c:pt idx="1657">
                  <c:v>35.15596364942401</c:v>
                </c:pt>
                <c:pt idx="1658">
                  <c:v>35.122340189735951</c:v>
                </c:pt>
                <c:pt idx="1659">
                  <c:v>35.088711818621768</c:v>
                </c:pt>
                <c:pt idx="1660">
                  <c:v>35.055078502553833</c:v>
                </c:pt>
                <c:pt idx="1661">
                  <c:v>35.021440207805064</c:v>
                </c:pt>
                <c:pt idx="1662">
                  <c:v>34.987796900447499</c:v>
                </c:pt>
                <c:pt idx="1663">
                  <c:v>34.954148546352528</c:v>
                </c:pt>
                <c:pt idx="1664">
                  <c:v>34.920495111189254</c:v>
                </c:pt>
                <c:pt idx="1665">
                  <c:v>34.886836560424364</c:v>
                </c:pt>
                <c:pt idx="1666">
                  <c:v>34.853172859321063</c:v>
                </c:pt>
                <c:pt idx="1667">
                  <c:v>34.819503972938641</c:v>
                </c:pt>
                <c:pt idx="1668">
                  <c:v>34.785829866131465</c:v>
                </c:pt>
                <c:pt idx="1669">
                  <c:v>34.752150503548449</c:v>
                </c:pt>
                <c:pt idx="1670">
                  <c:v>34.718465849632224</c:v>
                </c:pt>
                <c:pt idx="1671">
                  <c:v>34.684775868618587</c:v>
                </c:pt>
                <c:pt idx="1672">
                  <c:v>34.651080524535715</c:v>
                </c:pt>
                <c:pt idx="1673">
                  <c:v>34.617379781203439</c:v>
                </c:pt>
                <c:pt idx="1674">
                  <c:v>34.583673602232551</c:v>
                </c:pt>
                <c:pt idx="1675">
                  <c:v>34.549961951024414</c:v>
                </c:pt>
                <c:pt idx="1676">
                  <c:v>34.516244790769811</c:v>
                </c:pt>
                <c:pt idx="1677">
                  <c:v>34.48252208444859</c:v>
                </c:pt>
                <c:pt idx="1678">
                  <c:v>34.448793794829072</c:v>
                </c:pt>
                <c:pt idx="1679">
                  <c:v>34.415059884467254</c:v>
                </c:pt>
                <c:pt idx="1680">
                  <c:v>34.381320315705977</c:v>
                </c:pt>
                <c:pt idx="1681">
                  <c:v>34.347575050674692</c:v>
                </c:pt>
                <c:pt idx="1682">
                  <c:v>34.313824051288648</c:v>
                </c:pt>
                <c:pt idx="1683">
                  <c:v>34.280067279248406</c:v>
                </c:pt>
                <c:pt idx="1684">
                  <c:v>34.246304696038877</c:v>
                </c:pt>
                <c:pt idx="1685">
                  <c:v>34.212536262929035</c:v>
                </c:pt>
                <c:pt idx="1686">
                  <c:v>34.178761940971086</c:v>
                </c:pt>
                <c:pt idx="1687">
                  <c:v>34.144981691000474</c:v>
                </c:pt>
                <c:pt idx="1688">
                  <c:v>34.111195473634382</c:v>
                </c:pt>
                <c:pt idx="1689">
                  <c:v>34.077403249271867</c:v>
                </c:pt>
                <c:pt idx="1690">
                  <c:v>34.043604978093128</c:v>
                </c:pt>
                <c:pt idx="1691">
                  <c:v>34.00980062005889</c:v>
                </c:pt>
                <c:pt idx="1692">
                  <c:v>33.975990134909708</c:v>
                </c:pt>
                <c:pt idx="1693">
                  <c:v>33.942173482166012</c:v>
                </c:pt>
                <c:pt idx="1694">
                  <c:v>33.908350621126942</c:v>
                </c:pt>
                <c:pt idx="1695">
                  <c:v>33.874521510870167</c:v>
                </c:pt>
                <c:pt idx="1696">
                  <c:v>33.840686110251383</c:v>
                </c:pt>
                <c:pt idx="1697">
                  <c:v>33.806844377903687</c:v>
                </c:pt>
                <c:pt idx="1698">
                  <c:v>33.772996272237272</c:v>
                </c:pt>
                <c:pt idx="1699">
                  <c:v>33.739141751439078</c:v>
                </c:pt>
                <c:pt idx="1700">
                  <c:v>33.70528077347187</c:v>
                </c:pt>
                <c:pt idx="1701">
                  <c:v>33.671413296074192</c:v>
                </c:pt>
                <c:pt idx="1702">
                  <c:v>33.637539276760066</c:v>
                </c:pt>
                <c:pt idx="1703">
                  <c:v>33.603658672817986</c:v>
                </c:pt>
                <c:pt idx="1704">
                  <c:v>33.569771441311353</c:v>
                </c:pt>
                <c:pt idx="1705">
                  <c:v>33.53587753907717</c:v>
                </c:pt>
                <c:pt idx="1706">
                  <c:v>33.501976922726563</c:v>
                </c:pt>
                <c:pt idx="1707">
                  <c:v>33.46806954864374</c:v>
                </c:pt>
                <c:pt idx="1708">
                  <c:v>33.434155372985977</c:v>
                </c:pt>
                <c:pt idx="1709">
                  <c:v>33.400234351683338</c:v>
                </c:pt>
                <c:pt idx="1710">
                  <c:v>33.366306440438109</c:v>
                </c:pt>
                <c:pt idx="1711">
                  <c:v>33.332371594724691</c:v>
                </c:pt>
                <c:pt idx="1712">
                  <c:v>33.298429769789188</c:v>
                </c:pt>
                <c:pt idx="1713">
                  <c:v>33.264480920649348</c:v>
                </c:pt>
                <c:pt idx="1714">
                  <c:v>33.230525002094133</c:v>
                </c:pt>
                <c:pt idx="1715">
                  <c:v>33.19656196868354</c:v>
                </c:pt>
                <c:pt idx="1716">
                  <c:v>33.162591774748272</c:v>
                </c:pt>
                <c:pt idx="1717">
                  <c:v>33.128614374389741</c:v>
                </c:pt>
                <c:pt idx="1718">
                  <c:v>33.094629721479613</c:v>
                </c:pt>
                <c:pt idx="1719">
                  <c:v>33.060637769660033</c:v>
                </c:pt>
                <c:pt idx="1720">
                  <c:v>33.02663847234308</c:v>
                </c:pt>
                <c:pt idx="1721">
                  <c:v>32.992631782710845</c:v>
                </c:pt>
                <c:pt idx="1722">
                  <c:v>32.958617653715145</c:v>
                </c:pt>
                <c:pt idx="1723">
                  <c:v>32.924596038077695</c:v>
                </c:pt>
                <c:pt idx="1724">
                  <c:v>32.890566888289719</c:v>
                </c:pt>
                <c:pt idx="1725">
                  <c:v>32.856530156612351</c:v>
                </c:pt>
                <c:pt idx="1726">
                  <c:v>32.822485795075814</c:v>
                </c:pt>
                <c:pt idx="1727">
                  <c:v>32.788433755480341</c:v>
                </c:pt>
                <c:pt idx="1728">
                  <c:v>32.754373989395418</c:v>
                </c:pt>
                <c:pt idx="1729">
                  <c:v>32.720306448160251</c:v>
                </c:pt>
                <c:pt idx="1730">
                  <c:v>32.686231082883552</c:v>
                </c:pt>
                <c:pt idx="1731">
                  <c:v>32.652147844443782</c:v>
                </c:pt>
                <c:pt idx="1732">
                  <c:v>32.618056683489208</c:v>
                </c:pt>
                <c:pt idx="1733">
                  <c:v>32.583957550437731</c:v>
                </c:pt>
                <c:pt idx="1734">
                  <c:v>32.549850395477591</c:v>
                </c:pt>
                <c:pt idx="1735">
                  <c:v>32.515735168566927</c:v>
                </c:pt>
                <c:pt idx="1736">
                  <c:v>32.481611819434306</c:v>
                </c:pt>
                <c:pt idx="1737">
                  <c:v>32.447480297578778</c:v>
                </c:pt>
                <c:pt idx="1738">
                  <c:v>32.413340552270157</c:v>
                </c:pt>
                <c:pt idx="1739">
                  <c:v>32.37919253254924</c:v>
                </c:pt>
                <c:pt idx="1740">
                  <c:v>32.345036187228018</c:v>
                </c:pt>
                <c:pt idx="1741">
                  <c:v>32.310871464890354</c:v>
                </c:pt>
                <c:pt idx="1742">
                  <c:v>32.27669831389148</c:v>
                </c:pt>
                <c:pt idx="1743">
                  <c:v>32.242516682359302</c:v>
                </c:pt>
                <c:pt idx="1744">
                  <c:v>32.208326518194056</c:v>
                </c:pt>
                <c:pt idx="1745">
                  <c:v>32.17412776906923</c:v>
                </c:pt>
                <c:pt idx="1746">
                  <c:v>32.139920382431512</c:v>
                </c:pt>
                <c:pt idx="1747">
                  <c:v>32.105704305501575</c:v>
                </c:pt>
                <c:pt idx="1748">
                  <c:v>32.071479485274438</c:v>
                </c:pt>
                <c:pt idx="1749">
                  <c:v>32.037245868520102</c:v>
                </c:pt>
                <c:pt idx="1750">
                  <c:v>32.003003401783843</c:v>
                </c:pt>
                <c:pt idx="1751">
                  <c:v>31.96875203138697</c:v>
                </c:pt>
                <c:pt idx="1752">
                  <c:v>31.934491703427327</c:v>
                </c:pt>
                <c:pt idx="1753">
                  <c:v>31.900222363780149</c:v>
                </c:pt>
                <c:pt idx="1754">
                  <c:v>31.865943958098278</c:v>
                </c:pt>
                <c:pt idx="1755">
                  <c:v>31.831656431813272</c:v>
                </c:pt>
                <c:pt idx="1756">
                  <c:v>31.797359730136058</c:v>
                </c:pt>
                <c:pt idx="1757">
                  <c:v>31.763053798057381</c:v>
                </c:pt>
                <c:pt idx="1758">
                  <c:v>31.728738580348885</c:v>
                </c:pt>
                <c:pt idx="1759">
                  <c:v>31.694414021563926</c:v>
                </c:pt>
                <c:pt idx="1760">
                  <c:v>31.660080066038052</c:v>
                </c:pt>
                <c:pt idx="1761">
                  <c:v>31.625736657890549</c:v>
                </c:pt>
                <c:pt idx="1762">
                  <c:v>31.591383741024785</c:v>
                </c:pt>
                <c:pt idx="1763">
                  <c:v>31.557021259129243</c:v>
                </c:pt>
                <c:pt idx="1764">
                  <c:v>31.522649155678792</c:v>
                </c:pt>
                <c:pt idx="1765">
                  <c:v>31.488267373935457</c:v>
                </c:pt>
                <c:pt idx="1766">
                  <c:v>31.453875856949537</c:v>
                </c:pt>
                <c:pt idx="1767">
                  <c:v>31.419474547560625</c:v>
                </c:pt>
                <c:pt idx="1768">
                  <c:v>31.385063388398994</c:v>
                </c:pt>
                <c:pt idx="1769">
                  <c:v>31.350642321886475</c:v>
                </c:pt>
                <c:pt idx="1770">
                  <c:v>31.316211290237668</c:v>
                </c:pt>
                <c:pt idx="1771">
                  <c:v>31.281770235461476</c:v>
                </c:pt>
                <c:pt idx="1772">
                  <c:v>31.247319099362162</c:v>
                </c:pt>
                <c:pt idx="1773">
                  <c:v>31.212857823540379</c:v>
                </c:pt>
                <c:pt idx="1774">
                  <c:v>31.17838634939536</c:v>
                </c:pt>
                <c:pt idx="1775">
                  <c:v>31.143904618125433</c:v>
                </c:pt>
                <c:pt idx="1776">
                  <c:v>31.109412570729702</c:v>
                </c:pt>
                <c:pt idx="1777">
                  <c:v>31.074910148010172</c:v>
                </c:pt>
                <c:pt idx="1778">
                  <c:v>31.040397290572272</c:v>
                </c:pt>
                <c:pt idx="1779">
                  <c:v>31.005873938826966</c:v>
                </c:pt>
                <c:pt idx="1780">
                  <c:v>30.971340032992334</c:v>
                </c:pt>
                <c:pt idx="1781">
                  <c:v>30.936795513095227</c:v>
                </c:pt>
                <c:pt idx="1782">
                  <c:v>30.90224031897289</c:v>
                </c:pt>
                <c:pt idx="1783">
                  <c:v>30.867674390274505</c:v>
                </c:pt>
                <c:pt idx="1784">
                  <c:v>30.833097666463324</c:v>
                </c:pt>
                <c:pt idx="1785">
                  <c:v>30.798510086818286</c:v>
                </c:pt>
                <c:pt idx="1786">
                  <c:v>30.76391159043585</c:v>
                </c:pt>
                <c:pt idx="1787">
                  <c:v>30.72930211623218</c:v>
                </c:pt>
                <c:pt idx="1788">
                  <c:v>30.694681602944609</c:v>
                </c:pt>
                <c:pt idx="1789">
                  <c:v>30.660049989134258</c:v>
                </c:pt>
                <c:pt idx="1790">
                  <c:v>30.625407213187469</c:v>
                </c:pt>
                <c:pt idx="1791">
                  <c:v>30.590753213318663</c:v>
                </c:pt>
                <c:pt idx="1792">
                  <c:v>30.556087927571426</c:v>
                </c:pt>
                <c:pt idx="1793">
                  <c:v>30.521411293821838</c:v>
                </c:pt>
                <c:pt idx="1794">
                  <c:v>30.486723249779921</c:v>
                </c:pt>
                <c:pt idx="1795">
                  <c:v>30.452023732992345</c:v>
                </c:pt>
                <c:pt idx="1796">
                  <c:v>30.41731268084467</c:v>
                </c:pt>
                <c:pt idx="1797">
                  <c:v>30.38259003056368</c:v>
                </c:pt>
                <c:pt idx="1798">
                  <c:v>30.347855719219815</c:v>
                </c:pt>
                <c:pt idx="1799">
                  <c:v>30.313109683729888</c:v>
                </c:pt>
                <c:pt idx="1800">
                  <c:v>30.278351860859228</c:v>
                </c:pt>
                <c:pt idx="1801">
                  <c:v>30.243582187225044</c:v>
                </c:pt>
                <c:pt idx="1802">
                  <c:v>30.208800599298108</c:v>
                </c:pt>
                <c:pt idx="1803">
                  <c:v>30.174007033406248</c:v>
                </c:pt>
                <c:pt idx="1804">
                  <c:v>30.139201425736587</c:v>
                </c:pt>
                <c:pt idx="1805">
                  <c:v>30.104383712338773</c:v>
                </c:pt>
                <c:pt idx="1806">
                  <c:v>30.06955382912777</c:v>
                </c:pt>
                <c:pt idx="1807">
                  <c:v>30.034711711886487</c:v>
                </c:pt>
                <c:pt idx="1808">
                  <c:v>29.999857296269255</c:v>
                </c:pt>
                <c:pt idx="1809">
                  <c:v>29.96499051780436</c:v>
                </c:pt>
                <c:pt idx="1810">
                  <c:v>29.930111311897633</c:v>
                </c:pt>
                <c:pt idx="1811">
                  <c:v>29.895219613835241</c:v>
                </c:pt>
                <c:pt idx="1812">
                  <c:v>29.860315358787062</c:v>
                </c:pt>
                <c:pt idx="1813">
                  <c:v>29.82539848181024</c:v>
                </c:pt>
                <c:pt idx="1814">
                  <c:v>29.79046891785195</c:v>
                </c:pt>
                <c:pt idx="1815">
                  <c:v>29.75552660175304</c:v>
                </c:pt>
                <c:pt idx="1816">
                  <c:v>29.72057146825194</c:v>
                </c:pt>
                <c:pt idx="1817">
                  <c:v>29.685603451987443</c:v>
                </c:pt>
                <c:pt idx="1818">
                  <c:v>29.650622487502876</c:v>
                </c:pt>
                <c:pt idx="1819">
                  <c:v>29.615628509249319</c:v>
                </c:pt>
                <c:pt idx="1820">
                  <c:v>29.580621451589629</c:v>
                </c:pt>
                <c:pt idx="1821">
                  <c:v>29.545601248802175</c:v>
                </c:pt>
                <c:pt idx="1822">
                  <c:v>29.510567835084451</c:v>
                </c:pt>
                <c:pt idx="1823">
                  <c:v>29.475521144557057</c:v>
                </c:pt>
                <c:pt idx="1824">
                  <c:v>29.440461111267947</c:v>
                </c:pt>
                <c:pt idx="1825">
                  <c:v>29.40538766919596</c:v>
                </c:pt>
                <c:pt idx="1826">
                  <c:v>29.370300752255616</c:v>
                </c:pt>
                <c:pt idx="1827">
                  <c:v>29.335200294300186</c:v>
                </c:pt>
                <c:pt idx="1828">
                  <c:v>29.300086229127089</c:v>
                </c:pt>
                <c:pt idx="1829">
                  <c:v>29.264958490481593</c:v>
                </c:pt>
                <c:pt idx="1830">
                  <c:v>29.229817012060998</c:v>
                </c:pt>
                <c:pt idx="1831">
                  <c:v>29.194661727519495</c:v>
                </c:pt>
                <c:pt idx="1832">
                  <c:v>29.159492570472384</c:v>
                </c:pt>
                <c:pt idx="1833">
                  <c:v>29.124309474500848</c:v>
                </c:pt>
                <c:pt idx="1834">
                  <c:v>29.089112373156301</c:v>
                </c:pt>
                <c:pt idx="1835">
                  <c:v>29.053901199965214</c:v>
                </c:pt>
                <c:pt idx="1836">
                  <c:v>29.01867588843416</c:v>
                </c:pt>
                <c:pt idx="1837">
                  <c:v>28.983436372054076</c:v>
                </c:pt>
                <c:pt idx="1838">
                  <c:v>28.94818258430562</c:v>
                </c:pt>
                <c:pt idx="1839">
                  <c:v>28.912914458664183</c:v>
                </c:pt>
                <c:pt idx="1840">
                  <c:v>28.877631928604455</c:v>
                </c:pt>
                <c:pt idx="1841">
                  <c:v>28.842334927606071</c:v>
                </c:pt>
                <c:pt idx="1842">
                  <c:v>28.807023389158655</c:v>
                </c:pt>
                <c:pt idx="1843">
                  <c:v>28.77169724676682</c:v>
                </c:pt>
                <c:pt idx="1844">
                  <c:v>28.736356433955834</c:v>
                </c:pt>
                <c:pt idx="1845">
                  <c:v>28.70100088427688</c:v>
                </c:pt>
                <c:pt idx="1846">
                  <c:v>28.665630531312651</c:v>
                </c:pt>
                <c:pt idx="1847">
                  <c:v>28.630245308682746</c:v>
                </c:pt>
                <c:pt idx="1848">
                  <c:v>28.594845150049231</c:v>
                </c:pt>
                <c:pt idx="1849">
                  <c:v>28.559429989122762</c:v>
                </c:pt>
                <c:pt idx="1850">
                  <c:v>28.523999759667792</c:v>
                </c:pt>
                <c:pt idx="1851">
                  <c:v>28.488554395509034</c:v>
                </c:pt>
                <c:pt idx="1852">
                  <c:v>28.453093830536712</c:v>
                </c:pt>
                <c:pt idx="1853">
                  <c:v>28.417617998713144</c:v>
                </c:pt>
                <c:pt idx="1854">
                  <c:v>28.382126834078587</c:v>
                </c:pt>
                <c:pt idx="1855">
                  <c:v>28.346620270757317</c:v>
                </c:pt>
                <c:pt idx="1856">
                  <c:v>28.311098242964036</c:v>
                </c:pt>
                <c:pt idx="1857">
                  <c:v>28.275560685009872</c:v>
                </c:pt>
                <c:pt idx="1858">
                  <c:v>28.24000753130921</c:v>
                </c:pt>
                <c:pt idx="1859">
                  <c:v>28.204438716385827</c:v>
                </c:pt>
                <c:pt idx="1860">
                  <c:v>28.168854174879247</c:v>
                </c:pt>
                <c:pt idx="1861">
                  <c:v>28.133253841551983</c:v>
                </c:pt>
                <c:pt idx="1862">
                  <c:v>28.097637651295628</c:v>
                </c:pt>
                <c:pt idx="1863">
                  <c:v>28.06200553913785</c:v>
                </c:pt>
                <c:pt idx="1864">
                  <c:v>28.026357440249271</c:v>
                </c:pt>
                <c:pt idx="1865">
                  <c:v>27.990693289950332</c:v>
                </c:pt>
                <c:pt idx="1866">
                  <c:v>27.95501302371822</c:v>
                </c:pt>
                <c:pt idx="1867">
                  <c:v>27.919316577193982</c:v>
                </c:pt>
                <c:pt idx="1868">
                  <c:v>27.88360388618991</c:v>
                </c:pt>
                <c:pt idx="1869">
                  <c:v>27.847874886696168</c:v>
                </c:pt>
                <c:pt idx="1870">
                  <c:v>27.81212951488898</c:v>
                </c:pt>
                <c:pt idx="1871">
                  <c:v>27.77636770713719</c:v>
                </c:pt>
                <c:pt idx="1872">
                  <c:v>27.740589400010087</c:v>
                </c:pt>
                <c:pt idx="1873">
                  <c:v>27.704794530284943</c:v>
                </c:pt>
                <c:pt idx="1874">
                  <c:v>27.668983034954554</c:v>
                </c:pt>
                <c:pt idx="1875">
                  <c:v>27.633154851235066</c:v>
                </c:pt>
                <c:pt idx="1876">
                  <c:v>27.597309916573593</c:v>
                </c:pt>
                <c:pt idx="1877">
                  <c:v>27.561448168656181</c:v>
                </c:pt>
                <c:pt idx="1878">
                  <c:v>27.525569545415426</c:v>
                </c:pt>
                <c:pt idx="1879">
                  <c:v>27.489673985039008</c:v>
                </c:pt>
                <c:pt idx="1880">
                  <c:v>27.453761425977426</c:v>
                </c:pt>
                <c:pt idx="1881">
                  <c:v>27.417831806952083</c:v>
                </c:pt>
                <c:pt idx="1882">
                  <c:v>27.381885066963729</c:v>
                </c:pt>
                <c:pt idx="1883">
                  <c:v>27.34592114530065</c:v>
                </c:pt>
                <c:pt idx="1884">
                  <c:v>27.309939981547192</c:v>
                </c:pt>
                <c:pt idx="1885">
                  <c:v>27.273941515591957</c:v>
                </c:pt>
                <c:pt idx="1886">
                  <c:v>27.237925687636618</c:v>
                </c:pt>
                <c:pt idx="1887">
                  <c:v>27.201892438204254</c:v>
                </c:pt>
                <c:pt idx="1888">
                  <c:v>27.165841708148484</c:v>
                </c:pt>
                <c:pt idx="1889">
                  <c:v>27.129773438661687</c:v>
                </c:pt>
                <c:pt idx="1890">
                  <c:v>27.093687571284018</c:v>
                </c:pt>
                <c:pt idx="1891">
                  <c:v>27.057584047912705</c:v>
                </c:pt>
                <c:pt idx="1892">
                  <c:v>27.021462810810419</c:v>
                </c:pt>
                <c:pt idx="1893">
                  <c:v>26.985323802614666</c:v>
                </c:pt>
                <c:pt idx="1894">
                  <c:v>26.949166966347228</c:v>
                </c:pt>
                <c:pt idx="1895">
                  <c:v>26.912992245422455</c:v>
                </c:pt>
                <c:pt idx="1896">
                  <c:v>26.876799583657554</c:v>
                </c:pt>
                <c:pt idx="1897">
                  <c:v>26.840588925281285</c:v>
                </c:pt>
                <c:pt idx="1898">
                  <c:v>26.804360214943568</c:v>
                </c:pt>
                <c:pt idx="1899">
                  <c:v>26.768113397724985</c:v>
                </c:pt>
                <c:pt idx="1900">
                  <c:v>26.731848419146576</c:v>
                </c:pt>
                <c:pt idx="1901">
                  <c:v>26.69556522517864</c:v>
                </c:pt>
                <c:pt idx="1902">
                  <c:v>26.659263762251758</c:v>
                </c:pt>
                <c:pt idx="1903">
                  <c:v>26.622943977265109</c:v>
                </c:pt>
                <c:pt idx="1904">
                  <c:v>26.586605817597437</c:v>
                </c:pt>
                <c:pt idx="1905">
                  <c:v>26.550249231116418</c:v>
                </c:pt>
                <c:pt idx="1906">
                  <c:v>26.513874166188678</c:v>
                </c:pt>
                <c:pt idx="1907">
                  <c:v>26.477480571689831</c:v>
                </c:pt>
                <c:pt idx="1908">
                  <c:v>26.441068397014774</c:v>
                </c:pt>
                <c:pt idx="1909">
                  <c:v>26.40463759208728</c:v>
                </c:pt>
                <c:pt idx="1910">
                  <c:v>26.368188107371044</c:v>
                </c:pt>
                <c:pt idx="1911">
                  <c:v>26.331719893879399</c:v>
                </c:pt>
                <c:pt idx="1912">
                  <c:v>26.295232903185642</c:v>
                </c:pt>
                <c:pt idx="1913">
                  <c:v>26.258727087433758</c:v>
                </c:pt>
                <c:pt idx="1914">
                  <c:v>26.222202399348618</c:v>
                </c:pt>
                <c:pt idx="1915">
                  <c:v>26.185658792246649</c:v>
                </c:pt>
                <c:pt idx="1916">
                  <c:v>26.149096220046196</c:v>
                </c:pt>
                <c:pt idx="1917">
                  <c:v>26.112514637278537</c:v>
                </c:pt>
                <c:pt idx="1918">
                  <c:v>26.075913999098269</c:v>
                </c:pt>
                <c:pt idx="1919">
                  <c:v>26.039294261293989</c:v>
                </c:pt>
                <c:pt idx="1920">
                  <c:v>26.002655380299565</c:v>
                </c:pt>
                <c:pt idx="1921">
                  <c:v>25.965997313204319</c:v>
                </c:pt>
                <c:pt idx="1922">
                  <c:v>25.929320017764294</c:v>
                </c:pt>
                <c:pt idx="1923">
                  <c:v>25.892623452413343</c:v>
                </c:pt>
                <c:pt idx="1924">
                  <c:v>25.855907576274014</c:v>
                </c:pt>
                <c:pt idx="1925">
                  <c:v>25.819172349168241</c:v>
                </c:pt>
                <c:pt idx="1926">
                  <c:v>25.782417731628968</c:v>
                </c:pt>
                <c:pt idx="1927">
                  <c:v>25.745643684910938</c:v>
                </c:pt>
                <c:pt idx="1928">
                  <c:v>25.708850171001917</c:v>
                </c:pt>
                <c:pt idx="1929">
                  <c:v>25.672037152634108</c:v>
                </c:pt>
                <c:pt idx="1930">
                  <c:v>25.63520459329532</c:v>
                </c:pt>
                <c:pt idx="1931">
                  <c:v>25.5983524572402</c:v>
                </c:pt>
                <c:pt idx="1932">
                  <c:v>25.561480709501406</c:v>
                </c:pt>
                <c:pt idx="1933">
                  <c:v>25.524589315901412</c:v>
                </c:pt>
                <c:pt idx="1934">
                  <c:v>25.48767824306352</c:v>
                </c:pt>
                <c:pt idx="1935">
                  <c:v>25.450747458423674</c:v>
                </c:pt>
                <c:pt idx="1936">
                  <c:v>25.413796930241471</c:v>
                </c:pt>
                <c:pt idx="1937">
                  <c:v>25.376826627612154</c:v>
                </c:pt>
                <c:pt idx="1938">
                  <c:v>25.339836520477725</c:v>
                </c:pt>
                <c:pt idx="1939">
                  <c:v>25.302826579638726</c:v>
                </c:pt>
                <c:pt idx="1940">
                  <c:v>25.265796776765864</c:v>
                </c:pt>
                <c:pt idx="1941">
                  <c:v>25.228747084411545</c:v>
                </c:pt>
                <c:pt idx="1942">
                  <c:v>25.191677476021358</c:v>
                </c:pt>
                <c:pt idx="1943">
                  <c:v>25.154587925945968</c:v>
                </c:pt>
                <c:pt idx="1944">
                  <c:v>25.117478409452549</c:v>
                </c:pt>
                <c:pt idx="1945">
                  <c:v>25.080348902737093</c:v>
                </c:pt>
                <c:pt idx="1946">
                  <c:v>25.043199382934805</c:v>
                </c:pt>
                <c:pt idx="1947">
                  <c:v>25.006029828133247</c:v>
                </c:pt>
                <c:pt idx="1948">
                  <c:v>24.96884021738321</c:v>
                </c:pt>
                <c:pt idx="1949">
                  <c:v>24.931630530710631</c:v>
                </c:pt>
                <c:pt idx="1950">
                  <c:v>24.894400749128462</c:v>
                </c:pt>
                <c:pt idx="1951">
                  <c:v>24.857150854648175</c:v>
                </c:pt>
                <c:pt idx="1952">
                  <c:v>24.819880830291666</c:v>
                </c:pt>
                <c:pt idx="1953">
                  <c:v>24.78259066010326</c:v>
                </c:pt>
                <c:pt idx="1954">
                  <c:v>24.745280329160671</c:v>
                </c:pt>
                <c:pt idx="1955">
                  <c:v>24.707949823587789</c:v>
                </c:pt>
                <c:pt idx="1956">
                  <c:v>24.670599130565201</c:v>
                </c:pt>
                <c:pt idx="1957">
                  <c:v>24.633228238343236</c:v>
                </c:pt>
                <c:pt idx="1958">
                  <c:v>24.595837136252502</c:v>
                </c:pt>
                <c:pt idx="1959">
                  <c:v>24.558425814716355</c:v>
                </c:pt>
                <c:pt idx="1960">
                  <c:v>24.520994265262331</c:v>
                </c:pt>
                <c:pt idx="1961">
                  <c:v>24.483542480533735</c:v>
                </c:pt>
                <c:pt idx="1962">
                  <c:v>24.446070454301484</c:v>
                </c:pt>
                <c:pt idx="1963">
                  <c:v>24.408578181475381</c:v>
                </c:pt>
                <c:pt idx="1964">
                  <c:v>24.371065658116471</c:v>
                </c:pt>
                <c:pt idx="1965">
                  <c:v>24.333532881447351</c:v>
                </c:pt>
                <c:pt idx="1966">
                  <c:v>24.295979849865191</c:v>
                </c:pt>
                <c:pt idx="1967">
                  <c:v>24.258406562952235</c:v>
                </c:pt>
                <c:pt idx="1968">
                  <c:v>24.220813021487785</c:v>
                </c:pt>
                <c:pt idx="1969">
                  <c:v>24.183199227459134</c:v>
                </c:pt>
                <c:pt idx="1970">
                  <c:v>24.145565184073693</c:v>
                </c:pt>
                <c:pt idx="1971">
                  <c:v>24.107910895769585</c:v>
                </c:pt>
                <c:pt idx="1972">
                  <c:v>24.070236368227846</c:v>
                </c:pt>
                <c:pt idx="1973">
                  <c:v>24.032541608382942</c:v>
                </c:pt>
                <c:pt idx="1974">
                  <c:v>23.994826624434392</c:v>
                </c:pt>
                <c:pt idx="1975">
                  <c:v>23.957091425857811</c:v>
                </c:pt>
                <c:pt idx="1976">
                  <c:v>23.919336023416072</c:v>
                </c:pt>
                <c:pt idx="1977">
                  <c:v>23.881560429170353</c:v>
                </c:pt>
                <c:pt idx="1978">
                  <c:v>23.843764656491409</c:v>
                </c:pt>
                <c:pt idx="1979">
                  <c:v>23.805948720070127</c:v>
                </c:pt>
                <c:pt idx="1980">
                  <c:v>23.768112635928631</c:v>
                </c:pt>
                <c:pt idx="1981">
                  <c:v>23.730256421430994</c:v>
                </c:pt>
                <c:pt idx="1982">
                  <c:v>23.692380095294411</c:v>
                </c:pt>
                <c:pt idx="1983">
                  <c:v>23.65448367759894</c:v>
                </c:pt>
                <c:pt idx="1984">
                  <c:v>23.616567189799387</c:v>
                </c:pt>
                <c:pt idx="1985">
                  <c:v>23.578630654734518</c:v>
                </c:pt>
                <c:pt idx="1986">
                  <c:v>23.540674096638622</c:v>
                </c:pt>
                <c:pt idx="1987">
                  <c:v>23.502697541151221</c:v>
                </c:pt>
                <c:pt idx="1988">
                  <c:v>23.464701015327321</c:v>
                </c:pt>
                <c:pt idx="1989">
                  <c:v>23.426684547648087</c:v>
                </c:pt>
                <c:pt idx="1990">
                  <c:v>23.388648168030763</c:v>
                </c:pt>
                <c:pt idx="1991">
                  <c:v>23.350591907838151</c:v>
                </c:pt>
                <c:pt idx="1992">
                  <c:v>23.312515799889152</c:v>
                </c:pt>
                <c:pt idx="1993">
                  <c:v>23.274419878468478</c:v>
                </c:pt>
                <c:pt idx="1994">
                  <c:v>23.23630417933628</c:v>
                </c:pt>
                <c:pt idx="1995">
                  <c:v>23.198168739737245</c:v>
                </c:pt>
                <c:pt idx="1996">
                  <c:v>23.160013598411105</c:v>
                </c:pt>
                <c:pt idx="1997">
                  <c:v>23.1218387956011</c:v>
                </c:pt>
                <c:pt idx="1998">
                  <c:v>23.083644373063894</c:v>
                </c:pt>
                <c:pt idx="1999">
                  <c:v>23.045430374078208</c:v>
                </c:pt>
                <c:pt idx="2000">
                  <c:v>23.007196843454246</c:v>
                </c:pt>
                <c:pt idx="2001">
                  <c:v>22.968943827542205</c:v>
                </c:pt>
                <c:pt idx="2002">
                  <c:v>22.930671374241641</c:v>
                </c:pt>
                <c:pt idx="2003">
                  <c:v>22.892379533009446</c:v>
                </c:pt>
                <c:pt idx="2004">
                  <c:v>22.85406835486901</c:v>
                </c:pt>
                <c:pt idx="2005">
                  <c:v>22.815737892418046</c:v>
                </c:pt>
                <c:pt idx="2006">
                  <c:v>22.777388199837358</c:v>
                </c:pt>
                <c:pt idx="2007">
                  <c:v>22.739019332898319</c:v>
                </c:pt>
                <c:pt idx="2008">
                  <c:v>22.700631348971811</c:v>
                </c:pt>
                <c:pt idx="2009">
                  <c:v>22.662224307035036</c:v>
                </c:pt>
                <c:pt idx="2010">
                  <c:v>22.623798267679671</c:v>
                </c:pt>
                <c:pt idx="2011">
                  <c:v>22.585353293119628</c:v>
                </c:pt>
                <c:pt idx="2012">
                  <c:v>22.546889447198083</c:v>
                </c:pt>
                <c:pt idx="2013">
                  <c:v>22.508406795394677</c:v>
                </c:pt>
                <c:pt idx="2014">
                  <c:v>22.469905404832708</c:v>
                </c:pt>
                <c:pt idx="2015">
                  <c:v>22.431385344286269</c:v>
                </c:pt>
                <c:pt idx="2016">
                  <c:v>22.392846684186573</c:v>
                </c:pt>
                <c:pt idx="2017">
                  <c:v>22.354289496628684</c:v>
                </c:pt>
                <c:pt idx="2018">
                  <c:v>22.315713855378135</c:v>
                </c:pt>
                <c:pt idx="2019">
                  <c:v>22.277119835876881</c:v>
                </c:pt>
                <c:pt idx="2020">
                  <c:v>22.238507515249481</c:v>
                </c:pt>
                <c:pt idx="2021">
                  <c:v>22.199876972308914</c:v>
                </c:pt>
                <c:pt idx="2022">
                  <c:v>22.161228287562359</c:v>
                </c:pt>
                <c:pt idx="2023">
                  <c:v>22.122561543216879</c:v>
                </c:pt>
                <c:pt idx="2024">
                  <c:v>22.083876823184553</c:v>
                </c:pt>
                <c:pt idx="2025">
                  <c:v>22.045174213087467</c:v>
                </c:pt>
                <c:pt idx="2026">
                  <c:v>22.006453800263117</c:v>
                </c:pt>
                <c:pt idx="2027">
                  <c:v>21.967715673768812</c:v>
                </c:pt>
                <c:pt idx="2028">
                  <c:v>21.928959924386604</c:v>
                </c:pt>
                <c:pt idx="2029">
                  <c:v>21.890186644627263</c:v>
                </c:pt>
                <c:pt idx="2030">
                  <c:v>21.851395928734803</c:v>
                </c:pt>
                <c:pt idx="2031">
                  <c:v>21.812587872690226</c:v>
                </c:pt>
                <c:pt idx="2032">
                  <c:v>21.773762574215731</c:v>
                </c:pt>
                <c:pt idx="2033">
                  <c:v>21.734920132777532</c:v>
                </c:pt>
                <c:pt idx="2034">
                  <c:v>21.696060649590283</c:v>
                </c:pt>
                <c:pt idx="2035">
                  <c:v>21.657184227619148</c:v>
                </c:pt>
                <c:pt idx="2036">
                  <c:v>21.618290971583502</c:v>
                </c:pt>
                <c:pt idx="2037">
                  <c:v>21.579380987959574</c:v>
                </c:pt>
                <c:pt idx="2038">
                  <c:v>21.540454384982329</c:v>
                </c:pt>
                <c:pt idx="2039">
                  <c:v>21.501511272649051</c:v>
                </c:pt>
                <c:pt idx="2040">
                  <c:v>21.462551762719976</c:v>
                </c:pt>
                <c:pt idx="2041">
                  <c:v>21.423575968721273</c:v>
                </c:pt>
                <c:pt idx="2042">
                  <c:v>21.384584005946223</c:v>
                </c:pt>
                <c:pt idx="2043">
                  <c:v>21.345575991456553</c:v>
                </c:pt>
                <c:pt idx="2044">
                  <c:v>21.306552044083862</c:v>
                </c:pt>
                <c:pt idx="2045">
                  <c:v>21.26751228443052</c:v>
                </c:pt>
                <c:pt idx="2046">
                  <c:v>21.228456834870361</c:v>
                </c:pt>
                <c:pt idx="2047">
                  <c:v>21.189385819549457</c:v>
                </c:pt>
                <c:pt idx="2048">
                  <c:v>21.150299364385763</c:v>
                </c:pt>
                <c:pt idx="2049">
                  <c:v>21.111197597069811</c:v>
                </c:pt>
                <c:pt idx="2050">
                  <c:v>21.072080647064368</c:v>
                </c:pt>
                <c:pt idx="2051">
                  <c:v>21.032948645603714</c:v>
                </c:pt>
                <c:pt idx="2052">
                  <c:v>20.993801725693153</c:v>
                </c:pt>
                <c:pt idx="2053">
                  <c:v>20.954640022108514</c:v>
                </c:pt>
                <c:pt idx="2054">
                  <c:v>20.915463671394189</c:v>
                </c:pt>
                <c:pt idx="2055">
                  <c:v>20.876272811862229</c:v>
                </c:pt>
                <c:pt idx="2056">
                  <c:v>20.837067583591129</c:v>
                </c:pt>
                <c:pt idx="2057">
                  <c:v>20.797848128423126</c:v>
                </c:pt>
                <c:pt idx="2058">
                  <c:v>20.758614589962164</c:v>
                </c:pt>
                <c:pt idx="2059">
                  <c:v>20.719367113572677</c:v>
                </c:pt>
                <c:pt idx="2060">
                  <c:v>20.680105846375394</c:v>
                </c:pt>
                <c:pt idx="2061">
                  <c:v>20.640830937245525</c:v>
                </c:pt>
                <c:pt idx="2062">
                  <c:v>20.601542536809411</c:v>
                </c:pt>
                <c:pt idx="2063">
                  <c:v>20.56224079744117</c:v>
                </c:pt>
                <c:pt idx="2064">
                  <c:v>20.522925873258814</c:v>
                </c:pt>
                <c:pt idx="2065">
                  <c:v>20.4835979201209</c:v>
                </c:pt>
                <c:pt idx="2066">
                  <c:v>20.444257095622334</c:v>
                </c:pt>
                <c:pt idx="2067">
                  <c:v>20.404903559089462</c:v>
                </c:pt>
                <c:pt idx="2068">
                  <c:v>20.365537471576314</c:v>
                </c:pt>
                <c:pt idx="2069">
                  <c:v>20.326158995859167</c:v>
                </c:pt>
                <c:pt idx="2070">
                  <c:v>20.286768296431855</c:v>
                </c:pt>
                <c:pt idx="2071">
                  <c:v>20.247365539500205</c:v>
                </c:pt>
                <c:pt idx="2072">
                  <c:v>20.207950892976051</c:v>
                </c:pt>
                <c:pt idx="2073">
                  <c:v>20.168524526472595</c:v>
                </c:pt>
                <c:pt idx="2074">
                  <c:v>20.129086611296817</c:v>
                </c:pt>
                <c:pt idx="2075">
                  <c:v>20.089637320444393</c:v>
                </c:pt>
                <c:pt idx="2076">
                  <c:v>20.050176828592349</c:v>
                </c:pt>
                <c:pt idx="2077">
                  <c:v>20.010705312092409</c:v>
                </c:pt>
                <c:pt idx="2078">
                  <c:v>19.971222948964147</c:v>
                </c:pt>
                <c:pt idx="2079">
                  <c:v>19.931729918887505</c:v>
                </c:pt>
                <c:pt idx="2080">
                  <c:v>19.892226403195167</c:v>
                </c:pt>
                <c:pt idx="2081">
                  <c:v>19.852712584864594</c:v>
                </c:pt>
                <c:pt idx="2082">
                  <c:v>19.81318864851038</c:v>
                </c:pt>
                <c:pt idx="2083">
                  <c:v>19.773654780375615</c:v>
                </c:pt>
                <c:pt idx="2084">
                  <c:v>19.734111168323359</c:v>
                </c:pt>
                <c:pt idx="2085">
                  <c:v>19.694558001828117</c:v>
                </c:pt>
                <c:pt idx="2086">
                  <c:v>19.654995471966522</c:v>
                </c:pt>
                <c:pt idx="2087">
                  <c:v>19.615423771407919</c:v>
                </c:pt>
                <c:pt idx="2088">
                  <c:v>19.575843094405396</c:v>
                </c:pt>
                <c:pt idx="2089">
                  <c:v>19.536253636785482</c:v>
                </c:pt>
                <c:pt idx="2090">
                  <c:v>19.496655595938538</c:v>
                </c:pt>
                <c:pt idx="2091">
                  <c:v>19.457049170808546</c:v>
                </c:pt>
                <c:pt idx="2092">
                  <c:v>19.417434561882011</c:v>
                </c:pt>
                <c:pt idx="2093">
                  <c:v>19.377811971178296</c:v>
                </c:pt>
                <c:pt idx="2094">
                  <c:v>19.338181602237967</c:v>
                </c:pt>
                <c:pt idx="2095">
                  <c:v>19.298543660111971</c:v>
                </c:pt>
                <c:pt idx="2096">
                  <c:v>19.258898351349949</c:v>
                </c:pt>
                <c:pt idx="2097">
                  <c:v>19.219245883989235</c:v>
                </c:pt>
                <c:pt idx="2098">
                  <c:v>19.179586467542396</c:v>
                </c:pt>
                <c:pt idx="2099">
                  <c:v>19.139920312985808</c:v>
                </c:pt>
                <c:pt idx="2100">
                  <c:v>19.100247632746722</c:v>
                </c:pt>
                <c:pt idx="2101">
                  <c:v>19.060568640691638</c:v>
                </c:pt>
                <c:pt idx="2102">
                  <c:v>19.020883552112828</c:v>
                </c:pt>
                <c:pt idx="2103">
                  <c:v>18.981192583716059</c:v>
                </c:pt>
                <c:pt idx="2104">
                  <c:v>18.941495953607159</c:v>
                </c:pt>
                <c:pt idx="2105">
                  <c:v>18.901793881278849</c:v>
                </c:pt>
                <c:pt idx="2106">
                  <c:v>18.862086587597233</c:v>
                </c:pt>
                <c:pt idx="2107">
                  <c:v>18.822374294788212</c:v>
                </c:pt>
                <c:pt idx="2108">
                  <c:v>18.782657226423332</c:v>
                </c:pt>
                <c:pt idx="2109">
                  <c:v>18.742935607405954</c:v>
                </c:pt>
                <c:pt idx="2110">
                  <c:v>18.703209663956855</c:v>
                </c:pt>
                <c:pt idx="2111">
                  <c:v>18.663479623599716</c:v>
                </c:pt>
                <c:pt idx="2112">
                  <c:v>18.623745715146693</c:v>
                </c:pt>
                <c:pt idx="2113">
                  <c:v>18.584008168683489</c:v>
                </c:pt>
                <c:pt idx="2114">
                  <c:v>18.544267215553994</c:v>
                </c:pt>
                <c:pt idx="2115">
                  <c:v>18.504523088345838</c:v>
                </c:pt>
                <c:pt idx="2116">
                  <c:v>18.464776020874325</c:v>
                </c:pt>
                <c:pt idx="2117">
                  <c:v>18.425026248167462</c:v>
                </c:pt>
                <c:pt idx="2118">
                  <c:v>18.38527400644988</c:v>
                </c:pt>
                <c:pt idx="2119">
                  <c:v>18.345519533126911</c:v>
                </c:pt>
                <c:pt idx="2120">
                  <c:v>18.305763066769266</c:v>
                </c:pt>
                <c:pt idx="2121">
                  <c:v>18.266004847095974</c:v>
                </c:pt>
                <c:pt idx="2122">
                  <c:v>18.226245114958925</c:v>
                </c:pt>
                <c:pt idx="2123">
                  <c:v>18.186484112325672</c:v>
                </c:pt>
                <c:pt idx="2124">
                  <c:v>18.146722082263327</c:v>
                </c:pt>
                <c:pt idx="2125">
                  <c:v>18.106959268921855</c:v>
                </c:pt>
                <c:pt idx="2126">
                  <c:v>18.067195917516599</c:v>
                </c:pt>
                <c:pt idx="2127">
                  <c:v>18.027432274312055</c:v>
                </c:pt>
                <c:pt idx="2128">
                  <c:v>17.987668586604237</c:v>
                </c:pt>
                <c:pt idx="2129">
                  <c:v>17.947905102703835</c:v>
                </c:pt>
                <c:pt idx="2130">
                  <c:v>17.908142071918096</c:v>
                </c:pt>
                <c:pt idx="2131">
                  <c:v>17.868379744534462</c:v>
                </c:pt>
                <c:pt idx="2132">
                  <c:v>17.828618371802005</c:v>
                </c:pt>
                <c:pt idx="2133">
                  <c:v>17.788858205914298</c:v>
                </c:pt>
                <c:pt idx="2134">
                  <c:v>17.749099499991019</c:v>
                </c:pt>
                <c:pt idx="2135">
                  <c:v>17.709342508061088</c:v>
                </c:pt>
                <c:pt idx="2136">
                  <c:v>17.669587485043778</c:v>
                </c:pt>
                <c:pt idx="2137">
                  <c:v>17.629834686730636</c:v>
                </c:pt>
                <c:pt idx="2138">
                  <c:v>17.590084369768064</c:v>
                </c:pt>
                <c:pt idx="2139">
                  <c:v>17.550336791638458</c:v>
                </c:pt>
                <c:pt idx="2140">
                  <c:v>17.510592210642059</c:v>
                </c:pt>
                <c:pt idx="2141">
                  <c:v>17.470850885878729</c:v>
                </c:pt>
                <c:pt idx="2142">
                  <c:v>17.431113077229288</c:v>
                </c:pt>
                <c:pt idx="2143">
                  <c:v>17.391379045337139</c:v>
                </c:pt>
                <c:pt idx="2144">
                  <c:v>17.351649051589693</c:v>
                </c:pt>
                <c:pt idx="2145">
                  <c:v>17.311923358099776</c:v>
                </c:pt>
                <c:pt idx="2146">
                  <c:v>17.272202227687089</c:v>
                </c:pt>
                <c:pt idx="2147">
                  <c:v>17.232485923859066</c:v>
                </c:pt>
                <c:pt idx="2148">
                  <c:v>17.192774710792765</c:v>
                </c:pt>
                <c:pt idx="2149">
                  <c:v>17.153068853315855</c:v>
                </c:pt>
                <c:pt idx="2150">
                  <c:v>17.113368616887549</c:v>
                </c:pt>
                <c:pt idx="2151">
                  <c:v>17.073674267580394</c:v>
                </c:pt>
                <c:pt idx="2152">
                  <c:v>17.033986072060717</c:v>
                </c:pt>
                <c:pt idx="2153">
                  <c:v>16.994304297570455</c:v>
                </c:pt>
                <c:pt idx="2154">
                  <c:v>16.954629211908099</c:v>
                </c:pt>
                <c:pt idx="2155">
                  <c:v>16.914961083409569</c:v>
                </c:pt>
                <c:pt idx="2156">
                  <c:v>16.875300180929639</c:v>
                </c:pt>
                <c:pt idx="2157">
                  <c:v>16.835646773823484</c:v>
                </c:pt>
                <c:pt idx="2158">
                  <c:v>16.796001131926918</c:v>
                </c:pt>
                <c:pt idx="2159">
                  <c:v>16.756363525538532</c:v>
                </c:pt>
                <c:pt idx="2160">
                  <c:v>16.716734225400341</c:v>
                </c:pt>
                <c:pt idx="2161">
                  <c:v>16.677113502679322</c:v>
                </c:pt>
                <c:pt idx="2162">
                  <c:v>16.637501628948712</c:v>
                </c:pt>
                <c:pt idx="2163">
                  <c:v>16.597898876169197</c:v>
                </c:pt>
                <c:pt idx="2164">
                  <c:v>16.558305516670202</c:v>
                </c:pt>
                <c:pt idx="2165">
                  <c:v>16.518721823131624</c:v>
                </c:pt>
                <c:pt idx="2166">
                  <c:v>16.479148068565216</c:v>
                </c:pt>
                <c:pt idx="2167">
                  <c:v>16.439584526295668</c:v>
                </c:pt>
                <c:pt idx="2168">
                  <c:v>16.400031469943151</c:v>
                </c:pt>
                <c:pt idx="2169">
                  <c:v>16.360489173404066</c:v>
                </c:pt>
                <c:pt idx="2170">
                  <c:v>16.320957910833084</c:v>
                </c:pt>
                <c:pt idx="2171">
                  <c:v>16.281437956625318</c:v>
                </c:pt>
                <c:pt idx="2172">
                  <c:v>16.241929585397578</c:v>
                </c:pt>
                <c:pt idx="2173">
                  <c:v>16.20243307197109</c:v>
                </c:pt>
                <c:pt idx="2174">
                  <c:v>16.162948691352959</c:v>
                </c:pt>
                <c:pt idx="2175">
                  <c:v>16.123476718718649</c:v>
                </c:pt>
                <c:pt idx="2176">
                  <c:v>16.084017429394336</c:v>
                </c:pt>
                <c:pt idx="2177">
                  <c:v>16.044571098839153</c:v>
                </c:pt>
                <c:pt idx="2178">
                  <c:v>16.005138002627589</c:v>
                </c:pt>
                <c:pt idx="2179">
                  <c:v>15.965718416432486</c:v>
                </c:pt>
                <c:pt idx="2180">
                  <c:v>15.926312616007408</c:v>
                </c:pt>
                <c:pt idx="2181">
                  <c:v>15.886920877169782</c:v>
                </c:pt>
                <c:pt idx="2182">
                  <c:v>15.847543475783738</c:v>
                </c:pt>
                <c:pt idx="2183">
                  <c:v>15.80818068774315</c:v>
                </c:pt>
                <c:pt idx="2184">
                  <c:v>15.768832788955438</c:v>
                </c:pt>
                <c:pt idx="2185">
                  <c:v>15.72950005532434</c:v>
                </c:pt>
                <c:pt idx="2186">
                  <c:v>15.690182762733716</c:v>
                </c:pt>
                <c:pt idx="2187">
                  <c:v>15.650881187031684</c:v>
                </c:pt>
                <c:pt idx="2188">
                  <c:v>15.611595604013857</c:v>
                </c:pt>
                <c:pt idx="2189">
                  <c:v>15.572326289407828</c:v>
                </c:pt>
                <c:pt idx="2190">
                  <c:v>15.533073518857279</c:v>
                </c:pt>
                <c:pt idx="2191">
                  <c:v>15.493837567906263</c:v>
                </c:pt>
                <c:pt idx="2192">
                  <c:v>15.454618711984009</c:v>
                </c:pt>
                <c:pt idx="2193">
                  <c:v>15.415417226389456</c:v>
                </c:pt>
                <c:pt idx="2194">
                  <c:v>15.376233386276299</c:v>
                </c:pt>
                <c:pt idx="2195">
                  <c:v>15.337067466637988</c:v>
                </c:pt>
                <c:pt idx="2196">
                  <c:v>15.297919742293338</c:v>
                </c:pt>
                <c:pt idx="2197">
                  <c:v>15.258790487871504</c:v>
                </c:pt>
                <c:pt idx="2198">
                  <c:v>15.219679977798402</c:v>
                </c:pt>
                <c:pt idx="2199">
                  <c:v>15.18058848628189</c:v>
                </c:pt>
                <c:pt idx="2200">
                  <c:v>15.141516287298508</c:v>
                </c:pt>
                <c:pt idx="2201">
                  <c:v>15.102463654579442</c:v>
                </c:pt>
                <c:pt idx="2202">
                  <c:v>15.06343086159713</c:v>
                </c:pt>
                <c:pt idx="2203">
                  <c:v>15.024418181552257</c:v>
                </c:pt>
                <c:pt idx="2204">
                  <c:v>14.985425887360318</c:v>
                </c:pt>
                <c:pt idx="2205">
                  <c:v>14.946454251639379</c:v>
                </c:pt>
                <c:pt idx="2206">
                  <c:v>14.90750354669704</c:v>
                </c:pt>
                <c:pt idx="2207">
                  <c:v>14.868574044518589</c:v>
                </c:pt>
                <c:pt idx="2208">
                  <c:v>14.829666016754295</c:v>
                </c:pt>
                <c:pt idx="2209">
                  <c:v>14.790779734708305</c:v>
                </c:pt>
                <c:pt idx="2210">
                  <c:v>14.75191546932651</c:v>
                </c:pt>
                <c:pt idx="2211">
                  <c:v>14.713073491185359</c:v>
                </c:pt>
                <c:pt idx="2212">
                  <c:v>14.674254070480707</c:v>
                </c:pt>
                <c:pt idx="2213">
                  <c:v>14.635457477017264</c:v>
                </c:pt>
                <c:pt idx="2214">
                  <c:v>14.596683980197637</c:v>
                </c:pt>
                <c:pt idx="2215">
                  <c:v>14.557933849012219</c:v>
                </c:pt>
                <c:pt idx="2216">
                  <c:v>14.519207352028813</c:v>
                </c:pt>
                <c:pt idx="2217">
                  <c:v>14.480504757383327</c:v>
                </c:pt>
                <c:pt idx="2218">
                  <c:v>14.441826332769811</c:v>
                </c:pt>
                <c:pt idx="2219">
                  <c:v>14.403172345431443</c:v>
                </c:pt>
                <c:pt idx="2220">
                  <c:v>14.364543062151263</c:v>
                </c:pt>
                <c:pt idx="2221">
                  <c:v>14.32593874924374</c:v>
                </c:pt>
                <c:pt idx="2222">
                  <c:v>14.287359672546085</c:v>
                </c:pt>
                <c:pt idx="2223">
                  <c:v>14.248806097410412</c:v>
                </c:pt>
                <c:pt idx="2224">
                  <c:v>14.210278288695369</c:v>
                </c:pt>
                <c:pt idx="2225">
                  <c:v>14.171776510759052</c:v>
                </c:pt>
                <c:pt idx="2226">
                  <c:v>14.133301027451079</c:v>
                </c:pt>
                <c:pt idx="2227">
                  <c:v>14.094852102106262</c:v>
                </c:pt>
                <c:pt idx="2228">
                  <c:v>14.056429997537375</c:v>
                </c:pt>
                <c:pt idx="2229">
                  <c:v>14.018034976028876</c:v>
                </c:pt>
                <c:pt idx="2230">
                  <c:v>13.979667299330686</c:v>
                </c:pt>
                <c:pt idx="2231">
                  <c:v>13.941327228652332</c:v>
                </c:pt>
                <c:pt idx="2232">
                  <c:v>13.903015024657543</c:v>
                </c:pt>
                <c:pt idx="2233">
                  <c:v>13.864730947458659</c:v>
                </c:pt>
                <c:pt idx="2234">
                  <c:v>13.826475256612103</c:v>
                </c:pt>
                <c:pt idx="2235">
                  <c:v>13.788248211113183</c:v>
                </c:pt>
                <c:pt idx="2236">
                  <c:v>13.750050069392344</c:v>
                </c:pt>
                <c:pt idx="2237">
                  <c:v>13.711881089310394</c:v>
                </c:pt>
                <c:pt idx="2238">
                  <c:v>13.673741528155539</c:v>
                </c:pt>
                <c:pt idx="2239">
                  <c:v>13.635631642639069</c:v>
                </c:pt>
                <c:pt idx="2240">
                  <c:v>13.597551688893205</c:v>
                </c:pt>
                <c:pt idx="2241">
                  <c:v>13.55950192246712</c:v>
                </c:pt>
                <c:pt idx="2242">
                  <c:v>13.521482598325553</c:v>
                </c:pt>
                <c:pt idx="2243">
                  <c:v>13.483493970845728</c:v>
                </c:pt>
                <c:pt idx="2244">
                  <c:v>13.445536293815948</c:v>
                </c:pt>
                <c:pt idx="2245">
                  <c:v>13.40760982043367</c:v>
                </c:pt>
                <c:pt idx="2246">
                  <c:v>13.369714803304449</c:v>
                </c:pt>
                <c:pt idx="2247">
                  <c:v>13.331851494441034</c:v>
                </c:pt>
                <c:pt idx="2248">
                  <c:v>13.294020145262289</c:v>
                </c:pt>
                <c:pt idx="2249">
                  <c:v>13.256221006593343</c:v>
                </c:pt>
                <c:pt idx="2250">
                  <c:v>13.218454328665105</c:v>
                </c:pt>
                <c:pt idx="2251">
                  <c:v>13.180720361115064</c:v>
                </c:pt>
                <c:pt idx="2252">
                  <c:v>13.143019352987475</c:v>
                </c:pt>
                <c:pt idx="2253">
                  <c:v>13.105351552734197</c:v>
                </c:pt>
                <c:pt idx="2254">
                  <c:v>13.067717208216237</c:v>
                </c:pt>
                <c:pt idx="2255">
                  <c:v>13.030116566705219</c:v>
                </c:pt>
                <c:pt idx="2256">
                  <c:v>12.992549874885075</c:v>
                </c:pt>
                <c:pt idx="2257">
                  <c:v>12.955017378854244</c:v>
                </c:pt>
                <c:pt idx="2258">
                  <c:v>12.917519324128236</c:v>
                </c:pt>
                <c:pt idx="2259">
                  <c:v>12.880055955642369</c:v>
                </c:pt>
                <c:pt idx="2260">
                  <c:v>12.842627517754714</c:v>
                </c:pt>
                <c:pt idx="2261">
                  <c:v>12.80523425425004</c:v>
                </c:pt>
                <c:pt idx="2262">
                  <c:v>12.767876408342698</c:v>
                </c:pt>
                <c:pt idx="2263">
                  <c:v>12.730554222681455</c:v>
                </c:pt>
                <c:pt idx="2264">
                  <c:v>12.693267939353191</c:v>
                </c:pt>
                <c:pt idx="2265">
                  <c:v>12.656017799888195</c:v>
                </c:pt>
                <c:pt idx="2266">
                  <c:v>12.618804045264529</c:v>
                </c:pt>
                <c:pt idx="2267">
                  <c:v>12.581626915913667</c:v>
                </c:pt>
                <c:pt idx="2268">
                  <c:v>12.544486651725951</c:v>
                </c:pt>
                <c:pt idx="2269">
                  <c:v>12.507383492056494</c:v>
                </c:pt>
                <c:pt idx="2270">
                  <c:v>12.470317675731335</c:v>
                </c:pt>
                <c:pt idx="2271">
                  <c:v>12.43328944105409</c:v>
                </c:pt>
                <c:pt idx="2272">
                  <c:v>12.396299025812429</c:v>
                </c:pt>
                <c:pt idx="2273">
                  <c:v>12.359346667285509</c:v>
                </c:pt>
                <c:pt idx="2274">
                  <c:v>12.322432602251151</c:v>
                </c:pt>
                <c:pt idx="2275">
                  <c:v>12.285557066993796</c:v>
                </c:pt>
                <c:pt idx="2276">
                  <c:v>12.248720297312142</c:v>
                </c:pt>
                <c:pt idx="2277">
                  <c:v>12.211922528527708</c:v>
                </c:pt>
                <c:pt idx="2278">
                  <c:v>12.1751639954935</c:v>
                </c:pt>
                <c:pt idx="2279">
                  <c:v>12.138444932602376</c:v>
                </c:pt>
                <c:pt idx="2280">
                  <c:v>12.101765573797197</c:v>
                </c:pt>
                <c:pt idx="2281">
                  <c:v>12.06512615257915</c:v>
                </c:pt>
                <c:pt idx="2282">
                  <c:v>12.028526902018335</c:v>
                </c:pt>
                <c:pt idx="2283">
                  <c:v>11.991968054763513</c:v>
                </c:pt>
                <c:pt idx="2284">
                  <c:v>11.955449843052468</c:v>
                </c:pt>
                <c:pt idx="2285">
                  <c:v>11.918972498722667</c:v>
                </c:pt>
                <c:pt idx="2286">
                  <c:v>11.882536253222005</c:v>
                </c:pt>
                <c:pt idx="2287">
                  <c:v>11.846141337620409</c:v>
                </c:pt>
                <c:pt idx="2288">
                  <c:v>11.809787982620714</c:v>
                </c:pt>
                <c:pt idx="2289">
                  <c:v>11.773476418570825</c:v>
                </c:pt>
                <c:pt idx="2290">
                  <c:v>11.737206875475747</c:v>
                </c:pt>
                <c:pt idx="2291">
                  <c:v>11.700979583009442</c:v>
                </c:pt>
                <c:pt idx="2292">
                  <c:v>11.664794770528085</c:v>
                </c:pt>
                <c:pt idx="2293">
                  <c:v>11.62865266708231</c:v>
                </c:pt>
                <c:pt idx="2294">
                  <c:v>11.592553501430478</c:v>
                </c:pt>
                <c:pt idx="2295">
                  <c:v>11.556497502052199</c:v>
                </c:pt>
                <c:pt idx="2296">
                  <c:v>11.520484897161866</c:v>
                </c:pt>
                <c:pt idx="2297">
                  <c:v>11.484515914722593</c:v>
                </c:pt>
                <c:pt idx="2298">
                  <c:v>11.448590782460155</c:v>
                </c:pt>
                <c:pt idx="2299">
                  <c:v>11.412709727877672</c:v>
                </c:pt>
                <c:pt idx="2300">
                  <c:v>11.376872978270271</c:v>
                </c:pt>
                <c:pt idx="2301">
                  <c:v>11.341080760739796</c:v>
                </c:pt>
                <c:pt idx="2302">
                  <c:v>11.305333302210144</c:v>
                </c:pt>
                <c:pt idx="2303">
                  <c:v>11.269630829442608</c:v>
                </c:pt>
                <c:pt idx="2304">
                  <c:v>11.233973569051637</c:v>
                </c:pt>
                <c:pt idx="2305">
                  <c:v>11.198361747520577</c:v>
                </c:pt>
                <c:pt idx="2306">
                  <c:v>11.162795591218398</c:v>
                </c:pt>
                <c:pt idx="2307">
                  <c:v>11.127275326414942</c:v>
                </c:pt>
                <c:pt idx="2308">
                  <c:v>11.091801179298688</c:v>
                </c:pt>
                <c:pt idx="2309">
                  <c:v>11.056373375993187</c:v>
                </c:pt>
                <c:pt idx="2310">
                  <c:v>11.020992142574052</c:v>
                </c:pt>
                <c:pt idx="2311">
                  <c:v>10.985657705086449</c:v>
                </c:pt>
                <c:pt idx="2312">
                  <c:v>10.950370289562461</c:v>
                </c:pt>
                <c:pt idx="2313">
                  <c:v>10.915130122039301</c:v>
                </c:pt>
                <c:pt idx="2314">
                  <c:v>10.879937428576813</c:v>
                </c:pt>
                <c:pt idx="2315">
                  <c:v>10.844792435276052</c:v>
                </c:pt>
                <c:pt idx="2316">
                  <c:v>10.80969536829741</c:v>
                </c:pt>
                <c:pt idx="2317">
                  <c:v>10.774646453879742</c:v>
                </c:pt>
                <c:pt idx="2318">
                  <c:v>10.739645918358748</c:v>
                </c:pt>
                <c:pt idx="2319">
                  <c:v>10.704693988186447</c:v>
                </c:pt>
                <c:pt idx="2320">
                  <c:v>10.669790889950209</c:v>
                </c:pt>
                <c:pt idx="2321">
                  <c:v>10.634936850392444</c:v>
                </c:pt>
                <c:pt idx="2322">
                  <c:v>10.60013209643027</c:v>
                </c:pt>
                <c:pt idx="2323">
                  <c:v>10.565376855175121</c:v>
                </c:pt>
                <c:pt idx="2324">
                  <c:v>10.530671353953347</c:v>
                </c:pt>
                <c:pt idx="2325">
                  <c:v>10.496015820326344</c:v>
                </c:pt>
                <c:pt idx="2326">
                  <c:v>10.461410482110676</c:v>
                </c:pt>
                <c:pt idx="2327">
                  <c:v>10.426855567399372</c:v>
                </c:pt>
                <c:pt idx="2328">
                  <c:v>10.392351304582515</c:v>
                </c:pt>
                <c:pt idx="2329">
                  <c:v>10.357897922368043</c:v>
                </c:pt>
                <c:pt idx="2330">
                  <c:v>10.323495649803395</c:v>
                </c:pt>
                <c:pt idx="2331">
                  <c:v>10.289144716296814</c:v>
                </c:pt>
                <c:pt idx="2332">
                  <c:v>10.254845351638968</c:v>
                </c:pt>
                <c:pt idx="2333">
                  <c:v>10.220597786024664</c:v>
                </c:pt>
                <c:pt idx="2334">
                  <c:v>10.186402250074909</c:v>
                </c:pt>
                <c:pt idx="2335">
                  <c:v>10.15225897485873</c:v>
                </c:pt>
                <c:pt idx="2336">
                  <c:v>10.118168191916105</c:v>
                </c:pt>
                <c:pt idx="2337">
                  <c:v>10.084130133279839</c:v>
                </c:pt>
                <c:pt idx="2338">
                  <c:v>10.050145031498483</c:v>
                </c:pt>
                <c:pt idx="2339">
                  <c:v>10.016213119658989</c:v>
                </c:pt>
                <c:pt idx="2340">
                  <c:v>9.982334631409687</c:v>
                </c:pt>
                <c:pt idx="2341">
                  <c:v>9.9485098009837465</c:v>
                </c:pt>
                <c:pt idx="2342">
                  <c:v>9.9147388632217712</c:v>
                </c:pt>
                <c:pt idx="2343">
                  <c:v>9.8810220535957853</c:v>
                </c:pt>
                <c:pt idx="2344">
                  <c:v>9.8473596082325301</c:v>
                </c:pt>
                <c:pt idx="2345">
                  <c:v>9.8137517639373275</c:v>
                </c:pt>
                <c:pt idx="2346">
                  <c:v>9.7801987582180026</c:v>
                </c:pt>
                <c:pt idx="2347">
                  <c:v>9.7467008293084341</c:v>
                </c:pt>
                <c:pt idx="2348">
                  <c:v>9.7132582161932532</c:v>
                </c:pt>
                <c:pt idx="2349">
                  <c:v>9.6798711586317729</c:v>
                </c:pt>
                <c:pt idx="2350">
                  <c:v>9.6465398971827749</c:v>
                </c:pt>
                <c:pt idx="2351">
                  <c:v>9.6132646732286968</c:v>
                </c:pt>
                <c:pt idx="2352">
                  <c:v>9.5800457290003056</c:v>
                </c:pt>
                <c:pt idx="2353">
                  <c:v>9.5468833076019131</c:v>
                </c:pt>
                <c:pt idx="2354">
                  <c:v>9.5137776530359517</c:v>
                </c:pt>
                <c:pt idx="2355">
                  <c:v>9.4807290102282771</c:v>
                </c:pt>
                <c:pt idx="2356">
                  <c:v>9.4477376250529215</c:v>
                </c:pt>
                <c:pt idx="2357">
                  <c:v>9.4148037443582346</c:v>
                </c:pt>
                <c:pt idx="2358">
                  <c:v>9.3819276159912341</c:v>
                </c:pt>
                <c:pt idx="2359">
                  <c:v>9.3491094888243857</c:v>
                </c:pt>
                <c:pt idx="2360">
                  <c:v>9.3163496127798631</c:v>
                </c:pt>
                <c:pt idx="2361">
                  <c:v>9.2836482388567525</c:v>
                </c:pt>
                <c:pt idx="2362">
                  <c:v>9.2510056191556664</c:v>
                </c:pt>
                <c:pt idx="2363">
                  <c:v>9.2184220069055733</c:v>
                </c:pt>
                <c:pt idx="2364">
                  <c:v>9.1858976564895958</c:v>
                </c:pt>
                <c:pt idx="2365">
                  <c:v>9.1534328234711868</c:v>
                </c:pt>
                <c:pt idx="2366">
                  <c:v>9.1210277646204183</c:v>
                </c:pt>
                <c:pt idx="2367">
                  <c:v>9.088682737940502</c:v>
                </c:pt>
                <c:pt idx="2368">
                  <c:v>9.0563980026941184</c:v>
                </c:pt>
                <c:pt idx="2369">
                  <c:v>9.0241738194297625</c:v>
                </c:pt>
                <c:pt idx="2370">
                  <c:v>8.9920104500094915</c:v>
                </c:pt>
                <c:pt idx="2371">
                  <c:v>8.9599081576339525</c:v>
                </c:pt>
                <c:pt idx="2372">
                  <c:v>8.9278672068709248</c:v>
                </c:pt>
                <c:pt idx="2373">
                  <c:v>8.8958878636811516</c:v>
                </c:pt>
                <c:pt idx="2374">
                  <c:v>8.8639703954457119</c:v>
                </c:pt>
                <c:pt idx="2375">
                  <c:v>8.8321150709932077</c:v>
                </c:pt>
                <c:pt idx="2376">
                  <c:v>8.8003221606269939</c:v>
                </c:pt>
                <c:pt idx="2377">
                  <c:v>8.7685919361519797</c:v>
                </c:pt>
                <c:pt idx="2378">
                  <c:v>8.7369246709024733</c:v>
                </c:pt>
                <c:pt idx="2379">
                  <c:v>8.7053206397695106</c:v>
                </c:pt>
                <c:pt idx="2380">
                  <c:v>8.6737801192276773</c:v>
                </c:pt>
                <c:pt idx="2381">
                  <c:v>8.6423033873636879</c:v>
                </c:pt>
                <c:pt idx="2382">
                  <c:v>8.6108907239032604</c:v>
                </c:pt>
                <c:pt idx="2383">
                  <c:v>8.5795424102388864</c:v>
                </c:pt>
                <c:pt idx="2384">
                  <c:v>8.5482587294576913</c:v>
                </c:pt>
                <c:pt idx="2385">
                  <c:v>8.5170399663691825</c:v>
                </c:pt>
                <c:pt idx="2386">
                  <c:v>8.4858864075332168</c:v>
                </c:pt>
                <c:pt idx="2387">
                  <c:v>8.4547983412874288</c:v>
                </c:pt>
                <c:pt idx="2388">
                  <c:v>8.4237760577757683</c:v>
                </c:pt>
                <c:pt idx="2389">
                  <c:v>8.3928198489763002</c:v>
                </c:pt>
                <c:pt idx="2390">
                  <c:v>8.3619300087288035</c:v>
                </c:pt>
                <c:pt idx="2391">
                  <c:v>8.3311068327636235</c:v>
                </c:pt>
                <c:pt idx="2392">
                  <c:v>8.3003506187291993</c:v>
                </c:pt>
                <c:pt idx="2393">
                  <c:v>8.2696616662206051</c:v>
                </c:pt>
                <c:pt idx="2394">
                  <c:v>8.2390402768074047</c:v>
                </c:pt>
                <c:pt idx="2395">
                  <c:v>8.2084867540624575</c:v>
                </c:pt>
                <c:pt idx="2396">
                  <c:v>8.1780014035894339</c:v>
                </c:pt>
                <c:pt idx="2397">
                  <c:v>8.1475845330516279</c:v>
                </c:pt>
                <c:pt idx="2398">
                  <c:v>8.1172364522005918</c:v>
                </c:pt>
                <c:pt idx="2399">
                  <c:v>8.0869574729033129</c:v>
                </c:pt>
                <c:pt idx="2400">
                  <c:v>8.0567479091723122</c:v>
                </c:pt>
                <c:pt idx="2401">
                  <c:v>8.0266080771924972</c:v>
                </c:pt>
                <c:pt idx="2402">
                  <c:v>7.9965382953503292</c:v>
                </c:pt>
                <c:pt idx="2403">
                  <c:v>7.9665388842622678</c:v>
                </c:pt>
                <c:pt idx="2404">
                  <c:v>7.9366101668028648</c:v>
                </c:pt>
                <c:pt idx="2405">
                  <c:v>7.9067524681337877</c:v>
                </c:pt>
                <c:pt idx="2406">
                  <c:v>7.8769661157313555</c:v>
                </c:pt>
                <c:pt idx="2407">
                  <c:v>7.8472514394164152</c:v>
                </c:pt>
                <c:pt idx="2408">
                  <c:v>7.8176087713811402</c:v>
                </c:pt>
                <c:pt idx="2409">
                  <c:v>7.7880384462188932</c:v>
                </c:pt>
                <c:pt idx="2410">
                  <c:v>7.7585408009518542</c:v>
                </c:pt>
                <c:pt idx="2411">
                  <c:v>7.7291161750595432</c:v>
                </c:pt>
                <c:pt idx="2412">
                  <c:v>7.6997649105079748</c:v>
                </c:pt>
                <c:pt idx="2413">
                  <c:v>7.6704873517766945</c:v>
                </c:pt>
                <c:pt idx="2414">
                  <c:v>7.6412838458887711</c:v>
                </c:pt>
                <c:pt idx="2415">
                  <c:v>7.6121547424378537</c:v>
                </c:pt>
                <c:pt idx="2416">
                  <c:v>7.5831003936172872</c:v>
                </c:pt>
                <c:pt idx="2417">
                  <c:v>7.5541211542480715</c:v>
                </c:pt>
                <c:pt idx="2418">
                  <c:v>7.5252173818069608</c:v>
                </c:pt>
                <c:pt idx="2419">
                  <c:v>7.4963894364556092</c:v>
                </c:pt>
                <c:pt idx="2420">
                  <c:v>7.4676376810675738</c:v>
                </c:pt>
                <c:pt idx="2421">
                  <c:v>7.4389624812568442</c:v>
                </c:pt>
                <c:pt idx="2422">
                  <c:v>7.4103642054066263</c:v>
                </c:pt>
                <c:pt idx="2423">
                  <c:v>7.3818432246960244</c:v>
                </c:pt>
                <c:pt idx="2424">
                  <c:v>7.3533999131295449</c:v>
                </c:pt>
                <c:pt idx="2425">
                  <c:v>7.3250346475636752</c:v>
                </c:pt>
                <c:pt idx="2426">
                  <c:v>7.2967478077354091</c:v>
                </c:pt>
                <c:pt idx="2427">
                  <c:v>7.2685397762897637</c:v>
                </c:pt>
                <c:pt idx="2428">
                  <c:v>7.2404109388078464</c:v>
                </c:pt>
                <c:pt idx="2429">
                  <c:v>7.2123616838333513</c:v>
                </c:pt>
                <c:pt idx="2430">
                  <c:v>7.1843924029013362</c:v>
                </c:pt>
                <c:pt idx="2431">
                  <c:v>7.1565034905651359</c:v>
                </c:pt>
                <c:pt idx="2432">
                  <c:v>7.1286953444227583</c:v>
                </c:pt>
                <c:pt idx="2433">
                  <c:v>7.1009683651458122</c:v>
                </c:pt>
                <c:pt idx="2434">
                  <c:v>7.0733229565044189</c:v>
                </c:pt>
                <c:pt idx="2435">
                  <c:v>7.0457595253964334</c:v>
                </c:pt>
                <c:pt idx="2436">
                  <c:v>7.0182784818719002</c:v>
                </c:pt>
                <c:pt idx="2437">
                  <c:v>6.9908802391613891</c:v>
                </c:pt>
                <c:pt idx="2438">
                  <c:v>6.9635652137019655</c:v>
                </c:pt>
                <c:pt idx="2439">
                  <c:v>6.9363338251633238</c:v>
                </c:pt>
                <c:pt idx="2440">
                  <c:v>6.9091864964740433</c:v>
                </c:pt>
                <c:pt idx="2441">
                  <c:v>6.8821236538476089</c:v>
                </c:pt>
                <c:pt idx="2442">
                  <c:v>6.8551457268084484</c:v>
                </c:pt>
                <c:pt idx="2443">
                  <c:v>6.8282531482173319</c:v>
                </c:pt>
                <c:pt idx="2444">
                  <c:v>6.8014463542965764</c:v>
                </c:pt>
                <c:pt idx="2445">
                  <c:v>6.7747257846558426</c:v>
                </c:pt>
                <c:pt idx="2446">
                  <c:v>6.7480918823167269</c:v>
                </c:pt>
                <c:pt idx="2447">
                  <c:v>6.721545093737511</c:v>
                </c:pt>
                <c:pt idx="2448">
                  <c:v>6.6950858688381585</c:v>
                </c:pt>
                <c:pt idx="2449">
                  <c:v>6.6687146610239623</c:v>
                </c:pt>
                <c:pt idx="2450">
                  <c:v>6.642431927209925</c:v>
                </c:pt>
                <c:pt idx="2451">
                  <c:v>6.6162381278446265</c:v>
                </c:pt>
                <c:pt idx="2452">
                  <c:v>6.590133726933427</c:v>
                </c:pt>
                <c:pt idx="2453">
                  <c:v>6.5641191920617423</c:v>
                </c:pt>
                <c:pt idx="2454">
                  <c:v>6.5381949944180429</c:v>
                </c:pt>
                <c:pt idx="2455">
                  <c:v>6.5123616088161143</c:v>
                </c:pt>
                <c:pt idx="2456">
                  <c:v>6.4866195137177414</c:v>
                </c:pt>
                <c:pt idx="2457">
                  <c:v>6.4609691912537528</c:v>
                </c:pt>
                <c:pt idx="2458">
                  <c:v>6.4354111272464127</c:v>
                </c:pt>
                <c:pt idx="2459">
                  <c:v>6.4099458112301546</c:v>
                </c:pt>
                <c:pt idx="2460">
                  <c:v>6.3845737364717916</c:v>
                </c:pt>
                <c:pt idx="2461">
                  <c:v>6.3592953999916713</c:v>
                </c:pt>
                <c:pt idx="2462">
                  <c:v>6.3341113025832545</c:v>
                </c:pt>
                <c:pt idx="2463">
                  <c:v>6.3090219488320116</c:v>
                </c:pt>
                <c:pt idx="2464">
                  <c:v>6.2840278471348263</c:v>
                </c:pt>
                <c:pt idx="2465">
                  <c:v>6.2591295097189459</c:v>
                </c:pt>
                <c:pt idx="2466">
                  <c:v>6.2343274526587633</c:v>
                </c:pt>
                <c:pt idx="2467">
                  <c:v>6.2096221958940925</c:v>
                </c:pt>
                <c:pt idx="2468">
                  <c:v>6.1850142632468144</c:v>
                </c:pt>
                <c:pt idx="2469">
                  <c:v>6.1605041824372764</c:v>
                </c:pt>
                <c:pt idx="2470">
                  <c:v>6.1360924850998106</c:v>
                </c:pt>
                <c:pt idx="2471">
                  <c:v>6.1117797067981927</c:v>
                </c:pt>
                <c:pt idx="2472">
                  <c:v>6.0875663870395051</c:v>
                </c:pt>
                <c:pt idx="2473">
                  <c:v>6.0634530692886059</c:v>
                </c:pt>
                <c:pt idx="2474">
                  <c:v>6.0394403009807709</c:v>
                </c:pt>
                <c:pt idx="2475">
                  <c:v>6.0155286335342417</c:v>
                </c:pt>
                <c:pt idx="2476">
                  <c:v>5.9917186223617778</c:v>
                </c:pt>
                <c:pt idx="2477">
                  <c:v>5.9680108268817511</c:v>
                </c:pt>
                <c:pt idx="2478">
                  <c:v>5.9444058105278348</c:v>
                </c:pt>
                <c:pt idx="2479">
                  <c:v>5.9209041407587222</c:v>
                </c:pt>
                <c:pt idx="2480">
                  <c:v>5.8975063890658044</c:v>
                </c:pt>
                <c:pt idx="2481">
                  <c:v>5.8742131309813956</c:v>
                </c:pt>
                <c:pt idx="2482">
                  <c:v>5.8510249460843955</c:v>
                </c:pt>
                <c:pt idx="2483">
                  <c:v>5.827942418006641</c:v>
                </c:pt>
                <c:pt idx="2484">
                  <c:v>5.8049661344367394</c:v>
                </c:pt>
                <c:pt idx="2485">
                  <c:v>5.7820966871241355</c:v>
                </c:pt>
                <c:pt idx="2486">
                  <c:v>5.7593346718809997</c:v>
                </c:pt>
                <c:pt idx="2487">
                  <c:v>5.7366806885838439</c:v>
                </c:pt>
                <c:pt idx="2488">
                  <c:v>5.7141353411735141</c:v>
                </c:pt>
                <c:pt idx="2489">
                  <c:v>5.6916992376538129</c:v>
                </c:pt>
                <c:pt idx="2490">
                  <c:v>5.6693729900896148</c:v>
                </c:pt>
                <c:pt idx="2491">
                  <c:v>5.6471572146022631</c:v>
                </c:pt>
                <c:pt idx="2492">
                  <c:v>5.6250525313657427</c:v>
                </c:pt>
                <c:pt idx="2493">
                  <c:v>5.6030595645992936</c:v>
                </c:pt>
                <c:pt idx="2494">
                  <c:v>5.5811789425594762</c:v>
                </c:pt>
                <c:pt idx="2495">
                  <c:v>5.559411297531371</c:v>
                </c:pt>
                <c:pt idx="2496">
                  <c:v>5.5377572658168317</c:v>
                </c:pt>
                <c:pt idx="2497">
                  <c:v>5.5162174877222911</c:v>
                </c:pt>
                <c:pt idx="2498">
                  <c:v>5.494792607544273</c:v>
                </c:pt>
                <c:pt idx="2499">
                  <c:v>5.4734832735529251</c:v>
                </c:pt>
                <c:pt idx="2500">
                  <c:v>5.4522901379745958</c:v>
                </c:pt>
                <c:pt idx="2501">
                  <c:v>5.431213856971886</c:v>
                </c:pt>
                <c:pt idx="2502">
                  <c:v>5.4102550906216411</c:v>
                </c:pt>
                <c:pt idx="2503">
                  <c:v>5.389414502891384</c:v>
                </c:pt>
                <c:pt idx="2504">
                  <c:v>5.3686927616128504</c:v>
                </c:pt>
                <c:pt idx="2505">
                  <c:v>5.3480905384549073</c:v>
                </c:pt>
                <c:pt idx="2506">
                  <c:v>5.3276085088923182</c:v>
                </c:pt>
                <c:pt idx="2507">
                  <c:v>5.3072473521728112</c:v>
                </c:pt>
                <c:pt idx="2508">
                  <c:v>5.2870077512831282</c:v>
                </c:pt>
                <c:pt idx="2509">
                  <c:v>5.2668903929102573</c:v>
                </c:pt>
                <c:pt idx="2510">
                  <c:v>5.246895967401267</c:v>
                </c:pt>
                <c:pt idx="2511">
                  <c:v>5.2270251687207869</c:v>
                </c:pt>
                <c:pt idx="2512">
                  <c:v>5.2072786944048657</c:v>
                </c:pt>
                <c:pt idx="2513">
                  <c:v>5.1876572455120487</c:v>
                </c:pt>
                <c:pt idx="2514">
                  <c:v>5.1681615265722822</c:v>
                </c:pt>
                <c:pt idx="2515">
                  <c:v>5.1487922455311956</c:v>
                </c:pt>
                <c:pt idx="2516">
                  <c:v>5.1295501136926971</c:v>
                </c:pt>
                <c:pt idx="2517">
                  <c:v>5.110435845657177</c:v>
                </c:pt>
                <c:pt idx="2518">
                  <c:v>5.0914501592561967</c:v>
                </c:pt>
                <c:pt idx="2519">
                  <c:v>5.0725937754846742</c:v>
                </c:pt>
                <c:pt idx="2520">
                  <c:v>5.0538674184280854</c:v>
                </c:pt>
                <c:pt idx="2521">
                  <c:v>5.0352718151860829</c:v>
                </c:pt>
                <c:pt idx="2522">
                  <c:v>5.0168076957928953</c:v>
                </c:pt>
                <c:pt idx="2523">
                  <c:v>4.998475793132223</c:v>
                </c:pt>
                <c:pt idx="2524">
                  <c:v>4.9802768428491682</c:v>
                </c:pt>
                <c:pt idx="2525">
                  <c:v>4.9622115832567735</c:v>
                </c:pt>
                <c:pt idx="2526">
                  <c:v>4.9442807552381431</c:v>
                </c:pt>
                <c:pt idx="2527">
                  <c:v>4.9264851021440226</c:v>
                </c:pt>
                <c:pt idx="2528">
                  <c:v>4.9088253696852231</c:v>
                </c:pt>
                <c:pt idx="2529">
                  <c:v>4.8913023058198792</c:v>
                </c:pt>
                <c:pt idx="2530">
                  <c:v>4.8739166606352375</c:v>
                </c:pt>
                <c:pt idx="2531">
                  <c:v>4.8566691862241438</c:v>
                </c:pt>
                <c:pt idx="2532">
                  <c:v>4.8395606365560004</c:v>
                </c:pt>
                <c:pt idx="2533">
                  <c:v>4.8225917673410841</c:v>
                </c:pt>
                <c:pt idx="2534">
                  <c:v>4.8057633358894867</c:v>
                </c:pt>
                <c:pt idx="2535">
                  <c:v>4.7890761009629266</c:v>
                </c:pt>
                <c:pt idx="2536">
                  <c:v>4.7725308226209862</c:v>
                </c:pt>
                <c:pt idx="2537">
                  <c:v>4.7561282620591667</c:v>
                </c:pt>
                <c:pt idx="2538">
                  <c:v>4.7398691814412865</c:v>
                </c:pt>
                <c:pt idx="2539">
                  <c:v>4.7237543437233311</c:v>
                </c:pt>
                <c:pt idx="2540">
                  <c:v>4.707784512470587</c:v>
                </c:pt>
                <c:pt idx="2541">
                  <c:v>4.6919604516662154</c:v>
                </c:pt>
                <c:pt idx="2542">
                  <c:v>4.6762829255121332</c:v>
                </c:pt>
                <c:pt idx="2543">
                  <c:v>4.6607526982216623</c:v>
                </c:pt>
                <c:pt idx="2544">
                  <c:v>4.6453705338023799</c:v>
                </c:pt>
                <c:pt idx="2545">
                  <c:v>4.6301371958312512</c:v>
                </c:pt>
                <c:pt idx="2546">
                  <c:v>4.6150534472194318</c:v>
                </c:pt>
                <c:pt idx="2547">
                  <c:v>4.6001200499675585</c:v>
                </c:pt>
                <c:pt idx="2548">
                  <c:v>4.5853377649114968</c:v>
                </c:pt>
                <c:pt idx="2549">
                  <c:v>4.5707073514568988</c:v>
                </c:pt>
                <c:pt idx="2550">
                  <c:v>4.5562295673033741</c:v>
                </c:pt>
                <c:pt idx="2551">
                  <c:v>4.5419051681577196</c:v>
                </c:pt>
                <c:pt idx="2552">
                  <c:v>4.5277349074347857</c:v>
                </c:pt>
                <c:pt idx="2553">
                  <c:v>4.5137195359472599</c:v>
                </c:pt>
                <c:pt idx="2554">
                  <c:v>4.499859801582736</c:v>
                </c:pt>
                <c:pt idx="2555">
                  <c:v>4.4861564489673578</c:v>
                </c:pt>
                <c:pt idx="2556">
                  <c:v>4.472610219117005</c:v>
                </c:pt>
                <c:pt idx="2557">
                  <c:v>4.4592218490746154</c:v>
                </c:pt>
                <c:pt idx="2558">
                  <c:v>4.4459920715322783</c:v>
                </c:pt>
                <c:pt idx="2559">
                  <c:v>4.4329216144397199</c:v>
                </c:pt>
                <c:pt idx="2560">
                  <c:v>4.4200112005973127</c:v>
                </c:pt>
                <c:pt idx="2561">
                  <c:v>4.407261547232368</c:v>
                </c:pt>
                <c:pt idx="2562">
                  <c:v>4.3946733655602852</c:v>
                </c:pt>
                <c:pt idx="2563">
                  <c:v>4.3822473603277059</c:v>
                </c:pt>
                <c:pt idx="2564">
                  <c:v>4.3699842293390683</c:v>
                </c:pt>
                <c:pt idx="2565">
                  <c:v>4.3578846629641701</c:v>
                </c:pt>
                <c:pt idx="2566">
                  <c:v>4.3459493436273284</c:v>
                </c:pt>
                <c:pt idx="2567">
                  <c:v>4.334178945277241</c:v>
                </c:pt>
                <c:pt idx="2568">
                  <c:v>4.3225741328363512</c:v>
                </c:pt>
                <c:pt idx="2569">
                  <c:v>4.3111355616299356</c:v>
                </c:pt>
                <c:pt idx="2570">
                  <c:v>4.2998638767926423</c:v>
                </c:pt>
                <c:pt idx="2571">
                  <c:v>4.2887597126542296</c:v>
                </c:pt>
                <c:pt idx="2572">
                  <c:v>4.2778236921007133</c:v>
                </c:pt>
                <c:pt idx="2573">
                  <c:v>4.2670564259129264</c:v>
                </c:pt>
                <c:pt idx="2574">
                  <c:v>4.2564585120791616</c:v>
                </c:pt>
                <c:pt idx="2575">
                  <c:v>4.2460305350839302</c:v>
                </c:pt>
                <c:pt idx="2576">
                  <c:v>4.2357730651685443</c:v>
                </c:pt>
                <c:pt idx="2577">
                  <c:v>4.2256866575655625</c:v>
                </c:pt>
                <c:pt idx="2578">
                  <c:v>4.2157718517047318</c:v>
                </c:pt>
                <c:pt idx="2579">
                  <c:v>4.2060291703899004</c:v>
                </c:pt>
                <c:pt idx="2580">
                  <c:v>4.1964591189449543</c:v>
                </c:pt>
                <c:pt idx="2581">
                  <c:v>4.1870621843300571</c:v>
                </c:pt>
                <c:pt idx="2582">
                  <c:v>4.1778388342241453</c:v>
                </c:pt>
                <c:pt idx="2583">
                  <c:v>4.168789516075158</c:v>
                </c:pt>
                <c:pt idx="2584">
                  <c:v>4.1599146561154416</c:v>
                </c:pt>
                <c:pt idx="2585">
                  <c:v>4.1512146583413667</c:v>
                </c:pt>
                <c:pt idx="2586">
                  <c:v>4.1426899034570148</c:v>
                </c:pt>
                <c:pt idx="2587">
                  <c:v>4.1343407477788707</c:v>
                </c:pt>
                <c:pt idx="2588">
                  <c:v>4.1261675221022633</c:v>
                </c:pt>
                <c:pt idx="2589">
                  <c:v>4.1181705305267151</c:v>
                </c:pt>
                <c:pt idx="2590">
                  <c:v>4.1103500492398908</c:v>
                </c:pt>
                <c:pt idx="2591">
                  <c:v>4.102706325258235</c:v>
                </c:pt>
                <c:pt idx="2592">
                  <c:v>4.0952395751231787</c:v>
                </c:pt>
                <c:pt idx="2593">
                  <c:v>4.0879499835513737</c:v>
                </c:pt>
                <c:pt idx="2594">
                  <c:v>4.0808377020378455</c:v>
                </c:pt>
                <c:pt idx="2595">
                  <c:v>4.0739028474096557</c:v>
                </c:pt>
                <c:pt idx="2596">
                  <c:v>4.0671455003297394</c:v>
                </c:pt>
                <c:pt idx="2597">
                  <c:v>4.0605657037489298</c:v>
                </c:pt>
                <c:pt idx="2598">
                  <c:v>4.0541634613036308</c:v>
                </c:pt>
                <c:pt idx="2599">
                  <c:v>4.0479387356591436</c:v>
                </c:pt>
                <c:pt idx="2600">
                  <c:v>4.0418914467954989</c:v>
                </c:pt>
                <c:pt idx="2601">
                  <c:v>4.0360214702354877</c:v>
                </c:pt>
                <c:pt idx="2602">
                  <c:v>4.0303286352119354</c:v>
                </c:pt>
                <c:pt idx="2603">
                  <c:v>4.0248127227725714</c:v>
                </c:pt>
                <c:pt idx="2604">
                  <c:v>4.0194734638219067</c:v>
                </c:pt>
                <c:pt idx="2605">
                  <c:v>4.0143105370969732</c:v>
                </c:pt>
                <c:pt idx="2606">
                  <c:v>4.0093235670752705</c:v>
                </c:pt>
                <c:pt idx="2607">
                  <c:v>4.0045121218142814</c:v>
                </c:pt>
                <c:pt idx="2608">
                  <c:v>3.9998757107181646</c:v>
                </c:pt>
                <c:pt idx="2609">
                  <c:v>3.9954137822329256</c:v>
                </c:pt>
                <c:pt idx="2610">
                  <c:v>3.991125721464841</c:v>
                </c:pt>
                <c:pt idx="2611">
                  <c:v>3.9870108477229675</c:v>
                </c:pt>
                <c:pt idx="2612">
                  <c:v>3.9830684119816206</c:v>
                </c:pt>
                <c:pt idx="2613">
                  <c:v>3.9792975942624702</c:v>
                </c:pt>
                <c:pt idx="2614">
                  <c:v>3.9756975009328643</c:v>
                </c:pt>
                <c:pt idx="2615">
                  <c:v>3.9722671619196674</c:v>
                </c:pt>
                <c:pt idx="2616">
                  <c:v>3.9690055278354377</c:v>
                </c:pt>
                <c:pt idx="2617">
                  <c:v>3.9659114670163609</c:v>
                </c:pt>
                <c:pt idx="2618">
                  <c:v>3.9629837624681596</c:v>
                </c:pt>
                <c:pt idx="2619">
                  <c:v>3.9602211087197379</c:v>
                </c:pt>
                <c:pt idx="2620">
                  <c:v>3.9576221085820977</c:v>
                </c:pt>
                <c:pt idx="2621">
                  <c:v>3.9551852698099705</c:v>
                </c:pt>
                <c:pt idx="2622">
                  <c:v>3.952909001665498</c:v>
                </c:pt>
                <c:pt idx="2623">
                  <c:v>3.9507916113809891</c:v>
                </c:pt>
                <c:pt idx="2624">
                  <c:v>3.9488313005209621</c:v>
                </c:pt>
                <c:pt idx="2625">
                  <c:v>3.9470261612385298</c:v>
                </c:pt>
                <c:pt idx="2626">
                  <c:v>3.9453741724290845</c:v>
                </c:pt>
                <c:pt idx="2627">
                  <c:v>3.9438731957758284</c:v>
                </c:pt>
                <c:pt idx="2628">
                  <c:v>3.9425209716881744</c:v>
                </c:pt>
                <c:pt idx="2629">
                  <c:v>3.941315115130946</c:v>
                </c:pt>
                <c:pt idx="2630">
                  <c:v>3.9402531113439441</c:v>
                </c:pt>
                <c:pt idx="2631">
                  <c:v>3.9393323114506296</c:v>
                </c:pt>
                <c:pt idx="2632">
                  <c:v>3.9385499279551532</c:v>
                </c:pt>
                <c:pt idx="2633">
                  <c:v>3.9379030301278717</c:v>
                </c:pt>
                <c:pt idx="2634">
                  <c:v>3.9373885392788619</c:v>
                </c:pt>
                <c:pt idx="2635">
                  <c:v>3.9370032239188788</c:v>
                </c:pt>
                <c:pt idx="2636">
                  <c:v>3.9367436948091861</c:v>
                </c:pt>
                <c:pt idx="2637">
                  <c:v>3.9366063999007261</c:v>
                </c:pt>
                <c:pt idx="2638">
                  <c:v>3.9365876191616609</c:v>
                </c:pt>
                <c:pt idx="2639">
                  <c:v>3.9366834592980466</c:v>
                </c:pt>
                <c:pt idx="2640">
                  <c:v>3.9368898483666257</c:v>
                </c:pt>
                <c:pt idx="2641">
                  <c:v>3.9372025302823932</c:v>
                </c:pt>
                <c:pt idx="2642">
                  <c:v>3.9376170592247695</c:v>
                </c:pt>
                <c:pt idx="2643">
                  <c:v>3.9381287939438261</c:v>
                </c:pt>
                <c:pt idx="2644">
                  <c:v>3.9387328919720539</c:v>
                </c:pt>
                <c:pt idx="2645">
                  <c:v>3.9394243037434302</c:v>
                </c:pt>
                <c:pt idx="2646">
                  <c:v>3.9401977666273158</c:v>
                </c:pt>
                <c:pt idx="2647">
                  <c:v>3.9410477988809776</c:v>
                </c:pt>
                <c:pt idx="2648">
                  <c:v>3.9419686935275502</c:v>
                </c:pt>
                <c:pt idx="2649">
                  <c:v>3.9429545121654055</c:v>
                </c:pt>
                <c:pt idx="2650">
                  <c:v>3.9439990787191199</c:v>
                </c:pt>
                <c:pt idx="2651">
                  <c:v>3.9450959731374171</c:v>
                </c:pt>
                <c:pt idx="2652">
                  <c:v>3.9462385250503447</c:v>
                </c:pt>
                <c:pt idx="2653">
                  <c:v>3.9474198073948017</c:v>
                </c:pt>
                <c:pt idx="2654">
                  <c:v>3.9486326300198211</c:v>
                </c:pt>
                <c:pt idx="2655">
                  <c:v>3.9498695332852862</c:v>
                </c:pt>
                <c:pt idx="2656">
                  <c:v>3.9511227816656458</c:v>
                </c:pt>
                <c:pt idx="2657">
                  <c:v>3.9523843573765611</c:v>
                </c:pt>
                <c:pt idx="2658">
                  <c:v>3.9536459540371673</c:v>
                </c:pt>
                <c:pt idx="2659">
                  <c:v>3.9548989703880189</c:v>
                </c:pt>
                <c:pt idx="2660">
                  <c:v>3.9561345040813207</c:v>
                </c:pt>
                <c:pt idx="2661">
                  <c:v>3.957343345565838</c:v>
                </c:pt>
                <c:pt idx="2662">
                  <c:v>3.9585159720852454</c:v>
                </c:pt>
                <c:pt idx="2663">
                  <c:v>3.9596425418152785</c:v>
                </c:pt>
                <c:pt idx="2664">
                  <c:v>3.9607128881625493</c:v>
                </c:pt>
                <c:pt idx="2665">
                  <c:v>3.9617165142523652</c:v>
                </c:pt>
                <c:pt idx="2666">
                  <c:v>3.9626425876326685</c:v>
                </c:pt>
                <c:pt idx="2667">
                  <c:v>3.9634799352228511</c:v>
                </c:pt>
                <c:pt idx="2668">
                  <c:v>3.9642170385392954</c:v>
                </c:pt>
                <c:pt idx="2669">
                  <c:v>3.9648420292301094</c:v>
                </c:pt>
                <c:pt idx="2670">
                  <c:v>3.9653426849527289</c:v>
                </c:pt>
                <c:pt idx="2671">
                  <c:v>3.9657064256312946</c:v>
                </c:pt>
                <c:pt idx="2672">
                  <c:v>3.9659203101297988</c:v>
                </c:pt>
                <c:pt idx="2673">
                  <c:v>3.965971033383084</c:v>
                </c:pt>
                <c:pt idx="2674">
                  <c:v>3.9658449240226714</c:v>
                </c:pt>
                <c:pt idx="2675">
                  <c:v>3.965527942543106</c:v>
                </c:pt>
                <c:pt idx="2676">
                  <c:v>3.9650056800502496</c:v>
                </c:pt>
                <c:pt idx="2677">
                  <c:v>3.9642633576383801</c:v>
                </c:pt>
                <c:pt idx="2678">
                  <c:v>3.9632858264402553</c:v>
                </c:pt>
                <c:pt idx="2679">
                  <c:v>3.9620575684006347</c:v>
                </c:pt>
                <c:pt idx="2680">
                  <c:v>3.9605626978172763</c:v>
                </c:pt>
                <c:pt idx="2681">
                  <c:v>3.9587849637036725</c:v>
                </c:pt>
                <c:pt idx="2682">
                  <c:v>3.9567077530180645</c:v>
                </c:pt>
                <c:pt idx="2683">
                  <c:v>3.9543140948134745</c:v>
                </c:pt>
                <c:pt idx="2684">
                  <c:v>3.9515866653543763</c:v>
                </c:pt>
                <c:pt idx="2685">
                  <c:v>3.9485077942534068</c:v>
                </c:pt>
                <c:pt idx="2686">
                  <c:v>3.9450594716760072</c:v>
                </c:pt>
                <c:pt idx="2687">
                  <c:v>3.9412233566601147</c:v>
                </c:pt>
                <c:pt idx="2688">
                  <c:v>3.9369807866014126</c:v>
                </c:pt>
                <c:pt idx="2689">
                  <c:v>3.9323127879464748</c:v>
                </c:pt>
                <c:pt idx="2690">
                  <c:v>3.92720008813912</c:v>
                </c:pt>
                <c:pt idx="2691">
                  <c:v>3.9216231288610843</c:v>
                </c:pt>
                <c:pt idx="2692">
                  <c:v>3.915562080603471</c:v>
                </c:pt>
                <c:pt idx="2693">
                  <c:v>3.9089968586060375</c:v>
                </c:pt>
                <c:pt idx="2694">
                  <c:v>3.9019071401931908</c:v>
                </c:pt>
                <c:pt idx="2695">
                  <c:v>3.8942723835329689</c:v>
                </c:pt>
                <c:pt idx="2696">
                  <c:v>3.8860718478409453</c:v>
                </c:pt>
                <c:pt idx="2697">
                  <c:v>3.8772846150436786</c:v>
                </c:pt>
                <c:pt idx="2698">
                  <c:v>3.867889612911513</c:v>
                </c:pt>
                <c:pt idx="2699">
                  <c:v>3.8578656396632294</c:v>
                </c:pt>
                <c:pt idx="2700">
                  <c:v>3.8471913900377914</c:v>
                </c:pt>
                <c:pt idx="2701">
                  <c:v>3.8358454828208117</c:v>
                </c:pt>
                <c:pt idx="2702">
                  <c:v>3.8238064898053974</c:v>
                </c:pt>
                <c:pt idx="2703">
                  <c:v>3.8110529661572223</c:v>
                </c:pt>
                <c:pt idx="2704">
                  <c:v>3.7975634821461131</c:v>
                </c:pt>
                <c:pt idx="2705">
                  <c:v>3.7833166561955087</c:v>
                </c:pt>
                <c:pt idx="2706">
                  <c:v>3.7682911891911535</c:v>
                </c:pt>
                <c:pt idx="2707">
                  <c:v>3.7524658999830338</c:v>
                </c:pt>
                <c:pt idx="2708">
                  <c:v>3.73581976199827</c:v>
                </c:pt>
                <c:pt idx="2709">
                  <c:v>3.7183319408804576</c:v>
                </c:pt>
                <c:pt idx="2710">
                  <c:v>3.6999818330514138</c:v>
                </c:pt>
                <c:pt idx="2711">
                  <c:v>3.6807491050904435</c:v>
                </c:pt>
                <c:pt idx="2712">
                  <c:v>3.6606137338051821</c:v>
                </c:pt>
                <c:pt idx="2713">
                  <c:v>3.6395560468704611</c:v>
                </c:pt>
                <c:pt idx="2714">
                  <c:v>3.6175567638902533</c:v>
                </c:pt>
                <c:pt idx="2715">
                  <c:v>3.5945970377376995</c:v>
                </c:pt>
                <c:pt idx="2716">
                  <c:v>3.5706584960147278</c:v>
                </c:pt>
                <c:pt idx="2717">
                  <c:v>3.5457232824677898</c:v>
                </c:pt>
                <c:pt idx="2718">
                  <c:v>3.5197740981878152</c:v>
                </c:pt>
                <c:pt idx="2719">
                  <c:v>3.4927942424187686</c:v>
                </c:pt>
                <c:pt idx="2720">
                  <c:v>3.4647676527921552</c:v>
                </c:pt>
                <c:pt idx="2721">
                  <c:v>3.4356789448038025</c:v>
                </c:pt>
                <c:pt idx="2722">
                  <c:v>3.4055134503458193</c:v>
                </c:pt>
                <c:pt idx="2723">
                  <c:v>3.3742572551051464</c:v>
                </c:pt>
                <c:pt idx="2724">
                  <c:v>3.3418972346443536</c:v>
                </c:pt>
                <c:pt idx="2725">
                  <c:v>3.3084210889764858</c:v>
                </c:pt>
                <c:pt idx="2726">
                  <c:v>3.2738173754573845</c:v>
                </c:pt>
                <c:pt idx="2727">
                  <c:v>3.2380755398155907</c:v>
                </c:pt>
                <c:pt idx="2728">
                  <c:v>3.2011859451546307</c:v>
                </c:pt>
                <c:pt idx="2729">
                  <c:v>3.1631398987655768</c:v>
                </c:pt>
                <c:pt idx="2730">
                  <c:v>3.1239296765991398</c:v>
                </c:pt>
                <c:pt idx="2731">
                  <c:v>3.0835485452595082</c:v>
                </c:pt>
                <c:pt idx="2732">
                  <c:v>3.0419907813918465</c:v>
                </c:pt>
                <c:pt idx="2733">
                  <c:v>2.9992516883511158</c:v>
                </c:pt>
                <c:pt idx="2734">
                  <c:v>2.9553276100550714</c:v>
                </c:pt>
                <c:pt idx="2735">
                  <c:v>2.9102159419375568</c:v>
                </c:pt>
                <c:pt idx="2736">
                  <c:v>2.8639151389396704</c:v>
                </c:pt>
                <c:pt idx="2737">
                  <c:v>2.8164247204879311</c:v>
                </c:pt>
                <c:pt idx="2738">
                  <c:v>2.7677452724321148</c:v>
                </c:pt>
                <c:pt idx="2739">
                  <c:v>2.717878445929264</c:v>
                </c:pt>
                <c:pt idx="2740">
                  <c:v>2.6668269532812143</c:v>
                </c:pt>
                <c:pt idx="2741">
                  <c:v>2.6145945607509322</c:v>
                </c:pt>
                <c:pt idx="2742">
                  <c:v>2.561186078399222</c:v>
                </c:pt>
                <c:pt idx="2743">
                  <c:v>2.5066073470034116</c:v>
                </c:pt>
                <c:pt idx="2744">
                  <c:v>2.450865222135028</c:v>
                </c:pt>
                <c:pt idx="2745">
                  <c:v>2.393967555489541</c:v>
                </c:pt>
                <c:pt idx="2746">
                  <c:v>2.3359231735777932</c:v>
                </c:pt>
                <c:pt idx="2747">
                  <c:v>2.2767418539007784</c:v>
                </c:pt>
                <c:pt idx="2748">
                  <c:v>2.216434298744975</c:v>
                </c:pt>
                <c:pt idx="2749">
                  <c:v>2.1550121067451116</c:v>
                </c:pt>
                <c:pt idx="2750">
                  <c:v>2.09248774237158</c:v>
                </c:pt>
                <c:pt idx="2751">
                  <c:v>2.0288745035098503</c:v>
                </c:pt>
                <c:pt idx="2752">
                  <c:v>1.9641864873055936</c:v>
                </c:pt>
                <c:pt idx="2753">
                  <c:v>1.8984385544543687</c:v>
                </c:pt>
                <c:pt idx="2754">
                  <c:v>1.8316462921204471</c:v>
                </c:pt>
                <c:pt idx="2755">
                  <c:v>1.7638259756700285</c:v>
                </c:pt>
                <c:pt idx="2756">
                  <c:v>1.6949945294080113</c:v>
                </c:pt>
                <c:pt idx="2757">
                  <c:v>1.6251694865036694</c:v>
                </c:pt>
                <c:pt idx="2758">
                  <c:v>1.5543689482917773</c:v>
                </c:pt>
                <c:pt idx="2759">
                  <c:v>1.4826115431313172</c:v>
                </c:pt>
                <c:pt idx="2760">
                  <c:v>1.40991638500009</c:v>
                </c:pt>
                <c:pt idx="2761">
                  <c:v>1.3363030319976887</c:v>
                </c:pt>
                <c:pt idx="2762">
                  <c:v>1.2617914449236298</c:v>
                </c:pt>
                <c:pt idx="2763">
                  <c:v>1.186401946088784</c:v>
                </c:pt>
                <c:pt idx="2764">
                  <c:v>1.1101551785120942</c:v>
                </c:pt>
                <c:pt idx="2765">
                  <c:v>1.0330720656438652</c:v>
                </c:pt>
                <c:pt idx="2766">
                  <c:v>0.95517377174854667</c:v>
                </c:pt>
                <c:pt idx="2767">
                  <c:v>0.87648166306939745</c:v>
                </c:pt>
                <c:pt idx="2768">
                  <c:v>0.79701726988908772</c:v>
                </c:pt>
                <c:pt idx="2769">
                  <c:v>0.71680224958686112</c:v>
                </c:pt>
                <c:pt idx="2770">
                  <c:v>0.63585835078568509</c:v>
                </c:pt>
                <c:pt idx="2771">
                  <c:v>0.55420737866992931</c:v>
                </c:pt>
                <c:pt idx="2772">
                  <c:v>0.47187116154486791</c:v>
                </c:pt>
                <c:pt idx="2773">
                  <c:v>0.38887151869877484</c:v>
                </c:pt>
                <c:pt idx="2774">
                  <c:v>0.30523022962009033</c:v>
                </c:pt>
                <c:pt idx="2775">
                  <c:v>0.22096900460759478</c:v>
                </c:pt>
                <c:pt idx="2776">
                  <c:v>0.13610945680810255</c:v>
                </c:pt>
                <c:pt idx="2777">
                  <c:v>5.0673075705097513E-2</c:v>
                </c:pt>
                <c:pt idx="2778">
                  <c:v>-3.5318797929455664E-2</c:v>
                </c:pt>
                <c:pt idx="2779">
                  <c:v>-0.1218449956107716</c:v>
                </c:pt>
                <c:pt idx="2780">
                  <c:v>-0.2088845432468604</c:v>
                </c:pt>
                <c:pt idx="2781">
                  <c:v>-0.2964166817806772</c:v>
                </c:pt>
                <c:pt idx="2782">
                  <c:v>-0.38442088638259608</c:v>
                </c:pt>
                <c:pt idx="2783">
                  <c:v>-0.47287688421308938</c:v>
                </c:pt>
                <c:pt idx="2784">
                  <c:v>-0.5617646707807743</c:v>
                </c:pt>
                <c:pt idx="2785">
                  <c:v>-0.65106452492378952</c:v>
                </c:pt>
                <c:pt idx="2786">
                  <c:v>-0.74075702244992359</c:v>
                </c:pt>
                <c:pt idx="2787">
                  <c:v>-0.83082304847113053</c:v>
                </c:pt>
                <c:pt idx="2788">
                  <c:v>-0.9212438084736676</c:v>
                </c:pt>
                <c:pt idx="2789">
                  <c:v>-1.0120008381661234</c:v>
                </c:pt>
                <c:pt idx="2790">
                  <c:v>-1.1030760121513632</c:v>
                </c:pt>
                <c:pt idx="2791">
                  <c:v>-1.1944515514673626</c:v>
                </c:pt>
                <c:pt idx="2792">
                  <c:v>-1.2861100300471737</c:v>
                </c:pt>
                <c:pt idx="2793">
                  <c:v>-1.3780343801462724</c:v>
                </c:pt>
                <c:pt idx="2794">
                  <c:v>-1.4702078967857759</c:v>
                </c:pt>
                <c:pt idx="2795">
                  <c:v>-1.5626142412648261</c:v>
                </c:pt>
                <c:pt idx="2796">
                  <c:v>-1.655237443787982</c:v>
                </c:pt>
                <c:pt idx="2797">
                  <c:v>-1.7480619052604716</c:v>
                </c:pt>
                <c:pt idx="2798">
                  <c:v>-1.8410723982999659</c:v>
                </c:pt>
                <c:pt idx="2799">
                  <c:v>-1.9342540675129394</c:v>
                </c:pt>
                <c:pt idx="2800">
                  <c:v>-2.0275924290822447</c:v>
                </c:pt>
                <c:pt idx="2801">
                  <c:v>-2.1210733697157931</c:v>
                </c:pt>
                <c:pt idx="2802">
                  <c:v>-2.2146831449980056</c:v>
                </c:pt>
                <c:pt idx="2803">
                  <c:v>-2.3084083771910828</c:v>
                </c:pt>
                <c:pt idx="2804">
                  <c:v>-2.4022360525266957</c:v>
                </c:pt>
                <c:pt idx="2805">
                  <c:v>-2.4961535180306527</c:v>
                </c:pt>
                <c:pt idx="2806">
                  <c:v>-2.5901484779196453</c:v>
                </c:pt>
                <c:pt idx="2807">
                  <c:v>-2.6842089896080896</c:v>
                </c:pt>
                <c:pt idx="2808">
                  <c:v>-2.7783234593616495</c:v>
                </c:pt>
                <c:pt idx="2809">
                  <c:v>-2.872480637632667</c:v>
                </c:pt>
                <c:pt idx="2810">
                  <c:v>-2.9666696141085307</c:v>
                </c:pt>
                <c:pt idx="2811">
                  <c:v>-3.0608798125080656</c:v>
                </c:pt>
                <c:pt idx="2812">
                  <c:v>-3.1551009851513427</c:v>
                </c:pt>
                <c:pt idx="2813">
                  <c:v>-3.2493232073352156</c:v>
                </c:pt>
                <c:pt idx="2814">
                  <c:v>-3.3435368715379576</c:v>
                </c:pt>
                <c:pt idx="2815">
                  <c:v>-3.4377326814792788</c:v>
                </c:pt>
                <c:pt idx="2816">
                  <c:v>-3.531901646059592</c:v>
                </c:pt>
                <c:pt idx="2817">
                  <c:v>-3.6260350731990734</c:v>
                </c:pt>
                <c:pt idx="2818">
                  <c:v>-3.7201245635984619</c:v>
                </c:pt>
                <c:pt idx="2819">
                  <c:v>-3.8141620044396358</c:v>
                </c:pt>
                <c:pt idx="2820">
                  <c:v>-3.908139563043858</c:v>
                </c:pt>
                <c:pt idx="2821">
                  <c:v>-4.0020496805048591</c:v>
                </c:pt>
                <c:pt idx="2822">
                  <c:v>-4.09588506531035</c:v>
                </c:pt>
                <c:pt idx="2823">
                  <c:v>-4.1896386869682694</c:v>
                </c:pt>
                <c:pt idx="2824">
                  <c:v>-4.283303769648259</c:v>
                </c:pt>
                <c:pt idx="2825">
                  <c:v>-4.3768737858512523</c:v>
                </c:pt>
                <c:pt idx="2826">
                  <c:v>-4.4703424501189835</c:v>
                </c:pt>
                <c:pt idx="2827">
                  <c:v>-4.5637037127902644</c:v>
                </c:pt>
                <c:pt idx="2828">
                  <c:v>-4.6569517538161618</c:v>
                </c:pt>
                <c:pt idx="2829">
                  <c:v>-4.7500809766405361</c:v>
                </c:pt>
                <c:pt idx="2830">
                  <c:v>-4.8430860021516997</c:v>
                </c:pt>
                <c:pt idx="2831">
                  <c:v>-4.935961662715461</c:v>
                </c:pt>
                <c:pt idx="2832">
                  <c:v>-5.0287029962908072</c:v>
                </c:pt>
                <c:pt idx="2833">
                  <c:v>-5.1213052406364179</c:v>
                </c:pt>
                <c:pt idx="2834">
                  <c:v>-5.2137638276112854</c:v>
                </c:pt>
                <c:pt idx="2835">
                  <c:v>-5.3060743775728803</c:v>
                </c:pt>
                <c:pt idx="2836">
                  <c:v>-5.3982326938763272</c:v>
                </c:pt>
                <c:pt idx="2837">
                  <c:v>-5.4902347574785173</c:v>
                </c:pt>
                <c:pt idx="2838">
                  <c:v>-5.5820767216477023</c:v>
                </c:pt>
                <c:pt idx="2839">
                  <c:v>-5.673754906781113</c:v>
                </c:pt>
                <c:pt idx="2840">
                  <c:v>-5.7652657953317874</c:v>
                </c:pt>
                <c:pt idx="2841">
                  <c:v>-5.8566060268471034</c:v>
                </c:pt>
                <c:pt idx="2842">
                  <c:v>-5.9477723931176882</c:v>
                </c:pt>
                <c:pt idx="2843">
                  <c:v>-6.0387618334380422</c:v>
                </c:pt>
                <c:pt idx="2844">
                  <c:v>-6.1295714299791673</c:v>
                </c:pt>
                <c:pt idx="2845">
                  <c:v>-6.2201984032730362</c:v>
                </c:pt>
                <c:pt idx="2846">
                  <c:v>-6.3106401078080774</c:v>
                </c:pt>
                <c:pt idx="2847">
                  <c:v>-6.4008940277355943</c:v>
                </c:pt>
                <c:pt idx="2848">
                  <c:v>-6.4909577726859826</c:v>
                </c:pt>
                <c:pt idx="2849">
                  <c:v>-6.5808290736942219</c:v>
                </c:pt>
                <c:pt idx="2850">
                  <c:v>-6.6705057792329789</c:v>
                </c:pt>
                <c:pt idx="2851">
                  <c:v>-6.759985851352055</c:v>
                </c:pt>
                <c:pt idx="2852">
                  <c:v>-6.8492673619238715</c:v>
                </c:pt>
                <c:pt idx="2853">
                  <c:v>-6.9383484889921903</c:v>
                </c:pt>
                <c:pt idx="2854">
                  <c:v>-7.027227513222714</c:v>
                </c:pt>
                <c:pt idx="2855">
                  <c:v>-7.1159028144550129</c:v>
                </c:pt>
                <c:pt idx="2856">
                  <c:v>-7.2043728683525909</c:v>
                </c:pt>
                <c:pt idx="2857">
                  <c:v>-7.2926362431497544</c:v>
                </c:pt>
                <c:pt idx="2858">
                  <c:v>-7.3806915964946214</c:v>
                </c:pt>
                <c:pt idx="2859">
                  <c:v>-7.4685376723842669</c:v>
                </c:pt>
                <c:pt idx="2860">
                  <c:v>-7.5561732981916574</c:v>
                </c:pt>
                <c:pt idx="2861">
                  <c:v>-7.6435973817813663</c:v>
                </c:pt>
                <c:pt idx="2862">
                  <c:v>-7.7308089087143799</c:v>
                </c:pt>
                <c:pt idx="2863">
                  <c:v>-7.8178069395357781</c:v>
                </c:pt>
                <c:pt idx="2864">
                  <c:v>-7.9045906071478758</c:v>
                </c:pt>
                <c:pt idx="2865">
                  <c:v>-7.9911591142639153</c:v>
                </c:pt>
                <c:pt idx="2866">
                  <c:v>-8.0775117309408202</c:v>
                </c:pt>
                <c:pt idx="2867">
                  <c:v>-8.1636477921905541</c:v>
                </c:pt>
                <c:pt idx="2868">
                  <c:v>-8.2495666956661893</c:v>
                </c:pt>
                <c:pt idx="2869">
                  <c:v>-8.3352678994206908</c:v>
                </c:pt>
                <c:pt idx="2870">
                  <c:v>-8.4207509197393531</c:v>
                </c:pt>
                <c:pt idx="2871">
                  <c:v>-8.5060153290403129</c:v>
                </c:pt>
                <c:pt idx="2872">
                  <c:v>-8.5910607538428394</c:v>
                </c:pt>
                <c:pt idx="2873">
                  <c:v>-8.6758868728028666</c:v>
                </c:pt>
                <c:pt idx="2874">
                  <c:v>-8.760493414810961</c:v>
                </c:pt>
                <c:pt idx="2875">
                  <c:v>-8.8448801571537938</c:v>
                </c:pt>
                <c:pt idx="2876">
                  <c:v>-8.9290469237357435</c:v>
                </c:pt>
                <c:pt idx="2877">
                  <c:v>-9.012993583359016</c:v>
                </c:pt>
                <c:pt idx="2878">
                  <c:v>-9.0967200480610888</c:v>
                </c:pt>
                <c:pt idx="2879">
                  <c:v>-9.1802262715073528</c:v>
                </c:pt>
                <c:pt idx="2880">
                  <c:v>-9.2635122474379994</c:v>
                </c:pt>
                <c:pt idx="2881">
                  <c:v>-9.3465780081662473</c:v>
                </c:pt>
                <c:pt idx="2882">
                  <c:v>-9.4294236231276933</c:v>
                </c:pt>
                <c:pt idx="2883">
                  <c:v>-9.512049197478623</c:v>
                </c:pt>
                <c:pt idx="2884">
                  <c:v>-9.5944548707414263</c:v>
                </c:pt>
                <c:pt idx="2885">
                  <c:v>-9.6766408154967429</c:v>
                </c:pt>
                <c:pt idx="2886">
                  <c:v>-9.7586072361199285</c:v>
                </c:pt>
                <c:pt idx="2887">
                  <c:v>-9.8403543675602752</c:v>
                </c:pt>
                <c:pt idx="2888">
                  <c:v>-9.9218824741628957</c:v>
                </c:pt>
                <c:pt idx="2889">
                  <c:v>-10.003191848531115</c:v>
                </c:pt>
                <c:pt idx="2890">
                  <c:v>-10.084282810427132</c:v>
                </c:pt>
                <c:pt idx="2891">
                  <c:v>-10.165155705712252</c:v>
                </c:pt>
                <c:pt idx="2892">
                  <c:v>-10.24581090532217</c:v>
                </c:pt>
                <c:pt idx="2893">
                  <c:v>-10.326248804279794</c:v>
                </c:pt>
                <c:pt idx="2894">
                  <c:v>-10.40646982074094</c:v>
                </c:pt>
                <c:pt idx="2895">
                  <c:v>-10.486474395073905</c:v>
                </c:pt>
                <c:pt idx="2896">
                  <c:v>-10.566262988971962</c:v>
                </c:pt>
                <c:pt idx="2897">
                  <c:v>-10.645836084595818</c:v>
                </c:pt>
                <c:pt idx="2898">
                  <c:v>-10.725194183747126</c:v>
                </c:pt>
                <c:pt idx="2899">
                  <c:v>-10.804337807071441</c:v>
                </c:pt>
                <c:pt idx="2900">
                  <c:v>-10.88326749328813</c:v>
                </c:pt>
                <c:pt idx="2901">
                  <c:v>-10.96198379844876</c:v>
                </c:pt>
                <c:pt idx="2902">
                  <c:v>-11.04048729522178</c:v>
                </c:pt>
                <c:pt idx="2903">
                  <c:v>-11.118778572201622</c:v>
                </c:pt>
                <c:pt idx="2904">
                  <c:v>-11.19685823324369</c:v>
                </c:pt>
                <c:pt idx="2905">
                  <c:v>-11.27472689682293</c:v>
                </c:pt>
                <c:pt idx="2906">
                  <c:v>-11.352385195414351</c:v>
                </c:pt>
                <c:pt idx="2907">
                  <c:v>-11.429833774897558</c:v>
                </c:pt>
                <c:pt idx="2908">
                  <c:v>-11.507073293980721</c:v>
                </c:pt>
                <c:pt idx="2909">
                  <c:v>-11.584104423647757</c:v>
                </c:pt>
                <c:pt idx="2910">
                  <c:v>-11.66092784662257</c:v>
                </c:pt>
                <c:pt idx="2911">
                  <c:v>-11.737544256855742</c:v>
                </c:pt>
                <c:pt idx="2912">
                  <c:v>-11.813954359027626</c:v>
                </c:pt>
                <c:pt idx="2913">
                  <c:v>-11.890158868070699</c:v>
                </c:pt>
                <c:pt idx="2914">
                  <c:v>-11.966158508708524</c:v>
                </c:pt>
                <c:pt idx="2915">
                  <c:v>-12.041954015012859</c:v>
                </c:pt>
                <c:pt idx="2916">
                  <c:v>-12.117546129975633</c:v>
                </c:pt>
                <c:pt idx="2917">
                  <c:v>-12.192935605097352</c:v>
                </c:pt>
                <c:pt idx="2918">
                  <c:v>-12.268123199990658</c:v>
                </c:pt>
                <c:pt idx="2919">
                  <c:v>-12.343109681998381</c:v>
                </c:pt>
                <c:pt idx="2920">
                  <c:v>-12.417895825825751</c:v>
                </c:pt>
                <c:pt idx="2921">
                  <c:v>-12.49248241318613</c:v>
                </c:pt>
                <c:pt idx="2922">
                  <c:v>-12.56687023246041</c:v>
                </c:pt>
                <c:pt idx="2923">
                  <c:v>-12.641060078368557</c:v>
                </c:pt>
                <c:pt idx="2924">
                  <c:v>-12.715052751653568</c:v>
                </c:pt>
                <c:pt idx="2925">
                  <c:v>-12.788849058777403</c:v>
                </c:pt>
                <c:pt idx="2926">
                  <c:v>-12.862449811628348</c:v>
                </c:pt>
                <c:pt idx="2927">
                  <c:v>-12.935855827239184</c:v>
                </c:pt>
                <c:pt idx="2928">
                  <c:v>-13.009067927516496</c:v>
                </c:pt>
                <c:pt idx="2929">
                  <c:v>-13.082086938979495</c:v>
                </c:pt>
                <c:pt idx="2930">
                  <c:v>-13.154913692509123</c:v>
                </c:pt>
                <c:pt idx="2931">
                  <c:v>-13.227549023107304</c:v>
                </c:pt>
                <c:pt idx="2932">
                  <c:v>-13.299993769664022</c:v>
                </c:pt>
                <c:pt idx="2933">
                  <c:v>-13.372248774735048</c:v>
                </c:pt>
                <c:pt idx="2934">
                  <c:v>-13.444314884326314</c:v>
                </c:pt>
                <c:pt idx="2935">
                  <c:v>-13.51619294768815</c:v>
                </c:pt>
                <c:pt idx="2936">
                  <c:v>-13.587883817117053</c:v>
                </c:pt>
                <c:pt idx="2937">
                  <c:v>-13.659388347764326</c:v>
                </c:pt>
                <c:pt idx="2938">
                  <c:v>-13.73070739745355</c:v>
                </c:pt>
                <c:pt idx="2939">
                  <c:v>-13.801841826503939</c:v>
                </c:pt>
                <c:pt idx="2940">
                  <c:v>-13.872792497561219</c:v>
                </c:pt>
                <c:pt idx="2941">
                  <c:v>-13.943560275435447</c:v>
                </c:pt>
                <c:pt idx="2942">
                  <c:v>-14.014146026944287</c:v>
                </c:pt>
                <c:pt idx="2943">
                  <c:v>-14.084550620763569</c:v>
                </c:pt>
                <c:pt idx="2944">
                  <c:v>-14.154774927282785</c:v>
                </c:pt>
                <c:pt idx="2945">
                  <c:v>-14.224819818467282</c:v>
                </c:pt>
                <c:pt idx="2946">
                  <c:v>-14.294686167725013</c:v>
                </c:pt>
                <c:pt idx="2947">
                  <c:v>-14.364374849780004</c:v>
                </c:pt>
                <c:pt idx="2948">
                  <c:v>-14.433886740549083</c:v>
                </c:pt>
                <c:pt idx="2949">
                  <c:v>-14.503222717025244</c:v>
                </c:pt>
                <c:pt idx="2950">
                  <c:v>-14.572383657165178</c:v>
                </c:pt>
                <c:pt idx="2951">
                  <c:v>-14.641370439780852</c:v>
                </c:pt>
                <c:pt idx="2952">
                  <c:v>-14.710183944436553</c:v>
                </c:pt>
                <c:pt idx="2953">
                  <c:v>-14.778825051349468</c:v>
                </c:pt>
                <c:pt idx="2954">
                  <c:v>-14.847294641294582</c:v>
                </c:pt>
                <c:pt idx="2955">
                  <c:v>-14.915593595513712</c:v>
                </c:pt>
                <c:pt idx="2956">
                  <c:v>-14.983722795628061</c:v>
                </c:pt>
                <c:pt idx="2957">
                  <c:v>-15.0516831235543</c:v>
                </c:pt>
                <c:pt idx="2958">
                  <c:v>-15.119475461425402</c:v>
                </c:pt>
                <c:pt idx="2959">
                  <c:v>-15.187100691512983</c:v>
                </c:pt>
                <c:pt idx="2960">
                  <c:v>-15.25455969615447</c:v>
                </c:pt>
                <c:pt idx="2961">
                  <c:v>-15.321853357682535</c:v>
                </c:pt>
                <c:pt idx="2962">
                  <c:v>-15.388982558358295</c:v>
                </c:pt>
                <c:pt idx="2963">
                  <c:v>-15.455948180306683</c:v>
                </c:pt>
                <c:pt idx="2964">
                  <c:v>-15.522751105455384</c:v>
                </c:pt>
                <c:pt idx="2965">
                  <c:v>-15.589392215475575</c:v>
                </c:pt>
                <c:pt idx="2966">
                  <c:v>-15.655872391726399</c:v>
                </c:pt>
                <c:pt idx="2967">
                  <c:v>-15.722192515200978</c:v>
                </c:pt>
                <c:pt idx="2968">
                  <c:v>-15.788353466475087</c:v>
                </c:pt>
                <c:pt idx="2969">
                  <c:v>-15.854356125658999</c:v>
                </c:pt>
                <c:pt idx="2970">
                  <c:v>-15.920201372349931</c:v>
                </c:pt>
                <c:pt idx="2971">
                  <c:v>-15.985890085588146</c:v>
                </c:pt>
                <c:pt idx="2972">
                  <c:v>-16.051423143814315</c:v>
                </c:pt>
                <c:pt idx="2973">
                  <c:v>-16.11680142482934</c:v>
                </c:pt>
                <c:pt idx="2974">
                  <c:v>-16.182025805755295</c:v>
                </c:pt>
                <c:pt idx="2975">
                  <c:v>-16.247097162999349</c:v>
                </c:pt>
                <c:pt idx="2976">
                  <c:v>-16.31201637221832</c:v>
                </c:pt>
                <c:pt idx="2977">
                  <c:v>-16.376784308285934</c:v>
                </c:pt>
                <c:pt idx="2978">
                  <c:v>-16.441401845260689</c:v>
                </c:pt>
                <c:pt idx="2979">
                  <c:v>-16.505869856356028</c:v>
                </c:pt>
                <c:pt idx="2980">
                  <c:v>-16.570189213912158</c:v>
                </c:pt>
                <c:pt idx="2981">
                  <c:v>-16.634360789368291</c:v>
                </c:pt>
                <c:pt idx="2982">
                  <c:v>-16.698385453237425</c:v>
                </c:pt>
                <c:pt idx="2983">
                  <c:v>-16.762264075081738</c:v>
                </c:pt>
                <c:pt idx="2984">
                  <c:v>-16.825997523489367</c:v>
                </c:pt>
                <c:pt idx="2985">
                  <c:v>-16.889586666052939</c:v>
                </c:pt>
                <c:pt idx="2986">
                  <c:v>-16.953032369348069</c:v>
                </c:pt>
                <c:pt idx="2987">
                  <c:v>-17.016335498914763</c:v>
                </c:pt>
                <c:pt idx="2988">
                  <c:v>-17.079496919237958</c:v>
                </c:pt>
                <c:pt idx="2989">
                  <c:v>-17.142517493730733</c:v>
                </c:pt>
                <c:pt idx="2990">
                  <c:v>-17.20539808471711</c:v>
                </c:pt>
                <c:pt idx="2991">
                  <c:v>-17.268139553417342</c:v>
                </c:pt>
                <c:pt idx="2992">
                  <c:v>-17.330742759932495</c:v>
                </c:pt>
                <c:pt idx="2993">
                  <c:v>-17.393208563231116</c:v>
                </c:pt>
                <c:pt idx="2994">
                  <c:v>-17.455537821136122</c:v>
                </c:pt>
                <c:pt idx="2995">
                  <c:v>-17.517731390312782</c:v>
                </c:pt>
                <c:pt idx="2996">
                  <c:v>-17.579790126257119</c:v>
                </c:pt>
                <c:pt idx="2997">
                  <c:v>-17.641714883285495</c:v>
                </c:pt>
                <c:pt idx="2998">
                  <c:v>-17.703506514524207</c:v>
                </c:pt>
                <c:pt idx="2999">
                  <c:v>-17.765165871901061</c:v>
                </c:pt>
                <c:pt idx="3000">
                  <c:v>-17.826693806135566</c:v>
                </c:pt>
                <c:pt idx="3001">
                  <c:v>-17.888091166731936</c:v>
                </c:pt>
                <c:pt idx="3002">
                  <c:v>-17.949358801970927</c:v>
                </c:pt>
                <c:pt idx="3003">
                  <c:v>-18.010497558903143</c:v>
                </c:pt>
                <c:pt idx="3004">
                  <c:v>-18.071508283342741</c:v>
                </c:pt>
                <c:pt idx="3005">
                  <c:v>-18.132391819861404</c:v>
                </c:pt>
                <c:pt idx="3006">
                  <c:v>-18.193149011782982</c:v>
                </c:pt>
                <c:pt idx="3007">
                  <c:v>-18.253780701178407</c:v>
                </c:pt>
                <c:pt idx="3008">
                  <c:v>-18.314287728861643</c:v>
                </c:pt>
                <c:pt idx="3009">
                  <c:v>-18.374670934384948</c:v>
                </c:pt>
                <c:pt idx="3010">
                  <c:v>-18.434931156035315</c:v>
                </c:pt>
                <c:pt idx="3011">
                  <c:v>-18.495069230831756</c:v>
                </c:pt>
                <c:pt idx="3012">
                  <c:v>-18.555085994521438</c:v>
                </c:pt>
                <c:pt idx="3013">
                  <c:v>-18.614982281577483</c:v>
                </c:pt>
                <c:pt idx="3014">
                  <c:v>-18.674758925196851</c:v>
                </c:pt>
                <c:pt idx="3015">
                  <c:v>-18.734416757297851</c:v>
                </c:pt>
                <c:pt idx="3016">
                  <c:v>-18.793956608518613</c:v>
                </c:pt>
                <c:pt idx="3017">
                  <c:v>-18.853379308215658</c:v>
                </c:pt>
                <c:pt idx="3018">
                  <c:v>-18.912685684462748</c:v>
                </c:pt>
                <c:pt idx="3019">
                  <c:v>-18.971876564049765</c:v>
                </c:pt>
                <c:pt idx="3020">
                  <c:v>-19.030952772481953</c:v>
                </c:pt>
                <c:pt idx="3021">
                  <c:v>-19.089915133979581</c:v>
                </c:pt>
                <c:pt idx="3022">
                  <c:v>-19.148764471477588</c:v>
                </c:pt>
                <c:pt idx="3023">
                  <c:v>-19.207501606625232</c:v>
                </c:pt>
                <c:pt idx="3024">
                  <c:v>-19.266127359786424</c:v>
                </c:pt>
                <c:pt idx="3025">
                  <c:v>-19.324642550039862</c:v>
                </c:pt>
                <c:pt idx="3026">
                  <c:v>-19.383047995179222</c:v>
                </c:pt>
                <c:pt idx="3027">
                  <c:v>-19.441344511713929</c:v>
                </c:pt>
                <c:pt idx="3028">
                  <c:v>-19.499532914869739</c:v>
                </c:pt>
                <c:pt idx="3029">
                  <c:v>-19.557614018589348</c:v>
                </c:pt>
                <c:pt idx="3030">
                  <c:v>-19.61558863553379</c:v>
                </c:pt>
                <c:pt idx="3031">
                  <c:v>-19.673457577082935</c:v>
                </c:pt>
                <c:pt idx="3032">
                  <c:v>-19.7312216533366</c:v>
                </c:pt>
                <c:pt idx="3033">
                  <c:v>-19.788881673116311</c:v>
                </c:pt>
                <c:pt idx="3034">
                  <c:v>-19.8464384439661</c:v>
                </c:pt>
                <c:pt idx="3035">
                  <c:v>-19.903892772154059</c:v>
                </c:pt>
                <c:pt idx="3036">
                  <c:v>-19.961245462673688</c:v>
                </c:pt>
                <c:pt idx="3037">
                  <c:v>-20.018497319245586</c:v>
                </c:pt>
                <c:pt idx="3038">
                  <c:v>-20.075649144318998</c:v>
                </c:pt>
                <c:pt idx="3039">
                  <c:v>-20.132701739073212</c:v>
                </c:pt>
                <c:pt idx="3040">
                  <c:v>-20.189655903419492</c:v>
                </c:pt>
                <c:pt idx="3041">
                  <c:v>-20.246512436002675</c:v>
                </c:pt>
                <c:pt idx="3042">
                  <c:v>-20.303272134202981</c:v>
                </c:pt>
                <c:pt idx="3043">
                  <c:v>-20.359935794137783</c:v>
                </c:pt>
                <c:pt idx="3044">
                  <c:v>-20.416504210663277</c:v>
                </c:pt>
                <c:pt idx="3045">
                  <c:v>-20.472978177376646</c:v>
                </c:pt>
                <c:pt idx="3046">
                  <c:v>-20.529358486617401</c:v>
                </c:pt>
                <c:pt idx="3047">
                  <c:v>-20.585645929469759</c:v>
                </c:pt>
                <c:pt idx="3048">
                  <c:v>-20.641841295764198</c:v>
                </c:pt>
                <c:pt idx="3049">
                  <c:v>-20.697945374079442</c:v>
                </c:pt>
                <c:pt idx="3050">
                  <c:v>-20.753958951744387</c:v>
                </c:pt>
                <c:pt idx="3051">
                  <c:v>-20.809882814839767</c:v>
                </c:pt>
                <c:pt idx="3052">
                  <c:v>-20.865717748200087</c:v>
                </c:pt>
                <c:pt idx="3053">
                  <c:v>-20.921464535415822</c:v>
                </c:pt>
                <c:pt idx="3054">
                  <c:v>-20.977123958834859</c:v>
                </c:pt>
                <c:pt idx="3055">
                  <c:v>-21.032696799564263</c:v>
                </c:pt>
                <c:pt idx="3056">
                  <c:v>-21.088183837472535</c:v>
                </c:pt>
                <c:pt idx="3057">
                  <c:v>-21.143585851191197</c:v>
                </c:pt>
                <c:pt idx="3058">
                  <c:v>-21.198903618116258</c:v>
                </c:pt>
                <c:pt idx="3059">
                  <c:v>-21.254137914410514</c:v>
                </c:pt>
                <c:pt idx="3060">
                  <c:v>-21.309289515004771</c:v>
                </c:pt>
                <c:pt idx="3061">
                  <c:v>-21.364359193599928</c:v>
                </c:pt>
                <c:pt idx="3062">
                  <c:v>-21.419347722668359</c:v>
                </c:pt>
                <c:pt idx="3063">
                  <c:v>-21.474255873455689</c:v>
                </c:pt>
                <c:pt idx="3064">
                  <c:v>-21.529084415982418</c:v>
                </c:pt>
                <c:pt idx="3065">
                  <c:v>-21.583834119045171</c:v>
                </c:pt>
                <c:pt idx="3066">
                  <c:v>-21.638505750218727</c:v>
                </c:pt>
                <c:pt idx="3067">
                  <c:v>-21.69310007585721</c:v>
                </c:pt>
                <c:pt idx="3068">
                  <c:v>-21.747617861095332</c:v>
                </c:pt>
                <c:pt idx="3069">
                  <c:v>-21.802059869850389</c:v>
                </c:pt>
                <c:pt idx="3070">
                  <c:v>-21.856426864822748</c:v>
                </c:pt>
                <c:pt idx="3071">
                  <c:v>-21.910719607498208</c:v>
                </c:pt>
                <c:pt idx="3072">
                  <c:v>-21.964938858148283</c:v>
                </c:pt>
                <c:pt idx="3073">
                  <c:v>-22.019085375832081</c:v>
                </c:pt>
                <c:pt idx="3074">
                  <c:v>-22.073159918397064</c:v>
                </c:pt>
                <c:pt idx="3075">
                  <c:v>-22.127163242480627</c:v>
                </c:pt>
                <c:pt idx="3076">
                  <c:v>-22.181096103510704</c:v>
                </c:pt>
                <c:pt idx="3077">
                  <c:v>-22.234959255706983</c:v>
                </c:pt>
                <c:pt idx="3078">
                  <c:v>-22.288753452082062</c:v>
                </c:pt>
                <c:pt idx="3079">
                  <c:v>-22.342479444442105</c:v>
                </c:pt>
                <c:pt idx="3080">
                  <c:v>-22.396137983387646</c:v>
                </c:pt>
                <c:pt idx="3081">
                  <c:v>-22.449729818314864</c:v>
                </c:pt>
                <c:pt idx="3082">
                  <c:v>-22.503255697415881</c:v>
                </c:pt>
                <c:pt idx="3083">
                  <c:v>-22.556716367679726</c:v>
                </c:pt>
                <c:pt idx="3084">
                  <c:v>-22.610112574892852</c:v>
                </c:pt>
                <c:pt idx="3085">
                  <c:v>-22.663445063639834</c:v>
                </c:pt>
                <c:pt idx="3086">
                  <c:v>-22.716714577303762</c:v>
                </c:pt>
                <c:pt idx="3087">
                  <c:v>-22.7699218580671</c:v>
                </c:pt>
                <c:pt idx="3088">
                  <c:v>-22.823067646911607</c:v>
                </c:pt>
                <c:pt idx="3089">
                  <c:v>-22.876152683619235</c:v>
                </c:pt>
                <c:pt idx="3090">
                  <c:v>-22.929177706771906</c:v>
                </c:pt>
                <c:pt idx="3091">
                  <c:v>-22.982143453752283</c:v>
                </c:pt>
                <c:pt idx="3092">
                  <c:v>-23.035050660743693</c:v>
                </c:pt>
                <c:pt idx="3093">
                  <c:v>-23.087900062730291</c:v>
                </c:pt>
                <c:pt idx="3094">
                  <c:v>-23.140692393497233</c:v>
                </c:pt>
                <c:pt idx="3095">
                  <c:v>-23.193428385630828</c:v>
                </c:pt>
                <c:pt idx="3096">
                  <c:v>-23.24610877051807</c:v>
                </c:pt>
                <c:pt idx="3097">
                  <c:v>-23.298734278347204</c:v>
                </c:pt>
                <c:pt idx="3098">
                  <c:v>-23.351305638106808</c:v>
                </c:pt>
                <c:pt idx="3099">
                  <c:v>-23.403823577586351</c:v>
                </c:pt>
                <c:pt idx="3100">
                  <c:v>-23.456288823375484</c:v>
                </c:pt>
                <c:pt idx="3101">
                  <c:v>-23.508702100863758</c:v>
                </c:pt>
                <c:pt idx="3102">
                  <c:v>-23.561064134240468</c:v>
                </c:pt>
                <c:pt idx="3103">
                  <c:v>-23.613375646494031</c:v>
                </c:pt>
                <c:pt idx="3104">
                  <c:v>-23.665637359411459</c:v>
                </c:pt>
                <c:pt idx="3105">
                  <c:v>-23.717849993577801</c:v>
                </c:pt>
                <c:pt idx="3106">
                  <c:v>-23.770014268375995</c:v>
                </c:pt>
                <c:pt idx="3107">
                  <c:v>-23.82213090198529</c:v>
                </c:pt>
                <c:pt idx="3108">
                  <c:v>-23.874200611381255</c:v>
                </c:pt>
                <c:pt idx="3109">
                  <c:v>-23.926224112334822</c:v>
                </c:pt>
                <c:pt idx="3110">
                  <c:v>-23.978202119411314</c:v>
                </c:pt>
                <c:pt idx="3111">
                  <c:v>-24.03013534596942</c:v>
                </c:pt>
                <c:pt idx="3112">
                  <c:v>-24.082024504160621</c:v>
                </c:pt>
                <c:pt idx="3113">
                  <c:v>-24.133870304927726</c:v>
                </c:pt>
                <c:pt idx="3114">
                  <c:v>-24.18567345800405</c:v>
                </c:pt>
                <c:pt idx="3115">
                  <c:v>-24.237434671912212</c:v>
                </c:pt>
                <c:pt idx="3116">
                  <c:v>-24.289154653962829</c:v>
                </c:pt>
                <c:pt idx="3117">
                  <c:v>-24.340834110253251</c:v>
                </c:pt>
                <c:pt idx="3118">
                  <c:v>-24.392473745666216</c:v>
                </c:pt>
                <c:pt idx="3119">
                  <c:v>-24.44407426386892</c:v>
                </c:pt>
                <c:pt idx="3120">
                  <c:v>-24.495636367310606</c:v>
                </c:pt>
                <c:pt idx="3121">
                  <c:v>-24.547160757221945</c:v>
                </c:pt>
                <c:pt idx="3122">
                  <c:v>-24.598648133612961</c:v>
                </c:pt>
                <c:pt idx="3123">
                  <c:v>-24.650099195271579</c:v>
                </c:pt>
                <c:pt idx="3124">
                  <c:v>-24.701514639762085</c:v>
                </c:pt>
                <c:pt idx="3125">
                  <c:v>-24.75289516342275</c:v>
                </c:pt>
                <c:pt idx="3126">
                  <c:v>-24.804241461364942</c:v>
                </c:pt>
                <c:pt idx="3127">
                  <c:v>-24.855554227470375</c:v>
                </c:pt>
                <c:pt idx="3128">
                  <c:v>-24.906834154389692</c:v>
                </c:pt>
                <c:pt idx="3129">
                  <c:v>-24.958081933540246</c:v>
                </c:pt>
                <c:pt idx="3130">
                  <c:v>-25.009298255104326</c:v>
                </c:pt>
                <c:pt idx="3131">
                  <c:v>-25.060483808026525</c:v>
                </c:pt>
                <c:pt idx="3132">
                  <c:v>-25.11163928001217</c:v>
                </c:pt>
                <c:pt idx="3133">
                  <c:v>-25.162765357524425</c:v>
                </c:pt>
                <c:pt idx="3134">
                  <c:v>-25.213862725782683</c:v>
                </c:pt>
                <c:pt idx="3135">
                  <c:v>-25.264932068759549</c:v>
                </c:pt>
                <c:pt idx="3136">
                  <c:v>-25.315974069178935</c:v>
                </c:pt>
                <c:pt idx="3137">
                  <c:v>-25.366989408513415</c:v>
                </c:pt>
                <c:pt idx="3138">
                  <c:v>-25.417978766981403</c:v>
                </c:pt>
                <c:pt idx="3139">
                  <c:v>-25.468942823544896</c:v>
                </c:pt>
                <c:pt idx="3140">
                  <c:v>-25.519882255906786</c:v>
                </c:pt>
                <c:pt idx="3141">
                  <c:v>-25.570797740507896</c:v>
                </c:pt>
                <c:pt idx="3142">
                  <c:v>-25.621689952524356</c:v>
                </c:pt>
                <c:pt idx="3143">
                  <c:v>-25.672559565864926</c:v>
                </c:pt>
                <c:pt idx="3144">
                  <c:v>-25.723407253167608</c:v>
                </c:pt>
                <c:pt idx="3145">
                  <c:v>-25.774233685797277</c:v>
                </c:pt>
                <c:pt idx="3146">
                  <c:v>-25.825039533842009</c:v>
                </c:pt>
                <c:pt idx="3147">
                  <c:v>-25.875825466110769</c:v>
                </c:pt>
                <c:pt idx="3148">
                  <c:v>-25.926592150129309</c:v>
                </c:pt>
                <c:pt idx="3149">
                  <c:v>-25.9773402521379</c:v>
                </c:pt>
                <c:pt idx="3150">
                  <c:v>-26.028070437087475</c:v>
                </c:pt>
                <c:pt idx="3151">
                  <c:v>-26.078783368636373</c:v>
                </c:pt>
                <c:pt idx="3152">
                  <c:v>-26.129479709147315</c:v>
                </c:pt>
                <c:pt idx="3153">
                  <c:v>-26.180160119683261</c:v>
                </c:pt>
                <c:pt idx="3154">
                  <c:v>-26.230825260004668</c:v>
                </c:pt>
                <c:pt idx="3155">
                  <c:v>-26.281475788565373</c:v>
                </c:pt>
                <c:pt idx="3156">
                  <c:v>-26.332112362509328</c:v>
                </c:pt>
                <c:pt idx="3157">
                  <c:v>-26.382735637666382</c:v>
                </c:pt>
                <c:pt idx="3158">
                  <c:v>-26.433346268549379</c:v>
                </c:pt>
                <c:pt idx="3159">
                  <c:v>-26.483944908349418</c:v>
                </c:pt>
                <c:pt idx="3160">
                  <c:v>-26.5345322089326</c:v>
                </c:pt>
                <c:pt idx="3161">
                  <c:v>-26.585108820835881</c:v>
                </c:pt>
                <c:pt idx="3162">
                  <c:v>-26.635675393263291</c:v>
                </c:pt>
                <c:pt idx="3163">
                  <c:v>-26.686232574081437</c:v>
                </c:pt>
                <c:pt idx="3164">
                  <c:v>-26.736781009815868</c:v>
                </c:pt>
                <c:pt idx="3165">
                  <c:v>-26.787321345646511</c:v>
                </c:pt>
                <c:pt idx="3166">
                  <c:v>-26.837854225403596</c:v>
                </c:pt>
                <c:pt idx="3167">
                  <c:v>-26.888380291564083</c:v>
                </c:pt>
                <c:pt idx="3168">
                  <c:v>-26.938900185245945</c:v>
                </c:pt>
                <c:pt idx="3169">
                  <c:v>-26.989414546204738</c:v>
                </c:pt>
                <c:pt idx="3170">
                  <c:v>-27.039924012828834</c:v>
                </c:pt>
                <c:pt idx="3171">
                  <c:v>-27.090429222135192</c:v>
                </c:pt>
                <c:pt idx="3172">
                  <c:v>-27.140930809764193</c:v>
                </c:pt>
                <c:pt idx="3173">
                  <c:v>-27.19142940997569</c:v>
                </c:pt>
                <c:pt idx="3174">
                  <c:v>-27.241925655644099</c:v>
                </c:pt>
                <c:pt idx="3175">
                  <c:v>-27.292420178253085</c:v>
                </c:pt>
                <c:pt idx="3176">
                  <c:v>-27.342913607891749</c:v>
                </c:pt>
                <c:pt idx="3177">
                  <c:v>-27.39340657324918</c:v>
                </c:pt>
                <c:pt idx="3178">
                  <c:v>-27.443899701609354</c:v>
                </c:pt>
                <c:pt idx="3179">
                  <c:v>-27.494393618846775</c:v>
                </c:pt>
                <c:pt idx="3180">
                  <c:v>-27.544888949421068</c:v>
                </c:pt>
                <c:pt idx="3181">
                  <c:v>-27.595386316371837</c:v>
                </c:pt>
                <c:pt idx="3182">
                  <c:v>-27.645886341314117</c:v>
                </c:pt>
                <c:pt idx="3183">
                  <c:v>-27.696389644432063</c:v>
                </c:pt>
                <c:pt idx="3184">
                  <c:v>-27.746896844475017</c:v>
                </c:pt>
                <c:pt idx="3185">
                  <c:v>-27.797408558751521</c:v>
                </c:pt>
                <c:pt idx="3186">
                  <c:v>-27.847925403123611</c:v>
                </c:pt>
                <c:pt idx="3187">
                  <c:v>-27.898447992002527</c:v>
                </c:pt>
                <c:pt idx="3188">
                  <c:v>-27.948976938342447</c:v>
                </c:pt>
                <c:pt idx="3189">
                  <c:v>-27.999512853634819</c:v>
                </c:pt>
                <c:pt idx="3190">
                  <c:v>-28.050056347903471</c:v>
                </c:pt>
                <c:pt idx="3191">
                  <c:v>-28.100608029699167</c:v>
                </c:pt>
                <c:pt idx="3192">
                  <c:v>-28.151168506092596</c:v>
                </c:pt>
                <c:pt idx="3193">
                  <c:v>-28.201738382670438</c:v>
                </c:pt>
                <c:pt idx="3194">
                  <c:v>-28.252318263528259</c:v>
                </c:pt>
                <c:pt idx="3195">
                  <c:v>-28.30290875126596</c:v>
                </c:pt>
                <c:pt idx="3196">
                  <c:v>-28.353510446980525</c:v>
                </c:pt>
                <c:pt idx="3197">
                  <c:v>-28.404123950261159</c:v>
                </c:pt>
                <c:pt idx="3198">
                  <c:v>-28.45474985918344</c:v>
                </c:pt>
                <c:pt idx="3199">
                  <c:v>-28.505388770302407</c:v>
                </c:pt>
                <c:pt idx="3200">
                  <c:v>-28.556041278647829</c:v>
                </c:pt>
                <c:pt idx="3201">
                  <c:v>-28.606707977716944</c:v>
                </c:pt>
                <c:pt idx="3202">
                  <c:v>-28.657389459469051</c:v>
                </c:pt>
                <c:pt idx="3203">
                  <c:v>-28.708086314319377</c:v>
                </c:pt>
                <c:pt idx="3204">
                  <c:v>-28.758799131132516</c:v>
                </c:pt>
                <c:pt idx="3205">
                  <c:v>-28.809528497216835</c:v>
                </c:pt>
                <c:pt idx="3206">
                  <c:v>-28.860274998317408</c:v>
                </c:pt>
                <c:pt idx="3207">
                  <c:v>-28.911039218610306</c:v>
                </c:pt>
                <c:pt idx="3208">
                  <c:v>-28.961821740696227</c:v>
                </c:pt>
                <c:pt idx="3209">
                  <c:v>-29.012623145594006</c:v>
                </c:pt>
                <c:pt idx="3210">
                  <c:v>-29.063444012733981</c:v>
                </c:pt>
                <c:pt idx="3211">
                  <c:v>-29.114284919952201</c:v>
                </c:pt>
                <c:pt idx="3212">
                  <c:v>-29.165146443482968</c:v>
                </c:pt>
                <c:pt idx="3213">
                  <c:v>-29.216029157953734</c:v>
                </c:pt>
                <c:pt idx="3214">
                  <c:v>-29.266933636377136</c:v>
                </c:pt>
                <c:pt idx="3215">
                  <c:v>-29.317860450145254</c:v>
                </c:pt>
                <c:pt idx="3216">
                  <c:v>-29.36881016902284</c:v>
                </c:pt>
                <c:pt idx="3217">
                  <c:v>-29.419783361140574</c:v>
                </c:pt>
                <c:pt idx="3218">
                  <c:v>-29.470780592989062</c:v>
                </c:pt>
                <c:pt idx="3219">
                  <c:v>-29.521802429410759</c:v>
                </c:pt>
                <c:pt idx="3220">
                  <c:v>-29.572849433594826</c:v>
                </c:pt>
                <c:pt idx="3221">
                  <c:v>-29.623922167069324</c:v>
                </c:pt>
                <c:pt idx="3222">
                  <c:v>-29.67502118969524</c:v>
                </c:pt>
                <c:pt idx="3223">
                  <c:v>-29.726147059659187</c:v>
                </c:pt>
                <c:pt idx="3224">
                  <c:v>-29.777300333466332</c:v>
                </c:pt>
                <c:pt idx="3225">
                  <c:v>-29.828481565934965</c:v>
                </c:pt>
                <c:pt idx="3226">
                  <c:v>-29.879691310187933</c:v>
                </c:pt>
                <c:pt idx="3227">
                  <c:v>-29.930930117647236</c:v>
                </c:pt>
                <c:pt idx="3228">
                  <c:v>-29.982198538025969</c:v>
                </c:pt>
                <c:pt idx="3229">
                  <c:v>-30.033497119322348</c:v>
                </c:pt>
                <c:pt idx="3230">
                  <c:v>-30.08482640781267</c:v>
                </c:pt>
                <c:pt idx="3231">
                  <c:v>-30.136186948044035</c:v>
                </c:pt>
                <c:pt idx="3232">
                  <c:v>-30.18757928282756</c:v>
                </c:pt>
                <c:pt idx="3233">
                  <c:v>-30.239003953232015</c:v>
                </c:pt>
                <c:pt idx="3234">
                  <c:v>-30.290461498576022</c:v>
                </c:pt>
                <c:pt idx="3235">
                  <c:v>-30.34195245642184</c:v>
                </c:pt>
                <c:pt idx="3236">
                  <c:v>-30.393477362567815</c:v>
                </c:pt>
                <c:pt idx="3237">
                  <c:v>-30.445036751042601</c:v>
                </c:pt>
                <c:pt idx="3238">
                  <c:v>-30.496631154096381</c:v>
                </c:pt>
                <c:pt idx="3239">
                  <c:v>-30.548261102195649</c:v>
                </c:pt>
                <c:pt idx="3240">
                  <c:v>-30.599927124015515</c:v>
                </c:pt>
                <c:pt idx="3241">
                  <c:v>-30.651629746432441</c:v>
                </c:pt>
                <c:pt idx="3242">
                  <c:v>-30.703369494518007</c:v>
                </c:pt>
                <c:pt idx="3243">
                  <c:v>-30.755146891531737</c:v>
                </c:pt>
                <c:pt idx="3244">
                  <c:v>-30.806962458914157</c:v>
                </c:pt>
                <c:pt idx="3245">
                  <c:v>-30.858816716279573</c:v>
                </c:pt>
                <c:pt idx="3246">
                  <c:v>-30.91071018140979</c:v>
                </c:pt>
                <c:pt idx="3247">
                  <c:v>-30.962643370246411</c:v>
                </c:pt>
                <c:pt idx="3248">
                  <c:v>-31.014616796884891</c:v>
                </c:pt>
                <c:pt idx="3249">
                  <c:v>-31.066630973566927</c:v>
                </c:pt>
                <c:pt idx="3250">
                  <c:v>-31.118686410673952</c:v>
                </c:pt>
                <c:pt idx="3251">
                  <c:v>-31.170783616720076</c:v>
                </c:pt>
                <c:pt idx="3252">
                  <c:v>-31.222923098345849</c:v>
                </c:pt>
                <c:pt idx="3253">
                  <c:v>-31.275105360310633</c:v>
                </c:pt>
                <c:pt idx="3254">
                  <c:v>-31.327330905486235</c:v>
                </c:pt>
                <c:pt idx="3255">
                  <c:v>-31.379600234850152</c:v>
                </c:pt>
                <c:pt idx="3256">
                  <c:v>-31.431913847479237</c:v>
                </c:pt>
                <c:pt idx="3257">
                  <c:v>-31.484272240541937</c:v>
                </c:pt>
                <c:pt idx="3258">
                  <c:v>-31.536675909292711</c:v>
                </c:pt>
                <c:pt idx="3259">
                  <c:v>-31.589125347064773</c:v>
                </c:pt>
                <c:pt idx="3260">
                  <c:v>-31.64162104526374</c:v>
                </c:pt>
                <c:pt idx="3261">
                  <c:v>-31.694163493360968</c:v>
                </c:pt>
                <c:pt idx="3262">
                  <c:v>-31.746753178886809</c:v>
                </c:pt>
                <c:pt idx="3263">
                  <c:v>-31.799390587424394</c:v>
                </c:pt>
                <c:pt idx="3264">
                  <c:v>-31.852076202603122</c:v>
                </c:pt>
                <c:pt idx="3265">
                  <c:v>-31.904810506092034</c:v>
                </c:pt>
                <c:pt idx="3266">
                  <c:v>-31.957593977593316</c:v>
                </c:pt>
                <c:pt idx="3267">
                  <c:v>-32.010427094836373</c:v>
                </c:pt>
                <c:pt idx="3268">
                  <c:v>-32.06331033357111</c:v>
                </c:pt>
                <c:pt idx="3269">
                  <c:v>-32.116244167561746</c:v>
                </c:pt>
                <c:pt idx="3270">
                  <c:v>-32.169229068581011</c:v>
                </c:pt>
                <c:pt idx="3271">
                  <c:v>-32.222265506403154</c:v>
                </c:pt>
                <c:pt idx="3272">
                  <c:v>-32.275353948798269</c:v>
                </c:pt>
                <c:pt idx="3273">
                  <c:v>-32.328494861526593</c:v>
                </c:pt>
                <c:pt idx="3274">
                  <c:v>-32.381688708331396</c:v>
                </c:pt>
                <c:pt idx="3275">
                  <c:v>-32.434935950934388</c:v>
                </c:pt>
                <c:pt idx="3276">
                  <c:v>-32.488237049028342</c:v>
                </c:pt>
                <c:pt idx="3277">
                  <c:v>-32.541592460272582</c:v>
                </c:pt>
                <c:pt idx="3278">
                  <c:v>-32.595002640286047</c:v>
                </c:pt>
                <c:pt idx="3279">
                  <c:v>-32.648468042642044</c:v>
                </c:pt>
                <c:pt idx="3280">
                  <c:v>-32.701989118862947</c:v>
                </c:pt>
                <c:pt idx="3281">
                  <c:v>-32.755566318413571</c:v>
                </c:pt>
                <c:pt idx="3282">
                  <c:v>-32.809200088696372</c:v>
                </c:pt>
                <c:pt idx="3283">
                  <c:v>-32.862890875045736</c:v>
                </c:pt>
                <c:pt idx="3284">
                  <c:v>-32.916639120722515</c:v>
                </c:pt>
                <c:pt idx="3285">
                  <c:v>-32.97044526690842</c:v>
                </c:pt>
                <c:pt idx="3286">
                  <c:v>-33.024309752701022</c:v>
                </c:pt>
                <c:pt idx="3287">
                  <c:v>-33.078233015108424</c:v>
                </c:pt>
                <c:pt idx="3288">
                  <c:v>-33.132215489043951</c:v>
                </c:pt>
                <c:pt idx="3289">
                  <c:v>-33.186257607321309</c:v>
                </c:pt>
                <c:pt idx="3290">
                  <c:v>-33.240359800648982</c:v>
                </c:pt>
                <c:pt idx="3291">
                  <c:v>-33.294522497626161</c:v>
                </c:pt>
                <c:pt idx="3292">
                  <c:v>-33.348746124736834</c:v>
                </c:pt>
                <c:pt idx="3293">
                  <c:v>-33.403031106345999</c:v>
                </c:pt>
                <c:pt idx="3294">
                  <c:v>-33.457377864693953</c:v>
                </c:pt>
                <c:pt idx="3295">
                  <c:v>-33.511786819892286</c:v>
                </c:pt>
                <c:pt idx="3296">
                  <c:v>-33.566258389919248</c:v>
                </c:pt>
                <c:pt idx="3297">
                  <c:v>-33.620792990614603</c:v>
                </c:pt>
                <c:pt idx="3298">
                  <c:v>-33.675391035676427</c:v>
                </c:pt>
                <c:pt idx="3299">
                  <c:v>-33.73005293665522</c:v>
                </c:pt>
                <c:pt idx="3300">
                  <c:v>-33.784779102951092</c:v>
                </c:pt>
                <c:pt idx="3301">
                  <c:v>-33.839569941808776</c:v>
                </c:pt>
                <c:pt idx="3302">
                  <c:v>-33.894425858313475</c:v>
                </c:pt>
                <c:pt idx="3303">
                  <c:v>-33.949347255387394</c:v>
                </c:pt>
                <c:pt idx="3304">
                  <c:v>-34.00433453378534</c:v>
                </c:pt>
                <c:pt idx="3305">
                  <c:v>-34.059388092091083</c:v>
                </c:pt>
                <c:pt idx="3306">
                  <c:v>-34.114508326713704</c:v>
                </c:pt>
                <c:pt idx="3307">
                  <c:v>-34.169695631883592</c:v>
                </c:pt>
                <c:pt idx="3308">
                  <c:v>-34.22495039964906</c:v>
                </c:pt>
                <c:pt idx="3309">
                  <c:v>-34.280273019873142</c:v>
                </c:pt>
                <c:pt idx="3310">
                  <c:v>-34.335663880229767</c:v>
                </c:pt>
                <c:pt idx="3311">
                  <c:v>-34.39112336620056</c:v>
                </c:pt>
                <c:pt idx="3312">
                  <c:v>-34.446651861071821</c:v>
                </c:pt>
                <c:pt idx="3313">
                  <c:v>-34.502249745931302</c:v>
                </c:pt>
                <c:pt idx="3314">
                  <c:v>-34.557917399664674</c:v>
                </c:pt>
                <c:pt idx="3315">
                  <c:v>-34.613655198953779</c:v>
                </c:pt>
                <c:pt idx="3316">
                  <c:v>-34.669463518272337</c:v>
                </c:pt>
                <c:pt idx="3317">
                  <c:v>-34.725342729884375</c:v>
                </c:pt>
                <c:pt idx="3318">
                  <c:v>-34.781293203841209</c:v>
                </c:pt>
                <c:pt idx="3319">
                  <c:v>-34.837315307978038</c:v>
                </c:pt>
                <c:pt idx="3320">
                  <c:v>-34.893409407912884</c:v>
                </c:pt>
                <c:pt idx="3321">
                  <c:v>-34.949575867043102</c:v>
                </c:pt>
                <c:pt idx="3322">
                  <c:v>-35.005815046543603</c:v>
                </c:pt>
                <c:pt idx="3323">
                  <c:v>-35.062127305364797</c:v>
                </c:pt>
                <c:pt idx="3324">
                  <c:v>-35.118513000229967</c:v>
                </c:pt>
                <c:pt idx="3325">
                  <c:v>-35.174972485633532</c:v>
                </c:pt>
                <c:pt idx="3326">
                  <c:v>-35.231506113839451</c:v>
                </c:pt>
                <c:pt idx="3327">
                  <c:v>-35.288114234878577</c:v>
                </c:pt>
                <c:pt idx="3328">
                  <c:v>-35.344797196547958</c:v>
                </c:pt>
                <c:pt idx="3329">
                  <c:v>-35.401555344408436</c:v>
                </c:pt>
                <c:pt idx="3330">
                  <c:v>-35.458389021783489</c:v>
                </c:pt>
                <c:pt idx="3331">
                  <c:v>-35.515298569757924</c:v>
                </c:pt>
                <c:pt idx="3332">
                  <c:v>-35.572284327175659</c:v>
                </c:pt>
                <c:pt idx="3333">
                  <c:v>-35.629346630639745</c:v>
                </c:pt>
                <c:pt idx="3334">
                  <c:v>-35.686485814510284</c:v>
                </c:pt>
                <c:pt idx="3335">
                  <c:v>-35.743702210903528</c:v>
                </c:pt>
                <c:pt idx="3336">
                  <c:v>-35.800996149691443</c:v>
                </c:pt>
                <c:pt idx="3337">
                  <c:v>-35.858367958500018</c:v>
                </c:pt>
                <c:pt idx="3338">
                  <c:v>-35.915817962708999</c:v>
                </c:pt>
                <c:pt idx="3339">
                  <c:v>-35.97334648545089</c:v>
                </c:pt>
                <c:pt idx="3340">
                  <c:v>-36.03095384761091</c:v>
                </c:pt>
                <c:pt idx="3341">
                  <c:v>-36.088640367825747</c:v>
                </c:pt>
                <c:pt idx="3342">
                  <c:v>-36.146406362483482</c:v>
                </c:pt>
                <c:pt idx="3343">
                  <c:v>-36.204252145723459</c:v>
                </c:pt>
                <c:pt idx="3344">
                  <c:v>-36.262178029435411</c:v>
                </c:pt>
                <c:pt idx="3345">
                  <c:v>-36.320184323260278</c:v>
                </c:pt>
                <c:pt idx="3346">
                  <c:v>-36.378271334588916</c:v>
                </c:pt>
                <c:pt idx="3347">
                  <c:v>-36.436439368563391</c:v>
                </c:pt>
                <c:pt idx="3348">
                  <c:v>-36.494688728075886</c:v>
                </c:pt>
                <c:pt idx="3349">
                  <c:v>-36.553019713769743</c:v>
                </c:pt>
                <c:pt idx="3350">
                  <c:v>-36.611432624039459</c:v>
                </c:pt>
                <c:pt idx="3351">
                  <c:v>-36.669927755030585</c:v>
                </c:pt>
                <c:pt idx="3352">
                  <c:v>-36.728505400641247</c:v>
                </c:pt>
                <c:pt idx="3353">
                  <c:v>-36.787165852521412</c:v>
                </c:pt>
                <c:pt idx="3354">
                  <c:v>-36.845909400074412</c:v>
                </c:pt>
                <c:pt idx="3355">
                  <c:v>-36.904736330457268</c:v>
                </c:pt>
                <c:pt idx="3356">
                  <c:v>-36.963646928581433</c:v>
                </c:pt>
                <c:pt idx="3357">
                  <c:v>-37.022641477113218</c:v>
                </c:pt>
                <c:pt idx="3358">
                  <c:v>-37.081720256476032</c:v>
                </c:pt>
                <c:pt idx="3359">
                  <c:v>-37.140883544849572</c:v>
                </c:pt>
                <c:pt idx="3360">
                  <c:v>-37.200131618172527</c:v>
                </c:pt>
                <c:pt idx="3361">
                  <c:v>-37.259464750142506</c:v>
                </c:pt>
                <c:pt idx="3362">
                  <c:v>-37.318883212217919</c:v>
                </c:pt>
                <c:pt idx="3363">
                  <c:v>-37.378387273618841</c:v>
                </c:pt>
                <c:pt idx="3364">
                  <c:v>-37.437977201328735</c:v>
                </c:pt>
                <c:pt idx="3365">
                  <c:v>-37.497653260095888</c:v>
                </c:pt>
                <c:pt idx="3366">
                  <c:v>-37.557415712434327</c:v>
                </c:pt>
                <c:pt idx="3367">
                  <c:v>-37.617264818625983</c:v>
                </c:pt>
                <c:pt idx="3368">
                  <c:v>-37.677200836721966</c:v>
                </c:pt>
                <c:pt idx="3369">
                  <c:v>-37.737224022544559</c:v>
                </c:pt>
                <c:pt idx="3370">
                  <c:v>-37.797334629688287</c:v>
                </c:pt>
                <c:pt idx="3371">
                  <c:v>-37.857532909522881</c:v>
                </c:pt>
                <c:pt idx="3372">
                  <c:v>-37.917819111193843</c:v>
                </c:pt>
                <c:pt idx="3373">
                  <c:v>-37.97819348162492</c:v>
                </c:pt>
                <c:pt idx="3374">
                  <c:v>-38.038656265520771</c:v>
                </c:pt>
                <c:pt idx="3375">
                  <c:v>-38.099207705367625</c:v>
                </c:pt>
                <c:pt idx="3376">
                  <c:v>-38.159848041436575</c:v>
                </c:pt>
                <c:pt idx="3377">
                  <c:v>-38.220577511784612</c:v>
                </c:pt>
                <c:pt idx="3378">
                  <c:v>-38.281396352258213</c:v>
                </c:pt>
                <c:pt idx="3379">
                  <c:v>-38.342304796494304</c:v>
                </c:pt>
                <c:pt idx="3380">
                  <c:v>-38.403303075922729</c:v>
                </c:pt>
                <c:pt idx="3381">
                  <c:v>-38.464391419769711</c:v>
                </c:pt>
                <c:pt idx="3382">
                  <c:v>-38.525570055058452</c:v>
                </c:pt>
                <c:pt idx="3383">
                  <c:v>-38.586839206613149</c:v>
                </c:pt>
                <c:pt idx="3384">
                  <c:v>-38.648199097060328</c:v>
                </c:pt>
                <c:pt idx="3385">
                  <c:v>-38.709649946832215</c:v>
                </c:pt>
                <c:pt idx="3386">
                  <c:v>-38.771191974168595</c:v>
                </c:pt>
                <c:pt idx="3387">
                  <c:v>-38.832825395119499</c:v>
                </c:pt>
                <c:pt idx="3388">
                  <c:v>-38.894550423548218</c:v>
                </c:pt>
                <c:pt idx="3389">
                  <c:v>-38.956367271133637</c:v>
                </c:pt>
                <c:pt idx="3390">
                  <c:v>-39.018276147372944</c:v>
                </c:pt>
                <c:pt idx="3391">
                  <c:v>-39.080277259584022</c:v>
                </c:pt>
                <c:pt idx="3392">
                  <c:v>-39.142370812909164</c:v>
                </c:pt>
                <c:pt idx="3393">
                  <c:v>-39.204557010316499</c:v>
                </c:pt>
                <c:pt idx="3394">
                  <c:v>-39.266836052603999</c:v>
                </c:pt>
                <c:pt idx="3395">
                  <c:v>-39.329208138401285</c:v>
                </c:pt>
                <c:pt idx="3396">
                  <c:v>-39.391673464173266</c:v>
                </c:pt>
                <c:pt idx="3397">
                  <c:v>-39.454232224222821</c:v>
                </c:pt>
                <c:pt idx="3398">
                  <c:v>-39.516884610692728</c:v>
                </c:pt>
                <c:pt idx="3399">
                  <c:v>-39.579630813570354</c:v>
                </c:pt>
                <c:pt idx="3400">
                  <c:v>-39.642471020688703</c:v>
                </c:pt>
                <c:pt idx="3401">
                  <c:v>-39.705405417730979</c:v>
                </c:pt>
                <c:pt idx="3402">
                  <c:v>-39.768434188231979</c:v>
                </c:pt>
                <c:pt idx="3403">
                  <c:v>-39.831557513582382</c:v>
                </c:pt>
                <c:pt idx="3404">
                  <c:v>-39.894775573031048</c:v>
                </c:pt>
                <c:pt idx="3405">
                  <c:v>-39.958088543687857</c:v>
                </c:pt>
                <c:pt idx="3406">
                  <c:v>-40.021496600526987</c:v>
                </c:pt>
                <c:pt idx="3407">
                  <c:v>-40.084999916390188</c:v>
                </c:pt>
                <c:pt idx="3408">
                  <c:v>-40.148598661989119</c:v>
                </c:pt>
                <c:pt idx="3409">
                  <c:v>-40.212293005908435</c:v>
                </c:pt>
                <c:pt idx="3410">
                  <c:v>-40.276083114609669</c:v>
                </c:pt>
                <c:pt idx="3411">
                  <c:v>-40.339969152433007</c:v>
                </c:pt>
                <c:pt idx="3412">
                  <c:v>-40.403951281601003</c:v>
                </c:pt>
                <c:pt idx="3413">
                  <c:v>-40.468029662221532</c:v>
                </c:pt>
                <c:pt idx="3414">
                  <c:v>-40.532204452290649</c:v>
                </c:pt>
                <c:pt idx="3415">
                  <c:v>-40.59647580769537</c:v>
                </c:pt>
                <c:pt idx="3416">
                  <c:v>-40.660843882217293</c:v>
                </c:pt>
                <c:pt idx="3417">
                  <c:v>-40.725308827534803</c:v>
                </c:pt>
                <c:pt idx="3418">
                  <c:v>-40.789870793226655</c:v>
                </c:pt>
                <c:pt idx="3419">
                  <c:v>-40.854529926774561</c:v>
                </c:pt>
                <c:pt idx="3420">
                  <c:v>-40.919286373566493</c:v>
                </c:pt>
                <c:pt idx="3421">
                  <c:v>-40.984140276898955</c:v>
                </c:pt>
                <c:pt idx="3422">
                  <c:v>-41.049091777980813</c:v>
                </c:pt>
                <c:pt idx="3423">
                  <c:v>-41.114141015935488</c:v>
                </c:pt>
                <c:pt idx="3424">
                  <c:v>-41.179288127804064</c:v>
                </c:pt>
                <c:pt idx="3425">
                  <c:v>-41.244533248548485</c:v>
                </c:pt>
                <c:pt idx="3426">
                  <c:v>-41.309876511054</c:v>
                </c:pt>
                <c:pt idx="3427">
                  <c:v>-41.375318046131888</c:v>
                </c:pt>
                <c:pt idx="3428">
                  <c:v>-41.440857982522886</c:v>
                </c:pt>
                <c:pt idx="3429">
                  <c:v>-41.506496446899448</c:v>
                </c:pt>
                <c:pt idx="3430">
                  <c:v>-41.57223356386897</c:v>
                </c:pt>
                <c:pt idx="3431">
                  <c:v>-41.638069455975931</c:v>
                </c:pt>
                <c:pt idx="3432">
                  <c:v>-41.70400424370542</c:v>
                </c:pt>
                <c:pt idx="3433">
                  <c:v>-41.770038045485165</c:v>
                </c:pt>
                <c:pt idx="3434">
                  <c:v>-41.836170977688496</c:v>
                </c:pt>
                <c:pt idx="3435">
                  <c:v>-41.902403154637291</c:v>
                </c:pt>
                <c:pt idx="3436">
                  <c:v>-41.968734688604073</c:v>
                </c:pt>
                <c:pt idx="3437">
                  <c:v>-42.035165689815052</c:v>
                </c:pt>
                <c:pt idx="3438">
                  <c:v>-42.10169626645245</c:v>
                </c:pt>
                <c:pt idx="3439">
                  <c:v>-42.168326524657182</c:v>
                </c:pt>
                <c:pt idx="3440">
                  <c:v>-42.235056568531597</c:v>
                </c:pt>
                <c:pt idx="3441">
                  <c:v>-42.301886500141435</c:v>
                </c:pt>
                <c:pt idx="3442">
                  <c:v>-42.368816419518851</c:v>
                </c:pt>
                <c:pt idx="3443">
                  <c:v>-42.435846424664653</c:v>
                </c:pt>
                <c:pt idx="3444">
                  <c:v>-42.502976611550565</c:v>
                </c:pt>
                <c:pt idx="3445">
                  <c:v>-42.570207074121676</c:v>
                </c:pt>
                <c:pt idx="3446">
                  <c:v>-42.637537904299407</c:v>
                </c:pt>
                <c:pt idx="3447">
                  <c:v>-42.704969191982627</c:v>
                </c:pt>
                <c:pt idx="3448">
                  <c:v>-42.772501025051156</c:v>
                </c:pt>
                <c:pt idx="3449">
                  <c:v>-42.840133489367034</c:v>
                </c:pt>
                <c:pt idx="3450">
                  <c:v>-42.907866668777608</c:v>
                </c:pt>
                <c:pt idx="3451">
                  <c:v>-42.975700645117165</c:v>
                </c:pt>
                <c:pt idx="3452">
                  <c:v>-43.043635498209213</c:v>
                </c:pt>
                <c:pt idx="3453">
                  <c:v>-43.111671305868896</c:v>
                </c:pt>
                <c:pt idx="3454">
                  <c:v>-43.179808143904594</c:v>
                </c:pt>
                <c:pt idx="3455">
                  <c:v>-43.248046086120688</c:v>
                </c:pt>
                <c:pt idx="3456">
                  <c:v>-43.316385204318529</c:v>
                </c:pt>
                <c:pt idx="3457">
                  <c:v>-43.384825568299931</c:v>
                </c:pt>
                <c:pt idx="3458">
                  <c:v>-43.453367245867653</c:v>
                </c:pt>
                <c:pt idx="3459">
                  <c:v>-43.522010302828562</c:v>
                </c:pt>
                <c:pt idx="3460">
                  <c:v>-43.590754802994468</c:v>
                </c:pt>
                <c:pt idx="3461">
                  <c:v>-43.659600808184955</c:v>
                </c:pt>
                <c:pt idx="3462">
                  <c:v>-43.728548378228794</c:v>
                </c:pt>
                <c:pt idx="3463">
                  <c:v>-43.797597570965564</c:v>
                </c:pt>
                <c:pt idx="3464">
                  <c:v>-43.866748442247982</c:v>
                </c:pt>
                <c:pt idx="3465">
                  <c:v>-43.936001045943186</c:v>
                </c:pt>
                <c:pt idx="3466">
                  <c:v>-44.005355433934767</c:v>
                </c:pt>
                <c:pt idx="3467">
                  <c:v>-44.074811656124275</c:v>
                </c:pt>
                <c:pt idx="3468">
                  <c:v>-44.144369760432923</c:v>
                </c:pt>
                <c:pt idx="3469">
                  <c:v>-44.21402979280348</c:v>
                </c:pt>
                <c:pt idx="3470">
                  <c:v>-44.283791797201751</c:v>
                </c:pt>
                <c:pt idx="3471">
                  <c:v>-44.353655815617934</c:v>
                </c:pt>
                <c:pt idx="3472">
                  <c:v>-44.423621888068546</c:v>
                </c:pt>
                <c:pt idx="3473">
                  <c:v>-44.493690052597834</c:v>
                </c:pt>
                <c:pt idx="3474">
                  <c:v>-44.56386034527921</c:v>
                </c:pt>
                <c:pt idx="3475">
                  <c:v>-44.634132800216719</c:v>
                </c:pt>
                <c:pt idx="3476">
                  <c:v>-44.704507449547066</c:v>
                </c:pt>
                <c:pt idx="3477">
                  <c:v>-44.774984323440222</c:v>
                </c:pt>
                <c:pt idx="3478">
                  <c:v>-44.84556345010138</c:v>
                </c:pt>
                <c:pt idx="3479">
                  <c:v>-44.916244855772298</c:v>
                </c:pt>
                <c:pt idx="3480">
                  <c:v>-44.987028564732547</c:v>
                </c:pt>
                <c:pt idx="3481">
                  <c:v>-45.057914599301114</c:v>
                </c:pt>
                <c:pt idx="3482">
                  <c:v>-45.128902979837605</c:v>
                </c:pt>
                <c:pt idx="3483">
                  <c:v>-45.199993724743486</c:v>
                </c:pt>
                <c:pt idx="3484">
                  <c:v>-45.27118685046382</c:v>
                </c:pt>
                <c:pt idx="3485">
                  <c:v>-45.342482371487904</c:v>
                </c:pt>
                <c:pt idx="3486">
                  <c:v>-45.413880300351401</c:v>
                </c:pt>
                <c:pt idx="3487">
                  <c:v>-45.485380647636681</c:v>
                </c:pt>
                <c:pt idx="3488">
                  <c:v>-45.556983421974948</c:v>
                </c:pt>
                <c:pt idx="3489">
                  <c:v>-45.628688630047137</c:v>
                </c:pt>
                <c:pt idx="3490">
                  <c:v>-45.700496276585135</c:v>
                </c:pt>
                <c:pt idx="3491">
                  <c:v>-45.772406364372962</c:v>
                </c:pt>
                <c:pt idx="3492">
                  <c:v>-45.844418894248172</c:v>
                </c:pt>
                <c:pt idx="3493">
                  <c:v>-45.916533865103148</c:v>
                </c:pt>
                <c:pt idx="3494">
                  <c:v>-45.988751273886031</c:v>
                </c:pt>
                <c:pt idx="3495">
                  <c:v>-46.061071115602516</c:v>
                </c:pt>
                <c:pt idx="3496">
                  <c:v>-46.133493383316321</c:v>
                </c:pt>
                <c:pt idx="3497">
                  <c:v>-46.206018068150797</c:v>
                </c:pt>
                <c:pt idx="3498">
                  <c:v>-46.278645159290377</c:v>
                </c:pt>
                <c:pt idx="3499">
                  <c:v>-46.351374643981551</c:v>
                </c:pt>
                <c:pt idx="3500">
                  <c:v>-46.424206507534215</c:v>
                </c:pt>
                <c:pt idx="3501">
                  <c:v>-46.497140733322418</c:v>
                </c:pt>
                <c:pt idx="3502">
                  <c:v>-46.570177302786611</c:v>
                </c:pt>
                <c:pt idx="3503">
                  <c:v>-46.643316195433748</c:v>
                </c:pt>
                <c:pt idx="3504">
                  <c:v>-46.716557388839576</c:v>
                </c:pt>
                <c:pt idx="3505">
                  <c:v>-46.78990085864924</c:v>
                </c:pt>
                <c:pt idx="3506">
                  <c:v>-46.863346578578671</c:v>
                </c:pt>
                <c:pt idx="3507">
                  <c:v>-46.936894520416303</c:v>
                </c:pt>
                <c:pt idx="3508">
                  <c:v>-47.010544654023725</c:v>
                </c:pt>
                <c:pt idx="3509">
                  <c:v>-47.084296947337513</c:v>
                </c:pt>
                <c:pt idx="3510">
                  <c:v>-47.158151366370902</c:v>
                </c:pt>
                <c:pt idx="3511">
                  <c:v>-47.2321078752137</c:v>
                </c:pt>
                <c:pt idx="3512">
                  <c:v>-47.306166436035511</c:v>
                </c:pt>
                <c:pt idx="3513">
                  <c:v>-47.380327009086216</c:v>
                </c:pt>
                <c:pt idx="3514">
                  <c:v>-47.454589552697037</c:v>
                </c:pt>
                <c:pt idx="3515">
                  <c:v>-47.528954023282914</c:v>
                </c:pt>
                <c:pt idx="3516">
                  <c:v>-47.603420375343276</c:v>
                </c:pt>
                <c:pt idx="3517">
                  <c:v>-47.677988561464026</c:v>
                </c:pt>
                <c:pt idx="3518">
                  <c:v>-47.752658532318968</c:v>
                </c:pt>
                <c:pt idx="3519">
                  <c:v>-47.827430236671034</c:v>
                </c:pt>
                <c:pt idx="3520">
                  <c:v>-47.902303621374422</c:v>
                </c:pt>
                <c:pt idx="3521">
                  <c:v>-47.977278631375988</c:v>
                </c:pt>
                <c:pt idx="3522">
                  <c:v>-48.052355209716836</c:v>
                </c:pt>
                <c:pt idx="3523">
                  <c:v>-48.127533297534285</c:v>
                </c:pt>
                <c:pt idx="3524">
                  <c:v>-48.202812834063387</c:v>
                </c:pt>
                <c:pt idx="3525">
                  <c:v>-48.278193756639006</c:v>
                </c:pt>
                <c:pt idx="3526">
                  <c:v>-48.353676000697206</c:v>
                </c:pt>
                <c:pt idx="3527">
                  <c:v>-48.429259499777999</c:v>
                </c:pt>
                <c:pt idx="3528">
                  <c:v>-48.504944185525943</c:v>
                </c:pt>
                <c:pt idx="3529">
                  <c:v>-48.580729987693523</c:v>
                </c:pt>
                <c:pt idx="3530">
                  <c:v>-48.65661683414227</c:v>
                </c:pt>
                <c:pt idx="3531">
                  <c:v>-48.732604650845168</c:v>
                </c:pt>
                <c:pt idx="3532">
                  <c:v>-48.808693361888743</c:v>
                </c:pt>
                <c:pt idx="3533">
                  <c:v>-48.884882889475151</c:v>
                </c:pt>
                <c:pt idx="3534">
                  <c:v>-48.961173153924442</c:v>
                </c:pt>
                <c:pt idx="3535">
                  <c:v>-49.037564073677061</c:v>
                </c:pt>
                <c:pt idx="3536">
                  <c:v>-49.114055565296013</c:v>
                </c:pt>
                <c:pt idx="3537">
                  <c:v>-49.190647543468884</c:v>
                </c:pt>
                <c:pt idx="3538">
                  <c:v>-49.267339921011072</c:v>
                </c:pt>
                <c:pt idx="3539">
                  <c:v>-49.344132608867916</c:v>
                </c:pt>
                <c:pt idx="3540">
                  <c:v>-49.421025516116863</c:v>
                </c:pt>
                <c:pt idx="3541">
                  <c:v>-49.498018549971015</c:v>
                </c:pt>
                <c:pt idx="3542">
                  <c:v>-49.575111615781054</c:v>
                </c:pt>
                <c:pt idx="3543">
                  <c:v>-49.652304617038283</c:v>
                </c:pt>
                <c:pt idx="3544">
                  <c:v>-49.729597455377402</c:v>
                </c:pt>
                <c:pt idx="3545">
                  <c:v>-49.806990030579932</c:v>
                </c:pt>
                <c:pt idx="3546">
                  <c:v>-49.884482240576133</c:v>
                </c:pt>
                <c:pt idx="3547">
                  <c:v>-49.962073981448967</c:v>
                </c:pt>
                <c:pt idx="3548">
                  <c:v>-50.039765147437059</c:v>
                </c:pt>
                <c:pt idx="3549">
                  <c:v>-50.117555630937289</c:v>
                </c:pt>
                <c:pt idx="3550">
                  <c:v>-50.195445322508675</c:v>
                </c:pt>
                <c:pt idx="3551">
                  <c:v>-50.27343411087579</c:v>
                </c:pt>
                <c:pt idx="3552">
                  <c:v>-50.351521882931323</c:v>
                </c:pt>
                <c:pt idx="3553">
                  <c:v>-50.429708523740743</c:v>
                </c:pt>
                <c:pt idx="3554">
                  <c:v>-50.507993916544748</c:v>
                </c:pt>
                <c:pt idx="3555">
                  <c:v>-50.586377942763761</c:v>
                </c:pt>
                <c:pt idx="3556">
                  <c:v>-50.664860482001146</c:v>
                </c:pt>
                <c:pt idx="3557">
                  <c:v>-50.743441412047083</c:v>
                </c:pt>
                <c:pt idx="3558">
                  <c:v>-50.822120608882429</c:v>
                </c:pt>
                <c:pt idx="3559">
                  <c:v>-50.900897946683259</c:v>
                </c:pt>
                <c:pt idx="3560">
                  <c:v>-50.979773297823954</c:v>
                </c:pt>
                <c:pt idx="3561">
                  <c:v>-51.058746532881678</c:v>
                </c:pt>
                <c:pt idx="3562">
                  <c:v>-51.137817520641413</c:v>
                </c:pt>
                <c:pt idx="3563">
                  <c:v>-51.216986128098796</c:v>
                </c:pt>
                <c:pt idx="3564">
                  <c:v>-51.296252220465504</c:v>
                </c:pt>
                <c:pt idx="3565">
                  <c:v>-51.375615661173683</c:v>
                </c:pt>
                <c:pt idx="3566">
                  <c:v>-51.455076311880113</c:v>
                </c:pt>
                <c:pt idx="3567">
                  <c:v>-51.534634032470954</c:v>
                </c:pt>
                <c:pt idx="3568">
                  <c:v>-51.614288681066753</c:v>
                </c:pt>
                <c:pt idx="3569">
                  <c:v>-51.694040114026798</c:v>
                </c:pt>
                <c:pt idx="3570">
                  <c:v>-51.773888185954604</c:v>
                </c:pt>
                <c:pt idx="3571">
                  <c:v>-51.853832749702413</c:v>
                </c:pt>
                <c:pt idx="3572">
                  <c:v>-51.933873656376583</c:v>
                </c:pt>
                <c:pt idx="3573">
                  <c:v>-52.014010755342554</c:v>
                </c:pt>
                <c:pt idx="3574">
                  <c:v>-52.094243894230203</c:v>
                </c:pt>
                <c:pt idx="3575">
                  <c:v>-52.174572918939418</c:v>
                </c:pt>
                <c:pt idx="3576">
                  <c:v>-52.254997673645335</c:v>
                </c:pt>
                <c:pt idx="3577">
                  <c:v>-52.335518000803816</c:v>
                </c:pt>
                <c:pt idx="3578">
                  <c:v>-52.416133741157097</c:v>
                </c:pt>
                <c:pt idx="3579">
                  <c:v>-52.496844733740005</c:v>
                </c:pt>
                <c:pt idx="3580">
                  <c:v>-52.577650815885164</c:v>
                </c:pt>
                <c:pt idx="3581">
                  <c:v>-52.658551823229075</c:v>
                </c:pt>
                <c:pt idx="3582">
                  <c:v>-52.739547589718327</c:v>
                </c:pt>
                <c:pt idx="3583">
                  <c:v>-52.820637947615751</c:v>
                </c:pt>
                <c:pt idx="3584">
                  <c:v>-52.901822727506243</c:v>
                </c:pt>
                <c:pt idx="3585">
                  <c:v>-52.983101758303384</c:v>
                </c:pt>
                <c:pt idx="3586">
                  <c:v>-53.064474867255818</c:v>
                </c:pt>
                <c:pt idx="3587">
                  <c:v>-53.145941879953554</c:v>
                </c:pt>
                <c:pt idx="3588">
                  <c:v>-53.227502620334846</c:v>
                </c:pt>
                <c:pt idx="3589">
                  <c:v>-53.309156910692252</c:v>
                </c:pt>
                <c:pt idx="3590">
                  <c:v>-53.390904571680593</c:v>
                </c:pt>
                <c:pt idx="3591">
                  <c:v>-53.472745422322284</c:v>
                </c:pt>
                <c:pt idx="3592">
                  <c:v>-53.55467928001562</c:v>
                </c:pt>
                <c:pt idx="3593">
                  <c:v>-53.636705960541036</c:v>
                </c:pt>
                <c:pt idx="3594">
                  <c:v>-53.718825278068643</c:v>
                </c:pt>
                <c:pt idx="3595">
                  <c:v>-53.801037045165231</c:v>
                </c:pt>
                <c:pt idx="3596">
                  <c:v>-53.883341072801826</c:v>
                </c:pt>
                <c:pt idx="3597">
                  <c:v>-53.965737170360995</c:v>
                </c:pt>
                <c:pt idx="3598">
                  <c:v>-54.048225145644395</c:v>
                </c:pt>
                <c:pt idx="3599">
                  <c:v>-54.13080480488042</c:v>
                </c:pt>
                <c:pt idx="3600">
                  <c:v>-54.213475952731741</c:v>
                </c:pt>
                <c:pt idx="3601">
                  <c:v>-54.2962383923036</c:v>
                </c:pt>
                <c:pt idx="3602">
                  <c:v>-54.379091925150895</c:v>
                </c:pt>
                <c:pt idx="3603">
                  <c:v>-54.462036351287075</c:v>
                </c:pt>
                <c:pt idx="3604">
                  <c:v>-54.545071469191669</c:v>
                </c:pt>
                <c:pt idx="3605">
                  <c:v>-54.628197075818441</c:v>
                </c:pt>
                <c:pt idx="3606">
                  <c:v>-54.711412966603881</c:v>
                </c:pt>
                <c:pt idx="3607">
                  <c:v>-54.794718935475629</c:v>
                </c:pt>
                <c:pt idx="3608">
                  <c:v>-54.878114774860634</c:v>
                </c:pt>
                <c:pt idx="3609">
                  <c:v>-54.961600275693705</c:v>
                </c:pt>
                <c:pt idx="3610">
                  <c:v>-55.045175227426604</c:v>
                </c:pt>
                <c:pt idx="3611">
                  <c:v>-55.128839418036165</c:v>
                </c:pt>
                <c:pt idx="3612">
                  <c:v>-55.212592634033591</c:v>
                </c:pt>
                <c:pt idx="3613">
                  <c:v>-55.29643466047262</c:v>
                </c:pt>
                <c:pt idx="3614">
                  <c:v>-55.380365280959573</c:v>
                </c:pt>
                <c:pt idx="3615">
                  <c:v>-55.464384277661594</c:v>
                </c:pt>
                <c:pt idx="3616">
                  <c:v>-55.548491431315966</c:v>
                </c:pt>
                <c:pt idx="3617">
                  <c:v>-55.632686521239705</c:v>
                </c:pt>
                <c:pt idx="3618">
                  <c:v>-55.716969325338241</c:v>
                </c:pt>
                <c:pt idx="3619">
                  <c:v>-55.801339620115428</c:v>
                </c:pt>
                <c:pt idx="3620">
                  <c:v>-55.885797180682957</c:v>
                </c:pt>
                <c:pt idx="3621">
                  <c:v>-55.970341780769495</c:v>
                </c:pt>
                <c:pt idx="3622">
                  <c:v>-56.054973192730706</c:v>
                </c:pt>
                <c:pt idx="3623">
                  <c:v>-56.139691187559187</c:v>
                </c:pt>
                <c:pt idx="3624">
                  <c:v>-56.224495534893521</c:v>
                </c:pt>
                <c:pt idx="3625">
                  <c:v>-56.309386003029104</c:v>
                </c:pt>
                <c:pt idx="3626">
                  <c:v>-56.394362358927467</c:v>
                </c:pt>
                <c:pt idx="3627">
                  <c:v>-56.47942436822683</c:v>
                </c:pt>
                <c:pt idx="3628">
                  <c:v>-56.564571795251545</c:v>
                </c:pt>
                <c:pt idx="3629">
                  <c:v>-56.649804403023218</c:v>
                </c:pt>
                <c:pt idx="3630">
                  <c:v>-56.735121953270095</c:v>
                </c:pt>
                <c:pt idx="3631">
                  <c:v>-56.820524206438314</c:v>
                </c:pt>
                <c:pt idx="3632">
                  <c:v>-56.906010921701423</c:v>
                </c:pt>
                <c:pt idx="3633">
                  <c:v>-56.991581856971962</c:v>
                </c:pt>
                <c:pt idx="3634">
                  <c:v>-57.077236768910851</c:v>
                </c:pt>
                <c:pt idx="3635">
                  <c:v>-57.162975412939133</c:v>
                </c:pt>
                <c:pt idx="3636">
                  <c:v>-57.248797543248017</c:v>
                </c:pt>
                <c:pt idx="3637">
                  <c:v>-57.33470291281008</c:v>
                </c:pt>
                <c:pt idx="3638">
                  <c:v>-57.420691273389856</c:v>
                </c:pt>
                <c:pt idx="3639">
                  <c:v>-57.506762375555034</c:v>
                </c:pt>
                <c:pt idx="3640">
                  <c:v>-57.592915968687294</c:v>
                </c:pt>
                <c:pt idx="3641">
                  <c:v>-57.679151800993566</c:v>
                </c:pt>
                <c:pt idx="3642">
                  <c:v>-57.765469619517106</c:v>
                </c:pt>
                <c:pt idx="3643">
                  <c:v>-57.851869170148341</c:v>
                </c:pt>
                <c:pt idx="3644">
                  <c:v>-57.938350197637149</c:v>
                </c:pt>
                <c:pt idx="3645">
                  <c:v>-58.024912445602851</c:v>
                </c:pt>
                <c:pt idx="3646">
                  <c:v>-58.111555656546912</c:v>
                </c:pt>
                <c:pt idx="3647">
                  <c:v>-58.19827957186363</c:v>
                </c:pt>
                <c:pt idx="3648">
                  <c:v>-58.285083931851815</c:v>
                </c:pt>
                <c:pt idx="3649">
                  <c:v>-58.37196847572671</c:v>
                </c:pt>
                <c:pt idx="3650">
                  <c:v>-58.458932941631041</c:v>
                </c:pt>
                <c:pt idx="3651">
                  <c:v>-58.545977066647616</c:v>
                </c:pt>
                <c:pt idx="3652">
                  <c:v>-58.633100586810187</c:v>
                </c:pt>
                <c:pt idx="3653">
                  <c:v>-58.720303237115786</c:v>
                </c:pt>
                <c:pt idx="3654">
                  <c:v>-58.807584751536616</c:v>
                </c:pt>
                <c:pt idx="3655">
                  <c:v>-58.894944863031775</c:v>
                </c:pt>
                <c:pt idx="3656">
                  <c:v>-58.982383303559715</c:v>
                </c:pt>
                <c:pt idx="3657">
                  <c:v>-59.069899804089616</c:v>
                </c:pt>
                <c:pt idx="3658">
                  <c:v>-59.157494094614108</c:v>
                </c:pt>
                <c:pt idx="3659">
                  <c:v>-59.245165904160963</c:v>
                </c:pt>
                <c:pt idx="3660">
                  <c:v>-59.332914960805915</c:v>
                </c:pt>
                <c:pt idx="3661">
                  <c:v>-59.420740991684085</c:v>
                </c:pt>
                <c:pt idx="3662">
                  <c:v>-59.508643723003132</c:v>
                </c:pt>
                <c:pt idx="3663">
                  <c:v>-59.596622880055186</c:v>
                </c:pt>
                <c:pt idx="3664">
                  <c:v>-59.684678187229245</c:v>
                </c:pt>
                <c:pt idx="3665">
                  <c:v>-59.772809368023843</c:v>
                </c:pt>
                <c:pt idx="3666">
                  <c:v>-59.861016145059267</c:v>
                </c:pt>
                <c:pt idx="3667">
                  <c:v>-59.949298240090307</c:v>
                </c:pt>
                <c:pt idx="3668">
                  <c:v>-60.037655374019046</c:v>
                </c:pt>
                <c:pt idx="3669">
                  <c:v>-60.126087266907192</c:v>
                </c:pt>
                <c:pt idx="3670">
                  <c:v>-60.214593637988607</c:v>
                </c:pt>
                <c:pt idx="3671">
                  <c:v>-60.303174205682524</c:v>
                </c:pt>
                <c:pt idx="3672">
                  <c:v>-60.391828687606136</c:v>
                </c:pt>
                <c:pt idx="3673">
                  <c:v>-60.480556800587159</c:v>
                </c:pt>
                <c:pt idx="3674">
                  <c:v>-60.569358260676779</c:v>
                </c:pt>
                <c:pt idx="3675">
                  <c:v>-60.658232783162937</c:v>
                </c:pt>
                <c:pt idx="3676">
                  <c:v>-60.74718008258251</c:v>
                </c:pt>
                <c:pt idx="3677">
                  <c:v>-60.8361998727353</c:v>
                </c:pt>
                <c:pt idx="3678">
                  <c:v>-60.925291866695794</c:v>
                </c:pt>
                <c:pt idx="3679">
                  <c:v>-61.01445577682702</c:v>
                </c:pt>
                <c:pt idx="3680">
                  <c:v>-61.103691314793494</c:v>
                </c:pt>
                <c:pt idx="3681">
                  <c:v>-61.192998191574326</c:v>
                </c:pt>
                <c:pt idx="3682">
                  <c:v>-61.282376117476112</c:v>
                </c:pt>
                <c:pt idx="3683">
                  <c:v>-61.371824802146257</c:v>
                </c:pt>
                <c:pt idx="3684">
                  <c:v>-61.46134395458602</c:v>
                </c:pt>
                <c:pt idx="3685">
                  <c:v>-61.550933283164213</c:v>
                </c:pt>
                <c:pt idx="3686">
                  <c:v>-61.640592495629903</c:v>
                </c:pt>
                <c:pt idx="3687">
                  <c:v>-61.730321299125791</c:v>
                </c:pt>
                <c:pt idx="3688">
                  <c:v>-61.820119400201811</c:v>
                </c:pt>
                <c:pt idx="3689">
                  <c:v>-61.90998650482819</c:v>
                </c:pt>
                <c:pt idx="3690">
                  <c:v>-61.999922318409013</c:v>
                </c:pt>
                <c:pt idx="3691">
                  <c:v>-62.089926545795521</c:v>
                </c:pt>
                <c:pt idx="3692">
                  <c:v>-62.179998891299121</c:v>
                </c:pt>
                <c:pt idx="3693">
                  <c:v>-62.270139058705631</c:v>
                </c:pt>
                <c:pt idx="3694">
                  <c:v>-62.360346751287963</c:v>
                </c:pt>
                <c:pt idx="3695">
                  <c:v>-62.450621671820194</c:v>
                </c:pt>
                <c:pt idx="3696">
                  <c:v>-62.540963522590602</c:v>
                </c:pt>
                <c:pt idx="3697">
                  <c:v>-62.631372005415272</c:v>
                </c:pt>
                <c:pt idx="3698">
                  <c:v>-62.721846821652001</c:v>
                </c:pt>
                <c:pt idx="3699">
                  <c:v>-62.812387672213418</c:v>
                </c:pt>
                <c:pt idx="3700">
                  <c:v>-62.902994257580673</c:v>
                </c:pt>
                <c:pt idx="3701">
                  <c:v>-62.993666277817184</c:v>
                </c:pt>
                <c:pt idx="3702">
                  <c:v>-63.084403432581936</c:v>
                </c:pt>
                <c:pt idx="3703">
                  <c:v>-63.175205421143247</c:v>
                </c:pt>
                <c:pt idx="3704">
                  <c:v>-63.266071942392486</c:v>
                </c:pt>
                <c:pt idx="3705">
                  <c:v>-63.357002694857925</c:v>
                </c:pt>
                <c:pt idx="3706">
                  <c:v>-63.447997376717431</c:v>
                </c:pt>
                <c:pt idx="3707">
                  <c:v>-63.539055685813295</c:v>
                </c:pt>
                <c:pt idx="3708">
                  <c:v>-63.630177319665336</c:v>
                </c:pt>
                <c:pt idx="3709">
                  <c:v>-63.721361975484584</c:v>
                </c:pt>
                <c:pt idx="3710">
                  <c:v>-63.812609350186904</c:v>
                </c:pt>
                <c:pt idx="3711">
                  <c:v>-63.903919140407019</c:v>
                </c:pt>
                <c:pt idx="3712">
                  <c:v>-63.995291042512051</c:v>
                </c:pt>
                <c:pt idx="3713">
                  <c:v>-64.086724752614856</c:v>
                </c:pt>
                <c:pt idx="3714">
                  <c:v>-64.178219966588514</c:v>
                </c:pt>
                <c:pt idx="3715">
                  <c:v>-64.269776380079151</c:v>
                </c:pt>
                <c:pt idx="3716">
                  <c:v>-64.361393688520408</c:v>
                </c:pt>
                <c:pt idx="3717">
                  <c:v>-64.453071587146951</c:v>
                </c:pt>
                <c:pt idx="3718">
                  <c:v>-64.544809771007735</c:v>
                </c:pt>
                <c:pt idx="3719">
                  <c:v>-64.636607934980191</c:v>
                </c:pt>
                <c:pt idx="3720">
                  <c:v>-64.728465773784038</c:v>
                </c:pt>
                <c:pt idx="3721">
                  <c:v>-64.820382981994925</c:v>
                </c:pt>
                <c:pt idx="3722">
                  <c:v>-64.912359254057336</c:v>
                </c:pt>
                <c:pt idx="3723">
                  <c:v>-65.004394284299821</c:v>
                </c:pt>
                <c:pt idx="3724">
                  <c:v>-65.096487766947362</c:v>
                </c:pt>
                <c:pt idx="3725">
                  <c:v>-65.188639396135642</c:v>
                </c:pt>
                <c:pt idx="3726">
                  <c:v>-65.280848865924767</c:v>
                </c:pt>
                <c:pt idx="3727">
                  <c:v>-65.373115870312887</c:v>
                </c:pt>
                <c:pt idx="3728">
                  <c:v>-65.465440103249747</c:v>
                </c:pt>
                <c:pt idx="3729">
                  <c:v>-65.557821258650449</c:v>
                </c:pt>
                <c:pt idx="3730">
                  <c:v>-65.650259030409131</c:v>
                </c:pt>
                <c:pt idx="3731">
                  <c:v>-65.742753112412672</c:v>
                </c:pt>
                <c:pt idx="3732">
                  <c:v>-65.835303198554243</c:v>
                </c:pt>
                <c:pt idx="3733">
                  <c:v>-65.927908982746516</c:v>
                </c:pt>
                <c:pt idx="3734">
                  <c:v>-66.020570158936195</c:v>
                </c:pt>
                <c:pt idx="3735">
                  <c:v>-66.113286421116726</c:v>
                </c:pt>
                <c:pt idx="3736">
                  <c:v>-66.206057463342447</c:v>
                </c:pt>
                <c:pt idx="3737">
                  <c:v>-66.29888297974162</c:v>
                </c:pt>
                <c:pt idx="3738">
                  <c:v>-66.391762664530503</c:v>
                </c:pt>
                <c:pt idx="3739">
                  <c:v>-66.484696212026421</c:v>
                </c:pt>
                <c:pt idx="3740">
                  <c:v>-66.577683316661449</c:v>
                </c:pt>
                <c:pt idx="3741">
                  <c:v>-66.670723672995862</c:v>
                </c:pt>
                <c:pt idx="3742">
                  <c:v>-66.763816975731515</c:v>
                </c:pt>
                <c:pt idx="3743">
                  <c:v>-66.856962919725575</c:v>
                </c:pt>
                <c:pt idx="3744">
                  <c:v>-66.950161200003436</c:v>
                </c:pt>
                <c:pt idx="3745">
                  <c:v>-67.043411511772206</c:v>
                </c:pt>
                <c:pt idx="3746">
                  <c:v>-67.13671355043428</c:v>
                </c:pt>
                <c:pt idx="3747">
                  <c:v>-67.23006701160044</c:v>
                </c:pt>
                <c:pt idx="3748">
                  <c:v>-67.323471591103399</c:v>
                </c:pt>
                <c:pt idx="3749">
                  <c:v>-67.416926985010448</c:v>
                </c:pt>
                <c:pt idx="3750">
                  <c:v>-67.510432889637315</c:v>
                </c:pt>
                <c:pt idx="3751">
                  <c:v>-67.60398900156116</c:v>
                </c:pt>
                <c:pt idx="3752">
                  <c:v>-67.697595017633432</c:v>
                </c:pt>
                <c:pt idx="3753">
                  <c:v>-67.791250634993347</c:v>
                </c:pt>
                <c:pt idx="3754">
                  <c:v>-67.884955551080623</c:v>
                </c:pt>
                <c:pt idx="3755">
                  <c:v>-67.978709463649011</c:v>
                </c:pt>
                <c:pt idx="3756">
                  <c:v>-68.072512070778672</c:v>
                </c:pt>
                <c:pt idx="3757">
                  <c:v>-68.166363070889304</c:v>
                </c:pt>
                <c:pt idx="3758">
                  <c:v>-68.260262162753591</c:v>
                </c:pt>
                <c:pt idx="3759">
                  <c:v>-68.354209045509279</c:v>
                </c:pt>
                <c:pt idx="3760">
                  <c:v>-68.448203418672634</c:v>
                </c:pt>
                <c:pt idx="3761">
                  <c:v>-68.542244982150464</c:v>
                </c:pt>
                <c:pt idx="3762">
                  <c:v>-68.636333436253906</c:v>
                </c:pt>
                <c:pt idx="3763">
                  <c:v>-68.730468481710105</c:v>
                </c:pt>
                <c:pt idx="3764">
                  <c:v>-68.824649819675329</c:v>
                </c:pt>
                <c:pt idx="3765">
                  <c:v>-68.918877151747552</c:v>
                </c:pt>
                <c:pt idx="3766">
                  <c:v>-69.013150179978723</c:v>
                </c:pt>
                <c:pt idx="3767">
                  <c:v>-69.107468606887679</c:v>
                </c:pt>
                <c:pt idx="3768">
                  <c:v>-69.201832135472031</c:v>
                </c:pt>
                <c:pt idx="3769">
                  <c:v>-69.296240469220805</c:v>
                </c:pt>
                <c:pt idx="3770">
                  <c:v>-69.390693312126857</c:v>
                </c:pt>
                <c:pt idx="3771">
                  <c:v>-69.485190368698937</c:v>
                </c:pt>
                <c:pt idx="3772">
                  <c:v>-69.579731343973634</c:v>
                </c:pt>
                <c:pt idx="3773">
                  <c:v>-69.674315943528299</c:v>
                </c:pt>
                <c:pt idx="3774">
                  <c:v>-69.768943873492262</c:v>
                </c:pt>
                <c:pt idx="3775">
                  <c:v>-69.863614840558981</c:v>
                </c:pt>
                <c:pt idx="3776">
                  <c:v>-69.958328551998363</c:v>
                </c:pt>
                <c:pt idx="3777">
                  <c:v>-70.053084715668618</c:v>
                </c:pt>
                <c:pt idx="3778">
                  <c:v>-70.147883040027523</c:v>
                </c:pt>
                <c:pt idx="3779">
                  <c:v>-70.242723234144478</c:v>
                </c:pt>
                <c:pt idx="3780">
                  <c:v>-70.337605007712341</c:v>
                </c:pt>
                <c:pt idx="3781">
                  <c:v>-70.432528071058755</c:v>
                </c:pt>
                <c:pt idx="3782">
                  <c:v>-70.527492135157686</c:v>
                </c:pt>
                <c:pt idx="3783">
                  <c:v>-70.622496911641221</c:v>
                </c:pt>
                <c:pt idx="3784">
                  <c:v>-70.717542112810037</c:v>
                </c:pt>
                <c:pt idx="3785">
                  <c:v>-70.812627451645966</c:v>
                </c:pt>
                <c:pt idx="3786">
                  <c:v>-70.907752641822199</c:v>
                </c:pt>
                <c:pt idx="3787">
                  <c:v>-71.002917397714626</c:v>
                </c:pt>
                <c:pt idx="3788">
                  <c:v>-71.09812143441313</c:v>
                </c:pt>
                <c:pt idx="3789">
                  <c:v>-71.193364467732664</c:v>
                </c:pt>
                <c:pt idx="3790">
                  <c:v>-71.288646214223604</c:v>
                </c:pt>
                <c:pt idx="3791">
                  <c:v>-71.383966391183066</c:v>
                </c:pt>
                <c:pt idx="3792">
                  <c:v>-71.479324716665388</c:v>
                </c:pt>
                <c:pt idx="3793">
                  <c:v>-71.57472090949264</c:v>
                </c:pt>
                <c:pt idx="3794">
                  <c:v>-71.670154689265473</c:v>
                </c:pt>
                <c:pt idx="3795">
                  <c:v>-71.76562577637344</c:v>
                </c:pt>
                <c:pt idx="3796">
                  <c:v>-71.861133892005199</c:v>
                </c:pt>
                <c:pt idx="3797">
                  <c:v>-71.956678758159114</c:v>
                </c:pt>
                <c:pt idx="3798">
                  <c:v>-72.052260097653203</c:v>
                </c:pt>
                <c:pt idx="3799">
                  <c:v>-72.147877634135369</c:v>
                </c:pt>
                <c:pt idx="3800">
                  <c:v>-72.243531092093022</c:v>
                </c:pt>
                <c:pt idx="3801">
                  <c:v>-72.339220196863636</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89.993224003025929</c:v>
                </c:pt>
                <c:pt idx="1">
                  <c:v>89.993198254242401</c:v>
                </c:pt>
                <c:pt idx="2">
                  <c:v>89.993172407613528</c:v>
                </c:pt>
                <c:pt idx="3">
                  <c:v>89.993146462767555</c:v>
                </c:pt>
                <c:pt idx="4">
                  <c:v>89.993120419331206</c:v>
                </c:pt>
                <c:pt idx="5">
                  <c:v>89.993094276929867</c:v>
                </c:pt>
                <c:pt idx="6">
                  <c:v>89.993068035187477</c:v>
                </c:pt>
                <c:pt idx="7">
                  <c:v>89.993041693726511</c:v>
                </c:pt>
                <c:pt idx="8">
                  <c:v>89.99301525216805</c:v>
                </c:pt>
                <c:pt idx="9">
                  <c:v>89.992988710131741</c:v>
                </c:pt>
                <c:pt idx="10">
                  <c:v>89.992962067235737</c:v>
                </c:pt>
                <c:pt idx="11">
                  <c:v>89.992935323096816</c:v>
                </c:pt>
                <c:pt idx="12">
                  <c:v>89.992908477330189</c:v>
                </c:pt>
                <c:pt idx="13">
                  <c:v>89.992881529549763</c:v>
                </c:pt>
                <c:pt idx="14">
                  <c:v>89.992854479367807</c:v>
                </c:pt>
                <c:pt idx="15">
                  <c:v>89.992827326395229</c:v>
                </c:pt>
                <c:pt idx="16">
                  <c:v>89.992800070241415</c:v>
                </c:pt>
                <c:pt idx="17">
                  <c:v>89.992772710514302</c:v>
                </c:pt>
                <c:pt idx="18">
                  <c:v>89.992745246820277</c:v>
                </c:pt>
                <c:pt idx="19">
                  <c:v>89.992717678764308</c:v>
                </c:pt>
                <c:pt idx="20">
                  <c:v>89.992690005949768</c:v>
                </c:pt>
                <c:pt idx="21">
                  <c:v>89.992662227978627</c:v>
                </c:pt>
                <c:pt idx="22">
                  <c:v>89.992634344451261</c:v>
                </c:pt>
                <c:pt idx="23">
                  <c:v>89.99260635496654</c:v>
                </c:pt>
                <c:pt idx="24">
                  <c:v>89.992578259121871</c:v>
                </c:pt>
                <c:pt idx="25">
                  <c:v>89.992550056513068</c:v>
                </c:pt>
                <c:pt idx="26">
                  <c:v>89.992521746734425</c:v>
                </c:pt>
                <c:pt idx="27">
                  <c:v>89.992493329378703</c:v>
                </c:pt>
                <c:pt idx="28">
                  <c:v>89.992464804037098</c:v>
                </c:pt>
                <c:pt idx="29">
                  <c:v>89.992436170299271</c:v>
                </c:pt>
                <c:pt idx="30">
                  <c:v>89.992407427753321</c:v>
                </c:pt>
                <c:pt idx="31">
                  <c:v>89.992378575985768</c:v>
                </c:pt>
                <c:pt idx="32">
                  <c:v>89.992349614581599</c:v>
                </c:pt>
                <c:pt idx="33">
                  <c:v>89.992320543124151</c:v>
                </c:pt>
                <c:pt idx="34">
                  <c:v>89.992291361195271</c:v>
                </c:pt>
                <c:pt idx="35">
                  <c:v>89.992262068375126</c:v>
                </c:pt>
                <c:pt idx="36">
                  <c:v>89.992232664242351</c:v>
                </c:pt>
                <c:pt idx="37">
                  <c:v>89.992203148373946</c:v>
                </c:pt>
                <c:pt idx="38">
                  <c:v>89.992173520345347</c:v>
                </c:pt>
                <c:pt idx="39">
                  <c:v>89.992143779730313</c:v>
                </c:pt>
                <c:pt idx="40">
                  <c:v>89.992113926101027</c:v>
                </c:pt>
                <c:pt idx="41">
                  <c:v>89.992083959028051</c:v>
                </c:pt>
                <c:pt idx="42">
                  <c:v>89.992053878080284</c:v>
                </c:pt>
                <c:pt idx="43">
                  <c:v>89.992023682824993</c:v>
                </c:pt>
                <c:pt idx="44">
                  <c:v>89.991993372827849</c:v>
                </c:pt>
                <c:pt idx="45">
                  <c:v>89.991962947652794</c:v>
                </c:pt>
                <c:pt idx="46">
                  <c:v>89.991932406862162</c:v>
                </c:pt>
                <c:pt idx="47">
                  <c:v>89.991901750016638</c:v>
                </c:pt>
                <c:pt idx="48">
                  <c:v>89.991870976675159</c:v>
                </c:pt>
                <c:pt idx="49">
                  <c:v>89.991840086395115</c:v>
                </c:pt>
                <c:pt idx="50">
                  <c:v>89.991809078732103</c:v>
                </c:pt>
                <c:pt idx="51">
                  <c:v>89.99177795324006</c:v>
                </c:pt>
                <c:pt idx="52">
                  <c:v>89.991746709471244</c:v>
                </c:pt>
                <c:pt idx="53">
                  <c:v>89.991715346976207</c:v>
                </c:pt>
                <c:pt idx="54">
                  <c:v>89.991683865303813</c:v>
                </c:pt>
                <c:pt idx="55">
                  <c:v>89.991652264001146</c:v>
                </c:pt>
                <c:pt idx="56">
                  <c:v>89.99162054261366</c:v>
                </c:pt>
                <c:pt idx="57">
                  <c:v>89.991588700684986</c:v>
                </c:pt>
                <c:pt idx="58">
                  <c:v>89.991556737757094</c:v>
                </c:pt>
                <c:pt idx="59">
                  <c:v>89.991524653370178</c:v>
                </c:pt>
                <c:pt idx="60">
                  <c:v>89.991492447062697</c:v>
                </c:pt>
                <c:pt idx="61">
                  <c:v>89.991460118371393</c:v>
                </c:pt>
                <c:pt idx="62">
                  <c:v>89.991427666831143</c:v>
                </c:pt>
                <c:pt idx="63">
                  <c:v>89.991395091975164</c:v>
                </c:pt>
                <c:pt idx="64">
                  <c:v>89.991362393334853</c:v>
                </c:pt>
                <c:pt idx="65">
                  <c:v>89.991329570439817</c:v>
                </c:pt>
                <c:pt idx="66">
                  <c:v>89.991296622817885</c:v>
                </c:pt>
                <c:pt idx="67">
                  <c:v>89.991263549995125</c:v>
                </c:pt>
                <c:pt idx="68">
                  <c:v>89.991230351495773</c:v>
                </c:pt>
                <c:pt idx="69">
                  <c:v>89.991197026842229</c:v>
                </c:pt>
                <c:pt idx="70">
                  <c:v>89.991163575555134</c:v>
                </c:pt>
                <c:pt idx="71">
                  <c:v>89.991129997153251</c:v>
                </c:pt>
                <c:pt idx="72">
                  <c:v>89.991096291153582</c:v>
                </c:pt>
                <c:pt idx="73">
                  <c:v>89.991062457071251</c:v>
                </c:pt>
                <c:pt idx="74">
                  <c:v>89.991028494419496</c:v>
                </c:pt>
                <c:pt idx="75">
                  <c:v>89.990994402709859</c:v>
                </c:pt>
                <c:pt idx="76">
                  <c:v>89.990960181451811</c:v>
                </c:pt>
                <c:pt idx="77">
                  <c:v>89.990925830153131</c:v>
                </c:pt>
                <c:pt idx="78">
                  <c:v>89.99089134831965</c:v>
                </c:pt>
                <c:pt idx="79">
                  <c:v>89.990856735455324</c:v>
                </c:pt>
                <c:pt idx="80">
                  <c:v>89.990821991062276</c:v>
                </c:pt>
                <c:pt idx="81">
                  <c:v>89.990787114640639</c:v>
                </c:pt>
                <c:pt idx="82">
                  <c:v>89.99075210568877</c:v>
                </c:pt>
                <c:pt idx="83">
                  <c:v>89.990716963703022</c:v>
                </c:pt>
                <c:pt idx="84">
                  <c:v>89.990681688177858</c:v>
                </c:pt>
                <c:pt idx="85">
                  <c:v>89.99064627860588</c:v>
                </c:pt>
                <c:pt idx="86">
                  <c:v>89.990610734477656</c:v>
                </c:pt>
                <c:pt idx="87">
                  <c:v>89.990575055281894</c:v>
                </c:pt>
                <c:pt idx="88">
                  <c:v>89.990539240505328</c:v>
                </c:pt>
                <c:pt idx="89">
                  <c:v>89.99050328963277</c:v>
                </c:pt>
                <c:pt idx="90">
                  <c:v>89.990467202147073</c:v>
                </c:pt>
                <c:pt idx="91">
                  <c:v>89.990430977529059</c:v>
                </c:pt>
                <c:pt idx="92">
                  <c:v>89.990394615257671</c:v>
                </c:pt>
                <c:pt idx="93">
                  <c:v>89.990358114809808</c:v>
                </c:pt>
                <c:pt idx="94">
                  <c:v>89.990321475660394</c:v>
                </c:pt>
                <c:pt idx="95">
                  <c:v>89.990284697282405</c:v>
                </c:pt>
                <c:pt idx="96">
                  <c:v>89.990247779146713</c:v>
                </c:pt>
                <c:pt idx="97">
                  <c:v>89.990210720722288</c:v>
                </c:pt>
                <c:pt idx="98">
                  <c:v>89.990173521476009</c:v>
                </c:pt>
                <c:pt idx="99">
                  <c:v>89.990136180872781</c:v>
                </c:pt>
                <c:pt idx="100">
                  <c:v>89.990098698375419</c:v>
                </c:pt>
                <c:pt idx="101">
                  <c:v>89.99006107344475</c:v>
                </c:pt>
                <c:pt idx="102">
                  <c:v>89.990023305539538</c:v>
                </c:pt>
                <c:pt idx="103">
                  <c:v>89.989985394116445</c:v>
                </c:pt>
                <c:pt idx="104">
                  <c:v>89.989947338630117</c:v>
                </c:pt>
                <c:pt idx="105">
                  <c:v>89.989909138533164</c:v>
                </c:pt>
                <c:pt idx="106">
                  <c:v>89.989870793275998</c:v>
                </c:pt>
                <c:pt idx="107">
                  <c:v>89.989832302307036</c:v>
                </c:pt>
                <c:pt idx="108">
                  <c:v>89.989793665072597</c:v>
                </c:pt>
                <c:pt idx="109">
                  <c:v>89.989754881016836</c:v>
                </c:pt>
                <c:pt idx="110">
                  <c:v>89.989715949581893</c:v>
                </c:pt>
                <c:pt idx="111">
                  <c:v>89.989676870207688</c:v>
                </c:pt>
                <c:pt idx="112">
                  <c:v>89.989637642332042</c:v>
                </c:pt>
                <c:pt idx="113">
                  <c:v>89.989598265390669</c:v>
                </c:pt>
                <c:pt idx="114">
                  <c:v>89.989558738817138</c:v>
                </c:pt>
                <c:pt idx="115">
                  <c:v>89.989519062042817</c:v>
                </c:pt>
                <c:pt idx="116">
                  <c:v>89.989479234496983</c:v>
                </c:pt>
                <c:pt idx="117">
                  <c:v>89.989439255606683</c:v>
                </c:pt>
                <c:pt idx="118">
                  <c:v>89.98939912479679</c:v>
                </c:pt>
                <c:pt idx="119">
                  <c:v>89.989358841490045</c:v>
                </c:pt>
                <c:pt idx="120">
                  <c:v>89.989318405106957</c:v>
                </c:pt>
                <c:pt idx="121">
                  <c:v>89.989277815065833</c:v>
                </c:pt>
                <c:pt idx="122">
                  <c:v>89.989237070782778</c:v>
                </c:pt>
                <c:pt idx="123">
                  <c:v>89.989196171671665</c:v>
                </c:pt>
                <c:pt idx="124">
                  <c:v>89.989155117144151</c:v>
                </c:pt>
                <c:pt idx="125">
                  <c:v>89.989113906609674</c:v>
                </c:pt>
                <c:pt idx="126">
                  <c:v>89.989072539475401</c:v>
                </c:pt>
                <c:pt idx="127">
                  <c:v>89.989031015146253</c:v>
                </c:pt>
                <c:pt idx="128">
                  <c:v>89.988989333024875</c:v>
                </c:pt>
                <c:pt idx="129">
                  <c:v>89.988947492511699</c:v>
                </c:pt>
                <c:pt idx="130">
                  <c:v>89.988905493004808</c:v>
                </c:pt>
                <c:pt idx="131">
                  <c:v>89.988863333900042</c:v>
                </c:pt>
                <c:pt idx="132">
                  <c:v>89.98882101459094</c:v>
                </c:pt>
                <c:pt idx="133">
                  <c:v>89.988778534468693</c:v>
                </c:pt>
                <c:pt idx="134">
                  <c:v>89.988735892922236</c:v>
                </c:pt>
                <c:pt idx="135">
                  <c:v>89.988693089338184</c:v>
                </c:pt>
                <c:pt idx="136">
                  <c:v>89.988650123100754</c:v>
                </c:pt>
                <c:pt idx="137">
                  <c:v>89.988606993591887</c:v>
                </c:pt>
                <c:pt idx="138">
                  <c:v>89.98856370019115</c:v>
                </c:pt>
                <c:pt idx="139">
                  <c:v>89.988520242275769</c:v>
                </c:pt>
                <c:pt idx="140">
                  <c:v>89.988476619220592</c:v>
                </c:pt>
                <c:pt idx="141">
                  <c:v>89.988432830398068</c:v>
                </c:pt>
                <c:pt idx="142">
                  <c:v>89.988388875178302</c:v>
                </c:pt>
                <c:pt idx="143">
                  <c:v>89.988344752928995</c:v>
                </c:pt>
                <c:pt idx="144">
                  <c:v>89.988300463015392</c:v>
                </c:pt>
                <c:pt idx="145">
                  <c:v>89.988256004800448</c:v>
                </c:pt>
                <c:pt idx="146">
                  <c:v>89.988211377644561</c:v>
                </c:pt>
                <c:pt idx="147">
                  <c:v>89.988166580905784</c:v>
                </c:pt>
                <c:pt idx="148">
                  <c:v>89.988121613939683</c:v>
                </c:pt>
                <c:pt idx="149">
                  <c:v>89.988076476099437</c:v>
                </c:pt>
                <c:pt idx="150">
                  <c:v>89.988031166735681</c:v>
                </c:pt>
                <c:pt idx="151">
                  <c:v>89.987985685196676</c:v>
                </c:pt>
                <c:pt idx="152">
                  <c:v>89.987940030828128</c:v>
                </c:pt>
                <c:pt idx="153">
                  <c:v>89.987894202973294</c:v>
                </c:pt>
                <c:pt idx="154">
                  <c:v>89.98784820097292</c:v>
                </c:pt>
                <c:pt idx="155">
                  <c:v>89.987802024165276</c:v>
                </c:pt>
                <c:pt idx="156">
                  <c:v>89.987755671886092</c:v>
                </c:pt>
                <c:pt idx="157">
                  <c:v>89.987709143468592</c:v>
                </c:pt>
                <c:pt idx="158">
                  <c:v>89.987662438243433</c:v>
                </c:pt>
                <c:pt idx="159">
                  <c:v>89.987615555538753</c:v>
                </c:pt>
                <c:pt idx="160">
                  <c:v>89.987568494680133</c:v>
                </c:pt>
                <c:pt idx="161">
                  <c:v>89.987521254990611</c:v>
                </c:pt>
                <c:pt idx="162">
                  <c:v>89.98747383579061</c:v>
                </c:pt>
                <c:pt idx="163">
                  <c:v>89.987426236398008</c:v>
                </c:pt>
                <c:pt idx="164">
                  <c:v>89.987378456128084</c:v>
                </c:pt>
                <c:pt idx="165">
                  <c:v>89.987330494293474</c:v>
                </c:pt>
                <c:pt idx="166">
                  <c:v>89.987282350204282</c:v>
                </c:pt>
                <c:pt idx="167">
                  <c:v>89.987234023167929</c:v>
                </c:pt>
                <c:pt idx="168">
                  <c:v>89.987185512489191</c:v>
                </c:pt>
                <c:pt idx="169">
                  <c:v>89.987136817470272</c:v>
                </c:pt>
                <c:pt idx="170">
                  <c:v>89.987087937410635</c:v>
                </c:pt>
                <c:pt idx="171">
                  <c:v>89.987038871607183</c:v>
                </c:pt>
                <c:pt idx="172">
                  <c:v>89.986989619354063</c:v>
                </c:pt>
                <c:pt idx="173">
                  <c:v>89.986940179942806</c:v>
                </c:pt>
                <c:pt idx="174">
                  <c:v>89.98689055266216</c:v>
                </c:pt>
                <c:pt idx="175">
                  <c:v>89.986840736798271</c:v>
                </c:pt>
                <c:pt idx="176">
                  <c:v>89.9867907316345</c:v>
                </c:pt>
                <c:pt idx="177">
                  <c:v>89.986740536451521</c:v>
                </c:pt>
                <c:pt idx="178">
                  <c:v>89.986690150527266</c:v>
                </c:pt>
                <c:pt idx="179">
                  <c:v>89.986639573136927</c:v>
                </c:pt>
                <c:pt idx="180">
                  <c:v>89.986588803552962</c:v>
                </c:pt>
                <c:pt idx="181">
                  <c:v>89.986537841044978</c:v>
                </c:pt>
                <c:pt idx="182">
                  <c:v>89.986486684879921</c:v>
                </c:pt>
                <c:pt idx="183">
                  <c:v>89.986435334321897</c:v>
                </c:pt>
                <c:pt idx="184">
                  <c:v>89.986383788632182</c:v>
                </c:pt>
                <c:pt idx="185">
                  <c:v>89.986332047069311</c:v>
                </c:pt>
                <c:pt idx="186">
                  <c:v>89.986280108888948</c:v>
                </c:pt>
                <c:pt idx="187">
                  <c:v>89.986227973343986</c:v>
                </c:pt>
                <c:pt idx="188">
                  <c:v>89.986175639684419</c:v>
                </c:pt>
                <c:pt idx="189">
                  <c:v>89.986123107157425</c:v>
                </c:pt>
                <c:pt idx="190">
                  <c:v>89.986070375007301</c:v>
                </c:pt>
                <c:pt idx="191">
                  <c:v>89.986017442475514</c:v>
                </c:pt>
                <c:pt idx="192">
                  <c:v>89.985964308800575</c:v>
                </c:pt>
                <c:pt idx="193">
                  <c:v>89.985910973218196</c:v>
                </c:pt>
                <c:pt idx="194">
                  <c:v>89.98585743496109</c:v>
                </c:pt>
                <c:pt idx="195">
                  <c:v>89.985803693259115</c:v>
                </c:pt>
                <c:pt idx="196">
                  <c:v>89.985749747339213</c:v>
                </c:pt>
                <c:pt idx="197">
                  <c:v>89.98569559642533</c:v>
                </c:pt>
                <c:pt idx="198">
                  <c:v>89.985641239738499</c:v>
                </c:pt>
                <c:pt idx="199">
                  <c:v>89.985586676496808</c:v>
                </c:pt>
                <c:pt idx="200">
                  <c:v>89.985531905915309</c:v>
                </c:pt>
                <c:pt idx="201">
                  <c:v>89.985476927206165</c:v>
                </c:pt>
                <c:pt idx="202">
                  <c:v>89.98542173957847</c:v>
                </c:pt>
                <c:pt idx="203">
                  <c:v>89.985366342238365</c:v>
                </c:pt>
                <c:pt idx="204">
                  <c:v>89.985310734388932</c:v>
                </c:pt>
                <c:pt idx="205">
                  <c:v>89.985254915230229</c:v>
                </c:pt>
                <c:pt idx="206">
                  <c:v>89.985198883959313</c:v>
                </c:pt>
                <c:pt idx="207">
                  <c:v>89.985142639770146</c:v>
                </c:pt>
                <c:pt idx="208">
                  <c:v>89.98508618185366</c:v>
                </c:pt>
                <c:pt idx="209">
                  <c:v>89.985029509397705</c:v>
                </c:pt>
                <c:pt idx="210">
                  <c:v>89.984972621587005</c:v>
                </c:pt>
                <c:pt idx="211">
                  <c:v>89.984915517603241</c:v>
                </c:pt>
                <c:pt idx="212">
                  <c:v>89.984858196624941</c:v>
                </c:pt>
                <c:pt idx="213">
                  <c:v>89.984800657827577</c:v>
                </c:pt>
                <c:pt idx="214">
                  <c:v>89.984742900383409</c:v>
                </c:pt>
                <c:pt idx="215">
                  <c:v>89.9846849234616</c:v>
                </c:pt>
                <c:pt idx="216">
                  <c:v>89.984626726228129</c:v>
                </c:pt>
                <c:pt idx="217">
                  <c:v>89.984568307845848</c:v>
                </c:pt>
                <c:pt idx="218">
                  <c:v>89.984509667474356</c:v>
                </c:pt>
                <c:pt idx="219">
                  <c:v>89.984450804270139</c:v>
                </c:pt>
                <c:pt idx="220">
                  <c:v>89.984391717386401</c:v>
                </c:pt>
                <c:pt idx="221">
                  <c:v>89.98433240597322</c:v>
                </c:pt>
                <c:pt idx="222">
                  <c:v>89.98427286917736</c:v>
                </c:pt>
                <c:pt idx="223">
                  <c:v>89.984213106142363</c:v>
                </c:pt>
                <c:pt idx="224">
                  <c:v>89.984153116008542</c:v>
                </c:pt>
                <c:pt idx="225">
                  <c:v>89.984092897912944</c:v>
                </c:pt>
                <c:pt idx="226">
                  <c:v>89.984032450989304</c:v>
                </c:pt>
                <c:pt idx="227">
                  <c:v>89.983971774368101</c:v>
                </c:pt>
                <c:pt idx="228">
                  <c:v>89.983910867176462</c:v>
                </c:pt>
                <c:pt idx="229">
                  <c:v>89.98384972853826</c:v>
                </c:pt>
                <c:pt idx="230">
                  <c:v>89.983788357574014</c:v>
                </c:pt>
                <c:pt idx="231">
                  <c:v>89.98372675340083</c:v>
                </c:pt>
                <c:pt idx="232">
                  <c:v>89.983664915132593</c:v>
                </c:pt>
                <c:pt idx="233">
                  <c:v>89.983602841879716</c:v>
                </c:pt>
                <c:pt idx="234">
                  <c:v>89.983540532749288</c:v>
                </c:pt>
                <c:pt idx="235">
                  <c:v>89.983477986844974</c:v>
                </c:pt>
                <c:pt idx="236">
                  <c:v>89.983415203267015</c:v>
                </c:pt>
                <c:pt idx="237">
                  <c:v>89.983352181112309</c:v>
                </c:pt>
                <c:pt idx="238">
                  <c:v>89.983288919474219</c:v>
                </c:pt>
                <c:pt idx="239">
                  <c:v>89.983225417442767</c:v>
                </c:pt>
                <c:pt idx="240">
                  <c:v>89.983161674104451</c:v>
                </c:pt>
                <c:pt idx="241">
                  <c:v>89.983097688542301</c:v>
                </c:pt>
                <c:pt idx="242">
                  <c:v>89.983033459835909</c:v>
                </c:pt>
                <c:pt idx="243">
                  <c:v>89.982968987061298</c:v>
                </c:pt>
                <c:pt idx="244">
                  <c:v>89.982904269291026</c:v>
                </c:pt>
                <c:pt idx="245">
                  <c:v>89.982839305594155</c:v>
                </c:pt>
                <c:pt idx="246">
                  <c:v>89.982774095036135</c:v>
                </c:pt>
                <c:pt idx="247">
                  <c:v>89.982708636678922</c:v>
                </c:pt>
                <c:pt idx="248">
                  <c:v>89.982642929580877</c:v>
                </c:pt>
                <c:pt idx="249">
                  <c:v>89.982576972796807</c:v>
                </c:pt>
                <c:pt idx="250">
                  <c:v>89.982510765377938</c:v>
                </c:pt>
                <c:pt idx="251">
                  <c:v>89.982444306371804</c:v>
                </c:pt>
                <c:pt idx="252">
                  <c:v>89.982377594822438</c:v>
                </c:pt>
                <c:pt idx="253">
                  <c:v>89.982310629770197</c:v>
                </c:pt>
                <c:pt idx="254">
                  <c:v>89.982243410251741</c:v>
                </c:pt>
                <c:pt idx="255">
                  <c:v>89.98217593530012</c:v>
                </c:pt>
                <c:pt idx="256">
                  <c:v>89.982108203944705</c:v>
                </c:pt>
                <c:pt idx="257">
                  <c:v>89.982040215211185</c:v>
                </c:pt>
                <c:pt idx="258">
                  <c:v>89.981971968121528</c:v>
                </c:pt>
                <c:pt idx="259">
                  <c:v>89.981903461693989</c:v>
                </c:pt>
                <c:pt idx="260">
                  <c:v>89.981834694943075</c:v>
                </c:pt>
                <c:pt idx="261">
                  <c:v>89.981765666879625</c:v>
                </c:pt>
                <c:pt idx="262">
                  <c:v>89.981696376510598</c:v>
                </c:pt>
                <c:pt idx="263">
                  <c:v>89.981626822839303</c:v>
                </c:pt>
                <c:pt idx="264">
                  <c:v>89.981557004865152</c:v>
                </c:pt>
                <c:pt idx="265">
                  <c:v>89.981486921583837</c:v>
                </c:pt>
                <c:pt idx="266">
                  <c:v>89.981416571987211</c:v>
                </c:pt>
                <c:pt idx="267">
                  <c:v>89.98134595506329</c:v>
                </c:pt>
                <c:pt idx="268">
                  <c:v>89.981275069796212</c:v>
                </c:pt>
                <c:pt idx="269">
                  <c:v>89.981203915166304</c:v>
                </c:pt>
                <c:pt idx="270">
                  <c:v>89.981132490150003</c:v>
                </c:pt>
                <c:pt idx="271">
                  <c:v>89.981060793719863</c:v>
                </c:pt>
                <c:pt idx="272">
                  <c:v>89.980988824844502</c:v>
                </c:pt>
                <c:pt idx="273">
                  <c:v>89.980916582488675</c:v>
                </c:pt>
                <c:pt idx="274">
                  <c:v>89.980844065613141</c:v>
                </c:pt>
                <c:pt idx="275">
                  <c:v>89.980771273174753</c:v>
                </c:pt>
                <c:pt idx="276">
                  <c:v>89.980698204126398</c:v>
                </c:pt>
                <c:pt idx="277">
                  <c:v>89.980624857416927</c:v>
                </c:pt>
                <c:pt idx="278">
                  <c:v>89.980551231991285</c:v>
                </c:pt>
                <c:pt idx="279">
                  <c:v>89.980477326790364</c:v>
                </c:pt>
                <c:pt idx="280">
                  <c:v>89.980403140751022</c:v>
                </c:pt>
                <c:pt idx="281">
                  <c:v>89.98032867280611</c:v>
                </c:pt>
                <c:pt idx="282">
                  <c:v>89.980253921884355</c:v>
                </c:pt>
                <c:pt idx="283">
                  <c:v>89.98017888691048</c:v>
                </c:pt>
                <c:pt idx="284">
                  <c:v>89.980103566805141</c:v>
                </c:pt>
                <c:pt idx="285">
                  <c:v>89.980027960484819</c:v>
                </c:pt>
                <c:pt idx="286">
                  <c:v>89.979952066861912</c:v>
                </c:pt>
                <c:pt idx="287">
                  <c:v>89.979875884844688</c:v>
                </c:pt>
                <c:pt idx="288">
                  <c:v>89.97979941333729</c:v>
                </c:pt>
                <c:pt idx="289">
                  <c:v>89.979722651239626</c:v>
                </c:pt>
                <c:pt idx="290">
                  <c:v>89.979645597447529</c:v>
                </c:pt>
                <c:pt idx="291">
                  <c:v>89.979568250852537</c:v>
                </c:pt>
                <c:pt idx="292">
                  <c:v>89.979490610342012</c:v>
                </c:pt>
                <c:pt idx="293">
                  <c:v>89.979412674799121</c:v>
                </c:pt>
                <c:pt idx="294">
                  <c:v>89.979334443102744</c:v>
                </c:pt>
                <c:pt idx="295">
                  <c:v>89.979255914127492</c:v>
                </c:pt>
                <c:pt idx="296">
                  <c:v>89.979177086743761</c:v>
                </c:pt>
                <c:pt idx="297">
                  <c:v>89.979097959817608</c:v>
                </c:pt>
                <c:pt idx="298">
                  <c:v>89.979018532210787</c:v>
                </c:pt>
                <c:pt idx="299">
                  <c:v>89.978938802780732</c:v>
                </c:pt>
                <c:pt idx="300">
                  <c:v>89.978858770380526</c:v>
                </c:pt>
                <c:pt idx="301">
                  <c:v>89.978778433858906</c:v>
                </c:pt>
                <c:pt idx="302">
                  <c:v>89.978697792060231</c:v>
                </c:pt>
                <c:pt idx="303">
                  <c:v>89.978616843824469</c:v>
                </c:pt>
                <c:pt idx="304">
                  <c:v>89.978535587987167</c:v>
                </c:pt>
                <c:pt idx="305">
                  <c:v>89.978454023379484</c:v>
                </c:pt>
                <c:pt idx="306">
                  <c:v>89.978372148828115</c:v>
                </c:pt>
                <c:pt idx="307">
                  <c:v>89.978289963155234</c:v>
                </c:pt>
                <c:pt idx="308">
                  <c:v>89.97820746517867</c:v>
                </c:pt>
                <c:pt idx="309">
                  <c:v>89.978124653711674</c:v>
                </c:pt>
                <c:pt idx="310">
                  <c:v>89.978041527562993</c:v>
                </c:pt>
                <c:pt idx="311">
                  <c:v>89.977958085536869</c:v>
                </c:pt>
                <c:pt idx="312">
                  <c:v>89.977874326432968</c:v>
                </c:pt>
                <c:pt idx="313">
                  <c:v>89.977790249046421</c:v>
                </c:pt>
                <c:pt idx="314">
                  <c:v>89.977705852167801</c:v>
                </c:pt>
                <c:pt idx="315">
                  <c:v>89.977621134583032</c:v>
                </c:pt>
                <c:pt idx="316">
                  <c:v>89.977536095073461</c:v>
                </c:pt>
                <c:pt idx="317">
                  <c:v>89.977450732415818</c:v>
                </c:pt>
                <c:pt idx="318">
                  <c:v>89.977365045382143</c:v>
                </c:pt>
                <c:pt idx="319">
                  <c:v>89.977279032739844</c:v>
                </c:pt>
                <c:pt idx="320">
                  <c:v>89.97719269325161</c:v>
                </c:pt>
                <c:pt idx="321">
                  <c:v>89.977106025675468</c:v>
                </c:pt>
                <c:pt idx="322">
                  <c:v>89.977019028764715</c:v>
                </c:pt>
                <c:pt idx="323">
                  <c:v>89.976931701267887</c:v>
                </c:pt>
                <c:pt idx="324">
                  <c:v>89.976844041928786</c:v>
                </c:pt>
                <c:pt idx="325">
                  <c:v>89.97675604948644</c:v>
                </c:pt>
                <c:pt idx="326">
                  <c:v>89.976667722675103</c:v>
                </c:pt>
                <c:pt idx="327">
                  <c:v>89.976579060224168</c:v>
                </c:pt>
                <c:pt idx="328">
                  <c:v>89.976490060858225</c:v>
                </c:pt>
                <c:pt idx="329">
                  <c:v>89.976400723297033</c:v>
                </c:pt>
                <c:pt idx="330">
                  <c:v>89.976311046255518</c:v>
                </c:pt>
                <c:pt idx="331">
                  <c:v>89.976221028443618</c:v>
                </c:pt>
                <c:pt idx="332">
                  <c:v>89.976130668566483</c:v>
                </c:pt>
                <c:pt idx="333">
                  <c:v>89.976039965324276</c:v>
                </c:pt>
                <c:pt idx="334">
                  <c:v>89.975948917412225</c:v>
                </c:pt>
                <c:pt idx="335">
                  <c:v>89.975857523520602</c:v>
                </c:pt>
                <c:pt idx="336">
                  <c:v>89.975765782334761</c:v>
                </c:pt>
                <c:pt idx="337">
                  <c:v>89.975673692534968</c:v>
                </c:pt>
                <c:pt idx="338">
                  <c:v>89.975581252796559</c:v>
                </c:pt>
                <c:pt idx="339">
                  <c:v>89.975488461789752</c:v>
                </c:pt>
                <c:pt idx="340">
                  <c:v>89.975395318179807</c:v>
                </c:pt>
                <c:pt idx="341">
                  <c:v>89.975301820626811</c:v>
                </c:pt>
                <c:pt idx="342">
                  <c:v>89.975207967785849</c:v>
                </c:pt>
                <c:pt idx="343">
                  <c:v>89.975113758306847</c:v>
                </c:pt>
                <c:pt idx="344">
                  <c:v>89.975019190834615</c:v>
                </c:pt>
                <c:pt idx="345">
                  <c:v>89.974924264008791</c:v>
                </c:pt>
                <c:pt idx="346">
                  <c:v>89.974828976463883</c:v>
                </c:pt>
                <c:pt idx="347">
                  <c:v>89.974733326829181</c:v>
                </c:pt>
                <c:pt idx="348">
                  <c:v>89.974637313728792</c:v>
                </c:pt>
                <c:pt idx="349">
                  <c:v>89.974540935781562</c:v>
                </c:pt>
                <c:pt idx="350">
                  <c:v>89.974444191601137</c:v>
                </c:pt>
                <c:pt idx="351">
                  <c:v>89.97434707979582</c:v>
                </c:pt>
                <c:pt idx="352">
                  <c:v>89.974249598968697</c:v>
                </c:pt>
                <c:pt idx="353">
                  <c:v>89.974151747717514</c:v>
                </c:pt>
                <c:pt idx="354">
                  <c:v>89.974053524634712</c:v>
                </c:pt>
                <c:pt idx="355">
                  <c:v>89.97395492830735</c:v>
                </c:pt>
                <c:pt idx="356">
                  <c:v>89.973855957317113</c:v>
                </c:pt>
                <c:pt idx="357">
                  <c:v>89.973756610240358</c:v>
                </c:pt>
                <c:pt idx="358">
                  <c:v>89.973656885647983</c:v>
                </c:pt>
                <c:pt idx="359">
                  <c:v>89.973556782105462</c:v>
                </c:pt>
                <c:pt idx="360">
                  <c:v>89.97345629817282</c:v>
                </c:pt>
                <c:pt idx="361">
                  <c:v>89.973355432404603</c:v>
                </c:pt>
                <c:pt idx="362">
                  <c:v>89.97325418334988</c:v>
                </c:pt>
                <c:pt idx="363">
                  <c:v>89.973152549552225</c:v>
                </c:pt>
                <c:pt idx="364">
                  <c:v>89.973050529549639</c:v>
                </c:pt>
                <c:pt idx="365">
                  <c:v>89.972948121874566</c:v>
                </c:pt>
                <c:pt idx="366">
                  <c:v>89.97284532505391</c:v>
                </c:pt>
                <c:pt idx="367">
                  <c:v>89.972742137608947</c:v>
                </c:pt>
                <c:pt idx="368">
                  <c:v>89.972638558055365</c:v>
                </c:pt>
                <c:pt idx="369">
                  <c:v>89.972534584903187</c:v>
                </c:pt>
                <c:pt idx="370">
                  <c:v>89.972430216656761</c:v>
                </c:pt>
                <c:pt idx="371">
                  <c:v>89.972325451814783</c:v>
                </c:pt>
                <c:pt idx="372">
                  <c:v>89.972220288870233</c:v>
                </c:pt>
                <c:pt idx="373">
                  <c:v>89.97211472631038</c:v>
                </c:pt>
                <c:pt idx="374">
                  <c:v>89.972008762616724</c:v>
                </c:pt>
                <c:pt idx="375">
                  <c:v>89.971902396264994</c:v>
                </c:pt>
                <c:pt idx="376">
                  <c:v>89.971795625725136</c:v>
                </c:pt>
                <c:pt idx="377">
                  <c:v>89.971688449461269</c:v>
                </c:pt>
                <c:pt idx="378">
                  <c:v>89.971580865931699</c:v>
                </c:pt>
                <c:pt idx="379">
                  <c:v>89.971472873588866</c:v>
                </c:pt>
                <c:pt idx="380">
                  <c:v>89.971364470879337</c:v>
                </c:pt>
                <c:pt idx="381">
                  <c:v>89.971255656243756</c:v>
                </c:pt>
                <c:pt idx="382">
                  <c:v>89.971146428116839</c:v>
                </c:pt>
                <c:pt idx="383">
                  <c:v>89.971036784927392</c:v>
                </c:pt>
                <c:pt idx="384">
                  <c:v>89.970926725098209</c:v>
                </c:pt>
                <c:pt idx="385">
                  <c:v>89.97081624704613</c:v>
                </c:pt>
                <c:pt idx="386">
                  <c:v>89.970705349181927</c:v>
                </c:pt>
                <c:pt idx="387">
                  <c:v>89.970594029910387</c:v>
                </c:pt>
                <c:pt idx="388">
                  <c:v>89.970482287630205</c:v>
                </c:pt>
                <c:pt idx="389">
                  <c:v>89.970370120734032</c:v>
                </c:pt>
                <c:pt idx="390">
                  <c:v>89.970257527608325</c:v>
                </c:pt>
                <c:pt idx="391">
                  <c:v>89.970144506633531</c:v>
                </c:pt>
                <c:pt idx="392">
                  <c:v>89.970031056183799</c:v>
                </c:pt>
                <c:pt idx="393">
                  <c:v>89.969917174627241</c:v>
                </c:pt>
                <c:pt idx="394">
                  <c:v>89.9698028603257</c:v>
                </c:pt>
                <c:pt idx="395">
                  <c:v>89.969688111634781</c:v>
                </c:pt>
                <c:pt idx="396">
                  <c:v>89.969572926903865</c:v>
                </c:pt>
                <c:pt idx="397">
                  <c:v>89.969457304476052</c:v>
                </c:pt>
                <c:pt idx="398">
                  <c:v>89.969341242688188</c:v>
                </c:pt>
                <c:pt idx="399">
                  <c:v>89.969224739870725</c:v>
                </c:pt>
                <c:pt idx="400">
                  <c:v>89.969107794347806</c:v>
                </c:pt>
                <c:pt idx="401">
                  <c:v>89.968990404437264</c:v>
                </c:pt>
                <c:pt idx="402">
                  <c:v>89.968872568450436</c:v>
                </c:pt>
                <c:pt idx="403">
                  <c:v>89.968754284692309</c:v>
                </c:pt>
                <c:pt idx="404">
                  <c:v>89.968635551461389</c:v>
                </c:pt>
                <c:pt idx="405">
                  <c:v>89.968516367049801</c:v>
                </c:pt>
                <c:pt idx="406">
                  <c:v>89.968396729743063</c:v>
                </c:pt>
                <c:pt idx="407">
                  <c:v>89.968276637820281</c:v>
                </c:pt>
                <c:pt idx="408">
                  <c:v>89.968156089553958</c:v>
                </c:pt>
                <c:pt idx="409">
                  <c:v>89.968035083210069</c:v>
                </c:pt>
                <c:pt idx="410">
                  <c:v>89.967913617047955</c:v>
                </c:pt>
                <c:pt idx="411">
                  <c:v>89.967791689320407</c:v>
                </c:pt>
                <c:pt idx="412">
                  <c:v>89.96766929827352</c:v>
                </c:pt>
                <c:pt idx="413">
                  <c:v>89.967546442146784</c:v>
                </c:pt>
                <c:pt idx="414">
                  <c:v>89.967423119172921</c:v>
                </c:pt>
                <c:pt idx="415">
                  <c:v>89.967299327578033</c:v>
                </c:pt>
                <c:pt idx="416">
                  <c:v>89.967175065581387</c:v>
                </c:pt>
                <c:pt idx="417">
                  <c:v>89.967050331395555</c:v>
                </c:pt>
                <c:pt idx="418">
                  <c:v>89.966925123226261</c:v>
                </c:pt>
                <c:pt idx="419">
                  <c:v>89.966799439272478</c:v>
                </c:pt>
                <c:pt idx="420">
                  <c:v>89.966673277726272</c:v>
                </c:pt>
                <c:pt idx="421">
                  <c:v>89.96654663677289</c:v>
                </c:pt>
                <c:pt idx="422">
                  <c:v>89.966419514590655</c:v>
                </c:pt>
                <c:pt idx="423">
                  <c:v>89.966291909350971</c:v>
                </c:pt>
                <c:pt idx="424">
                  <c:v>89.966163819218281</c:v>
                </c:pt>
                <c:pt idx="425">
                  <c:v>89.966035242350102</c:v>
                </c:pt>
                <c:pt idx="426">
                  <c:v>89.965906176896922</c:v>
                </c:pt>
                <c:pt idx="427">
                  <c:v>89.965776621002149</c:v>
                </c:pt>
                <c:pt idx="428">
                  <c:v>89.965646572802228</c:v>
                </c:pt>
                <c:pt idx="429">
                  <c:v>89.965516030426485</c:v>
                </c:pt>
                <c:pt idx="430">
                  <c:v>89.965384991997126</c:v>
                </c:pt>
                <c:pt idx="431">
                  <c:v>89.965253455629224</c:v>
                </c:pt>
                <c:pt idx="432">
                  <c:v>89.965121419430702</c:v>
                </c:pt>
                <c:pt idx="433">
                  <c:v>89.964988881502293</c:v>
                </c:pt>
                <c:pt idx="434">
                  <c:v>89.964855839937528</c:v>
                </c:pt>
                <c:pt idx="435">
                  <c:v>89.964722292822657</c:v>
                </c:pt>
                <c:pt idx="436">
                  <c:v>89.964588238236658</c:v>
                </c:pt>
                <c:pt idx="437">
                  <c:v>89.964453674251274</c:v>
                </c:pt>
                <c:pt idx="438">
                  <c:v>89.964318598930873</c:v>
                </c:pt>
                <c:pt idx="439">
                  <c:v>89.964183010332448</c:v>
                </c:pt>
                <c:pt idx="440">
                  <c:v>89.964046906505686</c:v>
                </c:pt>
                <c:pt idx="441">
                  <c:v>89.963910285492744</c:v>
                </c:pt>
                <c:pt idx="442">
                  <c:v>89.96377314532846</c:v>
                </c:pt>
                <c:pt idx="443">
                  <c:v>89.96363548404014</c:v>
                </c:pt>
                <c:pt idx="444">
                  <c:v>89.963497299647614</c:v>
                </c:pt>
                <c:pt idx="445">
                  <c:v>89.963358590163196</c:v>
                </c:pt>
                <c:pt idx="446">
                  <c:v>89.963219353591626</c:v>
                </c:pt>
                <c:pt idx="447">
                  <c:v>89.963079587930054</c:v>
                </c:pt>
                <c:pt idx="448">
                  <c:v>89.962939291168084</c:v>
                </c:pt>
                <c:pt idx="449">
                  <c:v>89.962798461287633</c:v>
                </c:pt>
                <c:pt idx="450">
                  <c:v>89.96265709626293</c:v>
                </c:pt>
                <c:pt idx="451">
                  <c:v>89.962515194060529</c:v>
                </c:pt>
                <c:pt idx="452">
                  <c:v>89.962372752639283</c:v>
                </c:pt>
                <c:pt idx="453">
                  <c:v>89.96222976995027</c:v>
                </c:pt>
                <c:pt idx="454">
                  <c:v>89.962086243936767</c:v>
                </c:pt>
                <c:pt idx="455">
                  <c:v>89.961942172534265</c:v>
                </c:pt>
                <c:pt idx="456">
                  <c:v>89.961797553670408</c:v>
                </c:pt>
                <c:pt idx="457">
                  <c:v>89.961652385264927</c:v>
                </c:pt>
                <c:pt idx="458">
                  <c:v>89.96150666522972</c:v>
                </c:pt>
                <c:pt idx="459">
                  <c:v>89.961360391468659</c:v>
                </c:pt>
                <c:pt idx="460">
                  <c:v>89.961213561877756</c:v>
                </c:pt>
                <c:pt idx="461">
                  <c:v>89.961066174344921</c:v>
                </c:pt>
                <c:pt idx="462">
                  <c:v>89.960918226750152</c:v>
                </c:pt>
                <c:pt idx="463">
                  <c:v>89.960769716965302</c:v>
                </c:pt>
                <c:pt idx="464">
                  <c:v>89.960620642854209</c:v>
                </c:pt>
                <c:pt idx="465">
                  <c:v>89.960471002272484</c:v>
                </c:pt>
                <c:pt idx="466">
                  <c:v>89.960320793067723</c:v>
                </c:pt>
                <c:pt idx="467">
                  <c:v>89.960170013079292</c:v>
                </c:pt>
                <c:pt idx="468">
                  <c:v>89.960018660138317</c:v>
                </c:pt>
                <c:pt idx="469">
                  <c:v>89.959866732067709</c:v>
                </c:pt>
                <c:pt idx="470">
                  <c:v>89.959714226682138</c:v>
                </c:pt>
                <c:pt idx="471">
                  <c:v>89.959561141787887</c:v>
                </c:pt>
                <c:pt idx="472">
                  <c:v>89.959407475182999</c:v>
                </c:pt>
                <c:pt idx="473">
                  <c:v>89.959253224657104</c:v>
                </c:pt>
                <c:pt idx="474">
                  <c:v>89.959098387991432</c:v>
                </c:pt>
                <c:pt idx="475">
                  <c:v>89.958942962958801</c:v>
                </c:pt>
                <c:pt idx="476">
                  <c:v>89.95878694732356</c:v>
                </c:pt>
                <c:pt idx="477">
                  <c:v>89.958630338841544</c:v>
                </c:pt>
                <c:pt idx="478">
                  <c:v>89.958473135260093</c:v>
                </c:pt>
                <c:pt idx="479">
                  <c:v>89.958315334317987</c:v>
                </c:pt>
                <c:pt idx="480">
                  <c:v>89.958156933745386</c:v>
                </c:pt>
                <c:pt idx="481">
                  <c:v>89.957997931263833</c:v>
                </c:pt>
                <c:pt idx="482">
                  <c:v>89.957838324586248</c:v>
                </c:pt>
                <c:pt idx="483">
                  <c:v>89.95767811141684</c:v>
                </c:pt>
                <c:pt idx="484">
                  <c:v>89.957517289451104</c:v>
                </c:pt>
                <c:pt idx="485">
                  <c:v>89.957355856375727</c:v>
                </c:pt>
                <c:pt idx="486">
                  <c:v>89.957193809868684</c:v>
                </c:pt>
                <c:pt idx="487">
                  <c:v>89.957031147599096</c:v>
                </c:pt>
                <c:pt idx="488">
                  <c:v>89.956867867227217</c:v>
                </c:pt>
                <c:pt idx="489">
                  <c:v>89.956703966404433</c:v>
                </c:pt>
                <c:pt idx="490">
                  <c:v>89.956539442773177</c:v>
                </c:pt>
                <c:pt idx="491">
                  <c:v>89.956374293966959</c:v>
                </c:pt>
                <c:pt idx="492">
                  <c:v>89.956208517610293</c:v>
                </c:pt>
                <c:pt idx="493">
                  <c:v>89.956042111318652</c:v>
                </c:pt>
                <c:pt idx="494">
                  <c:v>89.955875072698433</c:v>
                </c:pt>
                <c:pt idx="495">
                  <c:v>89.955707399346991</c:v>
                </c:pt>
                <c:pt idx="496">
                  <c:v>89.955539088852532</c:v>
                </c:pt>
                <c:pt idx="497">
                  <c:v>89.955370138794066</c:v>
                </c:pt>
                <c:pt idx="498">
                  <c:v>89.955200546741452</c:v>
                </c:pt>
                <c:pt idx="499">
                  <c:v>89.955030310255282</c:v>
                </c:pt>
                <c:pt idx="500">
                  <c:v>89.954859426886898</c:v>
                </c:pt>
                <c:pt idx="501">
                  <c:v>89.954687894178335</c:v>
                </c:pt>
                <c:pt idx="502">
                  <c:v>89.954515709662275</c:v>
                </c:pt>
                <c:pt idx="503">
                  <c:v>89.954342870862092</c:v>
                </c:pt>
                <c:pt idx="504">
                  <c:v>89.954169375291642</c:v>
                </c:pt>
                <c:pt idx="505">
                  <c:v>89.95399522045544</c:v>
                </c:pt>
                <c:pt idx="506">
                  <c:v>89.953820403848468</c:v>
                </c:pt>
                <c:pt idx="507">
                  <c:v>89.953644922956158</c:v>
                </c:pt>
                <c:pt idx="508">
                  <c:v>89.953468775254478</c:v>
                </c:pt>
                <c:pt idx="509">
                  <c:v>89.953291958209718</c:v>
                </c:pt>
                <c:pt idx="510">
                  <c:v>89.953114469278617</c:v>
                </c:pt>
                <c:pt idx="511">
                  <c:v>89.952936305908196</c:v>
                </c:pt>
                <c:pt idx="512">
                  <c:v>89.952757465535811</c:v>
                </c:pt>
                <c:pt idx="513">
                  <c:v>89.952577945589084</c:v>
                </c:pt>
                <c:pt idx="514">
                  <c:v>89.952397743485818</c:v>
                </c:pt>
                <c:pt idx="515">
                  <c:v>89.952216856634038</c:v>
                </c:pt>
                <c:pt idx="516">
                  <c:v>89.952035282431979</c:v>
                </c:pt>
                <c:pt idx="517">
                  <c:v>89.951853018267869</c:v>
                </c:pt>
                <c:pt idx="518">
                  <c:v>89.951670061520076</c:v>
                </c:pt>
                <c:pt idx="519">
                  <c:v>89.951486409557091</c:v>
                </c:pt>
                <c:pt idx="520">
                  <c:v>89.951302059737259</c:v>
                </c:pt>
                <c:pt idx="521">
                  <c:v>89.951117009408989</c:v>
                </c:pt>
                <c:pt idx="522">
                  <c:v>89.950931255910575</c:v>
                </c:pt>
                <c:pt idx="523">
                  <c:v>89.95074479657022</c:v>
                </c:pt>
                <c:pt idx="524">
                  <c:v>89.950557628705965</c:v>
                </c:pt>
                <c:pt idx="525">
                  <c:v>89.950369749625693</c:v>
                </c:pt>
                <c:pt idx="526">
                  <c:v>89.950181156626954</c:v>
                </c:pt>
                <c:pt idx="527">
                  <c:v>89.949991846997222</c:v>
                </c:pt>
                <c:pt idx="528">
                  <c:v>89.949801818013484</c:v>
                </c:pt>
                <c:pt idx="529">
                  <c:v>89.949611066942438</c:v>
                </c:pt>
                <c:pt idx="530">
                  <c:v>89.949419591040481</c:v>
                </c:pt>
                <c:pt idx="531">
                  <c:v>89.949227387553464</c:v>
                </c:pt>
                <c:pt idx="532">
                  <c:v>89.949034453716848</c:v>
                </c:pt>
                <c:pt idx="533">
                  <c:v>89.948840786755596</c:v>
                </c:pt>
                <c:pt idx="534">
                  <c:v>89.948646383884068</c:v>
                </c:pt>
                <c:pt idx="535">
                  <c:v>89.948451242306092</c:v>
                </c:pt>
                <c:pt idx="536">
                  <c:v>89.948255359214912</c:v>
                </c:pt>
                <c:pt idx="537">
                  <c:v>89.948058731793012</c:v>
                </c:pt>
                <c:pt idx="538">
                  <c:v>89.947861357212204</c:v>
                </c:pt>
                <c:pt idx="539">
                  <c:v>89.947663232633644</c:v>
                </c:pt>
                <c:pt idx="540">
                  <c:v>89.947464355207572</c:v>
                </c:pt>
                <c:pt idx="541">
                  <c:v>89.947264722073484</c:v>
                </c:pt>
                <c:pt idx="542">
                  <c:v>89.947064330359993</c:v>
                </c:pt>
                <c:pt idx="543">
                  <c:v>89.94686317718481</c:v>
                </c:pt>
                <c:pt idx="544">
                  <c:v>89.946661259654661</c:v>
                </c:pt>
                <c:pt idx="545">
                  <c:v>89.946458574865332</c:v>
                </c:pt>
                <c:pt idx="546">
                  <c:v>89.946255119901537</c:v>
                </c:pt>
                <c:pt idx="547">
                  <c:v>89.946050891836933</c:v>
                </c:pt>
                <c:pt idx="548">
                  <c:v>89.945845887734066</c:v>
                </c:pt>
                <c:pt idx="549">
                  <c:v>89.945640104644312</c:v>
                </c:pt>
                <c:pt idx="550">
                  <c:v>89.945433539607819</c:v>
                </c:pt>
                <c:pt idx="551">
                  <c:v>89.945226189653582</c:v>
                </c:pt>
                <c:pt idx="552">
                  <c:v>89.94501805179921</c:v>
                </c:pt>
                <c:pt idx="553">
                  <c:v>89.944809123051016</c:v>
                </c:pt>
                <c:pt idx="554">
                  <c:v>89.944599400403987</c:v>
                </c:pt>
                <c:pt idx="555">
                  <c:v>89.944388880841601</c:v>
                </c:pt>
                <c:pt idx="556">
                  <c:v>89.944177561335977</c:v>
                </c:pt>
                <c:pt idx="557">
                  <c:v>89.943965438847641</c:v>
                </c:pt>
                <c:pt idx="558">
                  <c:v>89.94375251032568</c:v>
                </c:pt>
                <c:pt idx="559">
                  <c:v>89.943538772707484</c:v>
                </c:pt>
                <c:pt idx="560">
                  <c:v>89.943324222918861</c:v>
                </c:pt>
                <c:pt idx="561">
                  <c:v>89.943108857873938</c:v>
                </c:pt>
                <c:pt idx="562">
                  <c:v>89.942892674475132</c:v>
                </c:pt>
                <c:pt idx="563">
                  <c:v>89.942675669613081</c:v>
                </c:pt>
                <c:pt idx="564">
                  <c:v>89.942457840166568</c:v>
                </c:pt>
                <c:pt idx="565">
                  <c:v>89.942239183002599</c:v>
                </c:pt>
                <c:pt idx="566">
                  <c:v>89.942019694976238</c:v>
                </c:pt>
                <c:pt idx="567">
                  <c:v>89.941799372930603</c:v>
                </c:pt>
                <c:pt idx="568">
                  <c:v>89.941578213696829</c:v>
                </c:pt>
                <c:pt idx="569">
                  <c:v>89.941356214094</c:v>
                </c:pt>
                <c:pt idx="570">
                  <c:v>89.941133370929109</c:v>
                </c:pt>
                <c:pt idx="571">
                  <c:v>89.94090968099708</c:v>
                </c:pt>
                <c:pt idx="572">
                  <c:v>89.940685141080593</c:v>
                </c:pt>
                <c:pt idx="573">
                  <c:v>89.940459747950129</c:v>
                </c:pt>
                <c:pt idx="574">
                  <c:v>89.940233498363909</c:v>
                </c:pt>
                <c:pt idx="575">
                  <c:v>89.940006389067847</c:v>
                </c:pt>
                <c:pt idx="576">
                  <c:v>89.939778416795505</c:v>
                </c:pt>
                <c:pt idx="577">
                  <c:v>89.939549578267972</c:v>
                </c:pt>
                <c:pt idx="578">
                  <c:v>89.93931987019397</c:v>
                </c:pt>
                <c:pt idx="579">
                  <c:v>89.93908928926966</c:v>
                </c:pt>
                <c:pt idx="580">
                  <c:v>89.938857832178684</c:v>
                </c:pt>
                <c:pt idx="581">
                  <c:v>89.938625495592049</c:v>
                </c:pt>
                <c:pt idx="582">
                  <c:v>89.938392276168187</c:v>
                </c:pt>
                <c:pt idx="583">
                  <c:v>89.938158170552754</c:v>
                </c:pt>
                <c:pt idx="584">
                  <c:v>89.937923175378742</c:v>
                </c:pt>
                <c:pt idx="585">
                  <c:v>89.937687287266314</c:v>
                </c:pt>
                <c:pt idx="586">
                  <c:v>89.937450502822742</c:v>
                </c:pt>
                <c:pt idx="587">
                  <c:v>89.93721281864255</c:v>
                </c:pt>
                <c:pt idx="588">
                  <c:v>89.93697423130719</c:v>
                </c:pt>
                <c:pt idx="589">
                  <c:v>89.93673473738518</c:v>
                </c:pt>
                <c:pt idx="590">
                  <c:v>89.936494333432066</c:v>
                </c:pt>
                <c:pt idx="591">
                  <c:v>89.936253015990204</c:v>
                </c:pt>
                <c:pt idx="592">
                  <c:v>89.936010781588863</c:v>
                </c:pt>
                <c:pt idx="593">
                  <c:v>89.935767626744166</c:v>
                </c:pt>
                <c:pt idx="594">
                  <c:v>89.935523547958937</c:v>
                </c:pt>
                <c:pt idx="595">
                  <c:v>89.935278541722781</c:v>
                </c:pt>
                <c:pt idx="596">
                  <c:v>89.935032604511917</c:v>
                </c:pt>
                <c:pt idx="597">
                  <c:v>89.934785732789194</c:v>
                </c:pt>
                <c:pt idx="598">
                  <c:v>89.934537923004058</c:v>
                </c:pt>
                <c:pt idx="599">
                  <c:v>89.93428917159244</c:v>
                </c:pt>
                <c:pt idx="600">
                  <c:v>89.934039474976743</c:v>
                </c:pt>
                <c:pt idx="601">
                  <c:v>89.933788829565742</c:v>
                </c:pt>
                <c:pt idx="602">
                  <c:v>89.933537231754656</c:v>
                </c:pt>
                <c:pt idx="603">
                  <c:v>89.933284677924945</c:v>
                </c:pt>
                <c:pt idx="604">
                  <c:v>89.933031164444344</c:v>
                </c:pt>
                <c:pt idx="605">
                  <c:v>89.932776687666774</c:v>
                </c:pt>
                <c:pt idx="606">
                  <c:v>89.932521243932371</c:v>
                </c:pt>
                <c:pt idx="607">
                  <c:v>89.932264829567302</c:v>
                </c:pt>
                <c:pt idx="608">
                  <c:v>89.932007440883808</c:v>
                </c:pt>
                <c:pt idx="609">
                  <c:v>89.931749074180132</c:v>
                </c:pt>
                <c:pt idx="610">
                  <c:v>89.93148972574042</c:v>
                </c:pt>
                <c:pt idx="611">
                  <c:v>89.931229391834762</c:v>
                </c:pt>
                <c:pt idx="612">
                  <c:v>89.930968068719054</c:v>
                </c:pt>
                <c:pt idx="613">
                  <c:v>89.930705752634935</c:v>
                </c:pt>
                <c:pt idx="614">
                  <c:v>89.930442439809823</c:v>
                </c:pt>
                <c:pt idx="615">
                  <c:v>89.930178126456809</c:v>
                </c:pt>
                <c:pt idx="616">
                  <c:v>89.92991280877456</c:v>
                </c:pt>
                <c:pt idx="617">
                  <c:v>89.929646482947348</c:v>
                </c:pt>
                <c:pt idx="618">
                  <c:v>89.929379145144921</c:v>
                </c:pt>
                <c:pt idx="619">
                  <c:v>89.92911079152249</c:v>
                </c:pt>
                <c:pt idx="620">
                  <c:v>89.928841418220671</c:v>
                </c:pt>
                <c:pt idx="621">
                  <c:v>89.928571021365443</c:v>
                </c:pt>
                <c:pt idx="622">
                  <c:v>89.928299597068019</c:v>
                </c:pt>
                <c:pt idx="623">
                  <c:v>89.928027141424863</c:v>
                </c:pt>
                <c:pt idx="624">
                  <c:v>89.927753650517658</c:v>
                </c:pt>
                <c:pt idx="625">
                  <c:v>89.927479120413139</c:v>
                </c:pt>
                <c:pt idx="626">
                  <c:v>89.927203547163174</c:v>
                </c:pt>
                <c:pt idx="627">
                  <c:v>89.926926926804541</c:v>
                </c:pt>
                <c:pt idx="628">
                  <c:v>89.926649255359095</c:v>
                </c:pt>
                <c:pt idx="629">
                  <c:v>89.926370528833473</c:v>
                </c:pt>
                <c:pt idx="630">
                  <c:v>89.926090743219177</c:v>
                </c:pt>
                <c:pt idx="631">
                  <c:v>89.925809894492531</c:v>
                </c:pt>
                <c:pt idx="632">
                  <c:v>89.925527978614511</c:v>
                </c:pt>
                <c:pt idx="633">
                  <c:v>89.925244991530789</c:v>
                </c:pt>
                <c:pt idx="634">
                  <c:v>89.924960929171647</c:v>
                </c:pt>
                <c:pt idx="635">
                  <c:v>89.924675787451903</c:v>
                </c:pt>
                <c:pt idx="636">
                  <c:v>89.924389562270875</c:v>
                </c:pt>
                <c:pt idx="637">
                  <c:v>89.924102249512259</c:v>
                </c:pt>
                <c:pt idx="638">
                  <c:v>89.923813845044165</c:v>
                </c:pt>
                <c:pt idx="639">
                  <c:v>89.923524344719027</c:v>
                </c:pt>
                <c:pt idx="640">
                  <c:v>89.923233744373491</c:v>
                </c:pt>
                <c:pt idx="641">
                  <c:v>89.922942039828371</c:v>
                </c:pt>
                <c:pt idx="642">
                  <c:v>89.922649226888694</c:v>
                </c:pt>
                <c:pt idx="643">
                  <c:v>89.922355301343472</c:v>
                </c:pt>
                <c:pt idx="644">
                  <c:v>89.922060258965786</c:v>
                </c:pt>
                <c:pt idx="645">
                  <c:v>89.921764095512629</c:v>
                </c:pt>
                <c:pt idx="646">
                  <c:v>89.921466806724879</c:v>
                </c:pt>
                <c:pt idx="647">
                  <c:v>89.92116838832726</c:v>
                </c:pt>
                <c:pt idx="648">
                  <c:v>89.920868836028291</c:v>
                </c:pt>
                <c:pt idx="649">
                  <c:v>89.920568145520122</c:v>
                </c:pt>
                <c:pt idx="650">
                  <c:v>89.920266312478589</c:v>
                </c:pt>
                <c:pt idx="651">
                  <c:v>89.919963332563114</c:v>
                </c:pt>
                <c:pt idx="652">
                  <c:v>89.919659201416607</c:v>
                </c:pt>
                <c:pt idx="653">
                  <c:v>89.91935391466545</c:v>
                </c:pt>
                <c:pt idx="654">
                  <c:v>89.919047467919441</c:v>
                </c:pt>
                <c:pt idx="655">
                  <c:v>89.91873985677168</c:v>
                </c:pt>
                <c:pt idx="656">
                  <c:v>89.918431076798527</c:v>
                </c:pt>
                <c:pt idx="657">
                  <c:v>89.918121123559544</c:v>
                </c:pt>
                <c:pt idx="658">
                  <c:v>89.917809992597483</c:v>
                </c:pt>
                <c:pt idx="659">
                  <c:v>89.917497679438085</c:v>
                </c:pt>
                <c:pt idx="660">
                  <c:v>89.917184179590151</c:v>
                </c:pt>
                <c:pt idx="661">
                  <c:v>89.916869488545473</c:v>
                </c:pt>
                <c:pt idx="662">
                  <c:v>89.916553601778617</c:v>
                </c:pt>
                <c:pt idx="663">
                  <c:v>89.916236514747084</c:v>
                </c:pt>
                <c:pt idx="664">
                  <c:v>89.915918222891037</c:v>
                </c:pt>
                <c:pt idx="665">
                  <c:v>89.915598721633344</c:v>
                </c:pt>
                <c:pt idx="666">
                  <c:v>89.915278006379552</c:v>
                </c:pt>
                <c:pt idx="667">
                  <c:v>89.914956072517683</c:v>
                </c:pt>
                <c:pt idx="668">
                  <c:v>89.914632915418309</c:v>
                </c:pt>
                <c:pt idx="669">
                  <c:v>89.914308530434369</c:v>
                </c:pt>
                <c:pt idx="670">
                  <c:v>89.913982912901233</c:v>
                </c:pt>
                <c:pt idx="671">
                  <c:v>89.913656058136453</c:v>
                </c:pt>
                <c:pt idx="672">
                  <c:v>89.913327961439933</c:v>
                </c:pt>
                <c:pt idx="673">
                  <c:v>89.912998618093624</c:v>
                </c:pt>
                <c:pt idx="674">
                  <c:v>89.91266802336159</c:v>
                </c:pt>
                <c:pt idx="675">
                  <c:v>89.912336172489958</c:v>
                </c:pt>
                <c:pt idx="676">
                  <c:v>89.91200306070678</c:v>
                </c:pt>
                <c:pt idx="677">
                  <c:v>89.911668683221947</c:v>
                </c:pt>
                <c:pt idx="678">
                  <c:v>89.91133303522723</c:v>
                </c:pt>
                <c:pt idx="679">
                  <c:v>89.910996111896125</c:v>
                </c:pt>
                <c:pt idx="680">
                  <c:v>89.910657908383769</c:v>
                </c:pt>
                <c:pt idx="681">
                  <c:v>89.91031841982695</c:v>
                </c:pt>
                <c:pt idx="682">
                  <c:v>89.909977641343957</c:v>
                </c:pt>
                <c:pt idx="683">
                  <c:v>89.909635568034588</c:v>
                </c:pt>
                <c:pt idx="684">
                  <c:v>89.909292194979983</c:v>
                </c:pt>
                <c:pt idx="685">
                  <c:v>89.908947517242652</c:v>
                </c:pt>
                <c:pt idx="686">
                  <c:v>89.908601529866331</c:v>
                </c:pt>
                <c:pt idx="687">
                  <c:v>89.908254227875986</c:v>
                </c:pt>
                <c:pt idx="688">
                  <c:v>89.907905606277623</c:v>
                </c:pt>
                <c:pt idx="689">
                  <c:v>89.907555660058364</c:v>
                </c:pt>
                <c:pt idx="690">
                  <c:v>89.907204384186215</c:v>
                </c:pt>
                <c:pt idx="691">
                  <c:v>89.906851773610185</c:v>
                </c:pt>
                <c:pt idx="692">
                  <c:v>89.906497823260011</c:v>
                </c:pt>
                <c:pt idx="693">
                  <c:v>89.906142528046246</c:v>
                </c:pt>
                <c:pt idx="694">
                  <c:v>89.905785882860101</c:v>
                </c:pt>
                <c:pt idx="695">
                  <c:v>89.905427882573377</c:v>
                </c:pt>
                <c:pt idx="696">
                  <c:v>89.905068522038405</c:v>
                </c:pt>
                <c:pt idx="697">
                  <c:v>89.904707796088033</c:v>
                </c:pt>
                <c:pt idx="698">
                  <c:v>89.904345699535412</c:v>
                </c:pt>
                <c:pt idx="699">
                  <c:v>89.903982227174097</c:v>
                </c:pt>
                <c:pt idx="700">
                  <c:v>89.903617373777749</c:v>
                </c:pt>
                <c:pt idx="701">
                  <c:v>89.903251134100316</c:v>
                </c:pt>
                <c:pt idx="702">
                  <c:v>89.902883502875753</c:v>
                </c:pt>
                <c:pt idx="703">
                  <c:v>89.902514474818091</c:v>
                </c:pt>
                <c:pt idx="704">
                  <c:v>89.902144044621238</c:v>
                </c:pt>
                <c:pt idx="705">
                  <c:v>89.901772206958995</c:v>
                </c:pt>
                <c:pt idx="706">
                  <c:v>89.901398956484897</c:v>
                </c:pt>
                <c:pt idx="707">
                  <c:v>89.901024287832257</c:v>
                </c:pt>
                <c:pt idx="708">
                  <c:v>89.900648195613925</c:v>
                </c:pt>
                <c:pt idx="709">
                  <c:v>89.90027067442243</c:v>
                </c:pt>
                <c:pt idx="710">
                  <c:v>89.89989171882965</c:v>
                </c:pt>
                <c:pt idx="711">
                  <c:v>89.899511323386946</c:v>
                </c:pt>
                <c:pt idx="712">
                  <c:v>89.8991294826249</c:v>
                </c:pt>
                <c:pt idx="713">
                  <c:v>89.898746191053476</c:v>
                </c:pt>
                <c:pt idx="714">
                  <c:v>89.898361443161676</c:v>
                </c:pt>
                <c:pt idx="715">
                  <c:v>89.89797523341764</c:v>
                </c:pt>
                <c:pt idx="716">
                  <c:v>89.897587556268491</c:v>
                </c:pt>
                <c:pt idx="717">
                  <c:v>89.897198406140319</c:v>
                </c:pt>
                <c:pt idx="718">
                  <c:v>89.896807777437971</c:v>
                </c:pt>
                <c:pt idx="719">
                  <c:v>89.896415664545145</c:v>
                </c:pt>
                <c:pt idx="720">
                  <c:v>89.896022061824183</c:v>
                </c:pt>
                <c:pt idx="721">
                  <c:v>89.895626963616039</c:v>
                </c:pt>
                <c:pt idx="722">
                  <c:v>89.89523036424022</c:v>
                </c:pt>
                <c:pt idx="723">
                  <c:v>89.894832257994565</c:v>
                </c:pt>
                <c:pt idx="724">
                  <c:v>89.894432639155411</c:v>
                </c:pt>
                <c:pt idx="725">
                  <c:v>89.894031501977267</c:v>
                </c:pt>
                <c:pt idx="726">
                  <c:v>89.893628840692898</c:v>
                </c:pt>
                <c:pt idx="727">
                  <c:v>89.893224649513172</c:v>
                </c:pt>
                <c:pt idx="728">
                  <c:v>89.892818922626958</c:v>
                </c:pt>
                <c:pt idx="729">
                  <c:v>89.892411654201084</c:v>
                </c:pt>
                <c:pt idx="730">
                  <c:v>89.892002838380279</c:v>
                </c:pt>
                <c:pt idx="731">
                  <c:v>89.891592469286977</c:v>
                </c:pt>
                <c:pt idx="732">
                  <c:v>89.89118054102137</c:v>
                </c:pt>
                <c:pt idx="733">
                  <c:v>89.8907670476612</c:v>
                </c:pt>
                <c:pt idx="734">
                  <c:v>89.890351983261837</c:v>
                </c:pt>
                <c:pt idx="735">
                  <c:v>89.889935341855988</c:v>
                </c:pt>
                <c:pt idx="736">
                  <c:v>89.889517117453764</c:v>
                </c:pt>
                <c:pt idx="737">
                  <c:v>89.889097304042537</c:v>
                </c:pt>
                <c:pt idx="738">
                  <c:v>89.888675895586843</c:v>
                </c:pt>
                <c:pt idx="739">
                  <c:v>89.888252886028354</c:v>
                </c:pt>
                <c:pt idx="740">
                  <c:v>89.88782826928572</c:v>
                </c:pt>
                <c:pt idx="741">
                  <c:v>89.887402039254539</c:v>
                </c:pt>
                <c:pt idx="742">
                  <c:v>89.886974189807233</c:v>
                </c:pt>
                <c:pt idx="743">
                  <c:v>89.886544714792976</c:v>
                </c:pt>
                <c:pt idx="744">
                  <c:v>89.886113608037576</c:v>
                </c:pt>
                <c:pt idx="745">
                  <c:v>89.885680863343453</c:v>
                </c:pt>
                <c:pt idx="746">
                  <c:v>89.885246474489506</c:v>
                </c:pt>
                <c:pt idx="747">
                  <c:v>89.884810435230989</c:v>
                </c:pt>
                <c:pt idx="748">
                  <c:v>89.884372739299508</c:v>
                </c:pt>
                <c:pt idx="749">
                  <c:v>89.883933380402866</c:v>
                </c:pt>
                <c:pt idx="750">
                  <c:v>89.883492352224977</c:v>
                </c:pt>
                <c:pt idx="751">
                  <c:v>89.883049648425839</c:v>
                </c:pt>
                <c:pt idx="752">
                  <c:v>89.882605262641334</c:v>
                </c:pt>
                <c:pt idx="753">
                  <c:v>89.882159188483229</c:v>
                </c:pt>
                <c:pt idx="754">
                  <c:v>89.881711419539059</c:v>
                </c:pt>
                <c:pt idx="755">
                  <c:v>89.881261949372004</c:v>
                </c:pt>
                <c:pt idx="756">
                  <c:v>89.880810771520871</c:v>
                </c:pt>
                <c:pt idx="757">
                  <c:v>89.880357879499883</c:v>
                </c:pt>
                <c:pt idx="758">
                  <c:v>89.879903266798735</c:v>
                </c:pt>
                <c:pt idx="759">
                  <c:v>89.879446926882338</c:v>
                </c:pt>
                <c:pt idx="760">
                  <c:v>89.87898885319089</c:v>
                </c:pt>
                <c:pt idx="761">
                  <c:v>89.878529039139679</c:v>
                </c:pt>
                <c:pt idx="762">
                  <c:v>89.878067478118965</c:v>
                </c:pt>
                <c:pt idx="763">
                  <c:v>89.877604163493999</c:v>
                </c:pt>
                <c:pt idx="764">
                  <c:v>89.877139088604835</c:v>
                </c:pt>
                <c:pt idx="765">
                  <c:v>89.876672246766233</c:v>
                </c:pt>
                <c:pt idx="766">
                  <c:v>89.876203631267629</c:v>
                </c:pt>
                <c:pt idx="767">
                  <c:v>89.875733235373019</c:v>
                </c:pt>
                <c:pt idx="768">
                  <c:v>89.875261052320795</c:v>
                </c:pt>
                <c:pt idx="769">
                  <c:v>89.874787075323738</c:v>
                </c:pt>
                <c:pt idx="770">
                  <c:v>89.87431129756888</c:v>
                </c:pt>
                <c:pt idx="771">
                  <c:v>89.87383371221739</c:v>
                </c:pt>
                <c:pt idx="772">
                  <c:v>89.873354312404487</c:v>
                </c:pt>
                <c:pt idx="773">
                  <c:v>89.872873091239398</c:v>
                </c:pt>
                <c:pt idx="774">
                  <c:v>89.872390041805204</c:v>
                </c:pt>
                <c:pt idx="775">
                  <c:v>89.871905157158665</c:v>
                </c:pt>
                <c:pt idx="776">
                  <c:v>89.871418430330351</c:v>
                </c:pt>
                <c:pt idx="777">
                  <c:v>89.87092985432426</c:v>
                </c:pt>
                <c:pt idx="778">
                  <c:v>89.870439422117911</c:v>
                </c:pt>
                <c:pt idx="779">
                  <c:v>89.86994712666224</c:v>
                </c:pt>
                <c:pt idx="780">
                  <c:v>89.869452960881347</c:v>
                </c:pt>
                <c:pt idx="781">
                  <c:v>89.868956917672577</c:v>
                </c:pt>
                <c:pt idx="782">
                  <c:v>89.868458989906273</c:v>
                </c:pt>
                <c:pt idx="783">
                  <c:v>89.867959170425806</c:v>
                </c:pt>
                <c:pt idx="784">
                  <c:v>89.867457452047333</c:v>
                </c:pt>
                <c:pt idx="785">
                  <c:v>89.866953827559826</c:v>
                </c:pt>
                <c:pt idx="786">
                  <c:v>89.8664482897249</c:v>
                </c:pt>
                <c:pt idx="787">
                  <c:v>89.86594083127666</c:v>
                </c:pt>
                <c:pt idx="788">
                  <c:v>89.865431444921725</c:v>
                </c:pt>
                <c:pt idx="789">
                  <c:v>89.864920123339047</c:v>
                </c:pt>
                <c:pt idx="790">
                  <c:v>89.86440685917978</c:v>
                </c:pt>
                <c:pt idx="791">
                  <c:v>89.863891645067227</c:v>
                </c:pt>
                <c:pt idx="792">
                  <c:v>89.86337447359675</c:v>
                </c:pt>
                <c:pt idx="793">
                  <c:v>89.86285533733556</c:v>
                </c:pt>
                <c:pt idx="794">
                  <c:v>89.862334228822746</c:v>
                </c:pt>
                <c:pt idx="795">
                  <c:v>89.861811140569102</c:v>
                </c:pt>
                <c:pt idx="796">
                  <c:v>89.861286065056987</c:v>
                </c:pt>
                <c:pt idx="797">
                  <c:v>89.86075899474028</c:v>
                </c:pt>
                <c:pt idx="798">
                  <c:v>89.860229922044255</c:v>
                </c:pt>
                <c:pt idx="799">
                  <c:v>89.859698839365436</c:v>
                </c:pt>
                <c:pt idx="800">
                  <c:v>89.859165739071543</c:v>
                </c:pt>
                <c:pt idx="801">
                  <c:v>89.858630613501361</c:v>
                </c:pt>
                <c:pt idx="802">
                  <c:v>89.858093454964575</c:v>
                </c:pt>
                <c:pt idx="803">
                  <c:v>89.857554255741803</c:v>
                </c:pt>
                <c:pt idx="804">
                  <c:v>89.857013008084323</c:v>
                </c:pt>
                <c:pt idx="805">
                  <c:v>89.856469704214064</c:v>
                </c:pt>
                <c:pt idx="806">
                  <c:v>89.855924336323483</c:v>
                </c:pt>
                <c:pt idx="807">
                  <c:v>89.855376896575379</c:v>
                </c:pt>
                <c:pt idx="808">
                  <c:v>89.854827377102893</c:v>
                </c:pt>
                <c:pt idx="809">
                  <c:v>89.854275770009352</c:v>
                </c:pt>
                <c:pt idx="810">
                  <c:v>89.853722067368054</c:v>
                </c:pt>
                <c:pt idx="811">
                  <c:v>89.853166261222412</c:v>
                </c:pt>
                <c:pt idx="812">
                  <c:v>89.852608343585516</c:v>
                </c:pt>
                <c:pt idx="813">
                  <c:v>89.852048306440267</c:v>
                </c:pt>
                <c:pt idx="814">
                  <c:v>89.85148614173913</c:v>
                </c:pt>
                <c:pt idx="815">
                  <c:v>89.85092184140413</c:v>
                </c:pt>
                <c:pt idx="816">
                  <c:v>89.850355397326624</c:v>
                </c:pt>
                <c:pt idx="817">
                  <c:v>89.849786801367216</c:v>
                </c:pt>
                <c:pt idx="818">
                  <c:v>89.849216045355703</c:v>
                </c:pt>
                <c:pt idx="819">
                  <c:v>89.848643121090888</c:v>
                </c:pt>
                <c:pt idx="820">
                  <c:v>89.848068020340492</c:v>
                </c:pt>
                <c:pt idx="821">
                  <c:v>89.847490734841074</c:v>
                </c:pt>
                <c:pt idx="822">
                  <c:v>89.846911256297787</c:v>
                </c:pt>
                <c:pt idx="823">
                  <c:v>89.84632957638442</c:v>
                </c:pt>
                <c:pt idx="824">
                  <c:v>89.845745686743214</c:v>
                </c:pt>
                <c:pt idx="825">
                  <c:v>89.845159578984678</c:v>
                </c:pt>
                <c:pt idx="826">
                  <c:v>89.844571244687558</c:v>
                </c:pt>
                <c:pt idx="827">
                  <c:v>89.843980675398711</c:v>
                </c:pt>
                <c:pt idx="828">
                  <c:v>89.843387862632909</c:v>
                </c:pt>
                <c:pt idx="829">
                  <c:v>89.842792797872775</c:v>
                </c:pt>
                <c:pt idx="830">
                  <c:v>89.842195472568704</c:v>
                </c:pt>
                <c:pt idx="831">
                  <c:v>89.841595878138634</c:v>
                </c:pt>
                <c:pt idx="832">
                  <c:v>89.840994005968057</c:v>
                </c:pt>
                <c:pt idx="833">
                  <c:v>89.840389847409725</c:v>
                </c:pt>
                <c:pt idx="834">
                  <c:v>89.839783393783733</c:v>
                </c:pt>
                <c:pt idx="835">
                  <c:v>89.83917463637718</c:v>
                </c:pt>
                <c:pt idx="836">
                  <c:v>89.838563566444222</c:v>
                </c:pt>
                <c:pt idx="837">
                  <c:v>89.83795017520589</c:v>
                </c:pt>
                <c:pt idx="838">
                  <c:v>89.837334453849877</c:v>
                </c:pt>
                <c:pt idx="839">
                  <c:v>89.836716393530565</c:v>
                </c:pt>
                <c:pt idx="840">
                  <c:v>89.8360959853688</c:v>
                </c:pt>
                <c:pt idx="841">
                  <c:v>89.835473220451789</c:v>
                </c:pt>
                <c:pt idx="842">
                  <c:v>89.834848089832889</c:v>
                </c:pt>
                <c:pt idx="843">
                  <c:v>89.834220584531735</c:v>
                </c:pt>
                <c:pt idx="844">
                  <c:v>89.8335906955338</c:v>
                </c:pt>
                <c:pt idx="845">
                  <c:v>89.832958413790479</c:v>
                </c:pt>
                <c:pt idx="846">
                  <c:v>89.83232373021886</c:v>
                </c:pt>
                <c:pt idx="847">
                  <c:v>89.831686635701615</c:v>
                </c:pt>
                <c:pt idx="848">
                  <c:v>89.831047121086925</c:v>
                </c:pt>
                <c:pt idx="849">
                  <c:v>89.830405177188283</c:v>
                </c:pt>
                <c:pt idx="850">
                  <c:v>89.829760794784363</c:v>
                </c:pt>
                <c:pt idx="851">
                  <c:v>89.829113964618955</c:v>
                </c:pt>
                <c:pt idx="852">
                  <c:v>89.828464677400731</c:v>
                </c:pt>
                <c:pt idx="853">
                  <c:v>89.827812923803222</c:v>
                </c:pt>
                <c:pt idx="854">
                  <c:v>89.827158694464643</c:v>
                </c:pt>
                <c:pt idx="855">
                  <c:v>89.826501979987725</c:v>
                </c:pt>
                <c:pt idx="856">
                  <c:v>89.825842770939616</c:v>
                </c:pt>
                <c:pt idx="857">
                  <c:v>89.825181057851736</c:v>
                </c:pt>
                <c:pt idx="858">
                  <c:v>89.824516831219682</c:v>
                </c:pt>
                <c:pt idx="859">
                  <c:v>89.823850081503025</c:v>
                </c:pt>
                <c:pt idx="860">
                  <c:v>89.823180799125183</c:v>
                </c:pt>
                <c:pt idx="861">
                  <c:v>89.822508974473394</c:v>
                </c:pt>
                <c:pt idx="862">
                  <c:v>89.821834597898402</c:v>
                </c:pt>
                <c:pt idx="863">
                  <c:v>89.821157659714473</c:v>
                </c:pt>
                <c:pt idx="864">
                  <c:v>89.820478150199236</c:v>
                </c:pt>
                <c:pt idx="865">
                  <c:v>89.819796059593415</c:v>
                </c:pt>
                <c:pt idx="866">
                  <c:v>89.819111378100828</c:v>
                </c:pt>
                <c:pt idx="867">
                  <c:v>89.818424095888219</c:v>
                </c:pt>
                <c:pt idx="868">
                  <c:v>89.817734203085095</c:v>
                </c:pt>
                <c:pt idx="869">
                  <c:v>89.817041689783579</c:v>
                </c:pt>
                <c:pt idx="870">
                  <c:v>89.816346546038289</c:v>
                </c:pt>
                <c:pt idx="871">
                  <c:v>89.815648761866214</c:v>
                </c:pt>
                <c:pt idx="872">
                  <c:v>89.81494832724654</c:v>
                </c:pt>
                <c:pt idx="873">
                  <c:v>89.814245232120541</c:v>
                </c:pt>
                <c:pt idx="874">
                  <c:v>89.813539466391362</c:v>
                </c:pt>
                <c:pt idx="875">
                  <c:v>89.812831019923962</c:v>
                </c:pt>
                <c:pt idx="876">
                  <c:v>89.812119882544962</c:v>
                </c:pt>
                <c:pt idx="877">
                  <c:v>89.811406044042457</c:v>
                </c:pt>
                <c:pt idx="878">
                  <c:v>89.810689494165885</c:v>
                </c:pt>
                <c:pt idx="879">
                  <c:v>89.809970222625893</c:v>
                </c:pt>
                <c:pt idx="880">
                  <c:v>89.809248219094172</c:v>
                </c:pt>
                <c:pt idx="881">
                  <c:v>89.80852347320338</c:v>
                </c:pt>
                <c:pt idx="882">
                  <c:v>89.807795974546892</c:v>
                </c:pt>
                <c:pt idx="883">
                  <c:v>89.807065712678693</c:v>
                </c:pt>
                <c:pt idx="884">
                  <c:v>89.806332677113275</c:v>
                </c:pt>
                <c:pt idx="885">
                  <c:v>89.805596857325412</c:v>
                </c:pt>
                <c:pt idx="886">
                  <c:v>89.804858242750115</c:v>
                </c:pt>
                <c:pt idx="887">
                  <c:v>89.804116822782376</c:v>
                </c:pt>
                <c:pt idx="888">
                  <c:v>89.803372586777073</c:v>
                </c:pt>
                <c:pt idx="889">
                  <c:v>89.802625524048779</c:v>
                </c:pt>
                <c:pt idx="890">
                  <c:v>89.801875623871666</c:v>
                </c:pt>
                <c:pt idx="891">
                  <c:v>89.801122875479379</c:v>
                </c:pt>
                <c:pt idx="892">
                  <c:v>89.800367268064704</c:v>
                </c:pt>
                <c:pt idx="893">
                  <c:v>89.799608790779672</c:v>
                </c:pt>
                <c:pt idx="894">
                  <c:v>89.798847432735258</c:v>
                </c:pt>
                <c:pt idx="895">
                  <c:v>89.798083183001125</c:v>
                </c:pt>
                <c:pt idx="896">
                  <c:v>89.797316030605728</c:v>
                </c:pt>
                <c:pt idx="897">
                  <c:v>89.79654596453598</c:v>
                </c:pt>
                <c:pt idx="898">
                  <c:v>89.79577297373713</c:v>
                </c:pt>
                <c:pt idx="899">
                  <c:v>89.794997047112631</c:v>
                </c:pt>
                <c:pt idx="900">
                  <c:v>89.794218173523916</c:v>
                </c:pt>
                <c:pt idx="901">
                  <c:v>89.793436341790411</c:v>
                </c:pt>
                <c:pt idx="902">
                  <c:v>89.792651540689093</c:v>
                </c:pt>
                <c:pt idx="903">
                  <c:v>89.791863758954676</c:v>
                </c:pt>
                <c:pt idx="904">
                  <c:v>89.791072985279115</c:v>
                </c:pt>
                <c:pt idx="905">
                  <c:v>89.790279208311702</c:v>
                </c:pt>
                <c:pt idx="906">
                  <c:v>89.789482416658799</c:v>
                </c:pt>
                <c:pt idx="907">
                  <c:v>89.788682598883668</c:v>
                </c:pt>
                <c:pt idx="908">
                  <c:v>89.787879743506323</c:v>
                </c:pt>
                <c:pt idx="909">
                  <c:v>89.787073839003398</c:v>
                </c:pt>
                <c:pt idx="910">
                  <c:v>89.786264873807937</c:v>
                </c:pt>
                <c:pt idx="911">
                  <c:v>89.785452836309275</c:v>
                </c:pt>
                <c:pt idx="912">
                  <c:v>89.784637714852849</c:v>
                </c:pt>
                <c:pt idx="913">
                  <c:v>89.783819497740041</c:v>
                </c:pt>
                <c:pt idx="914">
                  <c:v>89.782998173227995</c:v>
                </c:pt>
                <c:pt idx="915">
                  <c:v>89.782173729529518</c:v>
                </c:pt>
                <c:pt idx="916">
                  <c:v>89.781346154812795</c:v>
                </c:pt>
                <c:pt idx="917">
                  <c:v>89.780515437201345</c:v>
                </c:pt>
                <c:pt idx="918">
                  <c:v>89.779681564773767</c:v>
                </c:pt>
                <c:pt idx="919">
                  <c:v>89.778844525563628</c:v>
                </c:pt>
                <c:pt idx="920">
                  <c:v>89.778004307559272</c:v>
                </c:pt>
                <c:pt idx="921">
                  <c:v>89.777160898703627</c:v>
                </c:pt>
                <c:pt idx="922">
                  <c:v>89.776314286894106</c:v>
                </c:pt>
                <c:pt idx="923">
                  <c:v>89.775464459982345</c:v>
                </c:pt>
                <c:pt idx="924">
                  <c:v>89.774611405774095</c:v>
                </c:pt>
                <c:pt idx="925">
                  <c:v>89.77375511202905</c:v>
                </c:pt>
                <c:pt idx="926">
                  <c:v>89.772895566460633</c:v>
                </c:pt>
                <c:pt idx="927">
                  <c:v>89.772032756735854</c:v>
                </c:pt>
                <c:pt idx="928">
                  <c:v>89.771166670475154</c:v>
                </c:pt>
                <c:pt idx="929">
                  <c:v>89.770297295252149</c:v>
                </c:pt>
                <c:pt idx="930">
                  <c:v>89.769424618593618</c:v>
                </c:pt>
                <c:pt idx="931">
                  <c:v>89.768548627979115</c:v>
                </c:pt>
                <c:pt idx="932">
                  <c:v>89.767669310840972</c:v>
                </c:pt>
                <c:pt idx="933">
                  <c:v>89.766786654564044</c:v>
                </c:pt>
                <c:pt idx="934">
                  <c:v>89.765900646485534</c:v>
                </c:pt>
                <c:pt idx="935">
                  <c:v>89.765011273894771</c:v>
                </c:pt>
                <c:pt idx="936">
                  <c:v>89.764118524033222</c:v>
                </c:pt>
                <c:pt idx="937">
                  <c:v>89.763222384093993</c:v>
                </c:pt>
                <c:pt idx="938">
                  <c:v>89.762322841221973</c:v>
                </c:pt>
                <c:pt idx="939">
                  <c:v>89.761419882513479</c:v>
                </c:pt>
                <c:pt idx="940">
                  <c:v>89.760513495016042</c:v>
                </c:pt>
                <c:pt idx="941">
                  <c:v>89.759603665728392</c:v>
                </c:pt>
                <c:pt idx="942">
                  <c:v>89.758690381600076</c:v>
                </c:pt>
                <c:pt idx="943">
                  <c:v>89.757773629531457</c:v>
                </c:pt>
                <c:pt idx="944">
                  <c:v>89.756853396373415</c:v>
                </c:pt>
                <c:pt idx="945">
                  <c:v>89.755929668927166</c:v>
                </c:pt>
                <c:pt idx="946">
                  <c:v>89.755002433944156</c:v>
                </c:pt>
                <c:pt idx="947">
                  <c:v>89.754071678125797</c:v>
                </c:pt>
                <c:pt idx="948">
                  <c:v>89.753137388123335</c:v>
                </c:pt>
                <c:pt idx="949">
                  <c:v>89.752199550537597</c:v>
                </c:pt>
                <c:pt idx="950">
                  <c:v>89.751258151918876</c:v>
                </c:pt>
                <c:pt idx="951">
                  <c:v>89.750313178766731</c:v>
                </c:pt>
                <c:pt idx="952">
                  <c:v>89.749364617529721</c:v>
                </c:pt>
                <c:pt idx="953">
                  <c:v>89.748412454605315</c:v>
                </c:pt>
                <c:pt idx="954">
                  <c:v>89.747456676339667</c:v>
                </c:pt>
                <c:pt idx="955">
                  <c:v>89.746497269027373</c:v>
                </c:pt>
                <c:pt idx="956">
                  <c:v>89.745534218911402</c:v>
                </c:pt>
                <c:pt idx="957">
                  <c:v>89.744567512182741</c:v>
                </c:pt>
                <c:pt idx="958">
                  <c:v>89.743597134980334</c:v>
                </c:pt>
                <c:pt idx="959">
                  <c:v>89.742623073390845</c:v>
                </c:pt>
                <c:pt idx="960">
                  <c:v>89.741645313448444</c:v>
                </c:pt>
                <c:pt idx="961">
                  <c:v>89.740663841134662</c:v>
                </c:pt>
                <c:pt idx="962">
                  <c:v>89.739678642378124</c:v>
                </c:pt>
                <c:pt idx="963">
                  <c:v>89.738689703054391</c:v>
                </c:pt>
                <c:pt idx="964">
                  <c:v>89.737697008985805</c:v>
                </c:pt>
                <c:pt idx="965">
                  <c:v>89.73670054594119</c:v>
                </c:pt>
                <c:pt idx="966">
                  <c:v>89.735700299635766</c:v>
                </c:pt>
                <c:pt idx="967">
                  <c:v>89.734696255730924</c:v>
                </c:pt>
                <c:pt idx="968">
                  <c:v>89.733688399833895</c:v>
                </c:pt>
                <c:pt idx="969">
                  <c:v>89.732676717497739</c:v>
                </c:pt>
                <c:pt idx="970">
                  <c:v>89.731661194221019</c:v>
                </c:pt>
                <c:pt idx="971">
                  <c:v>89.730641815447655</c:v>
                </c:pt>
                <c:pt idx="972">
                  <c:v>89.729618566566728</c:v>
                </c:pt>
                <c:pt idx="973">
                  <c:v>89.728591432912225</c:v>
                </c:pt>
                <c:pt idx="974">
                  <c:v>89.727560399762865</c:v>
                </c:pt>
                <c:pt idx="975">
                  <c:v>89.726525452341875</c:v>
                </c:pt>
                <c:pt idx="976">
                  <c:v>89.725486575816873</c:v>
                </c:pt>
                <c:pt idx="977">
                  <c:v>89.724443755299532</c:v>
                </c:pt>
                <c:pt idx="978">
                  <c:v>89.723396975845418</c:v>
                </c:pt>
                <c:pt idx="979">
                  <c:v>89.722346222453865</c:v>
                </c:pt>
                <c:pt idx="980">
                  <c:v>89.721291480067649</c:v>
                </c:pt>
                <c:pt idx="981">
                  <c:v>89.720232733572814</c:v>
                </c:pt>
                <c:pt idx="982">
                  <c:v>89.719169967798535</c:v>
                </c:pt>
                <c:pt idx="983">
                  <c:v>89.71810316751683</c:v>
                </c:pt>
                <c:pt idx="984">
                  <c:v>89.717032317442332</c:v>
                </c:pt>
                <c:pt idx="985">
                  <c:v>89.715957402232121</c:v>
                </c:pt>
                <c:pt idx="986">
                  <c:v>89.714878406485553</c:v>
                </c:pt>
                <c:pt idx="987">
                  <c:v>89.713795314743962</c:v>
                </c:pt>
                <c:pt idx="988">
                  <c:v>89.712708111490457</c:v>
                </c:pt>
                <c:pt idx="989">
                  <c:v>89.711616781149786</c:v>
                </c:pt>
                <c:pt idx="990">
                  <c:v>89.710521308088019</c:v>
                </c:pt>
                <c:pt idx="991">
                  <c:v>89.709421676612408</c:v>
                </c:pt>
                <c:pt idx="992">
                  <c:v>89.708317870971143</c:v>
                </c:pt>
                <c:pt idx="993">
                  <c:v>89.707209875353087</c:v>
                </c:pt>
                <c:pt idx="994">
                  <c:v>89.706097673887626</c:v>
                </c:pt>
                <c:pt idx="995">
                  <c:v>89.704981250644437</c:v>
                </c:pt>
                <c:pt idx="996">
                  <c:v>89.703860589633237</c:v>
                </c:pt>
                <c:pt idx="997">
                  <c:v>89.70273567480362</c:v>
                </c:pt>
                <c:pt idx="998">
                  <c:v>89.701606490044725</c:v>
                </c:pt>
                <c:pt idx="999">
                  <c:v>89.700473019185154</c:v>
                </c:pt>
                <c:pt idx="1000">
                  <c:v>89.699335245992614</c:v>
                </c:pt>
                <c:pt idx="1001">
                  <c:v>89.698193154173808</c:v>
                </c:pt>
                <c:pt idx="1002">
                  <c:v>89.697046727374143</c:v>
                </c:pt>
                <c:pt idx="1003">
                  <c:v>89.695895949177526</c:v>
                </c:pt>
                <c:pt idx="1004">
                  <c:v>89.694740803106129</c:v>
                </c:pt>
                <c:pt idx="1005">
                  <c:v>89.693581272620108</c:v>
                </c:pt>
                <c:pt idx="1006">
                  <c:v>89.692417341117562</c:v>
                </c:pt>
                <c:pt idx="1007">
                  <c:v>89.691248991934089</c:v>
                </c:pt>
                <c:pt idx="1008">
                  <c:v>89.690076208342603</c:v>
                </c:pt>
                <c:pt idx="1009">
                  <c:v>89.68889897355325</c:v>
                </c:pt>
                <c:pt idx="1010">
                  <c:v>89.68771727071298</c:v>
                </c:pt>
                <c:pt idx="1011">
                  <c:v>89.686531082905461</c:v>
                </c:pt>
                <c:pt idx="1012">
                  <c:v>89.685340393150753</c:v>
                </c:pt>
                <c:pt idx="1013">
                  <c:v>89.684145184405153</c:v>
                </c:pt>
                <c:pt idx="1014">
                  <c:v>89.682945439560868</c:v>
                </c:pt>
                <c:pt idx="1015">
                  <c:v>89.681741141445869</c:v>
                </c:pt>
                <c:pt idx="1016">
                  <c:v>89.680532272823612</c:v>
                </c:pt>
                <c:pt idx="1017">
                  <c:v>89.679318816392794</c:v>
                </c:pt>
                <c:pt idx="1018">
                  <c:v>89.678100754787167</c:v>
                </c:pt>
                <c:pt idx="1019">
                  <c:v>89.676878070575199</c:v>
                </c:pt>
                <c:pt idx="1020">
                  <c:v>89.675650746259961</c:v>
                </c:pt>
                <c:pt idx="1021">
                  <c:v>89.674418764278755</c:v>
                </c:pt>
                <c:pt idx="1022">
                  <c:v>89.673182107003029</c:v>
                </c:pt>
                <c:pt idx="1023">
                  <c:v>89.671940756737968</c:v>
                </c:pt>
                <c:pt idx="1024">
                  <c:v>89.670694695722403</c:v>
                </c:pt>
                <c:pt idx="1025">
                  <c:v>89.669443906128407</c:v>
                </c:pt>
                <c:pt idx="1026">
                  <c:v>89.668188370061259</c:v>
                </c:pt>
                <c:pt idx="1027">
                  <c:v>89.666928069558963</c:v>
                </c:pt>
                <c:pt idx="1028">
                  <c:v>89.665662986592238</c:v>
                </c:pt>
                <c:pt idx="1029">
                  <c:v>89.664393103064029</c:v>
                </c:pt>
                <c:pt idx="1030">
                  <c:v>89.663118400809495</c:v>
                </c:pt>
                <c:pt idx="1031">
                  <c:v>89.661838861595584</c:v>
                </c:pt>
                <c:pt idx="1032">
                  <c:v>89.660554467120903</c:v>
                </c:pt>
                <c:pt idx="1033">
                  <c:v>89.659265199015351</c:v>
                </c:pt>
                <c:pt idx="1034">
                  <c:v>89.657971038840003</c:v>
                </c:pt>
                <c:pt idx="1035">
                  <c:v>89.656671968086755</c:v>
                </c:pt>
                <c:pt idx="1036">
                  <c:v>89.655367968178098</c:v>
                </c:pt>
                <c:pt idx="1037">
                  <c:v>89.654059020466917</c:v>
                </c:pt>
                <c:pt idx="1038">
                  <c:v>89.652745106236125</c:v>
                </c:pt>
                <c:pt idx="1039">
                  <c:v>89.651426206698545</c:v>
                </c:pt>
                <c:pt idx="1040">
                  <c:v>89.650102302996572</c:v>
                </c:pt>
                <c:pt idx="1041">
                  <c:v>89.648773376201902</c:v>
                </c:pt>
                <c:pt idx="1042">
                  <c:v>89.647439407315332</c:v>
                </c:pt>
                <c:pt idx="1043">
                  <c:v>89.646100377266436</c:v>
                </c:pt>
                <c:pt idx="1044">
                  <c:v>89.644756266913404</c:v>
                </c:pt>
                <c:pt idx="1045">
                  <c:v>89.64340705704268</c:v>
                </c:pt>
                <c:pt idx="1046">
                  <c:v>89.642052728368782</c:v>
                </c:pt>
                <c:pt idx="1047">
                  <c:v>89.640693261533912</c:v>
                </c:pt>
                <c:pt idx="1048">
                  <c:v>89.639328637107909</c:v>
                </c:pt>
                <c:pt idx="1049">
                  <c:v>89.637958835587781</c:v>
                </c:pt>
                <c:pt idx="1050">
                  <c:v>89.636583837397538</c:v>
                </c:pt>
                <c:pt idx="1051">
                  <c:v>89.635203622887872</c:v>
                </c:pt>
                <c:pt idx="1052">
                  <c:v>89.633818172336035</c:v>
                </c:pt>
                <c:pt idx="1053">
                  <c:v>89.632427465945398</c:v>
                </c:pt>
                <c:pt idx="1054">
                  <c:v>89.631031483845192</c:v>
                </c:pt>
                <c:pt idx="1055">
                  <c:v>89.629630206090397</c:v>
                </c:pt>
                <c:pt idx="1056">
                  <c:v>89.628223612661344</c:v>
                </c:pt>
                <c:pt idx="1057">
                  <c:v>89.626811683463458</c:v>
                </c:pt>
                <c:pt idx="1058">
                  <c:v>89.625394398327018</c:v>
                </c:pt>
                <c:pt idx="1059">
                  <c:v>89.623971737006897</c:v>
                </c:pt>
                <c:pt idx="1060">
                  <c:v>89.622543679182201</c:v>
                </c:pt>
                <c:pt idx="1061">
                  <c:v>89.62111020445613</c:v>
                </c:pt>
                <c:pt idx="1062">
                  <c:v>89.619671292355576</c:v>
                </c:pt>
                <c:pt idx="1063">
                  <c:v>89.618226922330933</c:v>
                </c:pt>
                <c:pt idx="1064">
                  <c:v>89.616777073755813</c:v>
                </c:pt>
                <c:pt idx="1065">
                  <c:v>89.615321725926691</c:v>
                </c:pt>
                <c:pt idx="1066">
                  <c:v>89.613860858062708</c:v>
                </c:pt>
                <c:pt idx="1067">
                  <c:v>89.612394449305384</c:v>
                </c:pt>
                <c:pt idx="1068">
                  <c:v>89.610922478718308</c:v>
                </c:pt>
                <c:pt idx="1069">
                  <c:v>89.609444925286866</c:v>
                </c:pt>
                <c:pt idx="1070">
                  <c:v>89.607961767917985</c:v>
                </c:pt>
                <c:pt idx="1071">
                  <c:v>89.606472985439822</c:v>
                </c:pt>
                <c:pt idx="1072">
                  <c:v>89.604978556601424</c:v>
                </c:pt>
                <c:pt idx="1073">
                  <c:v>89.603478460072623</c:v>
                </c:pt>
                <c:pt idx="1074">
                  <c:v>89.601972674443559</c:v>
                </c:pt>
                <c:pt idx="1075">
                  <c:v>89.600461178224478</c:v>
                </c:pt>
                <c:pt idx="1076">
                  <c:v>89.598943949845477</c:v>
                </c:pt>
                <c:pt idx="1077">
                  <c:v>89.597420967656092</c:v>
                </c:pt>
                <c:pt idx="1078">
                  <c:v>89.595892209925211</c:v>
                </c:pt>
                <c:pt idx="1079">
                  <c:v>89.594357654840579</c:v>
                </c:pt>
                <c:pt idx="1080">
                  <c:v>89.592817280508612</c:v>
                </c:pt>
                <c:pt idx="1081">
                  <c:v>89.591271064954142</c:v>
                </c:pt>
                <c:pt idx="1082">
                  <c:v>89.589718986119976</c:v>
                </c:pt>
                <c:pt idx="1083">
                  <c:v>89.588161021866782</c:v>
                </c:pt>
                <c:pt idx="1084">
                  <c:v>89.586597149972675</c:v>
                </c:pt>
                <c:pt idx="1085">
                  <c:v>89.585027348132968</c:v>
                </c:pt>
                <c:pt idx="1086">
                  <c:v>89.583451593959865</c:v>
                </c:pt>
                <c:pt idx="1087">
                  <c:v>89.581869864982139</c:v>
                </c:pt>
                <c:pt idx="1088">
                  <c:v>89.580282138644904</c:v>
                </c:pt>
                <c:pt idx="1089">
                  <c:v>89.578688392309246</c:v>
                </c:pt>
                <c:pt idx="1090">
                  <c:v>89.57708860325198</c:v>
                </c:pt>
                <c:pt idx="1091">
                  <c:v>89.575482748665237</c:v>
                </c:pt>
                <c:pt idx="1092">
                  <c:v>89.573870805656341</c:v>
                </c:pt>
                <c:pt idx="1093">
                  <c:v>89.572252751247348</c:v>
                </c:pt>
                <c:pt idx="1094">
                  <c:v>89.570628562374836</c:v>
                </c:pt>
                <c:pt idx="1095">
                  <c:v>89.568998215889593</c:v>
                </c:pt>
                <c:pt idx="1096">
                  <c:v>89.567361688556204</c:v>
                </c:pt>
                <c:pt idx="1097">
                  <c:v>89.565718957052894</c:v>
                </c:pt>
                <c:pt idx="1098">
                  <c:v>89.564069997971146</c:v>
                </c:pt>
                <c:pt idx="1099">
                  <c:v>89.562414787815385</c:v>
                </c:pt>
                <c:pt idx="1100">
                  <c:v>89.560753303002727</c:v>
                </c:pt>
                <c:pt idx="1101">
                  <c:v>89.559085519862577</c:v>
                </c:pt>
                <c:pt idx="1102">
                  <c:v>89.557411414636377</c:v>
                </c:pt>
                <c:pt idx="1103">
                  <c:v>89.555730963477373</c:v>
                </c:pt>
                <c:pt idx="1104">
                  <c:v>89.554044142450081</c:v>
                </c:pt>
                <c:pt idx="1105">
                  <c:v>89.552350927530199</c:v>
                </c:pt>
                <c:pt idx="1106">
                  <c:v>89.550651294604194</c:v>
                </c:pt>
                <c:pt idx="1107">
                  <c:v>89.548945219468962</c:v>
                </c:pt>
                <c:pt idx="1108">
                  <c:v>89.547232677831559</c:v>
                </c:pt>
                <c:pt idx="1109">
                  <c:v>89.545513645308915</c:v>
                </c:pt>
                <c:pt idx="1110">
                  <c:v>89.543788097427381</c:v>
                </c:pt>
                <c:pt idx="1111">
                  <c:v>89.542056009622598</c:v>
                </c:pt>
                <c:pt idx="1112">
                  <c:v>89.54031735723899</c:v>
                </c:pt>
                <c:pt idx="1113">
                  <c:v>89.538572115529604</c:v>
                </c:pt>
                <c:pt idx="1114">
                  <c:v>89.536820259655656</c:v>
                </c:pt>
                <c:pt idx="1115">
                  <c:v>89.535061764686304</c:v>
                </c:pt>
                <c:pt idx="1116">
                  <c:v>89.533296605598281</c:v>
                </c:pt>
                <c:pt idx="1117">
                  <c:v>89.531524757275591</c:v>
                </c:pt>
                <c:pt idx="1118">
                  <c:v>89.529746194509116</c:v>
                </c:pt>
                <c:pt idx="1119">
                  <c:v>89.527960891996415</c:v>
                </c:pt>
                <c:pt idx="1120">
                  <c:v>89.526168824341283</c:v>
                </c:pt>
                <c:pt idx="1121">
                  <c:v>89.524369966053456</c:v>
                </c:pt>
                <c:pt idx="1122">
                  <c:v>89.522564291548292</c:v>
                </c:pt>
                <c:pt idx="1123">
                  <c:v>89.520751775146508</c:v>
                </c:pt>
                <c:pt idx="1124">
                  <c:v>89.518932391073648</c:v>
                </c:pt>
                <c:pt idx="1125">
                  <c:v>89.517106113459974</c:v>
                </c:pt>
                <c:pt idx="1126">
                  <c:v>89.515272916340081</c:v>
                </c:pt>
                <c:pt idx="1127">
                  <c:v>89.513432773652383</c:v>
                </c:pt>
                <c:pt idx="1128">
                  <c:v>89.511585659239032</c:v>
                </c:pt>
                <c:pt idx="1129">
                  <c:v>89.509731546845458</c:v>
                </c:pt>
                <c:pt idx="1130">
                  <c:v>89.507870410119949</c:v>
                </c:pt>
                <c:pt idx="1131">
                  <c:v>89.50600222261356</c:v>
                </c:pt>
                <c:pt idx="1132">
                  <c:v>89.504126957779462</c:v>
                </c:pt>
                <c:pt idx="1133">
                  <c:v>89.502244588972871</c:v>
                </c:pt>
                <c:pt idx="1134">
                  <c:v>89.500355089450551</c:v>
                </c:pt>
                <c:pt idx="1135">
                  <c:v>89.498458432370512</c:v>
                </c:pt>
                <c:pt idx="1136">
                  <c:v>89.496554590791703</c:v>
                </c:pt>
                <c:pt idx="1137">
                  <c:v>89.494643537673667</c:v>
                </c:pt>
                <c:pt idx="1138">
                  <c:v>89.492725245876059</c:v>
                </c:pt>
                <c:pt idx="1139">
                  <c:v>89.490799688158518</c:v>
                </c:pt>
                <c:pt idx="1140">
                  <c:v>89.488866837180154</c:v>
                </c:pt>
                <c:pt idx="1141">
                  <c:v>89.48692666549934</c:v>
                </c:pt>
                <c:pt idx="1142">
                  <c:v>89.484979145573163</c:v>
                </c:pt>
                <c:pt idx="1143">
                  <c:v>89.483024249757307</c:v>
                </c:pt>
                <c:pt idx="1144">
                  <c:v>89.481061950305531</c:v>
                </c:pt>
                <c:pt idx="1145">
                  <c:v>89.479092219369448</c:v>
                </c:pt>
                <c:pt idx="1146">
                  <c:v>89.477115028997972</c:v>
                </c:pt>
                <c:pt idx="1147">
                  <c:v>89.475130351137295</c:v>
                </c:pt>
                <c:pt idx="1148">
                  <c:v>89.473138157630117</c:v>
                </c:pt>
                <c:pt idx="1149">
                  <c:v>89.471138420215738</c:v>
                </c:pt>
                <c:pt idx="1150">
                  <c:v>89.469131110529261</c:v>
                </c:pt>
                <c:pt idx="1151">
                  <c:v>89.467116200101643</c:v>
                </c:pt>
                <c:pt idx="1152">
                  <c:v>89.465093660359003</c:v>
                </c:pt>
                <c:pt idx="1153">
                  <c:v>89.4630634626225</c:v>
                </c:pt>
                <c:pt idx="1154">
                  <c:v>89.461025578107851</c:v>
                </c:pt>
                <c:pt idx="1155">
                  <c:v>89.458979977924983</c:v>
                </c:pt>
                <c:pt idx="1156">
                  <c:v>89.4569266330777</c:v>
                </c:pt>
                <c:pt idx="1157">
                  <c:v>89.454865514463364</c:v>
                </c:pt>
                <c:pt idx="1158">
                  <c:v>89.452796592872375</c:v>
                </c:pt>
                <c:pt idx="1159">
                  <c:v>89.450719838987993</c:v>
                </c:pt>
                <c:pt idx="1160">
                  <c:v>89.448635223385921</c:v>
                </c:pt>
                <c:pt idx="1161">
                  <c:v>89.446542716533841</c:v>
                </c:pt>
                <c:pt idx="1162">
                  <c:v>89.444442288791137</c:v>
                </c:pt>
                <c:pt idx="1163">
                  <c:v>89.442333910408578</c:v>
                </c:pt>
                <c:pt idx="1164">
                  <c:v>89.440217551527738</c:v>
                </c:pt>
                <c:pt idx="1165">
                  <c:v>89.438093182180936</c:v>
                </c:pt>
                <c:pt idx="1166">
                  <c:v>89.435960772290613</c:v>
                </c:pt>
                <c:pt idx="1167">
                  <c:v>89.433820291669036</c:v>
                </c:pt>
                <c:pt idx="1168">
                  <c:v>89.431671710018009</c:v>
                </c:pt>
                <c:pt idx="1169">
                  <c:v>89.429514996928376</c:v>
                </c:pt>
                <c:pt idx="1170">
                  <c:v>89.427350121879712</c:v>
                </c:pt>
                <c:pt idx="1171">
                  <c:v>89.425177054239995</c:v>
                </c:pt>
                <c:pt idx="1172">
                  <c:v>89.422995763265106</c:v>
                </c:pt>
                <c:pt idx="1173">
                  <c:v>89.420806218098548</c:v>
                </c:pt>
                <c:pt idx="1174">
                  <c:v>89.418608387771087</c:v>
                </c:pt>
                <c:pt idx="1175">
                  <c:v>89.416402241200288</c:v>
                </c:pt>
                <c:pt idx="1176">
                  <c:v>89.414187747190184</c:v>
                </c:pt>
                <c:pt idx="1177">
                  <c:v>89.411964874430922</c:v>
                </c:pt>
                <c:pt idx="1178">
                  <c:v>89.409733591498323</c:v>
                </c:pt>
                <c:pt idx="1179">
                  <c:v>89.407493866853528</c:v>
                </c:pt>
                <c:pt idx="1180">
                  <c:v>89.405245668842724</c:v>
                </c:pt>
                <c:pt idx="1181">
                  <c:v>89.402988965696522</c:v>
                </c:pt>
                <c:pt idx="1182">
                  <c:v>89.400723725529801</c:v>
                </c:pt>
                <c:pt idx="1183">
                  <c:v>89.398449916341178</c:v>
                </c:pt>
                <c:pt idx="1184">
                  <c:v>89.396167506012716</c:v>
                </c:pt>
                <c:pt idx="1185">
                  <c:v>89.393876462309493</c:v>
                </c:pt>
                <c:pt idx="1186">
                  <c:v>89.391576752879232</c:v>
                </c:pt>
                <c:pt idx="1187">
                  <c:v>89.38926834525185</c:v>
                </c:pt>
                <c:pt idx="1188">
                  <c:v>89.3869512068392</c:v>
                </c:pt>
                <c:pt idx="1189">
                  <c:v>89.384625304934588</c:v>
                </c:pt>
                <c:pt idx="1190">
                  <c:v>89.382290606712374</c:v>
                </c:pt>
                <c:pt idx="1191">
                  <c:v>89.379947079227591</c:v>
                </c:pt>
                <c:pt idx="1192">
                  <c:v>89.377594689415659</c:v>
                </c:pt>
                <c:pt idx="1193">
                  <c:v>89.375233404091802</c:v>
                </c:pt>
                <c:pt idx="1194">
                  <c:v>89.37286318995082</c:v>
                </c:pt>
                <c:pt idx="1195">
                  <c:v>89.370484013566582</c:v>
                </c:pt>
                <c:pt idx="1196">
                  <c:v>89.368095841391764</c:v>
                </c:pt>
                <c:pt idx="1197">
                  <c:v>89.365698639757298</c:v>
                </c:pt>
                <c:pt idx="1198">
                  <c:v>89.363292374872074</c:v>
                </c:pt>
                <c:pt idx="1199">
                  <c:v>89.360877012822513</c:v>
                </c:pt>
                <c:pt idx="1200">
                  <c:v>89.358452519572182</c:v>
                </c:pt>
                <c:pt idx="1201">
                  <c:v>89.356018860961385</c:v>
                </c:pt>
                <c:pt idx="1202">
                  <c:v>89.353576002706788</c:v>
                </c:pt>
                <c:pt idx="1203">
                  <c:v>89.351123910400958</c:v>
                </c:pt>
                <c:pt idx="1204">
                  <c:v>89.348662549512042</c:v>
                </c:pt>
                <c:pt idx="1205">
                  <c:v>89.346191885383234</c:v>
                </c:pt>
                <c:pt idx="1206">
                  <c:v>89.343711883232615</c:v>
                </c:pt>
                <c:pt idx="1207">
                  <c:v>89.34122250815247</c:v>
                </c:pt>
                <c:pt idx="1208">
                  <c:v>89.338723725109134</c:v>
                </c:pt>
                <c:pt idx="1209">
                  <c:v>89.336215498942366</c:v>
                </c:pt>
                <c:pt idx="1210">
                  <c:v>89.333697794365065</c:v>
                </c:pt>
                <c:pt idx="1211">
                  <c:v>89.331170575962872</c:v>
                </c:pt>
                <c:pt idx="1212">
                  <c:v>89.328633808193743</c:v>
                </c:pt>
                <c:pt idx="1213">
                  <c:v>89.326087455387523</c:v>
                </c:pt>
                <c:pt idx="1214">
                  <c:v>89.323531481745519</c:v>
                </c:pt>
                <c:pt idx="1215">
                  <c:v>89.320965851340205</c:v>
                </c:pt>
                <c:pt idx="1216">
                  <c:v>89.318390528114648</c:v>
                </c:pt>
                <c:pt idx="1217">
                  <c:v>89.315805475882271</c:v>
                </c:pt>
                <c:pt idx="1218">
                  <c:v>89.313210658326312</c:v>
                </c:pt>
                <c:pt idx="1219">
                  <c:v>89.310606038999367</c:v>
                </c:pt>
                <c:pt idx="1220">
                  <c:v>89.307991581323265</c:v>
                </c:pt>
                <c:pt idx="1221">
                  <c:v>89.305367248588297</c:v>
                </c:pt>
                <c:pt idx="1222">
                  <c:v>89.302733003953051</c:v>
                </c:pt>
                <c:pt idx="1223">
                  <c:v>89.300088810443839</c:v>
                </c:pt>
                <c:pt idx="1224">
                  <c:v>89.297434630954427</c:v>
                </c:pt>
                <c:pt idx="1225">
                  <c:v>89.29477042824557</c:v>
                </c:pt>
                <c:pt idx="1226">
                  <c:v>89.292096164944496</c:v>
                </c:pt>
                <c:pt idx="1227">
                  <c:v>89.28941180354461</c:v>
                </c:pt>
                <c:pt idx="1228">
                  <c:v>89.286717306405123</c:v>
                </c:pt>
                <c:pt idx="1229">
                  <c:v>89.284012635750415</c:v>
                </c:pt>
                <c:pt idx="1230">
                  <c:v>89.281297753669847</c:v>
                </c:pt>
                <c:pt idx="1231">
                  <c:v>89.278572622117281</c:v>
                </c:pt>
                <c:pt idx="1232">
                  <c:v>89.275837202910509</c:v>
                </c:pt>
                <c:pt idx="1233">
                  <c:v>89.273091457731113</c:v>
                </c:pt>
                <c:pt idx="1234">
                  <c:v>89.270335348123794</c:v>
                </c:pt>
                <c:pt idx="1235">
                  <c:v>89.26756883549605</c:v>
                </c:pt>
                <c:pt idx="1236">
                  <c:v>89.264791881117887</c:v>
                </c:pt>
                <c:pt idx="1237">
                  <c:v>89.262004446121097</c:v>
                </c:pt>
                <c:pt idx="1238">
                  <c:v>89.259206491499157</c:v>
                </c:pt>
                <c:pt idx="1239">
                  <c:v>89.256397978106506</c:v>
                </c:pt>
                <c:pt idx="1240">
                  <c:v>89.253578866658458</c:v>
                </c:pt>
                <c:pt idx="1241">
                  <c:v>89.250749117730507</c:v>
                </c:pt>
                <c:pt idx="1242">
                  <c:v>89.247908691757971</c:v>
                </c:pt>
                <c:pt idx="1243">
                  <c:v>89.245057549035664</c:v>
                </c:pt>
                <c:pt idx="1244">
                  <c:v>89.242195649717345</c:v>
                </c:pt>
                <c:pt idx="1245">
                  <c:v>89.239322953815389</c:v>
                </c:pt>
                <c:pt idx="1246">
                  <c:v>89.236439421200373</c:v>
                </c:pt>
                <c:pt idx="1247">
                  <c:v>89.233545011600555</c:v>
                </c:pt>
                <c:pt idx="1248">
                  <c:v>89.230639684601513</c:v>
                </c:pt>
                <c:pt idx="1249">
                  <c:v>89.227723399645669</c:v>
                </c:pt>
                <c:pt idx="1250">
                  <c:v>89.224796116032024</c:v>
                </c:pt>
                <c:pt idx="1251">
                  <c:v>89.221857792915486</c:v>
                </c:pt>
                <c:pt idx="1252">
                  <c:v>89.218908389306662</c:v>
                </c:pt>
                <c:pt idx="1253">
                  <c:v>89.215947864071296</c:v>
                </c:pt>
                <c:pt idx="1254">
                  <c:v>89.212976175929924</c:v>
                </c:pt>
                <c:pt idx="1255">
                  <c:v>89.209993283457393</c:v>
                </c:pt>
                <c:pt idx="1256">
                  <c:v>89.20699914508242</c:v>
                </c:pt>
                <c:pt idx="1257">
                  <c:v>89.203993719087308</c:v>
                </c:pt>
                <c:pt idx="1258">
                  <c:v>89.200976963607303</c:v>
                </c:pt>
                <c:pt idx="1259">
                  <c:v>89.197948836630331</c:v>
                </c:pt>
                <c:pt idx="1260">
                  <c:v>89.194909295996496</c:v>
                </c:pt>
                <c:pt idx="1261">
                  <c:v>89.191858299397708</c:v>
                </c:pt>
                <c:pt idx="1262">
                  <c:v>89.18879580437725</c:v>
                </c:pt>
                <c:pt idx="1263">
                  <c:v>89.185721768329131</c:v>
                </c:pt>
                <c:pt idx="1264">
                  <c:v>89.182636148498091</c:v>
                </c:pt>
                <c:pt idx="1265">
                  <c:v>89.17953890197883</c:v>
                </c:pt>
                <c:pt idx="1266">
                  <c:v>89.176429985715629</c:v>
                </c:pt>
                <c:pt idx="1267">
                  <c:v>89.173309356502088</c:v>
                </c:pt>
                <c:pt idx="1268">
                  <c:v>89.170176970980478</c:v>
                </c:pt>
                <c:pt idx="1269">
                  <c:v>89.167032785641496</c:v>
                </c:pt>
                <c:pt idx="1270">
                  <c:v>89.163876756823782</c:v>
                </c:pt>
                <c:pt idx="1271">
                  <c:v>89.160708840713355</c:v>
                </c:pt>
                <c:pt idx="1272">
                  <c:v>89.157528993343405</c:v>
                </c:pt>
                <c:pt idx="1273">
                  <c:v>89.154337170593791</c:v>
                </c:pt>
                <c:pt idx="1274">
                  <c:v>89.151133328190497</c:v>
                </c:pt>
                <c:pt idx="1275">
                  <c:v>89.147917421705344</c:v>
                </c:pt>
                <c:pt idx="1276">
                  <c:v>89.144689406555443</c:v>
                </c:pt>
                <c:pt idx="1277">
                  <c:v>89.14144923800302</c:v>
                </c:pt>
                <c:pt idx="1278">
                  <c:v>89.138196871154605</c:v>
                </c:pt>
                <c:pt idx="1279">
                  <c:v>89.134932260960909</c:v>
                </c:pt>
                <c:pt idx="1280">
                  <c:v>89.131655362216307</c:v>
                </c:pt>
                <c:pt idx="1281">
                  <c:v>89.128366129558415</c:v>
                </c:pt>
                <c:pt idx="1282">
                  <c:v>89.12506451746755</c:v>
                </c:pt>
                <c:pt idx="1283">
                  <c:v>89.121750480266499</c:v>
                </c:pt>
                <c:pt idx="1284">
                  <c:v>89.118423972119999</c:v>
                </c:pt>
                <c:pt idx="1285">
                  <c:v>89.115084947034362</c:v>
                </c:pt>
                <c:pt idx="1286">
                  <c:v>89.111733358856853</c:v>
                </c:pt>
                <c:pt idx="1287">
                  <c:v>89.108369161275547</c:v>
                </c:pt>
                <c:pt idx="1288">
                  <c:v>89.104992307818762</c:v>
                </c:pt>
                <c:pt idx="1289">
                  <c:v>89.101602751854571</c:v>
                </c:pt>
                <c:pt idx="1290">
                  <c:v>89.098200446590624</c:v>
                </c:pt>
                <c:pt idx="1291">
                  <c:v>89.09478534507339</c:v>
                </c:pt>
                <c:pt idx="1292">
                  <c:v>89.091357400188031</c:v>
                </c:pt>
                <c:pt idx="1293">
                  <c:v>89.087916564657732</c:v>
                </c:pt>
                <c:pt idx="1294">
                  <c:v>89.084462791043521</c:v>
                </c:pt>
                <c:pt idx="1295">
                  <c:v>89.080996031743666</c:v>
                </c:pt>
                <c:pt idx="1296">
                  <c:v>89.077516238993425</c:v>
                </c:pt>
                <c:pt idx="1297">
                  <c:v>89.07402336486436</c:v>
                </c:pt>
                <c:pt idx="1298">
                  <c:v>89.070517361264237</c:v>
                </c:pt>
                <c:pt idx="1299">
                  <c:v>89.066998179936391</c:v>
                </c:pt>
                <c:pt idx="1300">
                  <c:v>89.063465772459409</c:v>
                </c:pt>
                <c:pt idx="1301">
                  <c:v>89.059920090246592</c:v>
                </c:pt>
                <c:pt idx="1302">
                  <c:v>89.056361084545784</c:v>
                </c:pt>
                <c:pt idx="1303">
                  <c:v>89.052788706438662</c:v>
                </c:pt>
                <c:pt idx="1304">
                  <c:v>89.049202906840534</c:v>
                </c:pt>
                <c:pt idx="1305">
                  <c:v>89.045603636499834</c:v>
                </c:pt>
                <c:pt idx="1306">
                  <c:v>89.041990845997773</c:v>
                </c:pt>
                <c:pt idx="1307">
                  <c:v>89.038364485747834</c:v>
                </c:pt>
                <c:pt idx="1308">
                  <c:v>89.03472450599547</c:v>
                </c:pt>
                <c:pt idx="1309">
                  <c:v>89.031070856817607</c:v>
                </c:pt>
                <c:pt idx="1310">
                  <c:v>89.027403488122289</c:v>
                </c:pt>
                <c:pt idx="1311">
                  <c:v>89.023722349648253</c:v>
                </c:pt>
                <c:pt idx="1312">
                  <c:v>89.020027390964501</c:v>
                </c:pt>
                <c:pt idx="1313">
                  <c:v>89.016318561469987</c:v>
                </c:pt>
                <c:pt idx="1314">
                  <c:v>89.012595810393051</c:v>
                </c:pt>
                <c:pt idx="1315">
                  <c:v>89.008859086791276</c:v>
                </c:pt>
                <c:pt idx="1316">
                  <c:v>89.005108339550745</c:v>
                </c:pt>
                <c:pt idx="1317">
                  <c:v>89.001343517385877</c:v>
                </c:pt>
                <c:pt idx="1318">
                  <c:v>88.997564568839053</c:v>
                </c:pt>
                <c:pt idx="1319">
                  <c:v>88.993771442280064</c:v>
                </c:pt>
                <c:pt idx="1320">
                  <c:v>88.989964085905783</c:v>
                </c:pt>
                <c:pt idx="1321">
                  <c:v>88.986142447739866</c:v>
                </c:pt>
                <c:pt idx="1322">
                  <c:v>88.9823064756322</c:v>
                </c:pt>
                <c:pt idx="1323">
                  <c:v>88.978456117258588</c:v>
                </c:pt>
                <c:pt idx="1324">
                  <c:v>88.974591320120368</c:v>
                </c:pt>
                <c:pt idx="1325">
                  <c:v>88.970712031544068</c:v>
                </c:pt>
                <c:pt idx="1326">
                  <c:v>88.966818198680869</c:v>
                </c:pt>
                <c:pt idx="1327">
                  <c:v>88.962909768506435</c:v>
                </c:pt>
                <c:pt idx="1328">
                  <c:v>88.958986687820271</c:v>
                </c:pt>
                <c:pt idx="1329">
                  <c:v>88.95504890324564</c:v>
                </c:pt>
                <c:pt idx="1330">
                  <c:v>88.951096361228892</c:v>
                </c:pt>
                <c:pt idx="1331">
                  <c:v>88.947129008039354</c:v>
                </c:pt>
                <c:pt idx="1332">
                  <c:v>88.943146789768619</c:v>
                </c:pt>
                <c:pt idx="1333">
                  <c:v>88.939149652330642</c:v>
                </c:pt>
                <c:pt idx="1334">
                  <c:v>88.935137541460918</c:v>
                </c:pt>
                <c:pt idx="1335">
                  <c:v>88.931110402716314</c:v>
                </c:pt>
                <c:pt idx="1336">
                  <c:v>88.927068181474723</c:v>
                </c:pt>
                <c:pt idx="1337">
                  <c:v>88.923010822934671</c:v>
                </c:pt>
                <c:pt idx="1338">
                  <c:v>88.918938272114929</c:v>
                </c:pt>
                <c:pt idx="1339">
                  <c:v>88.914850473854131</c:v>
                </c:pt>
                <c:pt idx="1340">
                  <c:v>88.910747372810448</c:v>
                </c:pt>
                <c:pt idx="1341">
                  <c:v>88.906628913461333</c:v>
                </c:pt>
                <c:pt idx="1342">
                  <c:v>88.902495040102849</c:v>
                </c:pt>
                <c:pt idx="1343">
                  <c:v>88.898345696849759</c:v>
                </c:pt>
                <c:pt idx="1344">
                  <c:v>88.894180827634855</c:v>
                </c:pt>
                <c:pt idx="1345">
                  <c:v>88.890000376208619</c:v>
                </c:pt>
                <c:pt idx="1346">
                  <c:v>88.885804286139106</c:v>
                </c:pt>
                <c:pt idx="1347">
                  <c:v>88.881592500811436</c:v>
                </c:pt>
                <c:pt idx="1348">
                  <c:v>88.87736496342734</c:v>
                </c:pt>
                <c:pt idx="1349">
                  <c:v>88.873121617005069</c:v>
                </c:pt>
                <c:pt idx="1350">
                  <c:v>88.868862404379016</c:v>
                </c:pt>
                <c:pt idx="1351">
                  <c:v>88.864587268199159</c:v>
                </c:pt>
                <c:pt idx="1352">
                  <c:v>88.860296150931021</c:v>
                </c:pt>
                <c:pt idx="1353">
                  <c:v>88.855988994855124</c:v>
                </c:pt>
                <c:pt idx="1354">
                  <c:v>88.851665742066814</c:v>
                </c:pt>
                <c:pt idx="1355">
                  <c:v>88.847326334475881</c:v>
                </c:pt>
                <c:pt idx="1356">
                  <c:v>88.842970713806196</c:v>
                </c:pt>
                <c:pt idx="1357">
                  <c:v>88.838598821595511</c:v>
                </c:pt>
                <c:pt idx="1358">
                  <c:v>88.834210599195032</c:v>
                </c:pt>
                <c:pt idx="1359">
                  <c:v>88.82980598776922</c:v>
                </c:pt>
                <c:pt idx="1360">
                  <c:v>88.825384928295364</c:v>
                </c:pt>
                <c:pt idx="1361">
                  <c:v>88.820947361563412</c:v>
                </c:pt>
                <c:pt idx="1362">
                  <c:v>88.816493228175531</c:v>
                </c:pt>
                <c:pt idx="1363">
                  <c:v>88.812022468545933</c:v>
                </c:pt>
                <c:pt idx="1364">
                  <c:v>88.807535022900595</c:v>
                </c:pt>
                <c:pt idx="1365">
                  <c:v>88.803030831276828</c:v>
                </c:pt>
                <c:pt idx="1366">
                  <c:v>88.798509833523113</c:v>
                </c:pt>
                <c:pt idx="1367">
                  <c:v>88.793971969298894</c:v>
                </c:pt>
                <c:pt idx="1368">
                  <c:v>88.789417178074046</c:v>
                </c:pt>
                <c:pt idx="1369">
                  <c:v>88.784845399128798</c:v>
                </c:pt>
                <c:pt idx="1370">
                  <c:v>88.780256571553494</c:v>
                </c:pt>
                <c:pt idx="1371">
                  <c:v>88.775650634248322</c:v>
                </c:pt>
                <c:pt idx="1372">
                  <c:v>88.771027525922761</c:v>
                </c:pt>
                <c:pt idx="1373">
                  <c:v>88.766387185095837</c:v>
                </c:pt>
                <c:pt idx="1374">
                  <c:v>88.761729550095325</c:v>
                </c:pt>
                <c:pt idx="1375">
                  <c:v>88.757054559058034</c:v>
                </c:pt>
                <c:pt idx="1376">
                  <c:v>88.752362149929155</c:v>
                </c:pt>
                <c:pt idx="1377">
                  <c:v>88.747652260462175</c:v>
                </c:pt>
                <c:pt idx="1378">
                  <c:v>88.742924828218648</c:v>
                </c:pt>
                <c:pt idx="1379">
                  <c:v>88.73817979056804</c:v>
                </c:pt>
                <c:pt idx="1380">
                  <c:v>88.733417084687289</c:v>
                </c:pt>
                <c:pt idx="1381">
                  <c:v>88.728636647560819</c:v>
                </c:pt>
                <c:pt idx="1382">
                  <c:v>88.723838415980197</c:v>
                </c:pt>
                <c:pt idx="1383">
                  <c:v>88.71902232654395</c:v>
                </c:pt>
                <c:pt idx="1384">
                  <c:v>88.714188315657353</c:v>
                </c:pt>
                <c:pt idx="1385">
                  <c:v>88.709336319532255</c:v>
                </c:pt>
                <c:pt idx="1386">
                  <c:v>88.704466274186885</c:v>
                </c:pt>
                <c:pt idx="1387">
                  <c:v>88.69957811544559</c:v>
                </c:pt>
                <c:pt idx="1388">
                  <c:v>88.694671778938726</c:v>
                </c:pt>
                <c:pt idx="1389">
                  <c:v>88.689747200102474</c:v>
                </c:pt>
                <c:pt idx="1390">
                  <c:v>88.684804314178749</c:v>
                </c:pt>
                <c:pt idx="1391">
                  <c:v>88.679843056214693</c:v>
                </c:pt>
                <c:pt idx="1392">
                  <c:v>88.674863361063061</c:v>
                </c:pt>
                <c:pt idx="1393">
                  <c:v>88.66986516338153</c:v>
                </c:pt>
                <c:pt idx="1394">
                  <c:v>88.664848397632809</c:v>
                </c:pt>
                <c:pt idx="1395">
                  <c:v>88.65981299808459</c:v>
                </c:pt>
                <c:pt idx="1396">
                  <c:v>88.654758898809177</c:v>
                </c:pt>
                <c:pt idx="1397">
                  <c:v>88.649686033683523</c:v>
                </c:pt>
                <c:pt idx="1398">
                  <c:v>88.644594336388948</c:v>
                </c:pt>
                <c:pt idx="1399">
                  <c:v>88.639483740411265</c:v>
                </c:pt>
                <c:pt idx="1400">
                  <c:v>88.634354179040372</c:v>
                </c:pt>
                <c:pt idx="1401">
                  <c:v>88.629205585370386</c:v>
                </c:pt>
                <c:pt idx="1402">
                  <c:v>88.624037892299398</c:v>
                </c:pt>
                <c:pt idx="1403">
                  <c:v>88.618851032529463</c:v>
                </c:pt>
                <c:pt idx="1404">
                  <c:v>88.613644938566409</c:v>
                </c:pt>
                <c:pt idx="1405">
                  <c:v>88.608419542719943</c:v>
                </c:pt>
                <c:pt idx="1406">
                  <c:v>88.603174777103334</c:v>
                </c:pt>
                <c:pt idx="1407">
                  <c:v>88.597910573633584</c:v>
                </c:pt>
                <c:pt idx="1408">
                  <c:v>88.592626864031175</c:v>
                </c:pt>
                <c:pt idx="1409">
                  <c:v>88.587323579820179</c:v>
                </c:pt>
                <c:pt idx="1410">
                  <c:v>88.582000652328105</c:v>
                </c:pt>
                <c:pt idx="1411">
                  <c:v>88.576658012685911</c:v>
                </c:pt>
                <c:pt idx="1412">
                  <c:v>88.571295591827948</c:v>
                </c:pt>
                <c:pt idx="1413">
                  <c:v>88.565913320491944</c:v>
                </c:pt>
                <c:pt idx="1414">
                  <c:v>88.560511129219066</c:v>
                </c:pt>
                <c:pt idx="1415">
                  <c:v>88.555088948353728</c:v>
                </c:pt>
                <c:pt idx="1416">
                  <c:v>88.549646708043838</c:v>
                </c:pt>
                <c:pt idx="1417">
                  <c:v>88.54418433824064</c:v>
                </c:pt>
                <c:pt idx="1418">
                  <c:v>88.538701768698843</c:v>
                </c:pt>
                <c:pt idx="1419">
                  <c:v>88.533198928976475</c:v>
                </c:pt>
                <c:pt idx="1420">
                  <c:v>88.527675748435087</c:v>
                </c:pt>
                <c:pt idx="1421">
                  <c:v>88.52213215623982</c:v>
                </c:pt>
                <c:pt idx="1422">
                  <c:v>88.516568081359253</c:v>
                </c:pt>
                <c:pt idx="1423">
                  <c:v>88.510983452565711</c:v>
                </c:pt>
                <c:pt idx="1424">
                  <c:v>88.505378198435196</c:v>
                </c:pt>
                <c:pt idx="1425">
                  <c:v>88.499752247347459</c:v>
                </c:pt>
                <c:pt idx="1426">
                  <c:v>88.494105527486198</c:v>
                </c:pt>
                <c:pt idx="1427">
                  <c:v>88.488437966839058</c:v>
                </c:pt>
                <c:pt idx="1428">
                  <c:v>88.482749493197744</c:v>
                </c:pt>
                <c:pt idx="1429">
                  <c:v>88.477040034158222</c:v>
                </c:pt>
                <c:pt idx="1430">
                  <c:v>88.471309517120844</c:v>
                </c:pt>
                <c:pt idx="1431">
                  <c:v>88.465557869290279</c:v>
                </c:pt>
                <c:pt idx="1432">
                  <c:v>88.45978501767604</c:v>
                </c:pt>
                <c:pt idx="1433">
                  <c:v>88.453990889092282</c:v>
                </c:pt>
                <c:pt idx="1434">
                  <c:v>88.448175410158157</c:v>
                </c:pt>
                <c:pt idx="1435">
                  <c:v>88.442338507298032</c:v>
                </c:pt>
                <c:pt idx="1436">
                  <c:v>88.436480106741485</c:v>
                </c:pt>
                <c:pt idx="1437">
                  <c:v>88.430600134523772</c:v>
                </c:pt>
                <c:pt idx="1438">
                  <c:v>88.424698516485847</c:v>
                </c:pt>
                <c:pt idx="1439">
                  <c:v>88.418775178274558</c:v>
                </c:pt>
                <c:pt idx="1440">
                  <c:v>88.412830045343142</c:v>
                </c:pt>
                <c:pt idx="1441">
                  <c:v>88.406863042951144</c:v>
                </c:pt>
                <c:pt idx="1442">
                  <c:v>88.400874096164898</c:v>
                </c:pt>
                <c:pt idx="1443">
                  <c:v>88.394863129857782</c:v>
                </c:pt>
                <c:pt idx="1444">
                  <c:v>88.388830068710362</c:v>
                </c:pt>
                <c:pt idx="1445">
                  <c:v>88.382774837210846</c:v>
                </c:pt>
                <c:pt idx="1446">
                  <c:v>88.376697359655239</c:v>
                </c:pt>
                <c:pt idx="1447">
                  <c:v>88.370597560147871</c:v>
                </c:pt>
                <c:pt idx="1448">
                  <c:v>88.36447536260151</c:v>
                </c:pt>
                <c:pt idx="1449">
                  <c:v>88.358330690737873</c:v>
                </c:pt>
                <c:pt idx="1450">
                  <c:v>88.352163468087809</c:v>
                </c:pt>
                <c:pt idx="1451">
                  <c:v>88.345973617991945</c:v>
                </c:pt>
                <c:pt idx="1452">
                  <c:v>88.33976106360069</c:v>
                </c:pt>
                <c:pt idx="1453">
                  <c:v>88.333525727875056</c:v>
                </c:pt>
                <c:pt idx="1454">
                  <c:v>88.327267533586735</c:v>
                </c:pt>
                <c:pt idx="1455">
                  <c:v>88.320986403318628</c:v>
                </c:pt>
                <c:pt idx="1456">
                  <c:v>88.314682259465457</c:v>
                </c:pt>
                <c:pt idx="1457">
                  <c:v>88.308355024233848</c:v>
                </c:pt>
                <c:pt idx="1458">
                  <c:v>88.302004619643171</c:v>
                </c:pt>
                <c:pt idx="1459">
                  <c:v>88.295630967525909</c:v>
                </c:pt>
                <c:pt idx="1460">
                  <c:v>88.289233989527901</c:v>
                </c:pt>
                <c:pt idx="1461">
                  <c:v>88.282813607109262</c:v>
                </c:pt>
                <c:pt idx="1462">
                  <c:v>88.276369741544755</c:v>
                </c:pt>
                <c:pt idx="1463">
                  <c:v>88.269902313923964</c:v>
                </c:pt>
                <c:pt idx="1464">
                  <c:v>88.263411245152625</c:v>
                </c:pt>
                <c:pt idx="1465">
                  <c:v>88.256896455952429</c:v>
                </c:pt>
                <c:pt idx="1466">
                  <c:v>88.250357866862075</c:v>
                </c:pt>
                <c:pt idx="1467">
                  <c:v>88.243795398237737</c:v>
                </c:pt>
                <c:pt idx="1468">
                  <c:v>88.237208970253604</c:v>
                </c:pt>
                <c:pt idx="1469">
                  <c:v>88.23059850290268</c:v>
                </c:pt>
                <c:pt idx="1470">
                  <c:v>88.223963915997317</c:v>
                </c:pt>
                <c:pt idx="1471">
                  <c:v>88.217305129169972</c:v>
                </c:pt>
                <c:pt idx="1472">
                  <c:v>88.210622061873806</c:v>
                </c:pt>
                <c:pt idx="1473">
                  <c:v>88.203914633383405</c:v>
                </c:pt>
                <c:pt idx="1474">
                  <c:v>88.197182762795634</c:v>
                </c:pt>
                <c:pt idx="1475">
                  <c:v>88.190426369030192</c:v>
                </c:pt>
                <c:pt idx="1476">
                  <c:v>88.183645370830433</c:v>
                </c:pt>
                <c:pt idx="1477">
                  <c:v>88.176839686764339</c:v>
                </c:pt>
                <c:pt idx="1478">
                  <c:v>88.170009235224867</c:v>
                </c:pt>
                <c:pt idx="1479">
                  <c:v>88.163153934431207</c:v>
                </c:pt>
                <c:pt idx="1480">
                  <c:v>88.156273702429502</c:v>
                </c:pt>
                <c:pt idx="1481">
                  <c:v>88.149368457093516</c:v>
                </c:pt>
                <c:pt idx="1482">
                  <c:v>88.142438116125575</c:v>
                </c:pt>
                <c:pt idx="1483">
                  <c:v>88.135482597057717</c:v>
                </c:pt>
                <c:pt idx="1484">
                  <c:v>88.128501817252271</c:v>
                </c:pt>
                <c:pt idx="1485">
                  <c:v>88.121495693902901</c:v>
                </c:pt>
                <c:pt idx="1486">
                  <c:v>88.114464144035637</c:v>
                </c:pt>
                <c:pt idx="1487">
                  <c:v>88.107407084509731</c:v>
                </c:pt>
                <c:pt idx="1488">
                  <c:v>88.100324432018667</c:v>
                </c:pt>
                <c:pt idx="1489">
                  <c:v>88.093216103091336</c:v>
                </c:pt>
                <c:pt idx="1490">
                  <c:v>88.086082014092739</c:v>
                </c:pt>
                <c:pt idx="1491">
                  <c:v>88.078922081225386</c:v>
                </c:pt>
                <c:pt idx="1492">
                  <c:v>88.071736220530255</c:v>
                </c:pt>
                <c:pt idx="1493">
                  <c:v>88.064524347887655</c:v>
                </c:pt>
                <c:pt idx="1494">
                  <c:v>88.057286379018777</c:v>
                </c:pt>
                <c:pt idx="1495">
                  <c:v>88.050022229486558</c:v>
                </c:pt>
                <c:pt idx="1496">
                  <c:v>88.042731814696822</c:v>
                </c:pt>
                <c:pt idx="1497">
                  <c:v>88.03541504989964</c:v>
                </c:pt>
                <c:pt idx="1498">
                  <c:v>88.028071850190415</c:v>
                </c:pt>
                <c:pt idx="1499">
                  <c:v>88.020702130511182</c:v>
                </c:pt>
                <c:pt idx="1500">
                  <c:v>88.013305805651811</c:v>
                </c:pt>
                <c:pt idx="1501">
                  <c:v>88.005882790251363</c:v>
                </c:pt>
                <c:pt idx="1502">
                  <c:v>87.998432998799373</c:v>
                </c:pt>
                <c:pt idx="1503">
                  <c:v>87.990956345637059</c:v>
                </c:pt>
                <c:pt idx="1504">
                  <c:v>87.983452744958967</c:v>
                </c:pt>
                <c:pt idx="1505">
                  <c:v>87.975922110814068</c:v>
                </c:pt>
                <c:pt idx="1506">
                  <c:v>87.968364357107291</c:v>
                </c:pt>
                <c:pt idx="1507">
                  <c:v>87.960779397600945</c:v>
                </c:pt>
                <c:pt idx="1508">
                  <c:v>87.953167145916254</c:v>
                </c:pt>
                <c:pt idx="1509">
                  <c:v>87.945527515534721</c:v>
                </c:pt>
                <c:pt idx="1510">
                  <c:v>87.93786041979962</c:v>
                </c:pt>
                <c:pt idx="1511">
                  <c:v>87.9301657719178</c:v>
                </c:pt>
                <c:pt idx="1512">
                  <c:v>87.922443484960908</c:v>
                </c:pt>
                <c:pt idx="1513">
                  <c:v>87.914693471867167</c:v>
                </c:pt>
                <c:pt idx="1514">
                  <c:v>87.906915645443078</c:v>
                </c:pt>
                <c:pt idx="1515">
                  <c:v>87.8991099183648</c:v>
                </c:pt>
                <c:pt idx="1516">
                  <c:v>87.891276203180254</c:v>
                </c:pt>
                <c:pt idx="1517">
                  <c:v>87.883414412310316</c:v>
                </c:pt>
                <c:pt idx="1518">
                  <c:v>87.875524458051004</c:v>
                </c:pt>
                <c:pt idx="1519">
                  <c:v>87.867606252575015</c:v>
                </c:pt>
                <c:pt idx="1520">
                  <c:v>87.859659707933645</c:v>
                </c:pt>
                <c:pt idx="1521">
                  <c:v>87.851684736058374</c:v>
                </c:pt>
                <c:pt idx="1522">
                  <c:v>87.843681248763147</c:v>
                </c:pt>
                <c:pt idx="1523">
                  <c:v>87.835649157745863</c:v>
                </c:pt>
                <c:pt idx="1524">
                  <c:v>87.827588374590462</c:v>
                </c:pt>
                <c:pt idx="1525">
                  <c:v>87.819498810768977</c:v>
                </c:pt>
                <c:pt idx="1526">
                  <c:v>87.811380377643331</c:v>
                </c:pt>
                <c:pt idx="1527">
                  <c:v>87.803232986467435</c:v>
                </c:pt>
                <c:pt idx="1528">
                  <c:v>87.795056548389383</c:v>
                </c:pt>
                <c:pt idx="1529">
                  <c:v>87.786850974453287</c:v>
                </c:pt>
                <c:pt idx="1530">
                  <c:v>87.778616175601428</c:v>
                </c:pt>
                <c:pt idx="1531">
                  <c:v>87.770352062676736</c:v>
                </c:pt>
                <c:pt idx="1532">
                  <c:v>87.762058546424527</c:v>
                </c:pt>
                <c:pt idx="1533">
                  <c:v>87.753735537494975</c:v>
                </c:pt>
                <c:pt idx="1534">
                  <c:v>87.745382946445375</c:v>
                </c:pt>
                <c:pt idx="1535">
                  <c:v>87.737000683742309</c:v>
                </c:pt>
                <c:pt idx="1536">
                  <c:v>87.728588659764085</c:v>
                </c:pt>
                <c:pt idx="1537">
                  <c:v>87.720146784803106</c:v>
                </c:pt>
                <c:pt idx="1538">
                  <c:v>87.711674969068028</c:v>
                </c:pt>
                <c:pt idx="1539">
                  <c:v>87.703173122686607</c:v>
                </c:pt>
                <c:pt idx="1540">
                  <c:v>87.694641155707842</c:v>
                </c:pt>
                <c:pt idx="1541">
                  <c:v>87.686078978104604</c:v>
                </c:pt>
                <c:pt idx="1542">
                  <c:v>87.677486499776222</c:v>
                </c:pt>
                <c:pt idx="1543">
                  <c:v>87.668863630550888</c:v>
                </c:pt>
                <c:pt idx="1544">
                  <c:v>87.660210280188622</c:v>
                </c:pt>
                <c:pt idx="1545">
                  <c:v>87.651526358383563</c:v>
                </c:pt>
                <c:pt idx="1546">
                  <c:v>87.642811774766898</c:v>
                </c:pt>
                <c:pt idx="1547">
                  <c:v>87.634066438909656</c:v>
                </c:pt>
                <c:pt idx="1548">
                  <c:v>87.625290260325244</c:v>
                </c:pt>
                <c:pt idx="1549">
                  <c:v>87.616483148472412</c:v>
                </c:pt>
                <c:pt idx="1550">
                  <c:v>87.607645012758297</c:v>
                </c:pt>
                <c:pt idx="1551">
                  <c:v>87.598775762540967</c:v>
                </c:pt>
                <c:pt idx="1552">
                  <c:v>87.589875307132729</c:v>
                </c:pt>
                <c:pt idx="1553">
                  <c:v>87.580943555802847</c:v>
                </c:pt>
                <c:pt idx="1554">
                  <c:v>87.571980417780708</c:v>
                </c:pt>
                <c:pt idx="1555">
                  <c:v>87.562985802258936</c:v>
                </c:pt>
                <c:pt idx="1556">
                  <c:v>87.553959618396547</c:v>
                </c:pt>
                <c:pt idx="1557">
                  <c:v>87.544901775321875</c:v>
                </c:pt>
                <c:pt idx="1558">
                  <c:v>87.535812182136084</c:v>
                </c:pt>
                <c:pt idx="1559">
                  <c:v>87.526690747916149</c:v>
                </c:pt>
                <c:pt idx="1560">
                  <c:v>87.517537381718512</c:v>
                </c:pt>
                <c:pt idx="1561">
                  <c:v>87.508351992582007</c:v>
                </c:pt>
                <c:pt idx="1562">
                  <c:v>87.499134489531755</c:v>
                </c:pt>
                <c:pt idx="1563">
                  <c:v>87.489884781582035</c:v>
                </c:pt>
                <c:pt idx="1564">
                  <c:v>87.480602777740273</c:v>
                </c:pt>
                <c:pt idx="1565">
                  <c:v>87.471288387010475</c:v>
                </c:pt>
                <c:pt idx="1566">
                  <c:v>87.461941518396344</c:v>
                </c:pt>
                <c:pt idx="1567">
                  <c:v>87.452562080905778</c:v>
                </c:pt>
                <c:pt idx="1568">
                  <c:v>87.443149983553795</c:v>
                </c:pt>
                <c:pt idx="1569">
                  <c:v>87.433705135366623</c:v>
                </c:pt>
                <c:pt idx="1570">
                  <c:v>87.424227445385512</c:v>
                </c:pt>
                <c:pt idx="1571">
                  <c:v>87.414716822670457</c:v>
                </c:pt>
                <c:pt idx="1572">
                  <c:v>87.405173176304004</c:v>
                </c:pt>
                <c:pt idx="1573">
                  <c:v>87.395596415395516</c:v>
                </c:pt>
                <c:pt idx="1574">
                  <c:v>87.385986449084839</c:v>
                </c:pt>
                <c:pt idx="1575">
                  <c:v>87.376343186546549</c:v>
                </c:pt>
                <c:pt idx="1576">
                  <c:v>87.366666536994003</c:v>
                </c:pt>
                <c:pt idx="1577">
                  <c:v>87.356956409683391</c:v>
                </c:pt>
                <c:pt idx="1578">
                  <c:v>87.347212713918196</c:v>
                </c:pt>
                <c:pt idx="1579">
                  <c:v>87.337435359053131</c:v>
                </c:pt>
                <c:pt idx="1580">
                  <c:v>87.327624254498872</c:v>
                </c:pt>
                <c:pt idx="1581">
                  <c:v>87.317779309726006</c:v>
                </c:pt>
                <c:pt idx="1582">
                  <c:v>87.307900434269811</c:v>
                </c:pt>
                <c:pt idx="1583">
                  <c:v>87.297987537734485</c:v>
                </c:pt>
                <c:pt idx="1584">
                  <c:v>87.28804052979801</c:v>
                </c:pt>
                <c:pt idx="1585">
                  <c:v>87.278059320216315</c:v>
                </c:pt>
                <c:pt idx="1586">
                  <c:v>87.268043818828531</c:v>
                </c:pt>
                <c:pt idx="1587">
                  <c:v>87.257993935561188</c:v>
                </c:pt>
                <c:pt idx="1588">
                  <c:v>87.247909580433287</c:v>
                </c:pt>
                <c:pt idx="1589">
                  <c:v>87.237790663561015</c:v>
                </c:pt>
                <c:pt idx="1590">
                  <c:v>87.227637095162819</c:v>
                </c:pt>
                <c:pt idx="1591">
                  <c:v>87.21744878556423</c:v>
                </c:pt>
                <c:pt idx="1592">
                  <c:v>87.207225645203039</c:v>
                </c:pt>
                <c:pt idx="1593">
                  <c:v>87.196967584634208</c:v>
                </c:pt>
                <c:pt idx="1594">
                  <c:v>87.186674514535213</c:v>
                </c:pt>
                <c:pt idx="1595">
                  <c:v>87.176346345711124</c:v>
                </c:pt>
                <c:pt idx="1596">
                  <c:v>87.165982989100087</c:v>
                </c:pt>
                <c:pt idx="1597">
                  <c:v>87.155584355778444</c:v>
                </c:pt>
                <c:pt idx="1598">
                  <c:v>87.145150356966383</c:v>
                </c:pt>
                <c:pt idx="1599">
                  <c:v>87.134680904033189</c:v>
                </c:pt>
                <c:pt idx="1600">
                  <c:v>87.124175908503119</c:v>
                </c:pt>
                <c:pt idx="1601">
                  <c:v>87.113635282060699</c:v>
                </c:pt>
                <c:pt idx="1602">
                  <c:v>87.103058936556735</c:v>
                </c:pt>
                <c:pt idx="1603">
                  <c:v>87.092446784013674</c:v>
                </c:pt>
                <c:pt idx="1604">
                  <c:v>87.081798736631825</c:v>
                </c:pt>
                <c:pt idx="1605">
                  <c:v>87.071114706795015</c:v>
                </c:pt>
                <c:pt idx="1606">
                  <c:v>87.060394607076773</c:v>
                </c:pt>
                <c:pt idx="1607">
                  <c:v>87.049638350246127</c:v>
                </c:pt>
                <c:pt idx="1608">
                  <c:v>87.038845849274054</c:v>
                </c:pt>
                <c:pt idx="1609">
                  <c:v>87.028017017339096</c:v>
                </c:pt>
                <c:pt idx="1610">
                  <c:v>87.01715176783442</c:v>
                </c:pt>
                <c:pt idx="1611">
                  <c:v>87.006250014373379</c:v>
                </c:pt>
                <c:pt idx="1612">
                  <c:v>86.995311670796539</c:v>
                </c:pt>
                <c:pt idx="1613">
                  <c:v>86.984336651177657</c:v>
                </c:pt>
                <c:pt idx="1614">
                  <c:v>86.973324869830691</c:v>
                </c:pt>
                <c:pt idx="1615">
                  <c:v>86.962276241316204</c:v>
                </c:pt>
                <c:pt idx="1616">
                  <c:v>86.951190680447908</c:v>
                </c:pt>
                <c:pt idx="1617">
                  <c:v>86.940068102299961</c:v>
                </c:pt>
                <c:pt idx="1618">
                  <c:v>86.928908422213368</c:v>
                </c:pt>
                <c:pt idx="1619">
                  <c:v>86.917711555803194</c:v>
                </c:pt>
                <c:pt idx="1620">
                  <c:v>86.906477418965451</c:v>
                </c:pt>
                <c:pt idx="1621">
                  <c:v>86.895205927884192</c:v>
                </c:pt>
                <c:pt idx="1622">
                  <c:v>86.883896999039109</c:v>
                </c:pt>
                <c:pt idx="1623">
                  <c:v>86.872550549212079</c:v>
                </c:pt>
                <c:pt idx="1624">
                  <c:v>86.86116649549524</c:v>
                </c:pt>
                <c:pt idx="1625">
                  <c:v>86.849744755297991</c:v>
                </c:pt>
                <c:pt idx="1626">
                  <c:v>86.838285246354587</c:v>
                </c:pt>
                <c:pt idx="1627">
                  <c:v>86.826787886732092</c:v>
                </c:pt>
                <c:pt idx="1628">
                  <c:v>86.815252594837531</c:v>
                </c:pt>
                <c:pt idx="1629">
                  <c:v>86.803679289426015</c:v>
                </c:pt>
                <c:pt idx="1630">
                  <c:v>86.792067889608433</c:v>
                </c:pt>
                <c:pt idx="1631">
                  <c:v>86.780418314859872</c:v>
                </c:pt>
                <c:pt idx="1632">
                  <c:v>86.768730485026865</c:v>
                </c:pt>
                <c:pt idx="1633">
                  <c:v>86.757004320336165</c:v>
                </c:pt>
                <c:pt idx="1634">
                  <c:v>86.74523974140287</c:v>
                </c:pt>
                <c:pt idx="1635">
                  <c:v>86.733436669238358</c:v>
                </c:pt>
                <c:pt idx="1636">
                  <c:v>86.721595025259177</c:v>
                </c:pt>
                <c:pt idx="1637">
                  <c:v>86.709714731295279</c:v>
                </c:pt>
                <c:pt idx="1638">
                  <c:v>86.697795709598566</c:v>
                </c:pt>
                <c:pt idx="1639">
                  <c:v>86.685837882851715</c:v>
                </c:pt>
                <c:pt idx="1640">
                  <c:v>86.673841174176928</c:v>
                </c:pt>
                <c:pt idx="1641">
                  <c:v>86.661805507144507</c:v>
                </c:pt>
                <c:pt idx="1642">
                  <c:v>86.649730805782539</c:v>
                </c:pt>
                <c:pt idx="1643">
                  <c:v>86.637616994585102</c:v>
                </c:pt>
                <c:pt idx="1644">
                  <c:v>86.625463998522022</c:v>
                </c:pt>
                <c:pt idx="1645">
                  <c:v>86.61327174304769</c:v>
                </c:pt>
                <c:pt idx="1646">
                  <c:v>86.601040154110805</c:v>
                </c:pt>
                <c:pt idx="1647">
                  <c:v>86.588769158163529</c:v>
                </c:pt>
                <c:pt idx="1648">
                  <c:v>86.576458682171335</c:v>
                </c:pt>
                <c:pt idx="1649">
                  <c:v>86.56410865362227</c:v>
                </c:pt>
                <c:pt idx="1650">
                  <c:v>86.551719000537005</c:v>
                </c:pt>
                <c:pt idx="1651">
                  <c:v>86.539289651478597</c:v>
                </c:pt>
                <c:pt idx="1652">
                  <c:v>86.52682053556228</c:v>
                </c:pt>
                <c:pt idx="1653">
                  <c:v>86.514311582465893</c:v>
                </c:pt>
                <c:pt idx="1654">
                  <c:v>86.501762722439679</c:v>
                </c:pt>
                <c:pt idx="1655">
                  <c:v>86.489173886316578</c:v>
                </c:pt>
                <c:pt idx="1656">
                  <c:v>86.476545005522979</c:v>
                </c:pt>
                <c:pt idx="1657">
                  <c:v>86.46387601208869</c:v>
                </c:pt>
                <c:pt idx="1658">
                  <c:v>86.45116683865777</c:v>
                </c:pt>
                <c:pt idx="1659">
                  <c:v>86.438417418499228</c:v>
                </c:pt>
                <c:pt idx="1660">
                  <c:v>86.425627685517625</c:v>
                </c:pt>
                <c:pt idx="1661">
                  <c:v>86.412797574264445</c:v>
                </c:pt>
                <c:pt idx="1662">
                  <c:v>86.399927019948393</c:v>
                </c:pt>
                <c:pt idx="1663">
                  <c:v>86.387015958447066</c:v>
                </c:pt>
                <c:pt idx="1664">
                  <c:v>86.374064326318276</c:v>
                </c:pt>
                <c:pt idx="1665">
                  <c:v>86.361072060810557</c:v>
                </c:pt>
                <c:pt idx="1666">
                  <c:v>86.348039099875749</c:v>
                </c:pt>
                <c:pt idx="1667">
                  <c:v>86.334965382179917</c:v>
                </c:pt>
                <c:pt idx="1668">
                  <c:v>86.321850847114874</c:v>
                </c:pt>
                <c:pt idx="1669">
                  <c:v>86.308695434810318</c:v>
                </c:pt>
                <c:pt idx="1670">
                  <c:v>86.295499086145952</c:v>
                </c:pt>
                <c:pt idx="1671">
                  <c:v>86.282261742762813</c:v>
                </c:pt>
                <c:pt idx="1672">
                  <c:v>86.268983347076073</c:v>
                </c:pt>
                <c:pt idx="1673">
                  <c:v>86.25566384228695</c:v>
                </c:pt>
                <c:pt idx="1674">
                  <c:v>86.242303172395282</c:v>
                </c:pt>
                <c:pt idx="1675">
                  <c:v>86.228901282211652</c:v>
                </c:pt>
                <c:pt idx="1676">
                  <c:v>86.215458117370375</c:v>
                </c:pt>
                <c:pt idx="1677">
                  <c:v>86.201973624342386</c:v>
                </c:pt>
                <c:pt idx="1678">
                  <c:v>86.188447750447338</c:v>
                </c:pt>
                <c:pt idx="1679">
                  <c:v>86.174880443867323</c:v>
                </c:pt>
                <c:pt idx="1680">
                  <c:v>86.161271653659838</c:v>
                </c:pt>
                <c:pt idx="1681">
                  <c:v>86.147621329770573</c:v>
                </c:pt>
                <c:pt idx="1682">
                  <c:v>86.133929423047022</c:v>
                </c:pt>
                <c:pt idx="1683">
                  <c:v>86.12019588525213</c:v>
                </c:pt>
                <c:pt idx="1684">
                  <c:v>86.106420669077764</c:v>
                </c:pt>
                <c:pt idx="1685">
                  <c:v>86.092603728158068</c:v>
                </c:pt>
                <c:pt idx="1686">
                  <c:v>86.078745017083804</c:v>
                </c:pt>
                <c:pt idx="1687">
                  <c:v>86.064844491416054</c:v>
                </c:pt>
                <c:pt idx="1688">
                  <c:v>86.050902107700352</c:v>
                </c:pt>
                <c:pt idx="1689">
                  <c:v>86.036917823480749</c:v>
                </c:pt>
                <c:pt idx="1690">
                  <c:v>86.022891597314725</c:v>
                </c:pt>
                <c:pt idx="1691">
                  <c:v>86.008823388786652</c:v>
                </c:pt>
                <c:pt idx="1692">
                  <c:v>85.994713158523382</c:v>
                </c:pt>
                <c:pt idx="1693">
                  <c:v>85.980560868208428</c:v>
                </c:pt>
                <c:pt idx="1694">
                  <c:v>85.966366480596974</c:v>
                </c:pt>
                <c:pt idx="1695">
                  <c:v>85.952129959530893</c:v>
                </c:pt>
                <c:pt idx="1696">
                  <c:v>85.937851269953711</c:v>
                </c:pt>
                <c:pt idx="1697">
                  <c:v>85.923530377926127</c:v>
                </c:pt>
                <c:pt idx="1698">
                  <c:v>85.909167250640962</c:v>
                </c:pt>
                <c:pt idx="1699">
                  <c:v>85.894761856439331</c:v>
                </c:pt>
                <c:pt idx="1700">
                  <c:v>85.880314164825393</c:v>
                </c:pt>
                <c:pt idx="1701">
                  <c:v>85.86582414648332</c:v>
                </c:pt>
                <c:pt idx="1702">
                  <c:v>85.851291773291919</c:v>
                </c:pt>
                <c:pt idx="1703">
                  <c:v>85.836717018341602</c:v>
                </c:pt>
                <c:pt idx="1704">
                  <c:v>85.822099855950043</c:v>
                </c:pt>
                <c:pt idx="1705">
                  <c:v>85.807440261679048</c:v>
                </c:pt>
                <c:pt idx="1706">
                  <c:v>85.792738212350429</c:v>
                </c:pt>
                <c:pt idx="1707">
                  <c:v>85.77799368606297</c:v>
                </c:pt>
                <c:pt idx="1708">
                  <c:v>85.763206662208844</c:v>
                </c:pt>
                <c:pt idx="1709">
                  <c:v>85.748377121490833</c:v>
                </c:pt>
                <c:pt idx="1710">
                  <c:v>85.733505045939282</c:v>
                </c:pt>
                <c:pt idx="1711">
                  <c:v>85.718590418928841</c:v>
                </c:pt>
                <c:pt idx="1712">
                  <c:v>85.703633225196185</c:v>
                </c:pt>
                <c:pt idx="1713">
                  <c:v>85.688633450857139</c:v>
                </c:pt>
                <c:pt idx="1714">
                  <c:v>85.673591083424711</c:v>
                </c:pt>
                <c:pt idx="1715">
                  <c:v>85.658506111825915</c:v>
                </c:pt>
                <c:pt idx="1716">
                  <c:v>85.643378526420619</c:v>
                </c:pt>
                <c:pt idx="1717">
                  <c:v>85.628208319018654</c:v>
                </c:pt>
                <c:pt idx="1718">
                  <c:v>85.612995482898782</c:v>
                </c:pt>
                <c:pt idx="1719">
                  <c:v>85.597740012825923</c:v>
                </c:pt>
                <c:pt idx="1720">
                  <c:v>85.582441905070425</c:v>
                </c:pt>
                <c:pt idx="1721">
                  <c:v>85.567101157426094</c:v>
                </c:pt>
                <c:pt idx="1722">
                  <c:v>85.551717769229398</c:v>
                </c:pt>
                <c:pt idx="1723">
                  <c:v>85.536291741377596</c:v>
                </c:pt>
                <c:pt idx="1724">
                  <c:v>85.520823076348236</c:v>
                </c:pt>
                <c:pt idx="1725">
                  <c:v>85.505311778218058</c:v>
                </c:pt>
                <c:pt idx="1726">
                  <c:v>85.489757852682018</c:v>
                </c:pt>
                <c:pt idx="1727">
                  <c:v>85.474161307073274</c:v>
                </c:pt>
                <c:pt idx="1728">
                  <c:v>85.458522150382066</c:v>
                </c:pt>
                <c:pt idx="1729">
                  <c:v>85.442840393275887</c:v>
                </c:pt>
                <c:pt idx="1730">
                  <c:v>85.427116048118535</c:v>
                </c:pt>
                <c:pt idx="1731">
                  <c:v>85.411349128991517</c:v>
                </c:pt>
                <c:pt idx="1732">
                  <c:v>85.395539651712326</c:v>
                </c:pt>
                <c:pt idx="1733">
                  <c:v>85.379687633856093</c:v>
                </c:pt>
                <c:pt idx="1734">
                  <c:v>85.36379309477536</c:v>
                </c:pt>
                <c:pt idx="1735">
                  <c:v>85.347856055620454</c:v>
                </c:pt>
                <c:pt idx="1736">
                  <c:v>85.331876539360778</c:v>
                </c:pt>
                <c:pt idx="1737">
                  <c:v>85.315854570804589</c:v>
                </c:pt>
                <c:pt idx="1738">
                  <c:v>85.299790176621755</c:v>
                </c:pt>
                <c:pt idx="1739">
                  <c:v>85.283683385362266</c:v>
                </c:pt>
                <c:pt idx="1740">
                  <c:v>85.267534227479658</c:v>
                </c:pt>
                <c:pt idx="1741">
                  <c:v>85.251342735351528</c:v>
                </c:pt>
                <c:pt idx="1742">
                  <c:v>85.235108943300958</c:v>
                </c:pt>
                <c:pt idx="1743">
                  <c:v>85.218832887618305</c:v>
                </c:pt>
                <c:pt idx="1744">
                  <c:v>85.202514606583065</c:v>
                </c:pt>
                <c:pt idx="1745">
                  <c:v>85.186154140485826</c:v>
                </c:pt>
                <c:pt idx="1746">
                  <c:v>85.169751531650022</c:v>
                </c:pt>
                <c:pt idx="1747">
                  <c:v>85.153306824454717</c:v>
                </c:pt>
                <c:pt idx="1748">
                  <c:v>85.136820065356204</c:v>
                </c:pt>
                <c:pt idx="1749">
                  <c:v>85.120291302910886</c:v>
                </c:pt>
                <c:pt idx="1750">
                  <c:v>85.103720587798378</c:v>
                </c:pt>
                <c:pt idx="1751">
                  <c:v>85.087107972843299</c:v>
                </c:pt>
                <c:pt idx="1752">
                  <c:v>85.07045351303907</c:v>
                </c:pt>
                <c:pt idx="1753">
                  <c:v>85.053757265570354</c:v>
                </c:pt>
                <c:pt idx="1754">
                  <c:v>85.037019289836195</c:v>
                </c:pt>
                <c:pt idx="1755">
                  <c:v>85.020239647473943</c:v>
                </c:pt>
                <c:pt idx="1756">
                  <c:v>85.003418402382351</c:v>
                </c:pt>
                <c:pt idx="1757">
                  <c:v>84.986555620744724</c:v>
                </c:pt>
                <c:pt idx="1758">
                  <c:v>84.969651371052933</c:v>
                </c:pt>
                <c:pt idx="1759">
                  <c:v>84.952705724131931</c:v>
                </c:pt>
                <c:pt idx="1760">
                  <c:v>84.935718753162433</c:v>
                </c:pt>
                <c:pt idx="1761">
                  <c:v>84.918690533706368</c:v>
                </c:pt>
                <c:pt idx="1762">
                  <c:v>84.90162114372977</c:v>
                </c:pt>
                <c:pt idx="1763">
                  <c:v>84.884510663628376</c:v>
                </c:pt>
                <c:pt idx="1764">
                  <c:v>84.867359176250915</c:v>
                </c:pt>
                <c:pt idx="1765">
                  <c:v>84.850166766925113</c:v>
                </c:pt>
                <c:pt idx="1766">
                  <c:v>84.832933523480989</c:v>
                </c:pt>
                <c:pt idx="1767">
                  <c:v>84.815659536276769</c:v>
                </c:pt>
                <c:pt idx="1768">
                  <c:v>84.79834489822349</c:v>
                </c:pt>
                <c:pt idx="1769">
                  <c:v>84.78098970481004</c:v>
                </c:pt>
                <c:pt idx="1770">
                  <c:v>84.763594054128191</c:v>
                </c:pt>
                <c:pt idx="1771">
                  <c:v>84.746158046898685</c:v>
                </c:pt>
                <c:pt idx="1772">
                  <c:v>84.728681786496111</c:v>
                </c:pt>
                <c:pt idx="1773">
                  <c:v>84.711165378974329</c:v>
                </c:pt>
                <c:pt idx="1774">
                  <c:v>84.693608933092989</c:v>
                </c:pt>
                <c:pt idx="1775">
                  <c:v>84.676012560342144</c:v>
                </c:pt>
                <c:pt idx="1776">
                  <c:v>84.658376374969393</c:v>
                </c:pt>
                <c:pt idx="1777">
                  <c:v>84.640700494005216</c:v>
                </c:pt>
                <c:pt idx="1778">
                  <c:v>84.622985037289041</c:v>
                </c:pt>
                <c:pt idx="1779">
                  <c:v>84.605230127496114</c:v>
                </c:pt>
                <c:pt idx="1780">
                  <c:v>84.587435890163533</c:v>
                </c:pt>
                <c:pt idx="1781">
                  <c:v>84.569602453716172</c:v>
                </c:pt>
                <c:pt idx="1782">
                  <c:v>84.551729949494074</c:v>
                </c:pt>
                <c:pt idx="1783">
                  <c:v>84.533818511778946</c:v>
                </c:pt>
                <c:pt idx="1784">
                  <c:v>84.515868277820346</c:v>
                </c:pt>
                <c:pt idx="1785">
                  <c:v>84.497879387863264</c:v>
                </c:pt>
                <c:pt idx="1786">
                  <c:v>84.47985198517506</c:v>
                </c:pt>
                <c:pt idx="1787">
                  <c:v>84.461786216071815</c:v>
                </c:pt>
                <c:pt idx="1788">
                  <c:v>84.44368222994585</c:v>
                </c:pt>
                <c:pt idx="1789">
                  <c:v>84.42554017929352</c:v>
                </c:pt>
                <c:pt idx="1790">
                  <c:v>84.40736021974206</c:v>
                </c:pt>
                <c:pt idx="1791">
                  <c:v>84.389142510076141</c:v>
                </c:pt>
                <c:pt idx="1792">
                  <c:v>84.37088721226705</c:v>
                </c:pt>
                <c:pt idx="1793">
                  <c:v>84.352594491499204</c:v>
                </c:pt>
                <c:pt idx="1794">
                  <c:v>84.33426451619799</c:v>
                </c:pt>
                <c:pt idx="1795">
                  <c:v>84.315897458057435</c:v>
                </c:pt>
                <c:pt idx="1796">
                  <c:v>84.297493492067815</c:v>
                </c:pt>
                <c:pt idx="1797">
                  <c:v>84.279052796543908</c:v>
                </c:pt>
                <c:pt idx="1798">
                  <c:v>84.260575553153203</c:v>
                </c:pt>
                <c:pt idx="1799">
                  <c:v>84.242061946942968</c:v>
                </c:pt>
                <c:pt idx="1800">
                  <c:v>84.223512166368891</c:v>
                </c:pt>
                <c:pt idx="1801">
                  <c:v>84.204926403323014</c:v>
                </c:pt>
                <c:pt idx="1802">
                  <c:v>84.186304853162156</c:v>
                </c:pt>
                <c:pt idx="1803">
                  <c:v>84.16764771473602</c:v>
                </c:pt>
                <c:pt idx="1804">
                  <c:v>84.14895519041508</c:v>
                </c:pt>
                <c:pt idx="1805">
                  <c:v>84.130227486119466</c:v>
                </c:pt>
                <c:pt idx="1806">
                  <c:v>84.111464811346494</c:v>
                </c:pt>
                <c:pt idx="1807">
                  <c:v>84.092667379200961</c:v>
                </c:pt>
                <c:pt idx="1808">
                  <c:v>84.073835406420713</c:v>
                </c:pt>
                <c:pt idx="1809">
                  <c:v>84.054969113407736</c:v>
                </c:pt>
                <c:pt idx="1810">
                  <c:v>84.036068724254847</c:v>
                </c:pt>
                <c:pt idx="1811">
                  <c:v>84.017134466775104</c:v>
                </c:pt>
                <c:pt idx="1812">
                  <c:v>83.998166572530749</c:v>
                </c:pt>
                <c:pt idx="1813">
                  <c:v>83.979165276860513</c:v>
                </c:pt>
                <c:pt idx="1814">
                  <c:v>83.960130818909363</c:v>
                </c:pt>
                <c:pt idx="1815">
                  <c:v>83.941063441656155</c:v>
                </c:pt>
                <c:pt idx="1816">
                  <c:v>83.921963391942853</c:v>
                </c:pt>
                <c:pt idx="1817">
                  <c:v>83.90283092050305</c:v>
                </c:pt>
                <c:pt idx="1818">
                  <c:v>83.883666281990656</c:v>
                </c:pt>
                <c:pt idx="1819">
                  <c:v>83.864469735007816</c:v>
                </c:pt>
                <c:pt idx="1820">
                  <c:v>83.845241542134545</c:v>
                </c:pt>
                <c:pt idx="1821">
                  <c:v>83.825981969956302</c:v>
                </c:pt>
                <c:pt idx="1822">
                  <c:v>83.80669128909318</c:v>
                </c:pt>
                <c:pt idx="1823">
                  <c:v>83.787369774228608</c:v>
                </c:pt>
                <c:pt idx="1824">
                  <c:v>83.768017704136568</c:v>
                </c:pt>
                <c:pt idx="1825">
                  <c:v>83.748635361711919</c:v>
                </c:pt>
                <c:pt idx="1826">
                  <c:v>83.729223033997556</c:v>
                </c:pt>
                <c:pt idx="1827">
                  <c:v>83.709781012213043</c:v>
                </c:pt>
                <c:pt idx="1828">
                  <c:v>83.690309591783276</c:v>
                </c:pt>
                <c:pt idx="1829">
                  <c:v>83.670809072366822</c:v>
                </c:pt>
                <c:pt idx="1830">
                  <c:v>83.651279757883287</c:v>
                </c:pt>
                <c:pt idx="1831">
                  <c:v>83.631721956542847</c:v>
                </c:pt>
                <c:pt idx="1832">
                  <c:v>83.612135980873418</c:v>
                </c:pt>
                <c:pt idx="1833">
                  <c:v>83.592522147748838</c:v>
                </c:pt>
                <c:pt idx="1834">
                  <c:v>83.572880778417456</c:v>
                </c:pt>
                <c:pt idx="1835">
                  <c:v>83.553212198528911</c:v>
                </c:pt>
                <c:pt idx="1836">
                  <c:v>83.533516738163215</c:v>
                </c:pt>
                <c:pt idx="1837">
                  <c:v>83.513794731857587</c:v>
                </c:pt>
                <c:pt idx="1838">
                  <c:v>83.494046518634178</c:v>
                </c:pt>
                <c:pt idx="1839">
                  <c:v>83.474272442027981</c:v>
                </c:pt>
                <c:pt idx="1840">
                  <c:v>83.454472850114215</c:v>
                </c:pt>
                <c:pt idx="1841">
                  <c:v>83.434648095535024</c:v>
                </c:pt>
                <c:pt idx="1842">
                  <c:v>83.414798535527311</c:v>
                </c:pt>
                <c:pt idx="1843">
                  <c:v>83.394924531949314</c:v>
                </c:pt>
                <c:pt idx="1844">
                  <c:v>83.375026451308003</c:v>
                </c:pt>
                <c:pt idx="1845">
                  <c:v>83.355104664785401</c:v>
                </c:pt>
                <c:pt idx="1846">
                  <c:v>83.33515954826575</c:v>
                </c:pt>
                <c:pt idx="1847">
                  <c:v>83.315191482361072</c:v>
                </c:pt>
                <c:pt idx="1848">
                  <c:v>83.295200852438825</c:v>
                </c:pt>
                <c:pt idx="1849">
                  <c:v>83.275188048646669</c:v>
                </c:pt>
                <c:pt idx="1850">
                  <c:v>83.255153465939387</c:v>
                </c:pt>
                <c:pt idx="1851">
                  <c:v>83.235097504104601</c:v>
                </c:pt>
                <c:pt idx="1852">
                  <c:v>83.21502056778823</c:v>
                </c:pt>
                <c:pt idx="1853">
                  <c:v>83.194923066519692</c:v>
                </c:pt>
                <c:pt idx="1854">
                  <c:v>83.174805414737364</c:v>
                </c:pt>
                <c:pt idx="1855">
                  <c:v>83.154668031813983</c:v>
                </c:pt>
                <c:pt idx="1856">
                  <c:v>83.134511342081069</c:v>
                </c:pt>
                <c:pt idx="1857">
                  <c:v>83.114335774853558</c:v>
                </c:pt>
                <c:pt idx="1858">
                  <c:v>83.09414176445442</c:v>
                </c:pt>
                <c:pt idx="1859">
                  <c:v>83.073929750238221</c:v>
                </c:pt>
                <c:pt idx="1860">
                  <c:v>83.053700176615891</c:v>
                </c:pt>
                <c:pt idx="1861">
                  <c:v>83.033453493078156</c:v>
                </c:pt>
                <c:pt idx="1862">
                  <c:v>83.013190154217995</c:v>
                </c:pt>
                <c:pt idx="1863">
                  <c:v>82.992910619755563</c:v>
                </c:pt>
                <c:pt idx="1864">
                  <c:v>82.972615354559522</c:v>
                </c:pt>
                <c:pt idx="1865">
                  <c:v>82.952304828670279</c:v>
                </c:pt>
                <c:pt idx="1866">
                  <c:v>82.931979517322048</c:v>
                </c:pt>
                <c:pt idx="1867">
                  <c:v>82.911639900965952</c:v>
                </c:pt>
                <c:pt idx="1868">
                  <c:v>82.891286465289667</c:v>
                </c:pt>
                <c:pt idx="1869">
                  <c:v>82.87091970124122</c:v>
                </c:pt>
                <c:pt idx="1870">
                  <c:v>82.850540105047955</c:v>
                </c:pt>
                <c:pt idx="1871">
                  <c:v>82.830148178238716</c:v>
                </c:pt>
                <c:pt idx="1872">
                  <c:v>82.809744427664413</c:v>
                </c:pt>
                <c:pt idx="1873">
                  <c:v>82.789329365516593</c:v>
                </c:pt>
                <c:pt idx="1874">
                  <c:v>82.768903509349059</c:v>
                </c:pt>
                <c:pt idx="1875">
                  <c:v>82.748467382095868</c:v>
                </c:pt>
                <c:pt idx="1876">
                  <c:v>82.728021512090891</c:v>
                </c:pt>
                <c:pt idx="1877">
                  <c:v>82.707566433086924</c:v>
                </c:pt>
                <c:pt idx="1878">
                  <c:v>82.687102684273441</c:v>
                </c:pt>
                <c:pt idx="1879">
                  <c:v>82.666630810294336</c:v>
                </c:pt>
                <c:pt idx="1880">
                  <c:v>82.646151361265694</c:v>
                </c:pt>
                <c:pt idx="1881">
                  <c:v>82.625664892792841</c:v>
                </c:pt>
                <c:pt idx="1882">
                  <c:v>82.60517196598758</c:v>
                </c:pt>
                <c:pt idx="1883">
                  <c:v>82.584673147482818</c:v>
                </c:pt>
                <c:pt idx="1884">
                  <c:v>82.564169009449884</c:v>
                </c:pt>
                <c:pt idx="1885">
                  <c:v>82.54366012961394</c:v>
                </c:pt>
                <c:pt idx="1886">
                  <c:v>82.523147091267049</c:v>
                </c:pt>
                <c:pt idx="1887">
                  <c:v>82.502630483285344</c:v>
                </c:pt>
                <c:pt idx="1888">
                  <c:v>82.482110900140498</c:v>
                </c:pt>
                <c:pt idx="1889">
                  <c:v>82.46158894191457</c:v>
                </c:pt>
                <c:pt idx="1890">
                  <c:v>82.441065214313255</c:v>
                </c:pt>
                <c:pt idx="1891">
                  <c:v>82.420540328676992</c:v>
                </c:pt>
                <c:pt idx="1892">
                  <c:v>82.400014901994126</c:v>
                </c:pt>
                <c:pt idx="1893">
                  <c:v>82.379489556912503</c:v>
                </c:pt>
                <c:pt idx="1894">
                  <c:v>82.358964921749276</c:v>
                </c:pt>
                <c:pt idx="1895">
                  <c:v>82.338441630502459</c:v>
                </c:pt>
                <c:pt idx="1896">
                  <c:v>82.317920322860147</c:v>
                </c:pt>
                <c:pt idx="1897">
                  <c:v>82.297401644210666</c:v>
                </c:pt>
                <c:pt idx="1898">
                  <c:v>82.276886245649919</c:v>
                </c:pt>
                <c:pt idx="1899">
                  <c:v>82.25637478399095</c:v>
                </c:pt>
                <c:pt idx="1900">
                  <c:v>82.235867921770179</c:v>
                </c:pt>
                <c:pt idx="1901">
                  <c:v>82.215366327256405</c:v>
                </c:pt>
                <c:pt idx="1902">
                  <c:v>82.194870674454762</c:v>
                </c:pt>
                <c:pt idx="1903">
                  <c:v>82.174381643114984</c:v>
                </c:pt>
                <c:pt idx="1904">
                  <c:v>82.153899918734112</c:v>
                </c:pt>
                <c:pt idx="1905">
                  <c:v>82.133426192563107</c:v>
                </c:pt>
                <c:pt idx="1906">
                  <c:v>82.11296116160959</c:v>
                </c:pt>
                <c:pt idx="1907">
                  <c:v>82.092505528641468</c:v>
                </c:pt>
                <c:pt idx="1908">
                  <c:v>82.072060002189687</c:v>
                </c:pt>
                <c:pt idx="1909">
                  <c:v>82.051625296549616</c:v>
                </c:pt>
                <c:pt idx="1910">
                  <c:v>82.031202131783218</c:v>
                </c:pt>
                <c:pt idx="1911">
                  <c:v>82.010791233718265</c:v>
                </c:pt>
                <c:pt idx="1912">
                  <c:v>81.990393333949683</c:v>
                </c:pt>
                <c:pt idx="1913">
                  <c:v>81.970009169837596</c:v>
                </c:pt>
                <c:pt idx="1914">
                  <c:v>81.949639484506477</c:v>
                </c:pt>
                <c:pt idx="1915">
                  <c:v>81.929285026842351</c:v>
                </c:pt>
                <c:pt idx="1916">
                  <c:v>81.908946551490246</c:v>
                </c:pt>
                <c:pt idx="1917">
                  <c:v>81.888624818849962</c:v>
                </c:pt>
                <c:pt idx="1918">
                  <c:v>81.868320595072149</c:v>
                </c:pt>
                <c:pt idx="1919">
                  <c:v>81.848034652052661</c:v>
                </c:pt>
                <c:pt idx="1920">
                  <c:v>81.827767767425996</c:v>
                </c:pt>
                <c:pt idx="1921">
                  <c:v>81.807520724559936</c:v>
                </c:pt>
                <c:pt idx="1922">
                  <c:v>81.787294312546109</c:v>
                </c:pt>
                <c:pt idx="1923">
                  <c:v>81.76708932619303</c:v>
                </c:pt>
                <c:pt idx="1924">
                  <c:v>81.74690656601652</c:v>
                </c:pt>
                <c:pt idx="1925">
                  <c:v>81.72674683822882</c:v>
                </c:pt>
                <c:pt idx="1926">
                  <c:v>81.70661095472903</c:v>
                </c:pt>
                <c:pt idx="1927">
                  <c:v>81.686499733090201</c:v>
                </c:pt>
                <c:pt idx="1928">
                  <c:v>81.666413996548215</c:v>
                </c:pt>
                <c:pt idx="1929">
                  <c:v>81.6463545739864</c:v>
                </c:pt>
                <c:pt idx="1930">
                  <c:v>81.626322299923032</c:v>
                </c:pt>
                <c:pt idx="1931">
                  <c:v>81.606318014495727</c:v>
                </c:pt>
                <c:pt idx="1932">
                  <c:v>81.586342563444674</c:v>
                </c:pt>
                <c:pt idx="1933">
                  <c:v>81.566396798096889</c:v>
                </c:pt>
                <c:pt idx="1934">
                  <c:v>81.546481575347286</c:v>
                </c:pt>
                <c:pt idx="1935">
                  <c:v>81.526597757640943</c:v>
                </c:pt>
                <c:pt idx="1936">
                  <c:v>81.506746212952919</c:v>
                </c:pt>
                <c:pt idx="1937">
                  <c:v>81.486927814767881</c:v>
                </c:pt>
                <c:pt idx="1938">
                  <c:v>81.4671434420586</c:v>
                </c:pt>
                <c:pt idx="1939">
                  <c:v>81.447393979263779</c:v>
                </c:pt>
                <c:pt idx="1940">
                  <c:v>81.42768031626413</c:v>
                </c:pt>
                <c:pt idx="1941">
                  <c:v>81.40800334835869</c:v>
                </c:pt>
                <c:pt idx="1942">
                  <c:v>81.388363976238935</c:v>
                </c:pt>
                <c:pt idx="1943">
                  <c:v>81.368763105963808</c:v>
                </c:pt>
                <c:pt idx="1944">
                  <c:v>81.349201648930361</c:v>
                </c:pt>
                <c:pt idx="1945">
                  <c:v>81.329680521848005</c:v>
                </c:pt>
                <c:pt idx="1946">
                  <c:v>81.310200646707344</c:v>
                </c:pt>
                <c:pt idx="1947">
                  <c:v>81.290762950751244</c:v>
                </c:pt>
                <c:pt idx="1948">
                  <c:v>81.27136836644317</c:v>
                </c:pt>
                <c:pt idx="1949">
                  <c:v>81.252017831435111</c:v>
                </c:pt>
                <c:pt idx="1950">
                  <c:v>81.232712288533776</c:v>
                </c:pt>
                <c:pt idx="1951">
                  <c:v>81.213452685667846</c:v>
                </c:pt>
                <c:pt idx="1952">
                  <c:v>81.194239975850948</c:v>
                </c:pt>
                <c:pt idx="1953">
                  <c:v>81.175075117146463</c:v>
                </c:pt>
                <c:pt idx="1954">
                  <c:v>81.155959072630722</c:v>
                </c:pt>
                <c:pt idx="1955">
                  <c:v>81.13689281035272</c:v>
                </c:pt>
                <c:pt idx="1956">
                  <c:v>81.117877303295884</c:v>
                </c:pt>
                <c:pt idx="1957">
                  <c:v>81.098913529338631</c:v>
                </c:pt>
                <c:pt idx="1958">
                  <c:v>81.080002471210648</c:v>
                </c:pt>
                <c:pt idx="1959">
                  <c:v>81.061145116451627</c:v>
                </c:pt>
                <c:pt idx="1960">
                  <c:v>81.042342457367624</c:v>
                </c:pt>
                <c:pt idx="1961">
                  <c:v>81.023595490985215</c:v>
                </c:pt>
                <c:pt idx="1962">
                  <c:v>81.004905219008108</c:v>
                </c:pt>
                <c:pt idx="1963">
                  <c:v>80.986272647766086</c:v>
                </c:pt>
                <c:pt idx="1964">
                  <c:v>80.967698788171049</c:v>
                </c:pt>
                <c:pt idx="1965">
                  <c:v>80.949184655666173</c:v>
                </c:pt>
                <c:pt idx="1966">
                  <c:v>80.930731270175386</c:v>
                </c:pt>
                <c:pt idx="1967">
                  <c:v>80.912339656052836</c:v>
                </c:pt>
                <c:pt idx="1968">
                  <c:v>80.894010842029815</c:v>
                </c:pt>
                <c:pt idx="1969">
                  <c:v>80.875745861162159</c:v>
                </c:pt>
                <c:pt idx="1970">
                  <c:v>80.857545750774534</c:v>
                </c:pt>
                <c:pt idx="1971">
                  <c:v>80.839411552405764</c:v>
                </c:pt>
                <c:pt idx="1972">
                  <c:v>80.821344311750522</c:v>
                </c:pt>
                <c:pt idx="1973">
                  <c:v>80.803345078603627</c:v>
                </c:pt>
                <c:pt idx="1974">
                  <c:v>80.78541490679919</c:v>
                </c:pt>
                <c:pt idx="1975">
                  <c:v>80.767554854150291</c:v>
                </c:pt>
                <c:pt idx="1976">
                  <c:v>80.749765982389732</c:v>
                </c:pt>
                <c:pt idx="1977">
                  <c:v>80.732049357105026</c:v>
                </c:pt>
                <c:pt idx="1978">
                  <c:v>80.714406047676846</c:v>
                </c:pt>
                <c:pt idx="1979">
                  <c:v>80.69683712721303</c:v>
                </c:pt>
                <c:pt idx="1980">
                  <c:v>80.679343672484066</c:v>
                </c:pt>
                <c:pt idx="1981">
                  <c:v>80.661926763855831</c:v>
                </c:pt>
                <c:pt idx="1982">
                  <c:v>80.644587485220214</c:v>
                </c:pt>
                <c:pt idx="1983">
                  <c:v>80.627326923927782</c:v>
                </c:pt>
                <c:pt idx="1984">
                  <c:v>80.610146170717712</c:v>
                </c:pt>
                <c:pt idx="1985">
                  <c:v>80.593046319644216</c:v>
                </c:pt>
                <c:pt idx="1986">
                  <c:v>80.576028468006584</c:v>
                </c:pt>
                <c:pt idx="1987">
                  <c:v>80.559093716274532</c:v>
                </c:pt>
                <c:pt idx="1988">
                  <c:v>80.542243168013428</c:v>
                </c:pt>
                <c:pt idx="1989">
                  <c:v>80.525477929808631</c:v>
                </c:pt>
                <c:pt idx="1990">
                  <c:v>80.50879911118902</c:v>
                </c:pt>
                <c:pt idx="1991">
                  <c:v>80.492207824548771</c:v>
                </c:pt>
                <c:pt idx="1992">
                  <c:v>80.475705185067937</c:v>
                </c:pt>
                <c:pt idx="1993">
                  <c:v>80.459292310633217</c:v>
                </c:pt>
                <c:pt idx="1994">
                  <c:v>80.442970321755908</c:v>
                </c:pt>
                <c:pt idx="1995">
                  <c:v>80.426740341490259</c:v>
                </c:pt>
                <c:pt idx="1996">
                  <c:v>80.410603495349378</c:v>
                </c:pt>
                <c:pt idx="1997">
                  <c:v>80.394560911221134</c:v>
                </c:pt>
                <c:pt idx="1998">
                  <c:v>80.378613719283194</c:v>
                </c:pt>
                <c:pt idx="1999">
                  <c:v>80.362763051915863</c:v>
                </c:pt>
                <c:pt idx="2000">
                  <c:v>80.347010043614262</c:v>
                </c:pt>
                <c:pt idx="2001">
                  <c:v>80.331355830900876</c:v>
                </c:pt>
                <c:pt idx="2002">
                  <c:v>80.315801552234262</c:v>
                </c:pt>
                <c:pt idx="2003">
                  <c:v>80.300348347919211</c:v>
                </c:pt>
                <c:pt idx="2004">
                  <c:v>80.284997360015282</c:v>
                </c:pt>
                <c:pt idx="2005">
                  <c:v>80.269749732244094</c:v>
                </c:pt>
                <c:pt idx="2006">
                  <c:v>80.254606609894054</c:v>
                </c:pt>
                <c:pt idx="2007">
                  <c:v>80.239569139728204</c:v>
                </c:pt>
                <c:pt idx="2008">
                  <c:v>80.224638469885804</c:v>
                </c:pt>
                <c:pt idx="2009">
                  <c:v>80.209815749787893</c:v>
                </c:pt>
                <c:pt idx="2010">
                  <c:v>80.195102130038322</c:v>
                </c:pt>
                <c:pt idx="2011">
                  <c:v>80.18049876232601</c:v>
                </c:pt>
                <c:pt idx="2012">
                  <c:v>80.166006799323284</c:v>
                </c:pt>
                <c:pt idx="2013">
                  <c:v>80.151627394589212</c:v>
                </c:pt>
                <c:pt idx="2014">
                  <c:v>80.137361702464361</c:v>
                </c:pt>
                <c:pt idx="2015">
                  <c:v>80.123210877970791</c:v>
                </c:pt>
                <c:pt idx="2016">
                  <c:v>80.109176076707541</c:v>
                </c:pt>
                <c:pt idx="2017">
                  <c:v>80.095258454748361</c:v>
                </c:pt>
                <c:pt idx="2018">
                  <c:v>80.081459168533698</c:v>
                </c:pt>
                <c:pt idx="2019">
                  <c:v>80.067779374768278</c:v>
                </c:pt>
                <c:pt idx="2020">
                  <c:v>80.054220230311728</c:v>
                </c:pt>
                <c:pt idx="2021">
                  <c:v>80.040782892073139</c:v>
                </c:pt>
                <c:pt idx="2022">
                  <c:v>80.027468516900527</c:v>
                </c:pt>
                <c:pt idx="2023">
                  <c:v>80.014278261473862</c:v>
                </c:pt>
                <c:pt idx="2024">
                  <c:v>80.001213282193973</c:v>
                </c:pt>
                <c:pt idx="2025">
                  <c:v>79.988274735071798</c:v>
                </c:pt>
                <c:pt idx="2026">
                  <c:v>79.975463775618053</c:v>
                </c:pt>
                <c:pt idx="2027">
                  <c:v>79.962781558729276</c:v>
                </c:pt>
                <c:pt idx="2028">
                  <c:v>79.950229238575957</c:v>
                </c:pt>
                <c:pt idx="2029">
                  <c:v>79.93780796848975</c:v>
                </c:pt>
                <c:pt idx="2030">
                  <c:v>79.925518900847067</c:v>
                </c:pt>
                <c:pt idx="2031">
                  <c:v>79.913363186956346</c:v>
                </c:pt>
                <c:pt idx="2032">
                  <c:v>79.901341976940358</c:v>
                </c:pt>
                <c:pt idx="2033">
                  <c:v>79.889456419621254</c:v>
                </c:pt>
                <c:pt idx="2034">
                  <c:v>79.877707662404376</c:v>
                </c:pt>
                <c:pt idx="2035">
                  <c:v>79.866096851157863</c:v>
                </c:pt>
                <c:pt idx="2036">
                  <c:v>79.854625130098114</c:v>
                </c:pt>
                <c:pt idx="2037">
                  <c:v>79.843293641668069</c:v>
                </c:pt>
                <c:pt idx="2038">
                  <c:v>79.83210352642034</c:v>
                </c:pt>
                <c:pt idx="2039">
                  <c:v>79.821055922896818</c:v>
                </c:pt>
                <c:pt idx="2040">
                  <c:v>79.81015196750711</c:v>
                </c:pt>
                <c:pt idx="2041">
                  <c:v>79.799392794410011</c:v>
                </c:pt>
                <c:pt idx="2042">
                  <c:v>79.788779535391114</c:v>
                </c:pt>
                <c:pt idx="2043">
                  <c:v>79.778313319741159</c:v>
                </c:pt>
                <c:pt idx="2044">
                  <c:v>79.76799527413489</c:v>
                </c:pt>
                <c:pt idx="2045">
                  <c:v>79.757826522507258</c:v>
                </c:pt>
                <c:pt idx="2046">
                  <c:v>79.747808185932669</c:v>
                </c:pt>
                <c:pt idx="2047">
                  <c:v>79.737941382499628</c:v>
                </c:pt>
                <c:pt idx="2048">
                  <c:v>79.728227227188682</c:v>
                </c:pt>
                <c:pt idx="2049">
                  <c:v>79.718666831748664</c:v>
                </c:pt>
                <c:pt idx="2050">
                  <c:v>79.709261304572053</c:v>
                </c:pt>
                <c:pt idx="2051">
                  <c:v>79.700011750570397</c:v>
                </c:pt>
                <c:pt idx="2052">
                  <c:v>79.690919271051541</c:v>
                </c:pt>
                <c:pt idx="2053">
                  <c:v>79.68198496359264</c:v>
                </c:pt>
                <c:pt idx="2054">
                  <c:v>79.673209921916339</c:v>
                </c:pt>
                <c:pt idx="2055">
                  <c:v>79.664595235766143</c:v>
                </c:pt>
                <c:pt idx="2056">
                  <c:v>79.656141990780128</c:v>
                </c:pt>
                <c:pt idx="2057">
                  <c:v>79.64785126836604</c:v>
                </c:pt>
                <c:pt idx="2058">
                  <c:v>79.63972414557584</c:v>
                </c:pt>
                <c:pt idx="2059">
                  <c:v>79.631761694980142</c:v>
                </c:pt>
                <c:pt idx="2060">
                  <c:v>79.623964984543719</c:v>
                </c:pt>
                <c:pt idx="2061">
                  <c:v>79.61633507749751</c:v>
                </c:pt>
                <c:pt idx="2062">
                  <c:v>79.6088730322153</c:v>
                </c:pt>
                <c:pt idx="2063">
                  <c:v>79.601579902087593</c:v>
                </c:pt>
                <c:pt idx="2064">
                  <c:v>79.594456735394843</c:v>
                </c:pt>
                <c:pt idx="2065">
                  <c:v>79.587504575184084</c:v>
                </c:pt>
                <c:pt idx="2066">
                  <c:v>79.58072445914388</c:v>
                </c:pt>
                <c:pt idx="2067">
                  <c:v>79.574117419475911</c:v>
                </c:pt>
                <c:pt idx="2068">
                  <c:v>79.567684482773586</c:v>
                </c:pt>
                <c:pt idx="2069">
                  <c:v>79.561426669896164</c:v>
                </c:pt>
                <c:pt idx="2070">
                  <c:v>79.555344995843285</c:v>
                </c:pt>
                <c:pt idx="2071">
                  <c:v>79.549440469632259</c:v>
                </c:pt>
                <c:pt idx="2072">
                  <c:v>79.543714094173083</c:v>
                </c:pt>
                <c:pt idx="2073">
                  <c:v>79.538166866144209</c:v>
                </c:pt>
                <c:pt idx="2074">
                  <c:v>79.532799775870799</c:v>
                </c:pt>
                <c:pt idx="2075">
                  <c:v>79.527613807201305</c:v>
                </c:pt>
                <c:pt idx="2076">
                  <c:v>79.522609937382725</c:v>
                </c:pt>
                <c:pt idx="2077">
                  <c:v>79.517789136941303</c:v>
                </c:pt>
                <c:pt idx="2078">
                  <c:v>79.513152369559208</c:v>
                </c:pt>
                <c:pt idx="2079">
                  <c:v>79.508700591954238</c:v>
                </c:pt>
                <c:pt idx="2080">
                  <c:v>79.504434753757124</c:v>
                </c:pt>
                <c:pt idx="2081">
                  <c:v>79.500355797392785</c:v>
                </c:pt>
                <c:pt idx="2082">
                  <c:v>79.496464657961099</c:v>
                </c:pt>
                <c:pt idx="2083">
                  <c:v>79.492762263115637</c:v>
                </c:pt>
                <c:pt idx="2084">
                  <c:v>79.489249532946815</c:v>
                </c:pt>
                <c:pt idx="2085">
                  <c:v>79.485927379863838</c:v>
                </c:pt>
                <c:pt idx="2086">
                  <c:v>79.482796708476855</c:v>
                </c:pt>
                <c:pt idx="2087">
                  <c:v>79.479858415480194</c:v>
                </c:pt>
                <c:pt idx="2088">
                  <c:v>79.477113389537664</c:v>
                </c:pt>
                <c:pt idx="2089">
                  <c:v>79.474562511165544</c:v>
                </c:pt>
                <c:pt idx="2090">
                  <c:v>79.47220665262013</c:v>
                </c:pt>
                <c:pt idx="2091">
                  <c:v>79.470046677783017</c:v>
                </c:pt>
                <c:pt idx="2092">
                  <c:v>79.468083442048083</c:v>
                </c:pt>
                <c:pt idx="2093">
                  <c:v>79.466317792211385</c:v>
                </c:pt>
                <c:pt idx="2094">
                  <c:v>79.464750566357893</c:v>
                </c:pt>
                <c:pt idx="2095">
                  <c:v>79.463382593752058</c:v>
                </c:pt>
                <c:pt idx="2096">
                  <c:v>79.462214694729084</c:v>
                </c:pt>
                <c:pt idx="2097">
                  <c:v>79.461247680586823</c:v>
                </c:pt>
                <c:pt idx="2098">
                  <c:v>79.46048235347736</c:v>
                </c:pt>
                <c:pt idx="2099">
                  <c:v>79.459919506301659</c:v>
                </c:pt>
                <c:pt idx="2100">
                  <c:v>79.4595599226041</c:v>
                </c:pt>
                <c:pt idx="2101">
                  <c:v>79.459404376467518</c:v>
                </c:pt>
                <c:pt idx="2102">
                  <c:v>79.459453632411837</c:v>
                </c:pt>
                <c:pt idx="2103">
                  <c:v>79.459708445289948</c:v>
                </c:pt>
                <c:pt idx="2104">
                  <c:v>79.460169560188277</c:v>
                </c:pt>
                <c:pt idx="2105">
                  <c:v>79.460837712326125</c:v>
                </c:pt>
                <c:pt idx="2106">
                  <c:v>79.461713626957746</c:v>
                </c:pt>
                <c:pt idx="2107">
                  <c:v>79.462798019274317</c:v>
                </c:pt>
                <c:pt idx="2108">
                  <c:v>79.464091594308684</c:v>
                </c:pt>
                <c:pt idx="2109">
                  <c:v>79.465595046839539</c:v>
                </c:pt>
                <c:pt idx="2110">
                  <c:v>79.467309061298693</c:v>
                </c:pt>
                <c:pt idx="2111">
                  <c:v>79.469234311676644</c:v>
                </c:pt>
                <c:pt idx="2112">
                  <c:v>79.471371461434813</c:v>
                </c:pt>
                <c:pt idx="2113">
                  <c:v>79.473721163413529</c:v>
                </c:pt>
                <c:pt idx="2114">
                  <c:v>79.476284059743264</c:v>
                </c:pt>
                <c:pt idx="2115">
                  <c:v>79.479060781760467</c:v>
                </c:pt>
                <c:pt idx="2116">
                  <c:v>79.482051949918954</c:v>
                </c:pt>
                <c:pt idx="2117">
                  <c:v>79.485258173706825</c:v>
                </c:pt>
                <c:pt idx="2118">
                  <c:v>79.488680051564984</c:v>
                </c:pt>
                <c:pt idx="2119">
                  <c:v>79.492318170803813</c:v>
                </c:pt>
                <c:pt idx="2120">
                  <c:v>79.496173107524982</c:v>
                </c:pt>
                <c:pt idx="2121">
                  <c:v>79.500245426542577</c:v>
                </c:pt>
                <c:pt idx="2122">
                  <c:v>79.504535681306535</c:v>
                </c:pt>
                <c:pt idx="2123">
                  <c:v>79.509044413827269</c:v>
                </c:pt>
                <c:pt idx="2124">
                  <c:v>79.513772154601654</c:v>
                </c:pt>
                <c:pt idx="2125">
                  <c:v>79.518719422542503</c:v>
                </c:pt>
                <c:pt idx="2126">
                  <c:v>79.523886724905637</c:v>
                </c:pt>
                <c:pt idx="2127">
                  <c:v>79.529274557223204</c:v>
                </c:pt>
                <c:pt idx="2128">
                  <c:v>79.534883403236137</c:v>
                </c:pt>
                <c:pt idx="2129">
                  <c:v>79.540713734826298</c:v>
                </c:pt>
                <c:pt idx="2130">
                  <c:v>79.546766011955668</c:v>
                </c:pt>
                <c:pt idx="2131">
                  <c:v>79.553040682601818</c:v>
                </c:pt>
                <c:pt idx="2132">
                  <c:v>79.55953818269856</c:v>
                </c:pt>
                <c:pt idx="2133">
                  <c:v>79.566258936076224</c:v>
                </c:pt>
                <c:pt idx="2134">
                  <c:v>79.573203354404313</c:v>
                </c:pt>
                <c:pt idx="2135">
                  <c:v>79.580371837137548</c:v>
                </c:pt>
                <c:pt idx="2136">
                  <c:v>79.587764771460442</c:v>
                </c:pt>
                <c:pt idx="2137">
                  <c:v>79.59538253223532</c:v>
                </c:pt>
                <c:pt idx="2138">
                  <c:v>79.603225481953885</c:v>
                </c:pt>
                <c:pt idx="2139">
                  <c:v>79.61129397068683</c:v>
                </c:pt>
                <c:pt idx="2140">
                  <c:v>79.619588336037225</c:v>
                </c:pt>
                <c:pt idx="2141">
                  <c:v>79.628108903097157</c:v>
                </c:pt>
                <c:pt idx="2142">
                  <c:v>79.636855984403468</c:v>
                </c:pt>
                <c:pt idx="2143">
                  <c:v>79.645829879896269</c:v>
                </c:pt>
                <c:pt idx="2144">
                  <c:v>79.655030876879891</c:v>
                </c:pt>
                <c:pt idx="2145">
                  <c:v>79.664459249985214</c:v>
                </c:pt>
                <c:pt idx="2146">
                  <c:v>79.674115261133863</c:v>
                </c:pt>
                <c:pt idx="2147">
                  <c:v>79.683999159504509</c:v>
                </c:pt>
                <c:pt idx="2148">
                  <c:v>79.694111181499096</c:v>
                </c:pt>
                <c:pt idx="2149">
                  <c:v>79.704451550714779</c:v>
                </c:pt>
                <c:pt idx="2150">
                  <c:v>79.715020477913413</c:v>
                </c:pt>
                <c:pt idx="2151">
                  <c:v>79.725818160997321</c:v>
                </c:pt>
                <c:pt idx="2152">
                  <c:v>79.736844784981798</c:v>
                </c:pt>
                <c:pt idx="2153">
                  <c:v>79.74810052197337</c:v>
                </c:pt>
                <c:pt idx="2154">
                  <c:v>79.759585531150861</c:v>
                </c:pt>
                <c:pt idx="2155">
                  <c:v>79.771299958741537</c:v>
                </c:pt>
                <c:pt idx="2156">
                  <c:v>79.783243938008908</c:v>
                </c:pt>
                <c:pt idx="2157">
                  <c:v>79.795417589233423</c:v>
                </c:pt>
                <c:pt idx="2158">
                  <c:v>79.807821019700782</c:v>
                </c:pt>
                <c:pt idx="2159">
                  <c:v>79.820454323690242</c:v>
                </c:pt>
                <c:pt idx="2160">
                  <c:v>79.833317582463792</c:v>
                </c:pt>
                <c:pt idx="2161">
                  <c:v>79.846410864259695</c:v>
                </c:pt>
                <c:pt idx="2162">
                  <c:v>79.859734224283628</c:v>
                </c:pt>
                <c:pt idx="2163">
                  <c:v>79.873287704708616</c:v>
                </c:pt>
                <c:pt idx="2164">
                  <c:v>79.88707133466788</c:v>
                </c:pt>
                <c:pt idx="2165">
                  <c:v>79.90108513025784</c:v>
                </c:pt>
                <c:pt idx="2166">
                  <c:v>79.915329094538578</c:v>
                </c:pt>
                <c:pt idx="2167">
                  <c:v>79.92980321753565</c:v>
                </c:pt>
                <c:pt idx="2168">
                  <c:v>79.94450747624623</c:v>
                </c:pt>
                <c:pt idx="2169">
                  <c:v>79.959441834645844</c:v>
                </c:pt>
                <c:pt idx="2170">
                  <c:v>79.974606243696769</c:v>
                </c:pt>
                <c:pt idx="2171">
                  <c:v>79.99000064135771</c:v>
                </c:pt>
                <c:pt idx="2172">
                  <c:v>80.005624952598097</c:v>
                </c:pt>
                <c:pt idx="2173">
                  <c:v>80.021479089409269</c:v>
                </c:pt>
                <c:pt idx="2174">
                  <c:v>80.037562950822789</c:v>
                </c:pt>
                <c:pt idx="2175">
                  <c:v>80.053876422927246</c:v>
                </c:pt>
                <c:pt idx="2176">
                  <c:v>80.070419378885163</c:v>
                </c:pt>
                <c:pt idx="2177">
                  <c:v>80.087191678959243</c:v>
                </c:pt>
                <c:pt idx="2178">
                  <c:v>80.104193170530067</c:v>
                </c:pt>
                <c:pt idx="2179">
                  <c:v>80.121423688124395</c:v>
                </c:pt>
                <c:pt idx="2180">
                  <c:v>80.13888305343842</c:v>
                </c:pt>
                <c:pt idx="2181">
                  <c:v>80.156571075367708</c:v>
                </c:pt>
                <c:pt idx="2182">
                  <c:v>80.174487550036844</c:v>
                </c:pt>
                <c:pt idx="2183">
                  <c:v>80.192632260829967</c:v>
                </c:pt>
                <c:pt idx="2184">
                  <c:v>80.211004978423318</c:v>
                </c:pt>
                <c:pt idx="2185">
                  <c:v>80.229605460823123</c:v>
                </c:pt>
                <c:pt idx="2186">
                  <c:v>80.248433453396487</c:v>
                </c:pt>
                <c:pt idx="2187">
                  <c:v>80.267488688913957</c:v>
                </c:pt>
                <c:pt idx="2188">
                  <c:v>80.286770887586812</c:v>
                </c:pt>
                <c:pt idx="2189">
                  <c:v>80.306279757109095</c:v>
                </c:pt>
                <c:pt idx="2190">
                  <c:v>80.326014992699314</c:v>
                </c:pt>
                <c:pt idx="2191">
                  <c:v>80.345976277144445</c:v>
                </c:pt>
                <c:pt idx="2192">
                  <c:v>80.366163280847445</c:v>
                </c:pt>
                <c:pt idx="2193">
                  <c:v>80.386575661872968</c:v>
                </c:pt>
                <c:pt idx="2194">
                  <c:v>80.407213065995435</c:v>
                </c:pt>
                <c:pt idx="2195">
                  <c:v>80.428075126750429</c:v>
                </c:pt>
                <c:pt idx="2196">
                  <c:v>80.449161465486142</c:v>
                </c:pt>
                <c:pt idx="2197">
                  <c:v>80.470471691416222</c:v>
                </c:pt>
                <c:pt idx="2198">
                  <c:v>80.492005401673325</c:v>
                </c:pt>
                <c:pt idx="2199">
                  <c:v>80.513762181365706</c:v>
                </c:pt>
                <c:pt idx="2200">
                  <c:v>80.535741603634079</c:v>
                </c:pt>
                <c:pt idx="2201">
                  <c:v>80.557943229710148</c:v>
                </c:pt>
                <c:pt idx="2202">
                  <c:v>80.580366608976334</c:v>
                </c:pt>
                <c:pt idx="2203">
                  <c:v>80.603011279026759</c:v>
                </c:pt>
                <c:pt idx="2204">
                  <c:v>80.625876765730169</c:v>
                </c:pt>
                <c:pt idx="2205">
                  <c:v>80.648962583291194</c:v>
                </c:pt>
                <c:pt idx="2206">
                  <c:v>80.672268234318224</c:v>
                </c:pt>
                <c:pt idx="2207">
                  <c:v>80.695793209885977</c:v>
                </c:pt>
                <c:pt idx="2208">
                  <c:v>80.719536989606297</c:v>
                </c:pt>
                <c:pt idx="2209">
                  <c:v>80.74349904169236</c:v>
                </c:pt>
                <c:pt idx="2210">
                  <c:v>80.767678823031048</c:v>
                </c:pt>
                <c:pt idx="2211">
                  <c:v>80.79207577925132</c:v>
                </c:pt>
                <c:pt idx="2212">
                  <c:v>80.816689344797197</c:v>
                </c:pt>
                <c:pt idx="2213">
                  <c:v>80.841518942998405</c:v>
                </c:pt>
                <c:pt idx="2214">
                  <c:v>80.866563986144811</c:v>
                </c:pt>
                <c:pt idx="2215">
                  <c:v>80.891823875560448</c:v>
                </c:pt>
                <c:pt idx="2216">
                  <c:v>80.91729800168001</c:v>
                </c:pt>
                <c:pt idx="2217">
                  <c:v>80.942985744122893</c:v>
                </c:pt>
                <c:pt idx="2218">
                  <c:v>80.968886471771697</c:v>
                </c:pt>
                <c:pt idx="2219">
                  <c:v>80.994999542848817</c:v>
                </c:pt>
                <c:pt idx="2220">
                  <c:v>81.021324304997819</c:v>
                </c:pt>
                <c:pt idx="2221">
                  <c:v>81.047860095359979</c:v>
                </c:pt>
                <c:pt idx="2222">
                  <c:v>81.074606240655882</c:v>
                </c:pt>
                <c:pt idx="2223">
                  <c:v>81.101562057265994</c:v>
                </c:pt>
                <c:pt idx="2224">
                  <c:v>81.128726851313957</c:v>
                </c:pt>
                <c:pt idx="2225">
                  <c:v>81.156099918745767</c:v>
                </c:pt>
                <c:pt idx="2226">
                  <c:v>81.183680545415058</c:v>
                </c:pt>
                <c:pt idx="2227">
                  <c:v>81.211468007167198</c:v>
                </c:pt>
                <c:pt idx="2228">
                  <c:v>81.239461569920621</c:v>
                </c:pt>
                <c:pt idx="2229">
                  <c:v>81.267660489754263</c:v>
                </c:pt>
                <c:pt idx="2230">
                  <c:v>81.296064012991124</c:v>
                </c:pt>
                <c:pt idx="2231">
                  <c:v>81.324671376285181</c:v>
                </c:pt>
                <c:pt idx="2232">
                  <c:v>81.353481806705446</c:v>
                </c:pt>
                <c:pt idx="2233">
                  <c:v>81.38249452182481</c:v>
                </c:pt>
                <c:pt idx="2234">
                  <c:v>81.411708729804857</c:v>
                </c:pt>
                <c:pt idx="2235">
                  <c:v>81.441123629484636</c:v>
                </c:pt>
                <c:pt idx="2236">
                  <c:v>81.470738410467405</c:v>
                </c:pt>
                <c:pt idx="2237">
                  <c:v>81.500552253208255</c:v>
                </c:pt>
                <c:pt idx="2238">
                  <c:v>81.530564329102162</c:v>
                </c:pt>
                <c:pt idx="2239">
                  <c:v>81.560773800573031</c:v>
                </c:pt>
                <c:pt idx="2240">
                  <c:v>81.591179821160992</c:v>
                </c:pt>
                <c:pt idx="2241">
                  <c:v>81.621781535611902</c:v>
                </c:pt>
                <c:pt idx="2242">
                  <c:v>81.652578079965139</c:v>
                </c:pt>
                <c:pt idx="2243">
                  <c:v>81.68356858164266</c:v>
                </c:pt>
                <c:pt idx="2244">
                  <c:v>81.714752159538534</c:v>
                </c:pt>
                <c:pt idx="2245">
                  <c:v>81.746127924106474</c:v>
                </c:pt>
                <c:pt idx="2246">
                  <c:v>81.777694977449215</c:v>
                </c:pt>
                <c:pt idx="2247">
                  <c:v>81.809452413407328</c:v>
                </c:pt>
                <c:pt idx="2248">
                  <c:v>81.84139931764831</c:v>
                </c:pt>
                <c:pt idx="2249">
                  <c:v>81.873534767753355</c:v>
                </c:pt>
                <c:pt idx="2250">
                  <c:v>81.905857833307678</c:v>
                </c:pt>
                <c:pt idx="2251">
                  <c:v>81.938367575987755</c:v>
                </c:pt>
                <c:pt idx="2252">
                  <c:v>81.971063049648961</c:v>
                </c:pt>
                <c:pt idx="2253">
                  <c:v>82.003943300413709</c:v>
                </c:pt>
                <c:pt idx="2254">
                  <c:v>82.037007366758658</c:v>
                </c:pt>
                <c:pt idx="2255">
                  <c:v>82.070254279602096</c:v>
                </c:pt>
                <c:pt idx="2256">
                  <c:v>82.103683062390544</c:v>
                </c:pt>
                <c:pt idx="2257">
                  <c:v>82.137292731183763</c:v>
                </c:pt>
                <c:pt idx="2258">
                  <c:v>82.171082294743059</c:v>
                </c:pt>
                <c:pt idx="2259">
                  <c:v>82.20505075461449</c:v>
                </c:pt>
                <c:pt idx="2260">
                  <c:v>82.239197105215183</c:v>
                </c:pt>
                <c:pt idx="2261">
                  <c:v>82.273520333917389</c:v>
                </c:pt>
                <c:pt idx="2262">
                  <c:v>82.308019421131462</c:v>
                </c:pt>
                <c:pt idx="2263">
                  <c:v>82.342693340390937</c:v>
                </c:pt>
                <c:pt idx="2264">
                  <c:v>82.377541058433124</c:v>
                </c:pt>
                <c:pt idx="2265">
                  <c:v>82.412561535283103</c:v>
                </c:pt>
                <c:pt idx="2266">
                  <c:v>82.447753724333097</c:v>
                </c:pt>
                <c:pt idx="2267">
                  <c:v>82.483116572424564</c:v>
                </c:pt>
                <c:pt idx="2268">
                  <c:v>82.518649019927295</c:v>
                </c:pt>
                <c:pt idx="2269">
                  <c:v>82.554350000819127</c:v>
                </c:pt>
                <c:pt idx="2270">
                  <c:v>82.590218442762662</c:v>
                </c:pt>
                <c:pt idx="2271">
                  <c:v>82.626253267185149</c:v>
                </c:pt>
                <c:pt idx="2272">
                  <c:v>82.66245338935272</c:v>
                </c:pt>
                <c:pt idx="2273">
                  <c:v>82.698817718446449</c:v>
                </c:pt>
                <c:pt idx="2274">
                  <c:v>82.735345157638676</c:v>
                </c:pt>
                <c:pt idx="2275">
                  <c:v>82.772034604164332</c:v>
                </c:pt>
                <c:pt idx="2276">
                  <c:v>82.808884949396131</c:v>
                </c:pt>
                <c:pt idx="2277">
                  <c:v>82.845895078913287</c:v>
                </c:pt>
                <c:pt idx="2278">
                  <c:v>82.883063872575121</c:v>
                </c:pt>
                <c:pt idx="2279">
                  <c:v>82.920390204588031</c:v>
                </c:pt>
                <c:pt idx="2280">
                  <c:v>82.957872943576334</c:v>
                </c:pt>
                <c:pt idx="2281">
                  <c:v>82.995510952646683</c:v>
                </c:pt>
                <c:pt idx="2282">
                  <c:v>83.033303089456822</c:v>
                </c:pt>
                <c:pt idx="2283">
                  <c:v>83.071248206278554</c:v>
                </c:pt>
                <c:pt idx="2284">
                  <c:v>83.10934515006241</c:v>
                </c:pt>
                <c:pt idx="2285">
                  <c:v>83.147592762499244</c:v>
                </c:pt>
                <c:pt idx="2286">
                  <c:v>83.185989880081422</c:v>
                </c:pt>
                <c:pt idx="2287">
                  <c:v>83.224535334162695</c:v>
                </c:pt>
                <c:pt idx="2288">
                  <c:v>83.263227951016503</c:v>
                </c:pt>
                <c:pt idx="2289">
                  <c:v>83.302066551892779</c:v>
                </c:pt>
                <c:pt idx="2290">
                  <c:v>83.341049953073167</c:v>
                </c:pt>
                <c:pt idx="2291">
                  <c:v>83.3801769659255</c:v>
                </c:pt>
                <c:pt idx="2292">
                  <c:v>83.419446396956459</c:v>
                </c:pt>
                <c:pt idx="2293">
                  <c:v>83.458857047862452</c:v>
                </c:pt>
                <c:pt idx="2294">
                  <c:v>83.498407715578352</c:v>
                </c:pt>
                <c:pt idx="2295">
                  <c:v>83.538097192326973</c:v>
                </c:pt>
                <c:pt idx="2296">
                  <c:v>83.577924265664535</c:v>
                </c:pt>
                <c:pt idx="2297">
                  <c:v>83.617887718525225</c:v>
                </c:pt>
                <c:pt idx="2298">
                  <c:v>83.657986329265754</c:v>
                </c:pt>
                <c:pt idx="2299">
                  <c:v>83.698218871704469</c:v>
                </c:pt>
                <c:pt idx="2300">
                  <c:v>83.73858411516359</c:v>
                </c:pt>
                <c:pt idx="2301">
                  <c:v>83.779080824504604</c:v>
                </c:pt>
                <c:pt idx="2302">
                  <c:v>83.819707760167873</c:v>
                </c:pt>
                <c:pt idx="2303">
                  <c:v>83.86046367820407</c:v>
                </c:pt>
                <c:pt idx="2304">
                  <c:v>83.901347330308482</c:v>
                </c:pt>
                <c:pt idx="2305">
                  <c:v>83.942357463851295</c:v>
                </c:pt>
                <c:pt idx="2306">
                  <c:v>83.983492821907561</c:v>
                </c:pt>
                <c:pt idx="2307">
                  <c:v>84.024752143282711</c:v>
                </c:pt>
                <c:pt idx="2308">
                  <c:v>84.066134162539427</c:v>
                </c:pt>
                <c:pt idx="2309">
                  <c:v>84.107637610020078</c:v>
                </c:pt>
                <c:pt idx="2310">
                  <c:v>84.14926121186835</c:v>
                </c:pt>
                <c:pt idx="2311">
                  <c:v>84.191003690048319</c:v>
                </c:pt>
                <c:pt idx="2312">
                  <c:v>84.232863762361973</c:v>
                </c:pt>
                <c:pt idx="2313">
                  <c:v>84.274840142465251</c:v>
                </c:pt>
                <c:pt idx="2314">
                  <c:v>84.316931539879576</c:v>
                </c:pt>
                <c:pt idx="2315">
                  <c:v>84.359136660005191</c:v>
                </c:pt>
                <c:pt idx="2316">
                  <c:v>84.401454204128598</c:v>
                </c:pt>
                <c:pt idx="2317">
                  <c:v>84.443882869430027</c:v>
                </c:pt>
                <c:pt idx="2318">
                  <c:v>84.486421348988827</c:v>
                </c:pt>
                <c:pt idx="2319">
                  <c:v>84.529068331785268</c:v>
                </c:pt>
                <c:pt idx="2320">
                  <c:v>84.571822502701451</c:v>
                </c:pt>
                <c:pt idx="2321">
                  <c:v>84.614682542518935</c:v>
                </c:pt>
                <c:pt idx="2322">
                  <c:v>84.657647127915638</c:v>
                </c:pt>
                <c:pt idx="2323">
                  <c:v>84.700714931458279</c:v>
                </c:pt>
                <c:pt idx="2324">
                  <c:v>84.743884621594887</c:v>
                </c:pt>
                <c:pt idx="2325">
                  <c:v>84.787154862643078</c:v>
                </c:pt>
                <c:pt idx="2326">
                  <c:v>84.830524314777179</c:v>
                </c:pt>
                <c:pt idx="2327">
                  <c:v>84.8739916340121</c:v>
                </c:pt>
                <c:pt idx="2328">
                  <c:v>84.917555472185626</c:v>
                </c:pt>
                <c:pt idx="2329">
                  <c:v>84.961214476938522</c:v>
                </c:pt>
                <c:pt idx="2330">
                  <c:v>85.004967291689638</c:v>
                </c:pt>
                <c:pt idx="2331">
                  <c:v>85.048812555612614</c:v>
                </c:pt>
                <c:pt idx="2332">
                  <c:v>85.092748903606747</c:v>
                </c:pt>
                <c:pt idx="2333">
                  <c:v>85.136774966267495</c:v>
                </c:pt>
                <c:pt idx="2334">
                  <c:v>85.180889369852224</c:v>
                </c:pt>
                <c:pt idx="2335">
                  <c:v>85.225090736245875</c:v>
                </c:pt>
                <c:pt idx="2336">
                  <c:v>85.269377682922737</c:v>
                </c:pt>
                <c:pt idx="2337">
                  <c:v>85.313748822905026</c:v>
                </c:pt>
                <c:pt idx="2338">
                  <c:v>85.358202764720019</c:v>
                </c:pt>
                <c:pt idx="2339">
                  <c:v>85.402738112354299</c:v>
                </c:pt>
                <c:pt idx="2340">
                  <c:v>85.447353465204458</c:v>
                </c:pt>
                <c:pt idx="2341">
                  <c:v>85.49204741802653</c:v>
                </c:pt>
                <c:pt idx="2342">
                  <c:v>85.536818560880448</c:v>
                </c:pt>
                <c:pt idx="2343">
                  <c:v>85.581665479075781</c:v>
                </c:pt>
                <c:pt idx="2344">
                  <c:v>85.626586753107944</c:v>
                </c:pt>
                <c:pt idx="2345">
                  <c:v>85.671580958600714</c:v>
                </c:pt>
                <c:pt idx="2346">
                  <c:v>85.716646666236883</c:v>
                </c:pt>
                <c:pt idx="2347">
                  <c:v>85.761782441692617</c:v>
                </c:pt>
                <c:pt idx="2348">
                  <c:v>85.806986845564737</c:v>
                </c:pt>
                <c:pt idx="2349">
                  <c:v>85.852258433297706</c:v>
                </c:pt>
                <c:pt idx="2350">
                  <c:v>85.897595755107261</c:v>
                </c:pt>
                <c:pt idx="2351">
                  <c:v>85.942997355899337</c:v>
                </c:pt>
                <c:pt idx="2352">
                  <c:v>85.988461775187574</c:v>
                </c:pt>
                <c:pt idx="2353">
                  <c:v>86.033987547008863</c:v>
                </c:pt>
                <c:pt idx="2354">
                  <c:v>86.079573199832979</c:v>
                </c:pt>
                <c:pt idx="2355">
                  <c:v>86.125217256471345</c:v>
                </c:pt>
                <c:pt idx="2356">
                  <c:v>86.170918233980856</c:v>
                </c:pt>
                <c:pt idx="2357">
                  <c:v>86.216674643568979</c:v>
                </c:pt>
                <c:pt idx="2358">
                  <c:v>86.262484990487849</c:v>
                </c:pt>
                <c:pt idx="2359">
                  <c:v>86.308347773934784</c:v>
                </c:pt>
                <c:pt idx="2360">
                  <c:v>86.354261486940075</c:v>
                </c:pt>
                <c:pt idx="2361">
                  <c:v>86.400224616259806</c:v>
                </c:pt>
                <c:pt idx="2362">
                  <c:v>86.446235642259424</c:v>
                </c:pt>
                <c:pt idx="2363">
                  <c:v>86.492293038797825</c:v>
                </c:pt>
                <c:pt idx="2364">
                  <c:v>86.538395273104896</c:v>
                </c:pt>
                <c:pt idx="2365">
                  <c:v>86.584540805660041</c:v>
                </c:pt>
                <c:pt idx="2366">
                  <c:v>86.630728090061851</c:v>
                </c:pt>
                <c:pt idx="2367">
                  <c:v>86.676955572899459</c:v>
                </c:pt>
                <c:pt idx="2368">
                  <c:v>86.723221693617347</c:v>
                </c:pt>
                <c:pt idx="2369">
                  <c:v>86.769524884377361</c:v>
                </c:pt>
                <c:pt idx="2370">
                  <c:v>86.815863569918264</c:v>
                </c:pt>
                <c:pt idx="2371">
                  <c:v>86.862236167410302</c:v>
                </c:pt>
                <c:pt idx="2372">
                  <c:v>86.908641086307043</c:v>
                </c:pt>
                <c:pt idx="2373">
                  <c:v>86.955076728193191</c:v>
                </c:pt>
                <c:pt idx="2374">
                  <c:v>87.001541486629293</c:v>
                </c:pt>
                <c:pt idx="2375">
                  <c:v>87.04803374699199</c:v>
                </c:pt>
                <c:pt idx="2376">
                  <c:v>87.094551886312033</c:v>
                </c:pt>
                <c:pt idx="2377">
                  <c:v>87.141094273106333</c:v>
                </c:pt>
                <c:pt idx="2378">
                  <c:v>87.187659267208033</c:v>
                </c:pt>
                <c:pt idx="2379">
                  <c:v>87.234245219591855</c:v>
                </c:pt>
                <c:pt idx="2380">
                  <c:v>87.280850472196505</c:v>
                </c:pt>
                <c:pt idx="2381">
                  <c:v>87.327473357741852</c:v>
                </c:pt>
                <c:pt idx="2382">
                  <c:v>87.374112199543163</c:v>
                </c:pt>
                <c:pt idx="2383">
                  <c:v>87.42076531132129</c:v>
                </c:pt>
                <c:pt idx="2384">
                  <c:v>87.46743099700825</c:v>
                </c:pt>
                <c:pt idx="2385">
                  <c:v>87.514107550549042</c:v>
                </c:pt>
                <c:pt idx="2386">
                  <c:v>87.560793255700247</c:v>
                </c:pt>
                <c:pt idx="2387">
                  <c:v>87.607486385822128</c:v>
                </c:pt>
                <c:pt idx="2388">
                  <c:v>87.654185203669527</c:v>
                </c:pt>
                <c:pt idx="2389">
                  <c:v>87.700887961177031</c:v>
                </c:pt>
                <c:pt idx="2390">
                  <c:v>87.747592899238228</c:v>
                </c:pt>
                <c:pt idx="2391">
                  <c:v>87.794298247484349</c:v>
                </c:pt>
                <c:pt idx="2392">
                  <c:v>87.841002224054577</c:v>
                </c:pt>
                <c:pt idx="2393">
                  <c:v>87.887703035365703</c:v>
                </c:pt>
                <c:pt idx="2394">
                  <c:v>87.934398875873853</c:v>
                </c:pt>
                <c:pt idx="2395">
                  <c:v>87.981087927833954</c:v>
                </c:pt>
                <c:pt idx="2396">
                  <c:v>88.02776836105339</c:v>
                </c:pt>
                <c:pt idx="2397">
                  <c:v>88.074438332642842</c:v>
                </c:pt>
                <c:pt idx="2398">
                  <c:v>88.121095986758846</c:v>
                </c:pt>
                <c:pt idx="2399">
                  <c:v>88.16773945434646</c:v>
                </c:pt>
                <c:pt idx="2400">
                  <c:v>88.214366852872217</c:v>
                </c:pt>
                <c:pt idx="2401">
                  <c:v>88.260976286056334</c:v>
                </c:pt>
                <c:pt idx="2402">
                  <c:v>88.307565843596848</c:v>
                </c:pt>
                <c:pt idx="2403">
                  <c:v>88.354133600891501</c:v>
                </c:pt>
                <c:pt idx="2404">
                  <c:v>88.400677618751928</c:v>
                </c:pt>
                <c:pt idx="2405">
                  <c:v>88.447195943114494</c:v>
                </c:pt>
                <c:pt idx="2406">
                  <c:v>88.493686604745392</c:v>
                </c:pt>
                <c:pt idx="2407">
                  <c:v>88.540147618941418</c:v>
                </c:pt>
                <c:pt idx="2408">
                  <c:v>88.586576985223459</c:v>
                </c:pt>
                <c:pt idx="2409">
                  <c:v>88.632972687026239</c:v>
                </c:pt>
                <c:pt idx="2410">
                  <c:v>88.679332691382783</c:v>
                </c:pt>
                <c:pt idx="2411">
                  <c:v>88.725654948601331</c:v>
                </c:pt>
                <c:pt idx="2412">
                  <c:v>88.771937391939929</c:v>
                </c:pt>
                <c:pt idx="2413">
                  <c:v>88.818177937271443</c:v>
                </c:pt>
                <c:pt idx="2414">
                  <c:v>88.864374482746911</c:v>
                </c:pt>
                <c:pt idx="2415">
                  <c:v>88.910524908449844</c:v>
                </c:pt>
                <c:pt idx="2416">
                  <c:v>88.956627076046772</c:v>
                </c:pt>
                <c:pt idx="2417">
                  <c:v>89.00267882842941</c:v>
                </c:pt>
                <c:pt idx="2418">
                  <c:v>89.048677989353891</c:v>
                </c:pt>
                <c:pt idx="2419">
                  <c:v>89.09462236307219</c:v>
                </c:pt>
                <c:pt idx="2420">
                  <c:v>89.140509733955966</c:v>
                </c:pt>
                <c:pt idx="2421">
                  <c:v>89.1863378661171</c:v>
                </c:pt>
                <c:pt idx="2422">
                  <c:v>89.232104503019528</c:v>
                </c:pt>
                <c:pt idx="2423">
                  <c:v>89.277807367085799</c:v>
                </c:pt>
                <c:pt idx="2424">
                  <c:v>89.32344415929542</c:v>
                </c:pt>
                <c:pt idx="2425">
                  <c:v>89.369012558779104</c:v>
                </c:pt>
                <c:pt idx="2426">
                  <c:v>89.414510222403933</c:v>
                </c:pt>
                <c:pt idx="2427">
                  <c:v>89.45993478435291</c:v>
                </c:pt>
                <c:pt idx="2428">
                  <c:v>89.505283855697158</c:v>
                </c:pt>
                <c:pt idx="2429">
                  <c:v>89.550555023960072</c:v>
                </c:pt>
                <c:pt idx="2430">
                  <c:v>89.595745852676927</c:v>
                </c:pt>
                <c:pt idx="2431">
                  <c:v>89.640853880944277</c:v>
                </c:pt>
                <c:pt idx="2432">
                  <c:v>89.685876622963477</c:v>
                </c:pt>
                <c:pt idx="2433">
                  <c:v>89.73081156757577</c:v>
                </c:pt>
                <c:pt idx="2434">
                  <c:v>89.775656177792143</c:v>
                </c:pt>
                <c:pt idx="2435">
                  <c:v>89.820407890311458</c:v>
                </c:pt>
                <c:pt idx="2436">
                  <c:v>89.865064115034087</c:v>
                </c:pt>
                <c:pt idx="2437">
                  <c:v>89.909622234565404</c:v>
                </c:pt>
                <c:pt idx="2438">
                  <c:v>89.954079603714703</c:v>
                </c:pt>
                <c:pt idx="2439">
                  <c:v>89.998433548978667</c:v>
                </c:pt>
                <c:pt idx="2440">
                  <c:v>90.0426813680251</c:v>
                </c:pt>
                <c:pt idx="2441">
                  <c:v>90.086820329162862</c:v>
                </c:pt>
                <c:pt idx="2442">
                  <c:v>90.130847670803334</c:v>
                </c:pt>
                <c:pt idx="2443">
                  <c:v>90.174760600915405</c:v>
                </c:pt>
                <c:pt idx="2444">
                  <c:v>90.2185562964697</c:v>
                </c:pt>
                <c:pt idx="2445">
                  <c:v>90.262231902873722</c:v>
                </c:pt>
                <c:pt idx="2446">
                  <c:v>90.305784533399873</c:v>
                </c:pt>
                <c:pt idx="2447">
                  <c:v>90.349211268600996</c:v>
                </c:pt>
                <c:pt idx="2448">
                  <c:v>90.392509155718614</c:v>
                </c:pt>
                <c:pt idx="2449">
                  <c:v>90.435675208080639</c:v>
                </c:pt>
                <c:pt idx="2450">
                  <c:v>90.478706404489543</c:v>
                </c:pt>
                <c:pt idx="2451">
                  <c:v>90.521599688600304</c:v>
                </c:pt>
                <c:pt idx="2452">
                  <c:v>90.564351968288165</c:v>
                </c:pt>
                <c:pt idx="2453">
                  <c:v>90.606960115005762</c:v>
                </c:pt>
                <c:pt idx="2454">
                  <c:v>90.649420963130638</c:v>
                </c:pt>
                <c:pt idx="2455">
                  <c:v>90.691731309301517</c:v>
                </c:pt>
                <c:pt idx="2456">
                  <c:v>90.733887911742642</c:v>
                </c:pt>
                <c:pt idx="2457">
                  <c:v>90.775887489579091</c:v>
                </c:pt>
                <c:pt idx="2458">
                  <c:v>90.817726722138985</c:v>
                </c:pt>
                <c:pt idx="2459">
                  <c:v>90.859402248245644</c:v>
                </c:pt>
                <c:pt idx="2460">
                  <c:v>90.900910665497051</c:v>
                </c:pt>
                <c:pt idx="2461">
                  <c:v>90.942248529533856</c:v>
                </c:pt>
                <c:pt idx="2462">
                  <c:v>90.983412353295222</c:v>
                </c:pt>
                <c:pt idx="2463">
                  <c:v>91.024398606263148</c:v>
                </c:pt>
                <c:pt idx="2464">
                  <c:v>91.065203713692341</c:v>
                </c:pt>
                <c:pt idx="2465">
                  <c:v>91.105824055829999</c:v>
                </c:pt>
                <c:pt idx="2466">
                  <c:v>91.146255967120382</c:v>
                </c:pt>
                <c:pt idx="2467">
                  <c:v>91.186495735397415</c:v>
                </c:pt>
                <c:pt idx="2468">
                  <c:v>91.226539601063877</c:v>
                </c:pt>
                <c:pt idx="2469">
                  <c:v>91.266383756256147</c:v>
                </c:pt>
                <c:pt idx="2470">
                  <c:v>91.306024343996711</c:v>
                </c:pt>
                <c:pt idx="2471">
                  <c:v>91.34545745732953</c:v>
                </c:pt>
                <c:pt idx="2472">
                  <c:v>91.384679138445463</c:v>
                </c:pt>
                <c:pt idx="2473">
                  <c:v>91.423685377788487</c:v>
                </c:pt>
                <c:pt idx="2474">
                  <c:v>91.462472113149772</c:v>
                </c:pt>
                <c:pt idx="2475">
                  <c:v>91.501035228746758</c:v>
                </c:pt>
                <c:pt idx="2476">
                  <c:v>91.539370554284488</c:v>
                </c:pt>
                <c:pt idx="2477">
                  <c:v>91.577473864003551</c:v>
                </c:pt>
                <c:pt idx="2478">
                  <c:v>91.615340875711809</c:v>
                </c:pt>
                <c:pt idx="2479">
                  <c:v>91.652967249797001</c:v>
                </c:pt>
                <c:pt idx="2480">
                  <c:v>91.690348588227295</c:v>
                </c:pt>
                <c:pt idx="2481">
                  <c:v>91.727480433531667</c:v>
                </c:pt>
                <c:pt idx="2482">
                  <c:v>91.76435826776418</c:v>
                </c:pt>
                <c:pt idx="2483">
                  <c:v>91.800977511450128</c:v>
                </c:pt>
                <c:pt idx="2484">
                  <c:v>91.837333522515209</c:v>
                </c:pt>
                <c:pt idx="2485">
                  <c:v>91.873421595196618</c:v>
                </c:pt>
                <c:pt idx="2486">
                  <c:v>91.909236958934699</c:v>
                </c:pt>
                <c:pt idx="2487">
                  <c:v>91.944774777246636</c:v>
                </c:pt>
                <c:pt idx="2488">
                  <c:v>91.980030146579878</c:v>
                </c:pt>
                <c:pt idx="2489">
                  <c:v>92.014998095148158</c:v>
                </c:pt>
                <c:pt idx="2490">
                  <c:v>92.049673581745736</c:v>
                </c:pt>
                <c:pt idx="2491">
                  <c:v>92.084051494541526</c:v>
                </c:pt>
                <c:pt idx="2492">
                  <c:v>92.118126649853409</c:v>
                </c:pt>
                <c:pt idx="2493">
                  <c:v>92.15189379090161</c:v>
                </c:pt>
                <c:pt idx="2494">
                  <c:v>92.185347586540999</c:v>
                </c:pt>
                <c:pt idx="2495">
                  <c:v>92.218482629968392</c:v>
                </c:pt>
                <c:pt idx="2496">
                  <c:v>92.251293437413807</c:v>
                </c:pt>
                <c:pt idx="2497">
                  <c:v>92.283774446802624</c:v>
                </c:pt>
                <c:pt idx="2498">
                  <c:v>92.315920016400412</c:v>
                </c:pt>
                <c:pt idx="2499">
                  <c:v>92.347724423429455</c:v>
                </c:pt>
                <c:pt idx="2500">
                  <c:v>92.379181862665916</c:v>
                </c:pt>
                <c:pt idx="2501">
                  <c:v>92.410286445008381</c:v>
                </c:pt>
                <c:pt idx="2502">
                  <c:v>92.441032196026541</c:v>
                </c:pt>
                <c:pt idx="2503">
                  <c:v>92.471413054479711</c:v>
                </c:pt>
                <c:pt idx="2504">
                  <c:v>92.50142287081357</c:v>
                </c:pt>
                <c:pt idx="2505">
                  <c:v>92.531055405629886</c:v>
                </c:pt>
                <c:pt idx="2506">
                  <c:v>92.56030432812743</c:v>
                </c:pt>
                <c:pt idx="2507">
                  <c:v>92.589163214519317</c:v>
                </c:pt>
                <c:pt idx="2508">
                  <c:v>92.617625546420626</c:v>
                </c:pt>
                <c:pt idx="2509">
                  <c:v>92.645684709208922</c:v>
                </c:pt>
                <c:pt idx="2510">
                  <c:v>92.673333990355601</c:v>
                </c:pt>
                <c:pt idx="2511">
                  <c:v>92.700566577728821</c:v>
                </c:pt>
                <c:pt idx="2512">
                  <c:v>92.727375557866381</c:v>
                </c:pt>
                <c:pt idx="2513">
                  <c:v>92.75375391421943</c:v>
                </c:pt>
                <c:pt idx="2514">
                  <c:v>92.779694525364263</c:v>
                </c:pt>
                <c:pt idx="2515">
                  <c:v>92.805190163184349</c:v>
                </c:pt>
                <c:pt idx="2516">
                  <c:v>92.830233491019214</c:v>
                </c:pt>
                <c:pt idx="2517">
                  <c:v>92.85481706178274</c:v>
                </c:pt>
                <c:pt idx="2518">
                  <c:v>92.878933316046826</c:v>
                </c:pt>
                <c:pt idx="2519">
                  <c:v>92.902574580094125</c:v>
                </c:pt>
                <c:pt idx="2520">
                  <c:v>92.925733063933308</c:v>
                </c:pt>
                <c:pt idx="2521">
                  <c:v>92.948400859283282</c:v>
                </c:pt>
                <c:pt idx="2522">
                  <c:v>92.970569937520153</c:v>
                </c:pt>
                <c:pt idx="2523">
                  <c:v>92.992232147589476</c:v>
                </c:pt>
                <c:pt idx="2524">
                  <c:v>93.013379213881024</c:v>
                </c:pt>
                <c:pt idx="2525">
                  <c:v>93.034002734068167</c:v>
                </c:pt>
                <c:pt idx="2526">
                  <c:v>93.054094176908279</c:v>
                </c:pt>
                <c:pt idx="2527">
                  <c:v>93.07364488000556</c:v>
                </c:pt>
                <c:pt idx="2528">
                  <c:v>93.092646047534245</c:v>
                </c:pt>
                <c:pt idx="2529">
                  <c:v>93.111088747925436</c:v>
                </c:pt>
                <c:pt idx="2530">
                  <c:v>93.128963911508137</c:v>
                </c:pt>
                <c:pt idx="2531">
                  <c:v>93.146262328115185</c:v>
                </c:pt>
                <c:pt idx="2532">
                  <c:v>93.162974644645047</c:v>
                </c:pt>
                <c:pt idx="2533">
                  <c:v>93.179091362580508</c:v>
                </c:pt>
                <c:pt idx="2534">
                  <c:v>93.194602835467705</c:v>
                </c:pt>
                <c:pt idx="2535">
                  <c:v>93.209499266350093</c:v>
                </c:pt>
                <c:pt idx="2536">
                  <c:v>93.22377070515698</c:v>
                </c:pt>
                <c:pt idx="2537">
                  <c:v>93.237407046050919</c:v>
                </c:pt>
                <c:pt idx="2538">
                  <c:v>93.250398024725556</c:v>
                </c:pt>
                <c:pt idx="2539">
                  <c:v>93.26273321566174</c:v>
                </c:pt>
                <c:pt idx="2540">
                  <c:v>93.274402029333245</c:v>
                </c:pt>
                <c:pt idx="2541">
                  <c:v>93.285393709367909</c:v>
                </c:pt>
                <c:pt idx="2542">
                  <c:v>93.295697329658509</c:v>
                </c:pt>
                <c:pt idx="2543">
                  <c:v>93.305301791428064</c:v>
                </c:pt>
                <c:pt idx="2544">
                  <c:v>93.31419582024165</c:v>
                </c:pt>
                <c:pt idx="2545">
                  <c:v>93.322367962973559</c:v>
                </c:pt>
                <c:pt idx="2546">
                  <c:v>93.329806584718369</c:v>
                </c:pt>
                <c:pt idx="2547">
                  <c:v>93.336499865655142</c:v>
                </c:pt>
                <c:pt idx="2548">
                  <c:v>93.34243579785857</c:v>
                </c:pt>
                <c:pt idx="2549">
                  <c:v>93.347602182056292</c:v>
                </c:pt>
                <c:pt idx="2550">
                  <c:v>93.351986624337002</c:v>
                </c:pt>
                <c:pt idx="2551">
                  <c:v>93.355576532799446</c:v>
                </c:pt>
                <c:pt idx="2552">
                  <c:v>93.358359114153515</c:v>
                </c:pt>
                <c:pt idx="2553">
                  <c:v>93.360321370261829</c:v>
                </c:pt>
                <c:pt idx="2554">
                  <c:v>93.3614500946303</c:v>
                </c:pt>
                <c:pt idx="2555">
                  <c:v>93.361731868840039</c:v>
                </c:pt>
                <c:pt idx="2556">
                  <c:v>93.361153058924558</c:v>
                </c:pt>
                <c:pt idx="2557">
                  <c:v>93.359699811690348</c:v>
                </c:pt>
                <c:pt idx="2558">
                  <c:v>93.357358050982398</c:v>
                </c:pt>
                <c:pt idx="2559">
                  <c:v>93.354113473888845</c:v>
                </c:pt>
                <c:pt idx="2560">
                  <c:v>93.349951546891475</c:v>
                </c:pt>
                <c:pt idx="2561">
                  <c:v>93.344857501958344</c:v>
                </c:pt>
                <c:pt idx="2562">
                  <c:v>93.338816332575405</c:v>
                </c:pt>
                <c:pt idx="2563">
                  <c:v>93.331812789724168</c:v>
                </c:pt>
                <c:pt idx="2564">
                  <c:v>93.323831377798271</c:v>
                </c:pt>
                <c:pt idx="2565">
                  <c:v>93.314856350461568</c:v>
                </c:pt>
                <c:pt idx="2566">
                  <c:v>93.304871706451706</c:v>
                </c:pt>
                <c:pt idx="2567">
                  <c:v>93.293861185319514</c:v>
                </c:pt>
                <c:pt idx="2568">
                  <c:v>93.28180826311646</c:v>
                </c:pt>
                <c:pt idx="2569">
                  <c:v>93.268696148019643</c:v>
                </c:pt>
                <c:pt idx="2570">
                  <c:v>93.254507775901274</c:v>
                </c:pt>
                <c:pt idx="2571">
                  <c:v>93.239225805841684</c:v>
                </c:pt>
                <c:pt idx="2572">
                  <c:v>93.222832615583016</c:v>
                </c:pt>
                <c:pt idx="2573">
                  <c:v>93.205310296930904</c:v>
                </c:pt>
                <c:pt idx="2574">
                  <c:v>93.18664065109671</c:v>
                </c:pt>
                <c:pt idx="2575">
                  <c:v>93.166805183987762</c:v>
                </c:pt>
                <c:pt idx="2576">
                  <c:v>93.145785101444233</c:v>
                </c:pt>
                <c:pt idx="2577">
                  <c:v>93.123561304421628</c:v>
                </c:pt>
                <c:pt idx="2578">
                  <c:v>93.100114384123785</c:v>
                </c:pt>
                <c:pt idx="2579">
                  <c:v>93.075424617086142</c:v>
                </c:pt>
                <c:pt idx="2580">
                  <c:v>93.049471960209388</c:v>
                </c:pt>
                <c:pt idx="2581">
                  <c:v>93.022236045748329</c:v>
                </c:pt>
                <c:pt idx="2582">
                  <c:v>92.993696176255412</c:v>
                </c:pt>
                <c:pt idx="2583">
                  <c:v>92.963831319480704</c:v>
                </c:pt>
                <c:pt idx="2584">
                  <c:v>92.93262010323474</c:v>
                </c:pt>
                <c:pt idx="2585">
                  <c:v>92.90004081021074</c:v>
                </c:pt>
                <c:pt idx="2586">
                  <c:v>92.866071372774115</c:v>
                </c:pt>
                <c:pt idx="2587">
                  <c:v>92.830689367720083</c:v>
                </c:pt>
                <c:pt idx="2588">
                  <c:v>92.793872011002037</c:v>
                </c:pt>
                <c:pt idx="2589">
                  <c:v>92.755596152435359</c:v>
                </c:pt>
                <c:pt idx="2590">
                  <c:v>92.715838270383188</c:v>
                </c:pt>
                <c:pt idx="2591">
                  <c:v>92.674574466420253</c:v>
                </c:pt>
                <c:pt idx="2592">
                  <c:v>92.631780459990978</c:v>
                </c:pt>
                <c:pt idx="2593">
                  <c:v>92.587431583055618</c:v>
                </c:pt>
                <c:pt idx="2594">
                  <c:v>92.541502774737666</c:v>
                </c:pt>
                <c:pt idx="2595">
                  <c:v>92.493968575973767</c:v>
                </c:pt>
                <c:pt idx="2596">
                  <c:v>92.444803124175309</c:v>
                </c:pt>
                <c:pt idx="2597">
                  <c:v>92.393980147904458</c:v>
                </c:pt>
                <c:pt idx="2598">
                  <c:v>92.341472961576471</c:v>
                </c:pt>
                <c:pt idx="2599">
                  <c:v>92.287254460192699</c:v>
                </c:pt>
                <c:pt idx="2600">
                  <c:v>92.231297114111797</c:v>
                </c:pt>
                <c:pt idx="2601">
                  <c:v>92.173572963871592</c:v>
                </c:pt>
                <c:pt idx="2602">
                  <c:v>92.114053615065941</c:v>
                </c:pt>
                <c:pt idx="2603">
                  <c:v>92.052710233289801</c:v>
                </c:pt>
                <c:pt idx="2604">
                  <c:v>91.98951353916388</c:v>
                </c:pt>
                <c:pt idx="2605">
                  <c:v>91.92443380344389</c:v>
                </c:pt>
                <c:pt idx="2606">
                  <c:v>91.857440842236244</c:v>
                </c:pt>
                <c:pt idx="2607">
                  <c:v>91.78850401232269</c:v>
                </c:pt>
                <c:pt idx="2608">
                  <c:v>91.717592206613801</c:v>
                </c:pt>
                <c:pt idx="2609">
                  <c:v>91.644673849744407</c:v>
                </c:pt>
                <c:pt idx="2610">
                  <c:v>91.569716893824804</c:v>
                </c:pt>
                <c:pt idx="2611">
                  <c:v>91.492688814363007</c:v>
                </c:pt>
                <c:pt idx="2612">
                  <c:v>91.413556606380979</c:v>
                </c:pt>
                <c:pt idx="2613">
                  <c:v>91.332286780730286</c:v>
                </c:pt>
                <c:pt idx="2614">
                  <c:v>91.2488453606463</c:v>
                </c:pt>
                <c:pt idx="2615">
                  <c:v>91.163197878538114</c:v>
                </c:pt>
                <c:pt idx="2616">
                  <c:v>91.075309373051397</c:v>
                </c:pt>
                <c:pt idx="2617">
                  <c:v>90.985144386423599</c:v>
                </c:pt>
                <c:pt idx="2618">
                  <c:v>90.892666962151921</c:v>
                </c:pt>
                <c:pt idx="2619">
                  <c:v>90.797840642998167</c:v>
                </c:pt>
                <c:pt idx="2620">
                  <c:v>90.700628469365768</c:v>
                </c:pt>
                <c:pt idx="2621">
                  <c:v>90.600992978065179</c:v>
                </c:pt>
                <c:pt idx="2622">
                  <c:v>90.498896201505175</c:v>
                </c:pt>
                <c:pt idx="2623">
                  <c:v>90.394299667339368</c:v>
                </c:pt>
                <c:pt idx="2624">
                  <c:v>90.287164398593504</c:v>
                </c:pt>
                <c:pt idx="2625">
                  <c:v>90.177450914322975</c:v>
                </c:pt>
                <c:pt idx="2626">
                  <c:v>90.065119230816919</c:v>
                </c:pt>
                <c:pt idx="2627">
                  <c:v>89.950128863402114</c:v>
                </c:pt>
                <c:pt idx="2628">
                  <c:v>89.832438828878523</c:v>
                </c:pt>
                <c:pt idx="2629">
                  <c:v>89.712007648627932</c:v>
                </c:pt>
                <c:pt idx="2630">
                  <c:v>89.58879335244356</c:v>
                </c:pt>
                <c:pt idx="2631">
                  <c:v>89.462753483117027</c:v>
                </c:pt>
                <c:pt idx="2632">
                  <c:v>89.333845101839032</c:v>
                </c:pt>
                <c:pt idx="2633">
                  <c:v>89.202024794457174</c:v>
                </c:pt>
                <c:pt idx="2634">
                  <c:v>89.06724867864466</c:v>
                </c:pt>
                <c:pt idx="2635">
                  <c:v>88.929472412031586</c:v>
                </c:pt>
                <c:pt idx="2636">
                  <c:v>88.78865120135535</c:v>
                </c:pt>
                <c:pt idx="2637">
                  <c:v>88.644739812687078</c:v>
                </c:pt>
                <c:pt idx="2638">
                  <c:v>88.497692582800099</c:v>
                </c:pt>
                <c:pt idx="2639">
                  <c:v>88.347463431727945</c:v>
                </c:pt>
                <c:pt idx="2640">
                  <c:v>88.194005876595938</c:v>
                </c:pt>
                <c:pt idx="2641">
                  <c:v>88.037273046778196</c:v>
                </c:pt>
                <c:pt idx="2642">
                  <c:v>87.877217700455432</c:v>
                </c:pt>
                <c:pt idx="2643">
                  <c:v>87.713792242643393</c:v>
                </c:pt>
                <c:pt idx="2644">
                  <c:v>87.546948744769495</c:v>
                </c:pt>
                <c:pt idx="2645">
                  <c:v>87.376638965862639</c:v>
                </c:pt>
                <c:pt idx="2646">
                  <c:v>87.20281437545016</c:v>
                </c:pt>
                <c:pt idx="2647">
                  <c:v>87.025426178225516</c:v>
                </c:pt>
                <c:pt idx="2648">
                  <c:v>86.844425340578624</c:v>
                </c:pt>
                <c:pt idx="2649">
                  <c:v>86.659762619070534</c:v>
                </c:pt>
                <c:pt idx="2650">
                  <c:v>86.471388590932605</c:v>
                </c:pt>
                <c:pt idx="2651">
                  <c:v>86.279253686684712</c:v>
                </c:pt>
                <c:pt idx="2652">
                  <c:v>86.083308224955061</c:v>
                </c:pt>
                <c:pt idx="2653">
                  <c:v>85.883502449588008</c:v>
                </c:pt>
                <c:pt idx="2654">
                  <c:v>85.679786569140248</c:v>
                </c:pt>
                <c:pt idx="2655">
                  <c:v>85.472110798840006</c:v>
                </c:pt>
                <c:pt idx="2656">
                  <c:v>85.260425405116806</c:v>
                </c:pt>
                <c:pt idx="2657">
                  <c:v>85.044680752776756</c:v>
                </c:pt>
                <c:pt idx="2658">
                  <c:v>84.824827354925503</c:v>
                </c:pt>
                <c:pt idx="2659">
                  <c:v>84.600815925713704</c:v>
                </c:pt>
                <c:pt idx="2660">
                  <c:v>84.372597436011844</c:v>
                </c:pt>
                <c:pt idx="2661">
                  <c:v>84.140123172074084</c:v>
                </c:pt>
                <c:pt idx="2662">
                  <c:v>83.903344797299596</c:v>
                </c:pt>
                <c:pt idx="2663">
                  <c:v>83.662214417150025</c:v>
                </c:pt>
                <c:pt idx="2664">
                  <c:v>83.416684647311143</c:v>
                </c:pt>
                <c:pt idx="2665">
                  <c:v>83.166708685161652</c:v>
                </c:pt>
                <c:pt idx="2666">
                  <c:v>82.912240384619565</c:v>
                </c:pt>
                <c:pt idx="2667">
                  <c:v>82.653234334419693</c:v>
                </c:pt>
                <c:pt idx="2668">
                  <c:v>82.389645939881461</c:v>
                </c:pt>
                <c:pt idx="2669">
                  <c:v>82.12143150819773</c:v>
                </c:pt>
                <c:pt idx="2670">
                  <c:v>81.848548337293607</c:v>
                </c:pt>
                <c:pt idx="2671">
                  <c:v>81.570954808267018</c:v>
                </c:pt>
                <c:pt idx="2672">
                  <c:v>81.288610481429174</c:v>
                </c:pt>
                <c:pt idx="2673">
                  <c:v>81.001476195939603</c:v>
                </c:pt>
                <c:pt idx="2674">
                  <c:v>80.709514173031124</c:v>
                </c:pt>
                <c:pt idx="2675">
                  <c:v>80.41268812278075</c:v>
                </c:pt>
                <c:pt idx="2676">
                  <c:v>80.11096335439747</c:v>
                </c:pt>
                <c:pt idx="2677">
                  <c:v>79.804306889942424</c:v>
                </c:pt>
                <c:pt idx="2678">
                  <c:v>79.492687581420043</c:v>
                </c:pt>
                <c:pt idx="2679">
                  <c:v>79.176076231122366</c:v>
                </c:pt>
                <c:pt idx="2680">
                  <c:v>78.854445715102855</c:v>
                </c:pt>
                <c:pt idx="2681">
                  <c:v>78.527771109636348</c:v>
                </c:pt>
                <c:pt idx="2682">
                  <c:v>78.196029820485919</c:v>
                </c:pt>
                <c:pt idx="2683">
                  <c:v>77.859201714777711</c:v>
                </c:pt>
                <c:pt idx="2684">
                  <c:v>77.517269255260416</c:v>
                </c:pt>
                <c:pt idx="2685">
                  <c:v>77.170217636688776</c:v>
                </c:pt>
                <c:pt idx="2686">
                  <c:v>76.818034924047211</c:v>
                </c:pt>
                <c:pt idx="2687">
                  <c:v>76.460712192302651</c:v>
                </c:pt>
                <c:pt idx="2688">
                  <c:v>76.098243667330706</c:v>
                </c:pt>
                <c:pt idx="2689">
                  <c:v>75.730626867641902</c:v>
                </c:pt>
                <c:pt idx="2690">
                  <c:v>75.357862746496323</c:v>
                </c:pt>
                <c:pt idx="2691">
                  <c:v>74.979955833950214</c:v>
                </c:pt>
                <c:pt idx="2692">
                  <c:v>74.596914378377292</c:v>
                </c:pt>
                <c:pt idx="2693">
                  <c:v>74.208750486927471</c:v>
                </c:pt>
                <c:pt idx="2694">
                  <c:v>73.815480264403945</c:v>
                </c:pt>
                <c:pt idx="2695">
                  <c:v>73.417123949957642</c:v>
                </c:pt>
                <c:pt idx="2696">
                  <c:v>73.013706051022268</c:v>
                </c:pt>
                <c:pt idx="2697">
                  <c:v>72.605255473819355</c:v>
                </c:pt>
                <c:pt idx="2698">
                  <c:v>72.191805649806255</c:v>
                </c:pt>
                <c:pt idx="2699">
                  <c:v>71.773394657351446</c:v>
                </c:pt>
                <c:pt idx="2700">
                  <c:v>71.350065337940208</c:v>
                </c:pt>
                <c:pt idx="2701">
                  <c:v>70.921865406179165</c:v>
                </c:pt>
                <c:pt idx="2702">
                  <c:v>70.488847552851155</c:v>
                </c:pt>
                <c:pt idx="2703">
                  <c:v>70.051069540270063</c:v>
                </c:pt>
                <c:pt idx="2704">
                  <c:v>69.608594289158646</c:v>
                </c:pt>
                <c:pt idx="2705">
                  <c:v>69.161489956295952</c:v>
                </c:pt>
                <c:pt idx="2706">
                  <c:v>68.709830002164864</c:v>
                </c:pt>
                <c:pt idx="2707">
                  <c:v>68.253693247838626</c:v>
                </c:pt>
                <c:pt idx="2708">
                  <c:v>67.793163920369011</c:v>
                </c:pt>
                <c:pt idx="2709">
                  <c:v>67.328331685957522</c:v>
                </c:pt>
                <c:pt idx="2710">
                  <c:v>66.859291670210681</c:v>
                </c:pt>
                <c:pt idx="2711">
                  <c:v>66.38614446482066</c:v>
                </c:pt>
                <c:pt idx="2712">
                  <c:v>65.908996120058248</c:v>
                </c:pt>
                <c:pt idx="2713">
                  <c:v>65.427958122489258</c:v>
                </c:pt>
                <c:pt idx="2714">
                  <c:v>64.943147357421793</c:v>
                </c:pt>
                <c:pt idx="2715">
                  <c:v>64.454686055608931</c:v>
                </c:pt>
                <c:pt idx="2716">
                  <c:v>63.962701723836361</c:v>
                </c:pt>
                <c:pt idx="2717">
                  <c:v>63.467327059065155</c:v>
                </c:pt>
                <c:pt idx="2718">
                  <c:v>62.968699845920995</c:v>
                </c:pt>
                <c:pt idx="2719">
                  <c:v>62.466962837363411</c:v>
                </c:pt>
                <c:pt idx="2720">
                  <c:v>61.962263618499165</c:v>
                </c:pt>
                <c:pt idx="2721">
                  <c:v>61.454754453583021</c:v>
                </c:pt>
                <c:pt idx="2722">
                  <c:v>60.944592116328934</c:v>
                </c:pt>
                <c:pt idx="2723">
                  <c:v>60.431937703804962</c:v>
                </c:pt>
                <c:pt idx="2724">
                  <c:v>59.916956434241342</c:v>
                </c:pt>
                <c:pt idx="2725">
                  <c:v>59.399817429221969</c:v>
                </c:pt>
                <c:pt idx="2726">
                  <c:v>58.880693480799906</c:v>
                </c:pt>
                <c:pt idx="2727">
                  <c:v>58.359760804225473</c:v>
                </c:pt>
                <c:pt idx="2728">
                  <c:v>57.837198777032782</c:v>
                </c:pt>
                <c:pt idx="2729">
                  <c:v>57.313189665357527</c:v>
                </c:pt>
                <c:pt idx="2730">
                  <c:v>56.78791833844717</c:v>
                </c:pt>
                <c:pt idx="2731">
                  <c:v>56.261571972400418</c:v>
                </c:pt>
                <c:pt idx="2732">
                  <c:v>55.734339744268183</c:v>
                </c:pt>
                <c:pt idx="2733">
                  <c:v>55.20641251772274</c:v>
                </c:pt>
                <c:pt idx="2734">
                  <c:v>54.677982521552522</c:v>
                </c:pt>
                <c:pt idx="2735">
                  <c:v>54.14924302230915</c:v>
                </c:pt>
                <c:pt idx="2736">
                  <c:v>53.620387992479735</c:v>
                </c:pt>
                <c:pt idx="2737">
                  <c:v>53.091611775587296</c:v>
                </c:pt>
                <c:pt idx="2738">
                  <c:v>52.56310874964214</c:v>
                </c:pt>
                <c:pt idx="2739">
                  <c:v>52.035072990395307</c:v>
                </c:pt>
                <c:pt idx="2740">
                  <c:v>51.507697935834102</c:v>
                </c:pt>
                <c:pt idx="2741">
                  <c:v>50.981176053357729</c:v>
                </c:pt>
                <c:pt idx="2742">
                  <c:v>50.455698511031926</c:v>
                </c:pt>
                <c:pt idx="2743">
                  <c:v>49.931454854324869</c:v>
                </c:pt>
                <c:pt idx="2744">
                  <c:v>49.408632689641507</c:v>
                </c:pt>
                <c:pt idx="2745">
                  <c:v>48.887417375956289</c:v>
                </c:pt>
                <c:pt idx="2746">
                  <c:v>48.367991725744673</c:v>
                </c:pt>
                <c:pt idx="2747">
                  <c:v>47.850535716386077</c:v>
                </c:pt>
                <c:pt idx="2748">
                  <c:v>47.335226213091318</c:v>
                </c:pt>
                <c:pt idx="2749">
                  <c:v>46.82223670434243</c:v>
                </c:pt>
                <c:pt idx="2750">
                  <c:v>46.311737050735786</c:v>
                </c:pt>
                <c:pt idx="2751">
                  <c:v>45.803893248026384</c:v>
                </c:pt>
                <c:pt idx="2752">
                  <c:v>45.298867205055728</c:v>
                </c:pt>
                <c:pt idx="2753">
                  <c:v>44.796816537167985</c:v>
                </c:pt>
                <c:pt idx="2754">
                  <c:v>44.297894375580995</c:v>
                </c:pt>
                <c:pt idx="2755">
                  <c:v>43.802249193110981</c:v>
                </c:pt>
                <c:pt idx="2756">
                  <c:v>43.310024646508026</c:v>
                </c:pt>
                <c:pt idx="2757">
                  <c:v>42.821359435587482</c:v>
                </c:pt>
                <c:pt idx="2758">
                  <c:v>42.336387179217922</c:v>
                </c:pt>
                <c:pt idx="2759">
                  <c:v>41.855236308147937</c:v>
                </c:pt>
                <c:pt idx="2760">
                  <c:v>41.378029974546678</c:v>
                </c:pt>
                <c:pt idx="2761">
                  <c:v>40.904885978057166</c:v>
                </c:pt>
                <c:pt idx="2762">
                  <c:v>40.435916708066543</c:v>
                </c:pt>
                <c:pt idx="2763">
                  <c:v>39.971229101829834</c:v>
                </c:pt>
                <c:pt idx="2764">
                  <c:v>39.510924618014258</c:v>
                </c:pt>
                <c:pt idx="2765">
                  <c:v>39.055099225157335</c:v>
                </c:pt>
                <c:pt idx="2766">
                  <c:v>38.603843404487975</c:v>
                </c:pt>
                <c:pt idx="2767">
                  <c:v>38.157242166501732</c:v>
                </c:pt>
                <c:pt idx="2768">
                  <c:v>37.715375080634374</c:v>
                </c:pt>
                <c:pt idx="2769">
                  <c:v>37.278316317367</c:v>
                </c:pt>
                <c:pt idx="2770">
                  <c:v>36.846134702022169</c:v>
                </c:pt>
                <c:pt idx="2771">
                  <c:v>36.418893779539843</c:v>
                </c:pt>
                <c:pt idx="2772">
                  <c:v>35.996651889463351</c:v>
                </c:pt>
                <c:pt idx="2773">
                  <c:v>35.57946225037557</c:v>
                </c:pt>
                <c:pt idx="2774">
                  <c:v>35.167373053030047</c:v>
                </c:pt>
                <c:pt idx="2775">
                  <c:v>34.760427561395119</c:v>
                </c:pt>
                <c:pt idx="2776">
                  <c:v>34.358664220857463</c:v>
                </c:pt>
                <c:pt idx="2777">
                  <c:v>33.96211677284569</c:v>
                </c:pt>
                <c:pt idx="2778">
                  <c:v>33.57081437511971</c:v>
                </c:pt>
                <c:pt idx="2779">
                  <c:v>33.184781727031663</c:v>
                </c:pt>
                <c:pt idx="2780">
                  <c:v>32.804039199044553</c:v>
                </c:pt>
                <c:pt idx="2781">
                  <c:v>32.428602965850899</c:v>
                </c:pt>
                <c:pt idx="2782">
                  <c:v>32.058485142448291</c:v>
                </c:pt>
                <c:pt idx="2783">
                  <c:v>31.693693922540746</c:v>
                </c:pt>
                <c:pt idx="2784">
                  <c:v>31.334233718710038</c:v>
                </c:pt>
                <c:pt idx="2785">
                  <c:v>30.98010530377212</c:v>
                </c:pt>
                <c:pt idx="2786">
                  <c:v>30.631305952823737</c:v>
                </c:pt>
                <c:pt idx="2787">
                  <c:v>30.287829585477624</c:v>
                </c:pt>
                <c:pt idx="2788">
                  <c:v>29.949666907834711</c:v>
                </c:pt>
                <c:pt idx="2789">
                  <c:v>29.616805553771968</c:v>
                </c:pt>
                <c:pt idx="2790">
                  <c:v>29.289230225155762</c:v>
                </c:pt>
                <c:pt idx="2791">
                  <c:v>28.966922830633507</c:v>
                </c:pt>
                <c:pt idx="2792">
                  <c:v>28.649862622659356</c:v>
                </c:pt>
                <c:pt idx="2793">
                  <c:v>28.338026332482514</c:v>
                </c:pt>
                <c:pt idx="2794">
                  <c:v>28.031388302822307</c:v>
                </c:pt>
                <c:pt idx="2795">
                  <c:v>27.729920617986522</c:v>
                </c:pt>
                <c:pt idx="2796">
                  <c:v>27.433593231252274</c:v>
                </c:pt>
                <c:pt idx="2797">
                  <c:v>27.142374089300233</c:v>
                </c:pt>
                <c:pt idx="2798">
                  <c:v>26.856229253561906</c:v>
                </c:pt>
                <c:pt idx="2799">
                  <c:v>26.57512301834447</c:v>
                </c:pt>
                <c:pt idx="2800">
                  <c:v>26.29901802562469</c:v>
                </c:pt>
                <c:pt idx="2801">
                  <c:v>26.027875376419473</c:v>
                </c:pt>
                <c:pt idx="2802">
                  <c:v>25.76165473866692</c:v>
                </c:pt>
                <c:pt idx="2803">
                  <c:v>25.500314451566595</c:v>
                </c:pt>
                <c:pt idx="2804">
                  <c:v>25.243811626345519</c:v>
                </c:pt>
                <c:pt idx="2805">
                  <c:v>24.992102243428036</c:v>
                </c:pt>
                <c:pt idx="2806">
                  <c:v>24.745141246010604</c:v>
                </c:pt>
                <c:pt idx="2807">
                  <c:v>24.502882630046912</c:v>
                </c:pt>
                <c:pt idx="2808">
                  <c:v>24.265279530661275</c:v>
                </c:pt>
                <c:pt idx="2809">
                  <c:v>24.032284305027474</c:v>
                </c:pt>
                <c:pt idx="2810">
                  <c:v>23.803848611750681</c:v>
                </c:pt>
                <c:pt idx="2811">
                  <c:v>23.579923486800567</c:v>
                </c:pt>
                <c:pt idx="2812">
                  <c:v>23.360459416054738</c:v>
                </c:pt>
                <c:pt idx="2813">
                  <c:v>23.145406404511277</c:v>
                </c:pt>
                <c:pt idx="2814">
                  <c:v>22.934714042247236</c:v>
                </c:pt>
                <c:pt idx="2815">
                  <c:v>22.728331567193209</c:v>
                </c:pt>
                <c:pt idx="2816">
                  <c:v>22.526207924792999</c:v>
                </c:pt>
                <c:pt idx="2817">
                  <c:v>22.328291824650506</c:v>
                </c:pt>
                <c:pt idx="2818">
                  <c:v>22.134531794227541</c:v>
                </c:pt>
                <c:pt idx="2819">
                  <c:v>21.944876229690863</c:v>
                </c:pt>
                <c:pt idx="2820">
                  <c:v>21.759273443993607</c:v>
                </c:pt>
                <c:pt idx="2821">
                  <c:v>21.577671712280249</c:v>
                </c:pt>
                <c:pt idx="2822">
                  <c:v>21.400019314707095</c:v>
                </c:pt>
                <c:pt idx="2823">
                  <c:v>21.226264576763356</c:v>
                </c:pt>
                <c:pt idx="2824">
                  <c:v>21.056355907191119</c:v>
                </c:pt>
                <c:pt idx="2825">
                  <c:v>20.890241833587311</c:v>
                </c:pt>
                <c:pt idx="2826">
                  <c:v>20.727871035779174</c:v>
                </c:pt>
                <c:pt idx="2827">
                  <c:v>20.569192377063501</c:v>
                </c:pt>
                <c:pt idx="2828">
                  <c:v>20.414154933393348</c:v>
                </c:pt>
                <c:pt idx="2829">
                  <c:v>20.262708020598041</c:v>
                </c:pt>
                <c:pt idx="2830">
                  <c:v>20.114801219724342</c:v>
                </c:pt>
                <c:pt idx="2831">
                  <c:v>19.970384400576108</c:v>
                </c:pt>
                <c:pt idx="2832">
                  <c:v>19.829407743532272</c:v>
                </c:pt>
                <c:pt idx="2833">
                  <c:v>19.69182175973117</c:v>
                </c:pt>
                <c:pt idx="2834">
                  <c:v>19.557577309682927</c:v>
                </c:pt>
                <c:pt idx="2835">
                  <c:v>19.426625620393821</c:v>
                </c:pt>
                <c:pt idx="2836">
                  <c:v>19.298918301075588</c:v>
                </c:pt>
                <c:pt idx="2837">
                  <c:v>19.174407357499518</c:v>
                </c:pt>
                <c:pt idx="2838">
                  <c:v>19.05304520507579</c:v>
                </c:pt>
                <c:pt idx="2839">
                  <c:v>18.934784680710237</c:v>
                </c:pt>
                <c:pt idx="2840">
                  <c:v>18.819579053515753</c:v>
                </c:pt>
                <c:pt idx="2841">
                  <c:v>18.707382034422608</c:v>
                </c:pt>
                <c:pt idx="2842">
                  <c:v>18.598147784762233</c:v>
                </c:pt>
                <c:pt idx="2843">
                  <c:v>18.491830923867639</c:v>
                </c:pt>
                <c:pt idx="2844">
                  <c:v>18.388386535754762</c:v>
                </c:pt>
                <c:pt idx="2845">
                  <c:v>18.28777017492564</c:v>
                </c:pt>
                <c:pt idx="2846">
                  <c:v>18.189937871358154</c:v>
                </c:pt>
                <c:pt idx="2847">
                  <c:v>18.094846134711673</c:v>
                </c:pt>
                <c:pt idx="2848">
                  <c:v>18.002451957810706</c:v>
                </c:pt>
                <c:pt idx="2849">
                  <c:v>17.912712819439946</c:v>
                </c:pt>
                <c:pt idx="2850">
                  <c:v>17.825586686495768</c:v>
                </c:pt>
                <c:pt idx="2851">
                  <c:v>17.741032015536263</c:v>
                </c:pt>
                <c:pt idx="2852">
                  <c:v>17.659007753761784</c:v>
                </c:pt>
                <c:pt idx="2853">
                  <c:v>17.579473339469132</c:v>
                </c:pt>
                <c:pt idx="2854">
                  <c:v>17.502388702007607</c:v>
                </c:pt>
                <c:pt idx="2855">
                  <c:v>17.427714261276861</c:v>
                </c:pt>
                <c:pt idx="2856">
                  <c:v>17.355410926790853</c:v>
                </c:pt>
                <c:pt idx="2857">
                  <c:v>17.285440096339556</c:v>
                </c:pt>
                <c:pt idx="2858">
                  <c:v>17.217763654281356</c:v>
                </c:pt>
                <c:pt idx="2859">
                  <c:v>17.152343969485401</c:v>
                </c:pt>
                <c:pt idx="2860">
                  <c:v>17.089143892957395</c:v>
                </c:pt>
                <c:pt idx="2861">
                  <c:v>17.028126755164237</c:v>
                </c:pt>
                <c:pt idx="2862">
                  <c:v>16.969256363089841</c:v>
                </c:pt>
                <c:pt idx="2863">
                  <c:v>16.912496997033571</c:v>
                </c:pt>
                <c:pt idx="2864">
                  <c:v>16.857813407181368</c:v>
                </c:pt>
                <c:pt idx="2865">
                  <c:v>16.805170809963698</c:v>
                </c:pt>
                <c:pt idx="2866">
                  <c:v>16.754534884218003</c:v>
                </c:pt>
                <c:pt idx="2867">
                  <c:v>16.705871767175125</c:v>
                </c:pt>
                <c:pt idx="2868">
                  <c:v>16.659148050288508</c:v>
                </c:pt>
                <c:pt idx="2869">
                  <c:v>16.614330774913583</c:v>
                </c:pt>
                <c:pt idx="2870">
                  <c:v>16.571387427860714</c:v>
                </c:pt>
                <c:pt idx="2871">
                  <c:v>16.530285936827568</c:v>
                </c:pt>
                <c:pt idx="2872">
                  <c:v>16.490994665735627</c:v>
                </c:pt>
                <c:pt idx="2873">
                  <c:v>16.453482409962476</c:v>
                </c:pt>
                <c:pt idx="2874">
                  <c:v>16.417718391506867</c:v>
                </c:pt>
                <c:pt idx="2875">
                  <c:v>16.383672254073673</c:v>
                </c:pt>
                <c:pt idx="2876">
                  <c:v>16.351314058107249</c:v>
                </c:pt>
                <c:pt idx="2877">
                  <c:v>16.320614275766843</c:v>
                </c:pt>
                <c:pt idx="2878">
                  <c:v>16.291543785869379</c:v>
                </c:pt>
                <c:pt idx="2879">
                  <c:v>16.264073868790177</c:v>
                </c:pt>
                <c:pt idx="2880">
                  <c:v>16.23817620134551</c:v>
                </c:pt>
                <c:pt idx="2881">
                  <c:v>16.213822851650036</c:v>
                </c:pt>
                <c:pt idx="2882">
                  <c:v>16.190986273970651</c:v>
                </c:pt>
                <c:pt idx="2883">
                  <c:v>16.169639303567465</c:v>
                </c:pt>
                <c:pt idx="2884">
                  <c:v>16.149755151537533</c:v>
                </c:pt>
                <c:pt idx="2885">
                  <c:v>16.131307399671726</c:v>
                </c:pt>
                <c:pt idx="2886">
                  <c:v>16.114269995305989</c:v>
                </c:pt>
                <c:pt idx="2887">
                  <c:v>16.098617246208534</c:v>
                </c:pt>
                <c:pt idx="2888">
                  <c:v>16.084323815471492</c:v>
                </c:pt>
                <c:pt idx="2889">
                  <c:v>16.07136471643156</c:v>
                </c:pt>
                <c:pt idx="2890">
                  <c:v>16.059715307620792</c:v>
                </c:pt>
                <c:pt idx="2891">
                  <c:v>16.049351287743946</c:v>
                </c:pt>
                <c:pt idx="2892">
                  <c:v>16.040248690695279</c:v>
                </c:pt>
                <c:pt idx="2893">
                  <c:v>16.032383880605977</c:v>
                </c:pt>
                <c:pt idx="2894">
                  <c:v>16.025733546935925</c:v>
                </c:pt>
                <c:pt idx="2895">
                  <c:v>16.020274699605324</c:v>
                </c:pt>
                <c:pt idx="2896">
                  <c:v>16.015984664171697</c:v>
                </c:pt>
                <c:pt idx="2897">
                  <c:v>16.012841077051888</c:v>
                </c:pt>
                <c:pt idx="2898">
                  <c:v>16.010821880794197</c:v>
                </c:pt>
                <c:pt idx="2899">
                  <c:v>16.009905319394079</c:v>
                </c:pt>
                <c:pt idx="2900">
                  <c:v>16.01006993366957</c:v>
                </c:pt>
                <c:pt idx="2901">
                  <c:v>16.011294556683168</c:v>
                </c:pt>
                <c:pt idx="2902">
                  <c:v>16.01355830921753</c:v>
                </c:pt>
                <c:pt idx="2903">
                  <c:v>16.01684059530578</c:v>
                </c:pt>
                <c:pt idx="2904">
                  <c:v>16.021121097818622</c:v>
                </c:pt>
                <c:pt idx="2905">
                  <c:v>16.026379774105976</c:v>
                </c:pt>
                <c:pt idx="2906">
                  <c:v>16.032596851695899</c:v>
                </c:pt>
                <c:pt idx="2907">
                  <c:v>16.039752824047497</c:v>
                </c:pt>
                <c:pt idx="2908">
                  <c:v>16.047828446367191</c:v>
                </c:pt>
                <c:pt idx="2909">
                  <c:v>16.056804731478991</c:v>
                </c:pt>
                <c:pt idx="2910">
                  <c:v>16.066662945751148</c:v>
                </c:pt>
                <c:pt idx="2911">
                  <c:v>16.077384605082699</c:v>
                </c:pt>
                <c:pt idx="2912">
                  <c:v>16.088951470952992</c:v>
                </c:pt>
                <c:pt idx="2913">
                  <c:v>16.101345546519838</c:v>
                </c:pt>
                <c:pt idx="2914">
                  <c:v>16.11454907278457</c:v>
                </c:pt>
                <c:pt idx="2915">
                  <c:v>16.128544524810422</c:v>
                </c:pt>
                <c:pt idx="2916">
                  <c:v>16.14331460799923</c:v>
                </c:pt>
                <c:pt idx="2917">
                  <c:v>16.15884225442889</c:v>
                </c:pt>
                <c:pt idx="2918">
                  <c:v>16.175110619244407</c:v>
                </c:pt>
                <c:pt idx="2919">
                  <c:v>16.192103077107106</c:v>
                </c:pt>
                <c:pt idx="2920">
                  <c:v>16.20980321870303</c:v>
                </c:pt>
                <c:pt idx="2921">
                  <c:v>16.22819484730411</c:v>
                </c:pt>
                <c:pt idx="2922">
                  <c:v>16.247261975387346</c:v>
                </c:pt>
                <c:pt idx="2923">
                  <c:v>16.266988821310548</c:v>
                </c:pt>
                <c:pt idx="2924">
                  <c:v>16.287359806038125</c:v>
                </c:pt>
                <c:pt idx="2925">
                  <c:v>16.308359549928383</c:v>
                </c:pt>
                <c:pt idx="2926">
                  <c:v>16.329972869568735</c:v>
                </c:pt>
                <c:pt idx="2927">
                  <c:v>16.352184774668245</c:v>
                </c:pt>
                <c:pt idx="2928">
                  <c:v>16.374980464999254</c:v>
                </c:pt>
                <c:pt idx="2929">
                  <c:v>16.398345327395418</c:v>
                </c:pt>
                <c:pt idx="2930">
                  <c:v>16.422264932799038</c:v>
                </c:pt>
                <c:pt idx="2931">
                  <c:v>16.446725033359598</c:v>
                </c:pt>
                <c:pt idx="2932">
                  <c:v>16.471711559581195</c:v>
                </c:pt>
                <c:pt idx="2933">
                  <c:v>16.497210617522796</c:v>
                </c:pt>
                <c:pt idx="2934">
                  <c:v>16.523208486046656</c:v>
                </c:pt>
                <c:pt idx="2935">
                  <c:v>16.549691614112163</c:v>
                </c:pt>
                <c:pt idx="2936">
                  <c:v>16.576646618122197</c:v>
                </c:pt>
                <c:pt idx="2937">
                  <c:v>16.604060279312989</c:v>
                </c:pt>
                <c:pt idx="2938">
                  <c:v>16.631919541191763</c:v>
                </c:pt>
                <c:pt idx="2939">
                  <c:v>16.660211507019511</c:v>
                </c:pt>
                <c:pt idx="2940">
                  <c:v>16.688923437341259</c:v>
                </c:pt>
                <c:pt idx="2941">
                  <c:v>16.718042747556609</c:v>
                </c:pt>
                <c:pt idx="2942">
                  <c:v>16.747557005537004</c:v>
                </c:pt>
                <c:pt idx="2943">
                  <c:v>16.777453929286082</c:v>
                </c:pt>
                <c:pt idx="2944">
                  <c:v>16.807721384640331</c:v>
                </c:pt>
                <c:pt idx="2945">
                  <c:v>16.838347383014337</c:v>
                </c:pt>
                <c:pt idx="2946">
                  <c:v>16.869320079183495</c:v>
                </c:pt>
                <c:pt idx="2947">
                  <c:v>16.900627769112333</c:v>
                </c:pt>
                <c:pt idx="2948">
                  <c:v>16.932258887815436</c:v>
                </c:pt>
                <c:pt idx="2949">
                  <c:v>16.964202007264845</c:v>
                </c:pt>
                <c:pt idx="2950">
                  <c:v>16.996445834329421</c:v>
                </c:pt>
                <c:pt idx="2951">
                  <c:v>17.028979208758443</c:v>
                </c:pt>
                <c:pt idx="2952">
                  <c:v>17.061791101197173</c:v>
                </c:pt>
                <c:pt idx="2953">
                  <c:v>17.09487061123906</c:v>
                </c:pt>
                <c:pt idx="2954">
                  <c:v>17.128206965519695</c:v>
                </c:pt>
                <c:pt idx="2955">
                  <c:v>17.161789515836745</c:v>
                </c:pt>
                <c:pt idx="2956">
                  <c:v>17.195607737314646</c:v>
                </c:pt>
                <c:pt idx="2957">
                  <c:v>17.229651226593489</c:v>
                </c:pt>
                <c:pt idx="2958">
                  <c:v>17.263909700060339</c:v>
                </c:pt>
                <c:pt idx="2959">
                  <c:v>17.29837299210655</c:v>
                </c:pt>
                <c:pt idx="2960">
                  <c:v>17.33303105342074</c:v>
                </c:pt>
                <c:pt idx="2961">
                  <c:v>17.367873949311985</c:v>
                </c:pt>
                <c:pt idx="2962">
                  <c:v>17.402891858068188</c:v>
                </c:pt>
                <c:pt idx="2963">
                  <c:v>17.438075069336435</c:v>
                </c:pt>
                <c:pt idx="2964">
                  <c:v>17.473413982541643</c:v>
                </c:pt>
                <c:pt idx="2965">
                  <c:v>17.508899105331324</c:v>
                </c:pt>
                <c:pt idx="2966">
                  <c:v>17.544521052048509</c:v>
                </c:pt>
                <c:pt idx="2967">
                  <c:v>17.5802705422347</c:v>
                </c:pt>
                <c:pt idx="2968">
                  <c:v>17.616138399158956</c:v>
                </c:pt>
                <c:pt idx="2969">
                  <c:v>17.65211554837677</c:v>
                </c:pt>
                <c:pt idx="2970">
                  <c:v>17.688193016312169</c:v>
                </c:pt>
                <c:pt idx="2971">
                  <c:v>17.72436192886849</c:v>
                </c:pt>
                <c:pt idx="2972">
                  <c:v>17.760613510066321</c:v>
                </c:pt>
                <c:pt idx="2973">
                  <c:v>17.796939080703311</c:v>
                </c:pt>
                <c:pt idx="2974">
                  <c:v>17.833330057040484</c:v>
                </c:pt>
                <c:pt idx="2975">
                  <c:v>17.869777949513718</c:v>
                </c:pt>
                <c:pt idx="2976">
                  <c:v>17.906274361467496</c:v>
                </c:pt>
                <c:pt idx="2977">
                  <c:v>17.94281098791302</c:v>
                </c:pt>
                <c:pt idx="2978">
                  <c:v>17.979379614310091</c:v>
                </c:pt>
                <c:pt idx="2979">
                  <c:v>18.015972115369806</c:v>
                </c:pt>
                <c:pt idx="2980">
                  <c:v>18.052580453878932</c:v>
                </c:pt>
                <c:pt idx="2981">
                  <c:v>18.089196679550355</c:v>
                </c:pt>
                <c:pt idx="2982">
                  <c:v>18.125812927888632</c:v>
                </c:pt>
                <c:pt idx="2983">
                  <c:v>18.162421419081085</c:v>
                </c:pt>
                <c:pt idx="2984">
                  <c:v>18.199014456907122</c:v>
                </c:pt>
                <c:pt idx="2985">
                  <c:v>18.235584427667845</c:v>
                </c:pt>
                <c:pt idx="2986">
                  <c:v>18.272123799136637</c:v>
                </c:pt>
                <c:pt idx="2987">
                  <c:v>18.30862511952634</c:v>
                </c:pt>
                <c:pt idx="2988">
                  <c:v>18.345081016479099</c:v>
                </c:pt>
                <c:pt idx="2989">
                  <c:v>18.381484196070772</c:v>
                </c:pt>
                <c:pt idx="2990">
                  <c:v>18.417827441836209</c:v>
                </c:pt>
                <c:pt idx="2991">
                  <c:v>18.45410361381218</c:v>
                </c:pt>
                <c:pt idx="2992">
                  <c:v>18.490305647595477</c:v>
                </c:pt>
                <c:pt idx="2993">
                  <c:v>18.526426553420293</c:v>
                </c:pt>
                <c:pt idx="2994">
                  <c:v>18.562459415253841</c:v>
                </c:pt>
                <c:pt idx="2995">
                  <c:v>18.598397389902601</c:v>
                </c:pt>
                <c:pt idx="2996">
                  <c:v>18.634233706142538</c:v>
                </c:pt>
                <c:pt idx="2997">
                  <c:v>18.669961663857521</c:v>
                </c:pt>
                <c:pt idx="2998">
                  <c:v>18.705574633199205</c:v>
                </c:pt>
                <c:pt idx="2999">
                  <c:v>18.741066053759113</c:v>
                </c:pt>
                <c:pt idx="3000">
                  <c:v>18.776429433756391</c:v>
                </c:pt>
                <c:pt idx="3001">
                  <c:v>18.811658349238002</c:v>
                </c:pt>
                <c:pt idx="3002">
                  <c:v>18.846746443298343</c:v>
                </c:pt>
                <c:pt idx="3003">
                  <c:v>18.881687425307376</c:v>
                </c:pt>
                <c:pt idx="3004">
                  <c:v>18.916475070156309</c:v>
                </c:pt>
                <c:pt idx="3005">
                  <c:v>18.951103217513349</c:v>
                </c:pt>
                <c:pt idx="3006">
                  <c:v>18.985565771097185</c:v>
                </c:pt>
                <c:pt idx="3007">
                  <c:v>19.019856697958147</c:v>
                </c:pt>
                <c:pt idx="3008">
                  <c:v>19.053970027777609</c:v>
                </c:pt>
                <c:pt idx="3009">
                  <c:v>19.087899852173422</c:v>
                </c:pt>
                <c:pt idx="3010">
                  <c:v>19.121640324023957</c:v>
                </c:pt>
                <c:pt idx="3011">
                  <c:v>19.155185656800114</c:v>
                </c:pt>
                <c:pt idx="3012">
                  <c:v>19.188530123909715</c:v>
                </c:pt>
                <c:pt idx="3013">
                  <c:v>19.221668058054348</c:v>
                </c:pt>
                <c:pt idx="3014">
                  <c:v>19.254593850596962</c:v>
                </c:pt>
                <c:pt idx="3015">
                  <c:v>19.287301950938314</c:v>
                </c:pt>
                <c:pt idx="3016">
                  <c:v>19.319786865909407</c:v>
                </c:pt>
                <c:pt idx="3017">
                  <c:v>19.352043159170137</c:v>
                </c:pt>
                <c:pt idx="3018">
                  <c:v>19.38406545061693</c:v>
                </c:pt>
                <c:pt idx="3019">
                  <c:v>19.41584841580891</c:v>
                </c:pt>
                <c:pt idx="3020">
                  <c:v>19.447386785391615</c:v>
                </c:pt>
                <c:pt idx="3021">
                  <c:v>19.478675344541585</c:v>
                </c:pt>
                <c:pt idx="3022">
                  <c:v>19.509708932415464</c:v>
                </c:pt>
                <c:pt idx="3023">
                  <c:v>19.540482441606827</c:v>
                </c:pt>
                <c:pt idx="3024">
                  <c:v>19.570990817618565</c:v>
                </c:pt>
                <c:pt idx="3025">
                  <c:v>19.601229058334724</c:v>
                </c:pt>
                <c:pt idx="3026">
                  <c:v>19.631192213510957</c:v>
                </c:pt>
                <c:pt idx="3027">
                  <c:v>19.66087538426936</c:v>
                </c:pt>
                <c:pt idx="3028">
                  <c:v>19.690273722597908</c:v>
                </c:pt>
                <c:pt idx="3029">
                  <c:v>19.719382430866489</c:v>
                </c:pt>
                <c:pt idx="3030">
                  <c:v>19.748196761343934</c:v>
                </c:pt>
                <c:pt idx="3031">
                  <c:v>19.77671201572582</c:v>
                </c:pt>
                <c:pt idx="3032">
                  <c:v>19.80492354467242</c:v>
                </c:pt>
                <c:pt idx="3033">
                  <c:v>19.832826747348832</c:v>
                </c:pt>
                <c:pt idx="3034">
                  <c:v>19.860417070978826</c:v>
                </c:pt>
                <c:pt idx="3035">
                  <c:v>19.887690010400064</c:v>
                </c:pt>
                <c:pt idx="3036">
                  <c:v>19.914641107632661</c:v>
                </c:pt>
                <c:pt idx="3037">
                  <c:v>19.941265951448088</c:v>
                </c:pt>
                <c:pt idx="3038">
                  <c:v>19.967560176952503</c:v>
                </c:pt>
                <c:pt idx="3039">
                  <c:v>19.993519465169726</c:v>
                </c:pt>
                <c:pt idx="3040">
                  <c:v>20.019139542636879</c:v>
                </c:pt>
                <c:pt idx="3041">
                  <c:v>20.044416181001793</c:v>
                </c:pt>
                <c:pt idx="3042">
                  <c:v>20.069345196630394</c:v>
                </c:pt>
                <c:pt idx="3043">
                  <c:v>20.0939224502184</c:v>
                </c:pt>
                <c:pt idx="3044">
                  <c:v>20.118143846410106</c:v>
                </c:pt>
                <c:pt idx="3045">
                  <c:v>20.142005333421707</c:v>
                </c:pt>
                <c:pt idx="3046">
                  <c:v>20.165502902674604</c:v>
                </c:pt>
                <c:pt idx="3047">
                  <c:v>20.188632588427367</c:v>
                </c:pt>
                <c:pt idx="3048">
                  <c:v>20.211390467421893</c:v>
                </c:pt>
                <c:pt idx="3049">
                  <c:v>20.233772658528551</c:v>
                </c:pt>
                <c:pt idx="3050">
                  <c:v>20.255775322400126</c:v>
                </c:pt>
                <c:pt idx="3051">
                  <c:v>20.277394661129961</c:v>
                </c:pt>
                <c:pt idx="3052">
                  <c:v>20.298626917916067</c:v>
                </c:pt>
                <c:pt idx="3053">
                  <c:v>20.319468376729503</c:v>
                </c:pt>
                <c:pt idx="3054">
                  <c:v>20.339915361988659</c:v>
                </c:pt>
                <c:pt idx="3055">
                  <c:v>20.359964238239172</c:v>
                </c:pt>
                <c:pt idx="3056">
                  <c:v>20.379611409836286</c:v>
                </c:pt>
                <c:pt idx="3057">
                  <c:v>20.398853320634061</c:v>
                </c:pt>
                <c:pt idx="3058">
                  <c:v>20.417686453679863</c:v>
                </c:pt>
                <c:pt idx="3059">
                  <c:v>20.436107330910545</c:v>
                </c:pt>
                <c:pt idx="3060">
                  <c:v>20.454112512856369</c:v>
                </c:pt>
                <c:pt idx="3061">
                  <c:v>20.471698598347473</c:v>
                </c:pt>
                <c:pt idx="3062">
                  <c:v>20.488862224225613</c:v>
                </c:pt>
                <c:pt idx="3063">
                  <c:v>20.505600065059213</c:v>
                </c:pt>
                <c:pt idx="3064">
                  <c:v>20.521908832863119</c:v>
                </c:pt>
                <c:pt idx="3065">
                  <c:v>20.537785276823826</c:v>
                </c:pt>
                <c:pt idx="3066">
                  <c:v>20.553226183025885</c:v>
                </c:pt>
                <c:pt idx="3067">
                  <c:v>20.568228374184542</c:v>
                </c:pt>
                <c:pt idx="3068">
                  <c:v>20.582788709381333</c:v>
                </c:pt>
                <c:pt idx="3069">
                  <c:v>20.596904083804816</c:v>
                </c:pt>
                <c:pt idx="3070">
                  <c:v>20.610571428492221</c:v>
                </c:pt>
                <c:pt idx="3071">
                  <c:v>20.623787710077636</c:v>
                </c:pt>
                <c:pt idx="3072">
                  <c:v>20.636549930543566</c:v>
                </c:pt>
                <c:pt idx="3073">
                  <c:v>20.648855126972222</c:v>
                </c:pt>
                <c:pt idx="3074">
                  <c:v>20.660700371307371</c:v>
                </c:pt>
                <c:pt idx="3075">
                  <c:v>20.672082770111643</c:v>
                </c:pt>
                <c:pt idx="3076">
                  <c:v>20.68299946433342</c:v>
                </c:pt>
                <c:pt idx="3077">
                  <c:v>20.693447629073688</c:v>
                </c:pt>
                <c:pt idx="3078">
                  <c:v>20.703424473357614</c:v>
                </c:pt>
                <c:pt idx="3079">
                  <c:v>20.712927239908566</c:v>
                </c:pt>
                <c:pt idx="3080">
                  <c:v>20.72195320492429</c:v>
                </c:pt>
                <c:pt idx="3081">
                  <c:v>20.730499677860081</c:v>
                </c:pt>
                <c:pt idx="3082">
                  <c:v>20.738564001208857</c:v>
                </c:pt>
                <c:pt idx="3083">
                  <c:v>20.746143550289673</c:v>
                </c:pt>
                <c:pt idx="3084">
                  <c:v>20.753235733037201</c:v>
                </c:pt>
                <c:pt idx="3085">
                  <c:v>20.759837989791436</c:v>
                </c:pt>
                <c:pt idx="3086">
                  <c:v>20.765947793096046</c:v>
                </c:pt>
                <c:pt idx="3087">
                  <c:v>20.771562647492317</c:v>
                </c:pt>
                <c:pt idx="3088">
                  <c:v>20.776680089322582</c:v>
                </c:pt>
                <c:pt idx="3089">
                  <c:v>20.7812976865319</c:v>
                </c:pt>
                <c:pt idx="3090">
                  <c:v>20.785413038473251</c:v>
                </c:pt>
                <c:pt idx="3091">
                  <c:v>20.789023775716743</c:v>
                </c:pt>
                <c:pt idx="3092">
                  <c:v>20.792127559859466</c:v>
                </c:pt>
                <c:pt idx="3093">
                  <c:v>20.794722083339082</c:v>
                </c:pt>
                <c:pt idx="3094">
                  <c:v>20.796805069249274</c:v>
                </c:pt>
                <c:pt idx="3095">
                  <c:v>20.798374271157797</c:v>
                </c:pt>
                <c:pt idx="3096">
                  <c:v>20.799427472926595</c:v>
                </c:pt>
                <c:pt idx="3097">
                  <c:v>20.799962488534533</c:v>
                </c:pt>
                <c:pt idx="3098">
                  <c:v>20.79997716190266</c:v>
                </c:pt>
                <c:pt idx="3099">
                  <c:v>20.799469366720018</c:v>
                </c:pt>
                <c:pt idx="3100">
                  <c:v>20.79843700627535</c:v>
                </c:pt>
                <c:pt idx="3101">
                  <c:v>20.796878013285891</c:v>
                </c:pt>
                <c:pt idx="3102">
                  <c:v>20.794790349732409</c:v>
                </c:pt>
                <c:pt idx="3103">
                  <c:v>20.792172006694585</c:v>
                </c:pt>
                <c:pt idx="3104">
                  <c:v>20.789021004188839</c:v>
                </c:pt>
                <c:pt idx="3105">
                  <c:v>20.785335391007692</c:v>
                </c:pt>
                <c:pt idx="3106">
                  <c:v>20.781113244561112</c:v>
                </c:pt>
                <c:pt idx="3107">
                  <c:v>20.776352670721025</c:v>
                </c:pt>
                <c:pt idx="3108">
                  <c:v>20.771051803666495</c:v>
                </c:pt>
                <c:pt idx="3109">
                  <c:v>20.765208805730367</c:v>
                </c:pt>
                <c:pt idx="3110">
                  <c:v>20.758821867249281</c:v>
                </c:pt>
                <c:pt idx="3111">
                  <c:v>20.751889206414944</c:v>
                </c:pt>
                <c:pt idx="3112">
                  <c:v>20.744409069125396</c:v>
                </c:pt>
                <c:pt idx="3113">
                  <c:v>20.7363797288412</c:v>
                </c:pt>
                <c:pt idx="3114">
                  <c:v>20.727799486441285</c:v>
                </c:pt>
                <c:pt idx="3115">
                  <c:v>20.71866667008041</c:v>
                </c:pt>
                <c:pt idx="3116">
                  <c:v>20.708979635049019</c:v>
                </c:pt>
                <c:pt idx="3117">
                  <c:v>20.698736763634884</c:v>
                </c:pt>
                <c:pt idx="3118">
                  <c:v>20.687936464985683</c:v>
                </c:pt>
                <c:pt idx="3119">
                  <c:v>20.676577174972664</c:v>
                </c:pt>
                <c:pt idx="3120">
                  <c:v>20.664657356058569</c:v>
                </c:pt>
                <c:pt idx="3121">
                  <c:v>20.652175497163057</c:v>
                </c:pt>
                <c:pt idx="3122">
                  <c:v>20.639130113532815</c:v>
                </c:pt>
                <c:pt idx="3123">
                  <c:v>20.625519746611786</c:v>
                </c:pt>
                <c:pt idx="3124">
                  <c:v>20.611342963913785</c:v>
                </c:pt>
                <c:pt idx="3125">
                  <c:v>20.596598358894084</c:v>
                </c:pt>
                <c:pt idx="3126">
                  <c:v>20.58128455082641</c:v>
                </c:pt>
                <c:pt idx="3127">
                  <c:v>20.565400184677173</c:v>
                </c:pt>
                <c:pt idx="3128">
                  <c:v>20.548943930984194</c:v>
                </c:pt>
                <c:pt idx="3129">
                  <c:v>20.531914485735086</c:v>
                </c:pt>
                <c:pt idx="3130">
                  <c:v>20.514310570246863</c:v>
                </c:pt>
                <c:pt idx="3131">
                  <c:v>20.496130931048356</c:v>
                </c:pt>
                <c:pt idx="3132">
                  <c:v>20.477374339762122</c:v>
                </c:pt>
                <c:pt idx="3133">
                  <c:v>20.458039592988371</c:v>
                </c:pt>
                <c:pt idx="3134">
                  <c:v>20.438125512190368</c:v>
                </c:pt>
                <c:pt idx="3135">
                  <c:v>20.417630943580662</c:v>
                </c:pt>
                <c:pt idx="3136">
                  <c:v>20.396554758007966</c:v>
                </c:pt>
                <c:pt idx="3137">
                  <c:v>20.374895850847508</c:v>
                </c:pt>
                <c:pt idx="3138">
                  <c:v>20.352653141887487</c:v>
                </c:pt>
                <c:pt idx="3139">
                  <c:v>20.329825575224106</c:v>
                </c:pt>
                <c:pt idx="3140">
                  <c:v>20.306412119149996</c:v>
                </c:pt>
                <c:pt idx="3141">
                  <c:v>20.282411766049393</c:v>
                </c:pt>
                <c:pt idx="3142">
                  <c:v>20.257823532290672</c:v>
                </c:pt>
                <c:pt idx="3143">
                  <c:v>20.232646458122872</c:v>
                </c:pt>
                <c:pt idx="3144">
                  <c:v>20.206879607570812</c:v>
                </c:pt>
                <c:pt idx="3145">
                  <c:v>20.180522068332209</c:v>
                </c:pt>
                <c:pt idx="3146">
                  <c:v>20.153572951676466</c:v>
                </c:pt>
                <c:pt idx="3147">
                  <c:v>20.12603139234281</c:v>
                </c:pt>
                <c:pt idx="3148">
                  <c:v>20.097896548441184</c:v>
                </c:pt>
                <c:pt idx="3149">
                  <c:v>20.069167601351353</c:v>
                </c:pt>
                <c:pt idx="3150">
                  <c:v>20.039843755627402</c:v>
                </c:pt>
                <c:pt idx="3151">
                  <c:v>20.009924238897327</c:v>
                </c:pt>
                <c:pt idx="3152">
                  <c:v>19.979408301768871</c:v>
                </c:pt>
                <c:pt idx="3153">
                  <c:v>19.948295217732664</c:v>
                </c:pt>
                <c:pt idx="3154">
                  <c:v>19.916584283068147</c:v>
                </c:pt>
                <c:pt idx="3155">
                  <c:v>19.884274816748615</c:v>
                </c:pt>
                <c:pt idx="3156">
                  <c:v>19.851366160348135</c:v>
                </c:pt>
                <c:pt idx="3157">
                  <c:v>19.817857677950087</c:v>
                </c:pt>
                <c:pt idx="3158">
                  <c:v>19.783748756054592</c:v>
                </c:pt>
                <c:pt idx="3159">
                  <c:v>19.749038803487366</c:v>
                </c:pt>
                <c:pt idx="3160">
                  <c:v>19.713727251309933</c:v>
                </c:pt>
                <c:pt idx="3161">
                  <c:v>19.677813552729475</c:v>
                </c:pt>
                <c:pt idx="3162">
                  <c:v>19.641297183011346</c:v>
                </c:pt>
                <c:pt idx="3163">
                  <c:v>19.60417763938932</c:v>
                </c:pt>
                <c:pt idx="3164">
                  <c:v>19.566454440978362</c:v>
                </c:pt>
                <c:pt idx="3165">
                  <c:v>19.528127128688595</c:v>
                </c:pt>
                <c:pt idx="3166">
                  <c:v>19.489195265138164</c:v>
                </c:pt>
                <c:pt idx="3167">
                  <c:v>19.449658434568107</c:v>
                </c:pt>
                <c:pt idx="3168">
                  <c:v>19.409516242756752</c:v>
                </c:pt>
                <c:pt idx="3169">
                  <c:v>19.368768316936098</c:v>
                </c:pt>
                <c:pt idx="3170">
                  <c:v>19.327414305706156</c:v>
                </c:pt>
                <c:pt idx="3171">
                  <c:v>19.285453878953945</c:v>
                </c:pt>
                <c:pt idx="3172">
                  <c:v>19.242886727768848</c:v>
                </c:pt>
                <c:pt idx="3173">
                  <c:v>19.199712564360681</c:v>
                </c:pt>
                <c:pt idx="3174">
                  <c:v>19.155931121977886</c:v>
                </c:pt>
                <c:pt idx="3175">
                  <c:v>19.111542154826765</c:v>
                </c:pt>
                <c:pt idx="3176">
                  <c:v>19.066545437990015</c:v>
                </c:pt>
                <c:pt idx="3177">
                  <c:v>19.020940767346104</c:v>
                </c:pt>
                <c:pt idx="3178">
                  <c:v>18.97472795948994</c:v>
                </c:pt>
                <c:pt idx="3179">
                  <c:v>18.927906851651898</c:v>
                </c:pt>
                <c:pt idx="3180">
                  <c:v>18.880477301621397</c:v>
                </c:pt>
                <c:pt idx="3181">
                  <c:v>18.832439187664647</c:v>
                </c:pt>
                <c:pt idx="3182">
                  <c:v>18.7837924084495</c:v>
                </c:pt>
                <c:pt idx="3183">
                  <c:v>18.734536882965159</c:v>
                </c:pt>
                <c:pt idx="3184">
                  <c:v>18.684672550445839</c:v>
                </c:pt>
                <c:pt idx="3185">
                  <c:v>18.634199370293231</c:v>
                </c:pt>
                <c:pt idx="3186">
                  <c:v>18.583117321998344</c:v>
                </c:pt>
                <c:pt idx="3187">
                  <c:v>18.531426405066497</c:v>
                </c:pt>
                <c:pt idx="3188">
                  <c:v>18.479126638940784</c:v>
                </c:pt>
                <c:pt idx="3189">
                  <c:v>18.426218062924391</c:v>
                </c:pt>
                <c:pt idx="3190">
                  <c:v>18.372700736106424</c:v>
                </c:pt>
                <c:pt idx="3191">
                  <c:v>18.318574737286127</c:v>
                </c:pt>
                <c:pt idx="3192">
                  <c:v>18.263840164897005</c:v>
                </c:pt>
                <c:pt idx="3193">
                  <c:v>18.208497136932152</c:v>
                </c:pt>
                <c:pt idx="3194">
                  <c:v>18.152545790868686</c:v>
                </c:pt>
                <c:pt idx="3195">
                  <c:v>18.095986283595181</c:v>
                </c:pt>
                <c:pt idx="3196">
                  <c:v>18.038818791333966</c:v>
                </c:pt>
                <c:pt idx="3197">
                  <c:v>17.981043509570583</c:v>
                </c:pt>
                <c:pt idx="3198">
                  <c:v>17.922660652976617</c:v>
                </c:pt>
                <c:pt idx="3199">
                  <c:v>17.863670455337285</c:v>
                </c:pt>
                <c:pt idx="3200">
                  <c:v>17.804073169477618</c:v>
                </c:pt>
                <c:pt idx="3201">
                  <c:v>17.743869067188086</c:v>
                </c:pt>
                <c:pt idx="3202">
                  <c:v>17.683058439152575</c:v>
                </c:pt>
                <c:pt idx="3203">
                  <c:v>17.621641594872898</c:v>
                </c:pt>
                <c:pt idx="3204">
                  <c:v>17.559618862597347</c:v>
                </c:pt>
                <c:pt idx="3205">
                  <c:v>17.496990589246195</c:v>
                </c:pt>
                <c:pt idx="3206">
                  <c:v>17.433757140339196</c:v>
                </c:pt>
                <c:pt idx="3207">
                  <c:v>17.369918899922965</c:v>
                </c:pt>
                <c:pt idx="3208">
                  <c:v>17.305476270496683</c:v>
                </c:pt>
                <c:pt idx="3209">
                  <c:v>17.240429672939825</c:v>
                </c:pt>
                <c:pt idx="3210">
                  <c:v>17.174779546439567</c:v>
                </c:pt>
                <c:pt idx="3211">
                  <c:v>17.108526348417627</c:v>
                </c:pt>
                <c:pt idx="3212">
                  <c:v>17.041670554456573</c:v>
                </c:pt>
                <c:pt idx="3213">
                  <c:v>16.974212658227884</c:v>
                </c:pt>
                <c:pt idx="3214">
                  <c:v>16.906153171419305</c:v>
                </c:pt>
                <c:pt idx="3215">
                  <c:v>16.837492623660296</c:v>
                </c:pt>
                <c:pt idx="3216">
                  <c:v>16.768231562450609</c:v>
                </c:pt>
                <c:pt idx="3217">
                  <c:v>16.698370553086534</c:v>
                </c:pt>
                <c:pt idx="3218">
                  <c:v>16.627910178588024</c:v>
                </c:pt>
                <c:pt idx="3219">
                  <c:v>16.556851039626054</c:v>
                </c:pt>
                <c:pt idx="3220">
                  <c:v>16.485193754448062</c:v>
                </c:pt>
                <c:pt idx="3221">
                  <c:v>16.412938958806421</c:v>
                </c:pt>
                <c:pt idx="3222">
                  <c:v>16.340087305883429</c:v>
                </c:pt>
                <c:pt idx="3223">
                  <c:v>16.26663946621963</c:v>
                </c:pt>
                <c:pt idx="3224">
                  <c:v>16.192596127638609</c:v>
                </c:pt>
                <c:pt idx="3225">
                  <c:v>16.117957995174265</c:v>
                </c:pt>
                <c:pt idx="3226">
                  <c:v>16.042725790996599</c:v>
                </c:pt>
                <c:pt idx="3227">
                  <c:v>15.966900254338356</c:v>
                </c:pt>
                <c:pt idx="3228">
                  <c:v>15.890482141420222</c:v>
                </c:pt>
                <c:pt idx="3229">
                  <c:v>15.813472225377694</c:v>
                </c:pt>
                <c:pt idx="3230">
                  <c:v>15.735871296184911</c:v>
                </c:pt>
                <c:pt idx="3231">
                  <c:v>15.65768016058297</c:v>
                </c:pt>
                <c:pt idx="3232">
                  <c:v>15.578899642002</c:v>
                </c:pt>
                <c:pt idx="3233">
                  <c:v>15.499530580488738</c:v>
                </c:pt>
                <c:pt idx="3234">
                  <c:v>15.419573832630732</c:v>
                </c:pt>
                <c:pt idx="3235">
                  <c:v>15.339030271481221</c:v>
                </c:pt>
                <c:pt idx="3236">
                  <c:v>15.257900786483305</c:v>
                </c:pt>
                <c:pt idx="3237">
                  <c:v>15.176186283394742</c:v>
                </c:pt>
                <c:pt idx="3238">
                  <c:v>15.093887684212717</c:v>
                </c:pt>
                <c:pt idx="3239">
                  <c:v>15.011005927096335</c:v>
                </c:pt>
                <c:pt idx="3240">
                  <c:v>14.927541966291841</c:v>
                </c:pt>
                <c:pt idx="3241">
                  <c:v>14.843496772055431</c:v>
                </c:pt>
                <c:pt idx="3242">
                  <c:v>14.758871330577392</c:v>
                </c:pt>
                <c:pt idx="3243">
                  <c:v>14.673666643903744</c:v>
                </c:pt>
                <c:pt idx="3244">
                  <c:v>14.587883729860636</c:v>
                </c:pt>
                <c:pt idx="3245">
                  <c:v>14.50152362197602</c:v>
                </c:pt>
                <c:pt idx="3246">
                  <c:v>14.414587369402199</c:v>
                </c:pt>
                <c:pt idx="3247">
                  <c:v>14.327076036839003</c:v>
                </c:pt>
                <c:pt idx="3248">
                  <c:v>14.238990704453499</c:v>
                </c:pt>
                <c:pt idx="3249">
                  <c:v>14.150332467803935</c:v>
                </c:pt>
                <c:pt idx="3250">
                  <c:v>14.061102437759558</c:v>
                </c:pt>
                <c:pt idx="3251">
                  <c:v>13.971301740422717</c:v>
                </c:pt>
                <c:pt idx="3252">
                  <c:v>13.880931517048879</c:v>
                </c:pt>
                <c:pt idx="3253">
                  <c:v>13.789992923967759</c:v>
                </c:pt>
                <c:pt idx="3254">
                  <c:v>13.6984871325038</c:v>
                </c:pt>
                <c:pt idx="3255">
                  <c:v>13.606415328895281</c:v>
                </c:pt>
                <c:pt idx="3256">
                  <c:v>13.513778714215306</c:v>
                </c:pt>
                <c:pt idx="3257">
                  <c:v>13.420578504290376</c:v>
                </c:pt>
                <c:pt idx="3258">
                  <c:v>13.326815929620153</c:v>
                </c:pt>
                <c:pt idx="3259">
                  <c:v>13.232492235296093</c:v>
                </c:pt>
                <c:pt idx="3260">
                  <c:v>13.137608680920806</c:v>
                </c:pt>
                <c:pt idx="3261">
                  <c:v>13.042166540525045</c:v>
                </c:pt>
                <c:pt idx="3262">
                  <c:v>12.946167102487152</c:v>
                </c:pt>
                <c:pt idx="3263">
                  <c:v>12.849611669450098</c:v>
                </c:pt>
                <c:pt idx="3264">
                  <c:v>12.752501558239345</c:v>
                </c:pt>
                <c:pt idx="3265">
                  <c:v>12.654838099780534</c:v>
                </c:pt>
                <c:pt idx="3266">
                  <c:v>12.556622639015899</c:v>
                </c:pt>
                <c:pt idx="3267">
                  <c:v>12.457856534820593</c:v>
                </c:pt>
                <c:pt idx="3268">
                  <c:v>12.35854115992052</c:v>
                </c:pt>
                <c:pt idx="3269">
                  <c:v>12.258677900806731</c:v>
                </c:pt>
                <c:pt idx="3270">
                  <c:v>12.158268157652884</c:v>
                </c:pt>
                <c:pt idx="3271">
                  <c:v>12.057313344230636</c:v>
                </c:pt>
                <c:pt idx="3272">
                  <c:v>11.955814887822896</c:v>
                </c:pt>
                <c:pt idx="3273">
                  <c:v>11.853774229141891</c:v>
                </c:pt>
                <c:pt idx="3274">
                  <c:v>11.751192822242388</c:v>
                </c:pt>
                <c:pt idx="3275">
                  <c:v>11.648072134436319</c:v>
                </c:pt>
                <c:pt idx="3276">
                  <c:v>11.544413646207119</c:v>
                </c:pt>
                <c:pt idx="3277">
                  <c:v>11.440218851123859</c:v>
                </c:pt>
                <c:pt idx="3278">
                  <c:v>11.335489255755505</c:v>
                </c:pt>
                <c:pt idx="3279">
                  <c:v>11.230226379582803</c:v>
                </c:pt>
                <c:pt idx="3280">
                  <c:v>11.124431754913701</c:v>
                </c:pt>
                <c:pt idx="3281">
                  <c:v>11.018106926794587</c:v>
                </c:pt>
                <c:pt idx="3282">
                  <c:v>10.911253452923972</c:v>
                </c:pt>
                <c:pt idx="3283">
                  <c:v>10.80387290356515</c:v>
                </c:pt>
                <c:pt idx="3284">
                  <c:v>10.695966861457549</c:v>
                </c:pt>
                <c:pt idx="3285">
                  <c:v>10.587536921729765</c:v>
                </c:pt>
                <c:pt idx="3286">
                  <c:v>10.478584691811164</c:v>
                </c:pt>
                <c:pt idx="3287">
                  <c:v>10.369111791343443</c:v>
                </c:pt>
                <c:pt idx="3288">
                  <c:v>10.259119852091203</c:v>
                </c:pt>
                <c:pt idx="3289">
                  <c:v>10.148610517855644</c:v>
                </c:pt>
                <c:pt idx="3290">
                  <c:v>10.037585444382017</c:v>
                </c:pt>
                <c:pt idx="3291">
                  <c:v>9.9260462992732528</c:v>
                </c:pt>
                <c:pt idx="3292">
                  <c:v>9.8139947619002896</c:v>
                </c:pt>
                <c:pt idx="3293">
                  <c:v>9.7014325233108991</c:v>
                </c:pt>
                <c:pt idx="3294">
                  <c:v>9.5883612861409802</c:v>
                </c:pt>
                <c:pt idx="3295">
                  <c:v>9.4747827645249174</c:v>
                </c:pt>
                <c:pt idx="3296">
                  <c:v>9.3606986840054276</c:v>
                </c:pt>
                <c:pt idx="3297">
                  <c:v>9.2461107814425816</c:v>
                </c:pt>
                <c:pt idx="3298">
                  <c:v>9.1310208049240771</c:v>
                </c:pt>
                <c:pt idx="3299">
                  <c:v>9.0154305136749997</c:v>
                </c:pt>
                <c:pt idx="3300">
                  <c:v>8.899341677965964</c:v>
                </c:pt>
                <c:pt idx="3301">
                  <c:v>8.7827560790234145</c:v>
                </c:pt>
                <c:pt idx="3302">
                  <c:v>8.6656755089389321</c:v>
                </c:pt>
                <c:pt idx="3303">
                  <c:v>8.5481017705769489</c:v>
                </c:pt>
                <c:pt idx="3304">
                  <c:v>8.4300366774843383</c:v>
                </c:pt>
                <c:pt idx="3305">
                  <c:v>8.311482053799665</c:v>
                </c:pt>
                <c:pt idx="3306">
                  <c:v>8.1924397341610984</c:v>
                </c:pt>
                <c:pt idx="3307">
                  <c:v>8.0729115636149231</c:v>
                </c:pt>
                <c:pt idx="3308">
                  <c:v>7.952899397525897</c:v>
                </c:pt>
                <c:pt idx="3309">
                  <c:v>7.8324051014824363</c:v>
                </c:pt>
                <c:pt idx="3310">
                  <c:v>7.7114305512077976</c:v>
                </c:pt>
                <c:pt idx="3311">
                  <c:v>7.589977632467992</c:v>
                </c:pt>
                <c:pt idx="3312">
                  <c:v>7.4680482409783338</c:v>
                </c:pt>
                <c:pt idx="3313">
                  <c:v>7.3456442823141117</c:v>
                </c:pt>
                <c:pt idx="3314">
                  <c:v>7.2227676718180476</c:v>
                </c:pt>
                <c:pt idx="3315">
                  <c:v>7.0994203345069025</c:v>
                </c:pt>
                <c:pt idx="3316">
                  <c:v>6.9756042049826874</c:v>
                </c:pt>
                <c:pt idx="3317">
                  <c:v>6.8513212273388149</c:v>
                </c:pt>
                <c:pt idx="3318">
                  <c:v>6.7265733550686946</c:v>
                </c:pt>
                <c:pt idx="3319">
                  <c:v>6.6013625509755798</c:v>
                </c:pt>
                <c:pt idx="3320">
                  <c:v>6.475690787077923</c:v>
                </c:pt>
                <c:pt idx="3321">
                  <c:v>6.3495600445211267</c:v>
                </c:pt>
                <c:pt idx="3322">
                  <c:v>6.2229723134839219</c:v>
                </c:pt>
                <c:pt idx="3323">
                  <c:v>6.0959295930873907</c:v>
                </c:pt>
                <c:pt idx="3324">
                  <c:v>5.9684338913037891</c:v>
                </c:pt>
                <c:pt idx="3325">
                  <c:v>5.8404872248650861</c:v>
                </c:pt>
                <c:pt idx="3326">
                  <c:v>5.7120916191717583</c:v>
                </c:pt>
                <c:pt idx="3327">
                  <c:v>5.5832491082016986</c:v>
                </c:pt>
                <c:pt idx="3328">
                  <c:v>5.4539617344186127</c:v>
                </c:pt>
                <c:pt idx="3329">
                  <c:v>5.3242315486827749</c:v>
                </c:pt>
                <c:pt idx="3330">
                  <c:v>5.1940606101584592</c:v>
                </c:pt>
                <c:pt idx="3331">
                  <c:v>5.0634509862238417</c:v>
                </c:pt>
                <c:pt idx="3332">
                  <c:v>4.932404752381899</c:v>
                </c:pt>
                <c:pt idx="3333">
                  <c:v>4.8009239921682934</c:v>
                </c:pt>
                <c:pt idx="3334">
                  <c:v>4.6690107970614747</c:v>
                </c:pt>
                <c:pt idx="3335">
                  <c:v>4.5366672663949714</c:v>
                </c:pt>
                <c:pt idx="3336">
                  <c:v>4.4038955072641386</c:v>
                </c:pt>
                <c:pt idx="3337">
                  <c:v>4.2706976344390455</c:v>
                </c:pt>
                <c:pt idx="3338">
                  <c:v>4.1370757702752883</c:v>
                </c:pt>
                <c:pt idx="3339">
                  <c:v>4.0030320446234953</c:v>
                </c:pt>
                <c:pt idx="3340">
                  <c:v>3.8685685947410775</c:v>
                </c:pt>
                <c:pt idx="3341">
                  <c:v>3.7336875652025299</c:v>
                </c:pt>
                <c:pt idx="3342">
                  <c:v>3.5983911078146491</c:v>
                </c:pt>
                <c:pt idx="3343">
                  <c:v>3.4626813815236517</c:v>
                </c:pt>
                <c:pt idx="3344">
                  <c:v>3.326560552330136</c:v>
                </c:pt>
                <c:pt idx="3345">
                  <c:v>3.19003079320035</c:v>
                </c:pt>
                <c:pt idx="3346">
                  <c:v>3.0530942839806983</c:v>
                </c:pt>
                <c:pt idx="3347">
                  <c:v>2.915753211307532</c:v>
                </c:pt>
                <c:pt idx="3348">
                  <c:v>2.7780097685234466</c:v>
                </c:pt>
                <c:pt idx="3349">
                  <c:v>2.6398661555890328</c:v>
                </c:pt>
                <c:pt idx="3350">
                  <c:v>2.5013245789982079</c:v>
                </c:pt>
                <c:pt idx="3351">
                  <c:v>2.3623872516906204</c:v>
                </c:pt>
                <c:pt idx="3352">
                  <c:v>2.2230563929678624</c:v>
                </c:pt>
                <c:pt idx="3353">
                  <c:v>2.0833342284072103</c:v>
                </c:pt>
                <c:pt idx="3354">
                  <c:v>1.9432229897775812</c:v>
                </c:pt>
                <c:pt idx="3355">
                  <c:v>1.8027249149552915</c:v>
                </c:pt>
                <c:pt idx="3356">
                  <c:v>1.6618422478391039</c:v>
                </c:pt>
                <c:pt idx="3357">
                  <c:v>1.5205772382675491</c:v>
                </c:pt>
                <c:pt idx="3358">
                  <c:v>1.378932141934996</c:v>
                </c:pt>
                <c:pt idx="3359">
                  <c:v>1.236909220309002</c:v>
                </c:pt>
                <c:pt idx="3360">
                  <c:v>1.094510740548003</c:v>
                </c:pt>
                <c:pt idx="3361">
                  <c:v>0.95173897541869223</c:v>
                </c:pt>
                <c:pt idx="3362">
                  <c:v>0.80859620321407988</c:v>
                </c:pt>
                <c:pt idx="3363">
                  <c:v>0.66508470767513472</c:v>
                </c:pt>
                <c:pt idx="3364">
                  <c:v>0.5212067779046663</c:v>
                </c:pt>
                <c:pt idx="3365">
                  <c:v>0.3769647082915526</c:v>
                </c:pt>
                <c:pt idx="3366">
                  <c:v>0.23236079842851609</c:v>
                </c:pt>
                <c:pt idx="3367">
                  <c:v>8.7397353033338732E-2</c:v>
                </c:pt>
                <c:pt idx="3368">
                  <c:v>-5.7923318131258839E-2</c:v>
                </c:pt>
                <c:pt idx="3369">
                  <c:v>-0.20359890033537908</c:v>
                </c:pt>
                <c:pt idx="3370">
                  <c:v>-0.34962707395962411</c:v>
                </c:pt>
                <c:pt idx="3371">
                  <c:v>-0.49600551457464803</c:v>
                </c:pt>
                <c:pt idx="3372">
                  <c:v>-0.64273189301709976</c:v>
                </c:pt>
                <c:pt idx="3373">
                  <c:v>-0.78980387546582165</c:v>
                </c:pt>
                <c:pt idx="3374">
                  <c:v>-0.93721912352134495</c:v>
                </c:pt>
                <c:pt idx="3375">
                  <c:v>-1.0849752942773137</c:v>
                </c:pt>
                <c:pt idx="3376">
                  <c:v>-1.233070040400321</c:v>
                </c:pt>
                <c:pt idx="3377">
                  <c:v>-1.3815010102002532</c:v>
                </c:pt>
                <c:pt idx="3378">
                  <c:v>-1.5302658477098134</c:v>
                </c:pt>
                <c:pt idx="3379">
                  <c:v>-1.6793621927546667</c:v>
                </c:pt>
                <c:pt idx="3380">
                  <c:v>-1.8287876810275918</c:v>
                </c:pt>
                <c:pt idx="3381">
                  <c:v>-1.9785399441637139</c:v>
                </c:pt>
                <c:pt idx="3382">
                  <c:v>-2.1286166098091996</c:v>
                </c:pt>
                <c:pt idx="3383">
                  <c:v>-2.2790153016966883</c:v>
                </c:pt>
                <c:pt idx="3384">
                  <c:v>-2.4297336397153231</c:v>
                </c:pt>
                <c:pt idx="3385">
                  <c:v>-2.5807692399816062</c:v>
                </c:pt>
                <c:pt idx="3386">
                  <c:v>-2.732119714909544</c:v>
                </c:pt>
                <c:pt idx="3387">
                  <c:v>-2.8837826732832639</c:v>
                </c:pt>
                <c:pt idx="3388">
                  <c:v>-3.0357557203213048</c:v>
                </c:pt>
                <c:pt idx="3389">
                  <c:v>-3.1880364577511386</c:v>
                </c:pt>
                <c:pt idx="3390">
                  <c:v>-3.3406224838743128</c:v>
                </c:pt>
                <c:pt idx="3391">
                  <c:v>-3.4935113936360551</c:v>
                </c:pt>
                <c:pt idx="3392">
                  <c:v>-3.6467007786917804</c:v>
                </c:pt>
                <c:pt idx="3393">
                  <c:v>-3.8001882274719208</c:v>
                </c:pt>
                <c:pt idx="3394">
                  <c:v>-3.9539713252550257</c:v>
                </c:pt>
                <c:pt idx="3395">
                  <c:v>-4.1080476542267377</c:v>
                </c:pt>
                <c:pt idx="3396">
                  <c:v>-4.2624147935479471</c:v>
                </c:pt>
                <c:pt idx="3397">
                  <c:v>-4.4170703194212138</c:v>
                </c:pt>
                <c:pt idx="3398">
                  <c:v>-4.5720118051526697</c:v>
                </c:pt>
                <c:pt idx="3399">
                  <c:v>-4.7272368212169624</c:v>
                </c:pt>
                <c:pt idx="3400">
                  <c:v>-4.8827429353212892</c:v>
                </c:pt>
                <c:pt idx="3401">
                  <c:v>-5.0385277124685501</c:v>
                </c:pt>
                <c:pt idx="3402">
                  <c:v>-5.1945887150176588</c:v>
                </c:pt>
                <c:pt idx="3403">
                  <c:v>-5.3509235027492252</c:v>
                </c:pt>
                <c:pt idx="3404">
                  <c:v>-5.5075296329230241</c:v>
                </c:pt>
                <c:pt idx="3405">
                  <c:v>-5.6644046603425124</c:v>
                </c:pt>
                <c:pt idx="3406">
                  <c:v>-5.8215461374123834</c:v>
                </c:pt>
                <c:pt idx="3407">
                  <c:v>-5.9789516142020034</c:v>
                </c:pt>
                <c:pt idx="3408">
                  <c:v>-6.1366186385023127</c:v>
                </c:pt>
                <c:pt idx="3409">
                  <c:v>-6.2945447558852266</c:v>
                </c:pt>
                <c:pt idx="3410">
                  <c:v>-6.4527275097638039</c:v>
                </c:pt>
                <c:pt idx="3411">
                  <c:v>-6.6111644414506543</c:v>
                </c:pt>
                <c:pt idx="3412">
                  <c:v>-6.7698530902125071</c:v>
                </c:pt>
                <c:pt idx="3413">
                  <c:v>-6.9287909933328535</c:v>
                </c:pt>
                <c:pt idx="3414">
                  <c:v>-7.0879756861631904</c:v>
                </c:pt>
                <c:pt idx="3415">
                  <c:v>-7.2474047021842125</c:v>
                </c:pt>
                <c:pt idx="3416">
                  <c:v>-7.4070755730591884</c:v>
                </c:pt>
                <c:pt idx="3417">
                  <c:v>-7.5669858286906901</c:v>
                </c:pt>
                <c:pt idx="3418">
                  <c:v>-7.7271329972743956</c:v>
                </c:pt>
                <c:pt idx="3419">
                  <c:v>-7.8875146053573246</c:v>
                </c:pt>
                <c:pt idx="3420">
                  <c:v>-8.0481281778884011</c:v>
                </c:pt>
                <c:pt idx="3421">
                  <c:v>-8.2089712382736195</c:v>
                </c:pt>
                <c:pt idx="3422">
                  <c:v>-8.370041308432377</c:v>
                </c:pt>
                <c:pt idx="3423">
                  <c:v>-8.5313359088462448</c:v>
                </c:pt>
                <c:pt idx="3424">
                  <c:v>-8.6928525586155274</c:v>
                </c:pt>
                <c:pt idx="3425">
                  <c:v>-8.8545887755103365</c:v>
                </c:pt>
                <c:pt idx="3426">
                  <c:v>-9.0165420760226311</c:v>
                </c:pt>
                <c:pt idx="3427">
                  <c:v>-9.1787099754185135</c:v>
                </c:pt>
                <c:pt idx="3428">
                  <c:v>-9.3410899877891893</c:v>
                </c:pt>
                <c:pt idx="3429">
                  <c:v>-9.5036796261029224</c:v>
                </c:pt>
                <c:pt idx="3430">
                  <c:v>-9.6664764022559098</c:v>
                </c:pt>
                <c:pt idx="3431">
                  <c:v>-9.8294778271204848</c:v>
                </c:pt>
                <c:pt idx="3432">
                  <c:v>-9.9926814106001416</c:v>
                </c:pt>
                <c:pt idx="3433">
                  <c:v>-10.156084661673702</c:v>
                </c:pt>
                <c:pt idx="3434">
                  <c:v>-10.319685088448409</c:v>
                </c:pt>
                <c:pt idx="3435">
                  <c:v>-10.483480198210486</c:v>
                </c:pt>
                <c:pt idx="3436">
                  <c:v>-10.64746749746908</c:v>
                </c:pt>
                <c:pt idx="3437">
                  <c:v>-10.81164449201151</c:v>
                </c:pt>
                <c:pt idx="3438">
                  <c:v>-10.976008686946386</c:v>
                </c:pt>
                <c:pt idx="3439">
                  <c:v>-11.140557586754795</c:v>
                </c:pt>
                <c:pt idx="3440">
                  <c:v>-11.305288695339271</c:v>
                </c:pt>
                <c:pt idx="3441">
                  <c:v>-11.470199516066856</c:v>
                </c:pt>
                <c:pt idx="3442">
                  <c:v>-11.635287551823296</c:v>
                </c:pt>
                <c:pt idx="3443">
                  <c:v>-11.800550305055168</c:v>
                </c:pt>
                <c:pt idx="3444">
                  <c:v>-11.965985277819925</c:v>
                </c:pt>
                <c:pt idx="3445">
                  <c:v>-12.131589971831971</c:v>
                </c:pt>
                <c:pt idx="3446">
                  <c:v>-12.29736188851021</c:v>
                </c:pt>
                <c:pt idx="3447">
                  <c:v>-12.463298529023177</c:v>
                </c:pt>
                <c:pt idx="3448">
                  <c:v>-12.629397394337161</c:v>
                </c:pt>
                <c:pt idx="3449">
                  <c:v>-12.795655985263807</c:v>
                </c:pt>
                <c:pt idx="3450">
                  <c:v>-12.962071802501839</c:v>
                </c:pt>
                <c:pt idx="3451">
                  <c:v>-13.128642346687172</c:v>
                </c:pt>
                <c:pt idx="3452">
                  <c:v>-13.295365118439662</c:v>
                </c:pt>
                <c:pt idx="3453">
                  <c:v>-13.462237618404686</c:v>
                </c:pt>
                <c:pt idx="3454">
                  <c:v>-13.629257347302001</c:v>
                </c:pt>
                <c:pt idx="3455">
                  <c:v>-13.79642180597304</c:v>
                </c:pt>
                <c:pt idx="3456">
                  <c:v>-13.963728495421918</c:v>
                </c:pt>
                <c:pt idx="3457">
                  <c:v>-14.131174916864694</c:v>
                </c:pt>
                <c:pt idx="3458">
                  <c:v>-14.298758571774215</c:v>
                </c:pt>
                <c:pt idx="3459">
                  <c:v>-14.466476961924343</c:v>
                </c:pt>
                <c:pt idx="3460">
                  <c:v>-14.634327589437135</c:v>
                </c:pt>
                <c:pt idx="3461">
                  <c:v>-14.802307956827519</c:v>
                </c:pt>
                <c:pt idx="3462">
                  <c:v>-14.970415567047155</c:v>
                </c:pt>
                <c:pt idx="3463">
                  <c:v>-15.138647923533398</c:v>
                </c:pt>
                <c:pt idx="3464">
                  <c:v>-15.307002530251253</c:v>
                </c:pt>
                <c:pt idx="3465">
                  <c:v>-15.475476891740072</c:v>
                </c:pt>
                <c:pt idx="3466">
                  <c:v>-15.644068513161216</c:v>
                </c:pt>
                <c:pt idx="3467">
                  <c:v>-15.812774900338411</c:v>
                </c:pt>
                <c:pt idx="3468">
                  <c:v>-15.981593559807834</c:v>
                </c:pt>
                <c:pt idx="3469">
                  <c:v>-16.150521998862502</c:v>
                </c:pt>
                <c:pt idx="3470">
                  <c:v>-16.319557725596866</c:v>
                </c:pt>
                <c:pt idx="3471">
                  <c:v>-16.488698248953199</c:v>
                </c:pt>
                <c:pt idx="3472">
                  <c:v>-16.657941078767834</c:v>
                </c:pt>
                <c:pt idx="3473">
                  <c:v>-16.827283725815732</c:v>
                </c:pt>
                <c:pt idx="3474">
                  <c:v>-16.996723701857945</c:v>
                </c:pt>
                <c:pt idx="3475">
                  <c:v>-17.166258519686465</c:v>
                </c:pt>
                <c:pt idx="3476">
                  <c:v>-17.335885693172173</c:v>
                </c:pt>
                <c:pt idx="3477">
                  <c:v>-17.505602737307782</c:v>
                </c:pt>
                <c:pt idx="3478">
                  <c:v>-17.675407168257408</c:v>
                </c:pt>
                <c:pt idx="3479">
                  <c:v>-17.845296503402466</c:v>
                </c:pt>
                <c:pt idx="3480">
                  <c:v>-18.015268261387803</c:v>
                </c:pt>
                <c:pt idx="3481">
                  <c:v>-18.185319962168194</c:v>
                </c:pt>
                <c:pt idx="3482">
                  <c:v>-18.355449127056119</c:v>
                </c:pt>
                <c:pt idx="3483">
                  <c:v>-18.525653278769397</c:v>
                </c:pt>
                <c:pt idx="3484">
                  <c:v>-18.695929941476692</c:v>
                </c:pt>
                <c:pt idx="3485">
                  <c:v>-18.866276640847133</c:v>
                </c:pt>
                <c:pt idx="3486">
                  <c:v>-19.03669090409727</c:v>
                </c:pt>
                <c:pt idx="3487">
                  <c:v>-19.207170260037515</c:v>
                </c:pt>
                <c:pt idx="3488">
                  <c:v>-19.377712239123611</c:v>
                </c:pt>
                <c:pt idx="3489">
                  <c:v>-19.548314373501825</c:v>
                </c:pt>
                <c:pt idx="3490">
                  <c:v>-19.718974197058998</c:v>
                </c:pt>
                <c:pt idx="3491">
                  <c:v>-19.889689245470549</c:v>
                </c:pt>
                <c:pt idx="3492">
                  <c:v>-20.060457056251039</c:v>
                </c:pt>
                <c:pt idx="3493">
                  <c:v>-20.231275168801318</c:v>
                </c:pt>
                <c:pt idx="3494">
                  <c:v>-20.402141124459376</c:v>
                </c:pt>
                <c:pt idx="3495">
                  <c:v>-20.573052466550564</c:v>
                </c:pt>
                <c:pt idx="3496">
                  <c:v>-20.744006740435026</c:v>
                </c:pt>
                <c:pt idx="3497">
                  <c:v>-20.915001493560624</c:v>
                </c:pt>
                <c:pt idx="3498">
                  <c:v>-21.08603427551256</c:v>
                </c:pt>
                <c:pt idx="3499">
                  <c:v>-21.257102638063685</c:v>
                </c:pt>
                <c:pt idx="3500">
                  <c:v>-21.428204135226281</c:v>
                </c:pt>
                <c:pt idx="3501">
                  <c:v>-21.599336323301344</c:v>
                </c:pt>
                <c:pt idx="3502">
                  <c:v>-21.770496760934122</c:v>
                </c:pt>
                <c:pt idx="3503">
                  <c:v>-21.94168300916084</c:v>
                </c:pt>
                <c:pt idx="3504">
                  <c:v>-22.112892631465485</c:v>
                </c:pt>
                <c:pt idx="3505">
                  <c:v>-22.284123193829544</c:v>
                </c:pt>
                <c:pt idx="3506">
                  <c:v>-22.455372264784756</c:v>
                </c:pt>
                <c:pt idx="3507">
                  <c:v>-22.626637415467798</c:v>
                </c:pt>
                <c:pt idx="3508">
                  <c:v>-22.797916219671009</c:v>
                </c:pt>
                <c:pt idx="3509">
                  <c:v>-22.969206253898278</c:v>
                </c:pt>
                <c:pt idx="3510">
                  <c:v>-23.140505097418355</c:v>
                </c:pt>
                <c:pt idx="3511">
                  <c:v>-23.311810332317634</c:v>
                </c:pt>
                <c:pt idx="3512">
                  <c:v>-23.483119543556171</c:v>
                </c:pt>
                <c:pt idx="3513">
                  <c:v>-23.654430319021941</c:v>
                </c:pt>
                <c:pt idx="3514">
                  <c:v>-23.825740249585067</c:v>
                </c:pt>
                <c:pt idx="3515">
                  <c:v>-23.99704692915526</c:v>
                </c:pt>
                <c:pt idx="3516">
                  <c:v>-24.168347954734543</c:v>
                </c:pt>
                <c:pt idx="3517">
                  <c:v>-24.339640926476136</c:v>
                </c:pt>
                <c:pt idx="3518">
                  <c:v>-24.51092344773781</c:v>
                </c:pt>
                <c:pt idx="3519">
                  <c:v>-24.68219312514239</c:v>
                </c:pt>
                <c:pt idx="3520">
                  <c:v>-24.853447568629377</c:v>
                </c:pt>
                <c:pt idx="3521">
                  <c:v>-25.024684391517212</c:v>
                </c:pt>
                <c:pt idx="3522">
                  <c:v>-25.195901210557196</c:v>
                </c:pt>
                <c:pt idx="3523">
                  <c:v>-25.367095645992691</c:v>
                </c:pt>
                <c:pt idx="3524">
                  <c:v>-25.538265321617814</c:v>
                </c:pt>
                <c:pt idx="3525">
                  <c:v>-25.709407864833594</c:v>
                </c:pt>
                <c:pt idx="3526">
                  <c:v>-25.880520906708995</c:v>
                </c:pt>
                <c:pt idx="3527">
                  <c:v>-26.051602082038642</c:v>
                </c:pt>
                <c:pt idx="3528">
                  <c:v>-26.222649029401111</c:v>
                </c:pt>
                <c:pt idx="3529">
                  <c:v>-26.393659391221206</c:v>
                </c:pt>
                <c:pt idx="3530">
                  <c:v>-26.564630813826994</c:v>
                </c:pt>
                <c:pt idx="3531">
                  <c:v>-26.735560947511516</c:v>
                </c:pt>
                <c:pt idx="3532">
                  <c:v>-26.906447446591869</c:v>
                </c:pt>
                <c:pt idx="3533">
                  <c:v>-27.077287969470518</c:v>
                </c:pt>
                <c:pt idx="3534">
                  <c:v>-27.248080178697336</c:v>
                </c:pt>
                <c:pt idx="3535">
                  <c:v>-27.4188217410275</c:v>
                </c:pt>
                <c:pt idx="3536">
                  <c:v>-27.589510327486721</c:v>
                </c:pt>
                <c:pt idx="3537">
                  <c:v>-27.76014361343033</c:v>
                </c:pt>
                <c:pt idx="3538">
                  <c:v>-27.930719278605608</c:v>
                </c:pt>
                <c:pt idx="3539">
                  <c:v>-28.101235007215223</c:v>
                </c:pt>
                <c:pt idx="3540">
                  <c:v>-28.271688487978935</c:v>
                </c:pt>
                <c:pt idx="3541">
                  <c:v>-28.442077414194245</c:v>
                </c:pt>
                <c:pt idx="3542">
                  <c:v>-28.612399483802676</c:v>
                </c:pt>
                <c:pt idx="3543">
                  <c:v>-28.782652399451194</c:v>
                </c:pt>
                <c:pt idx="3544">
                  <c:v>-28.952833868555103</c:v>
                </c:pt>
                <c:pt idx="3545">
                  <c:v>-29.122941603361397</c:v>
                </c:pt>
                <c:pt idx="3546">
                  <c:v>-29.292973321015126</c:v>
                </c:pt>
                <c:pt idx="3547">
                  <c:v>-29.462926743619505</c:v>
                </c:pt>
                <c:pt idx="3548">
                  <c:v>-29.632799598302626</c:v>
                </c:pt>
                <c:pt idx="3549">
                  <c:v>-29.802589617281399</c:v>
                </c:pt>
                <c:pt idx="3550">
                  <c:v>-29.972294537926132</c:v>
                </c:pt>
                <c:pt idx="3551">
                  <c:v>-30.141912102823852</c:v>
                </c:pt>
                <c:pt idx="3552">
                  <c:v>-30.311440059844074</c:v>
                </c:pt>
                <c:pt idx="3553">
                  <c:v>-30.480876162205732</c:v>
                </c:pt>
                <c:pt idx="3554">
                  <c:v>-30.65021816853951</c:v>
                </c:pt>
                <c:pt idx="3555">
                  <c:v>-30.81946384295378</c:v>
                </c:pt>
                <c:pt idx="3556">
                  <c:v>-30.98861095510108</c:v>
                </c:pt>
                <c:pt idx="3557">
                  <c:v>-31.157657280243512</c:v>
                </c:pt>
                <c:pt idx="3558">
                  <c:v>-31.326600599318311</c:v>
                </c:pt>
                <c:pt idx="3559">
                  <c:v>-31.495438699003415</c:v>
                </c:pt>
                <c:pt idx="3560">
                  <c:v>-31.664169371782293</c:v>
                </c:pt>
                <c:pt idx="3561">
                  <c:v>-31.832790416013722</c:v>
                </c:pt>
                <c:pt idx="3562">
                  <c:v>-32.001299635993973</c:v>
                </c:pt>
                <c:pt idx="3563">
                  <c:v>-32.169694842024882</c:v>
                </c:pt>
                <c:pt idx="3564">
                  <c:v>-32.33797385048041</c:v>
                </c:pt>
                <c:pt idx="3565">
                  <c:v>-32.506134483871477</c:v>
                </c:pt>
                <c:pt idx="3566">
                  <c:v>-32.674174570914943</c:v>
                </c:pt>
                <c:pt idx="3567">
                  <c:v>-32.842091946598345</c:v>
                </c:pt>
                <c:pt idx="3568">
                  <c:v>-33.009884452245842</c:v>
                </c:pt>
                <c:pt idx="3569">
                  <c:v>-33.177549935586427</c:v>
                </c:pt>
                <c:pt idx="3570">
                  <c:v>-33.345086250819833</c:v>
                </c:pt>
                <c:pt idx="3571">
                  <c:v>-33.512491258683639</c:v>
                </c:pt>
                <c:pt idx="3572">
                  <c:v>-33.679762826518072</c:v>
                </c:pt>
                <c:pt idx="3573">
                  <c:v>-33.846898828335867</c:v>
                </c:pt>
                <c:pt idx="3574">
                  <c:v>-34.013897144884794</c:v>
                </c:pt>
                <c:pt idx="3575">
                  <c:v>-34.180755663718969</c:v>
                </c:pt>
                <c:pt idx="3576">
                  <c:v>-34.347472279261041</c:v>
                </c:pt>
                <c:pt idx="3577">
                  <c:v>-34.514044892871766</c:v>
                </c:pt>
                <c:pt idx="3578">
                  <c:v>-34.68047141291521</c:v>
                </c:pt>
                <c:pt idx="3579">
                  <c:v>-34.846749754824685</c:v>
                </c:pt>
                <c:pt idx="3580">
                  <c:v>-35.012877841170166</c:v>
                </c:pt>
                <c:pt idx="3581">
                  <c:v>-35.178853601725166</c:v>
                </c:pt>
                <c:pt idx="3582">
                  <c:v>-35.344674973530346</c:v>
                </c:pt>
                <c:pt idx="3583">
                  <c:v>-35.510339900962521</c:v>
                </c:pt>
                <c:pt idx="3584">
                  <c:v>-35.675846335799065</c:v>
                </c:pt>
                <c:pt idx="3585">
                  <c:v>-35.841192237283963</c:v>
                </c:pt>
                <c:pt idx="3586">
                  <c:v>-36.006375572194486</c:v>
                </c:pt>
                <c:pt idx="3587">
                  <c:v>-36.171394314905655</c:v>
                </c:pt>
                <c:pt idx="3588">
                  <c:v>-36.336246447456887</c:v>
                </c:pt>
                <c:pt idx="3589">
                  <c:v>-36.50092995961586</c:v>
                </c:pt>
                <c:pt idx="3590">
                  <c:v>-36.665442848945645</c:v>
                </c:pt>
                <c:pt idx="3591">
                  <c:v>-36.82978312086766</c:v>
                </c:pt>
                <c:pt idx="3592">
                  <c:v>-36.993948788729199</c:v>
                </c:pt>
                <c:pt idx="3593">
                  <c:v>-37.157937873865279</c:v>
                </c:pt>
                <c:pt idx="3594">
                  <c:v>-37.321748405665517</c:v>
                </c:pt>
                <c:pt idx="3595">
                  <c:v>-37.485378421635971</c:v>
                </c:pt>
                <c:pt idx="3596">
                  <c:v>-37.648825967465513</c:v>
                </c:pt>
                <c:pt idx="3597">
                  <c:v>-37.812089097088716</c:v>
                </c:pt>
                <c:pt idx="3598">
                  <c:v>-37.975165872749614</c:v>
                </c:pt>
                <c:pt idx="3599">
                  <c:v>-38.138054365064448</c:v>
                </c:pt>
                <c:pt idx="3600">
                  <c:v>-38.300752653085937</c:v>
                </c:pt>
                <c:pt idx="3601">
                  <c:v>-38.463258824365823</c:v>
                </c:pt>
                <c:pt idx="3602">
                  <c:v>-38.625570975016444</c:v>
                </c:pt>
                <c:pt idx="3603">
                  <c:v>-38.787687209774759</c:v>
                </c:pt>
                <c:pt idx="3604">
                  <c:v>-38.949605642063858</c:v>
                </c:pt>
                <c:pt idx="3605">
                  <c:v>-39.111324394052417</c:v>
                </c:pt>
                <c:pt idx="3606">
                  <c:v>-39.272841596721037</c:v>
                </c:pt>
                <c:pt idx="3607">
                  <c:v>-39.434155389919141</c:v>
                </c:pt>
                <c:pt idx="3608">
                  <c:v>-39.595263922427307</c:v>
                </c:pt>
                <c:pt idx="3609">
                  <c:v>-39.756165352018598</c:v>
                </c:pt>
                <c:pt idx="3610">
                  <c:v>-39.916857845517654</c:v>
                </c:pt>
                <c:pt idx="3611">
                  <c:v>-40.077339578860602</c:v>
                </c:pt>
                <c:pt idx="3612">
                  <c:v>-40.237608737155171</c:v>
                </c:pt>
                <c:pt idx="3613">
                  <c:v>-40.397663514740287</c:v>
                </c:pt>
                <c:pt idx="3614">
                  <c:v>-40.557502115243153</c:v>
                </c:pt>
                <c:pt idx="3615">
                  <c:v>-40.717122751639636</c:v>
                </c:pt>
                <c:pt idx="3616">
                  <c:v>-40.876523646311483</c:v>
                </c:pt>
                <c:pt idx="3617">
                  <c:v>-41.035703031102088</c:v>
                </c:pt>
                <c:pt idx="3618">
                  <c:v>-41.194659147379468</c:v>
                </c:pt>
                <c:pt idx="3619">
                  <c:v>-41.353390246085553</c:v>
                </c:pt>
                <c:pt idx="3620">
                  <c:v>-41.511894587798935</c:v>
                </c:pt>
                <c:pt idx="3621">
                  <c:v>-41.670170442787622</c:v>
                </c:pt>
                <c:pt idx="3622">
                  <c:v>-41.828216091065656</c:v>
                </c:pt>
                <c:pt idx="3623">
                  <c:v>-41.986029822447875</c:v>
                </c:pt>
                <c:pt idx="3624">
                  <c:v>-42.143609936606197</c:v>
                </c:pt>
                <c:pt idx="3625">
                  <c:v>-42.300954743121878</c:v>
                </c:pt>
                <c:pt idx="3626">
                  <c:v>-42.4580625615408</c:v>
                </c:pt>
                <c:pt idx="3627">
                  <c:v>-42.614931721426188</c:v>
                </c:pt>
                <c:pt idx="3628">
                  <c:v>-42.77156056241401</c:v>
                </c:pt>
                <c:pt idx="3629">
                  <c:v>-42.927947434259806</c:v>
                </c:pt>
                <c:pt idx="3630">
                  <c:v>-43.08409069689759</c:v>
                </c:pt>
                <c:pt idx="3631">
                  <c:v>-43.239988720486508</c:v>
                </c:pt>
                <c:pt idx="3632">
                  <c:v>-43.395639885464931</c:v>
                </c:pt>
                <c:pt idx="3633">
                  <c:v>-43.551042582598939</c:v>
                </c:pt>
                <c:pt idx="3634">
                  <c:v>-43.706195213033709</c:v>
                </c:pt>
                <c:pt idx="3635">
                  <c:v>-43.861096188342742</c:v>
                </c:pt>
                <c:pt idx="3636">
                  <c:v>-44.015743930576321</c:v>
                </c:pt>
                <c:pt idx="3637">
                  <c:v>-44.170136872312128</c:v>
                </c:pt>
                <c:pt idx="3638">
                  <c:v>-44.324273456700922</c:v>
                </c:pt>
                <c:pt idx="3639">
                  <c:v>-44.478152137515565</c:v>
                </c:pt>
                <c:pt idx="3640">
                  <c:v>-44.631771379197716</c:v>
                </c:pt>
                <c:pt idx="3641">
                  <c:v>-44.78512965690399</c:v>
                </c:pt>
                <c:pt idx="3642">
                  <c:v>-44.938225456552146</c:v>
                </c:pt>
                <c:pt idx="3643">
                  <c:v>-45.091057274866927</c:v>
                </c:pt>
                <c:pt idx="3644">
                  <c:v>-45.243623619424682</c:v>
                </c:pt>
                <c:pt idx="3645">
                  <c:v>-45.395923008697309</c:v>
                </c:pt>
                <c:pt idx="3646">
                  <c:v>-45.547953972095598</c:v>
                </c:pt>
                <c:pt idx="3647">
                  <c:v>-45.699715050014817</c:v>
                </c:pt>
                <c:pt idx="3648">
                  <c:v>-45.85120479387416</c:v>
                </c:pt>
                <c:pt idx="3649">
                  <c:v>-46.002421766161547</c:v>
                </c:pt>
                <c:pt idx="3650">
                  <c:v>-46.153364540472921</c:v>
                </c:pt>
                <c:pt idx="3651">
                  <c:v>-46.304031701555402</c:v>
                </c:pt>
                <c:pt idx="3652">
                  <c:v>-46.454421845344541</c:v>
                </c:pt>
                <c:pt idx="3653">
                  <c:v>-46.604533579008461</c:v>
                </c:pt>
                <c:pt idx="3654">
                  <c:v>-46.754365520982674</c:v>
                </c:pt>
                <c:pt idx="3655">
                  <c:v>-46.90391630101081</c:v>
                </c:pt>
                <c:pt idx="3656">
                  <c:v>-47.053184560184008</c:v>
                </c:pt>
                <c:pt idx="3657">
                  <c:v>-47.202168950974652</c:v>
                </c:pt>
                <c:pt idx="3658">
                  <c:v>-47.350868137275285</c:v>
                </c:pt>
                <c:pt idx="3659">
                  <c:v>-47.499280794436544</c:v>
                </c:pt>
                <c:pt idx="3660">
                  <c:v>-47.647405609299256</c:v>
                </c:pt>
                <c:pt idx="3661">
                  <c:v>-47.795241280230954</c:v>
                </c:pt>
                <c:pt idx="3662">
                  <c:v>-47.942786517161295</c:v>
                </c:pt>
                <c:pt idx="3663">
                  <c:v>-48.090040041613634</c:v>
                </c:pt>
                <c:pt idx="3664">
                  <c:v>-48.237000586740862</c:v>
                </c:pt>
                <c:pt idx="3665">
                  <c:v>-48.383666897354658</c:v>
                </c:pt>
                <c:pt idx="3666">
                  <c:v>-48.530037729959531</c:v>
                </c:pt>
                <c:pt idx="3667">
                  <c:v>-48.67611185278372</c:v>
                </c:pt>
                <c:pt idx="3668">
                  <c:v>-48.821888045808976</c:v>
                </c:pt>
                <c:pt idx="3669">
                  <c:v>-48.967365100802368</c:v>
                </c:pt>
                <c:pt idx="3670">
                  <c:v>-49.112541821342319</c:v>
                </c:pt>
                <c:pt idx="3671">
                  <c:v>-49.257417022851484</c:v>
                </c:pt>
                <c:pt idx="3672">
                  <c:v>-49.401989532620803</c:v>
                </c:pt>
                <c:pt idx="3673">
                  <c:v>-49.546258189839307</c:v>
                </c:pt>
                <c:pt idx="3674">
                  <c:v>-49.690221845620499</c:v>
                </c:pt>
                <c:pt idx="3675">
                  <c:v>-49.833879363026966</c:v>
                </c:pt>
                <c:pt idx="3676">
                  <c:v>-49.977229617098629</c:v>
                </c:pt>
                <c:pt idx="3677">
                  <c:v>-50.12027149487443</c:v>
                </c:pt>
                <c:pt idx="3678">
                  <c:v>-50.263003895418422</c:v>
                </c:pt>
                <c:pt idx="3679">
                  <c:v>-50.405425729841937</c:v>
                </c:pt>
                <c:pt idx="3680">
                  <c:v>-50.547535921328063</c:v>
                </c:pt>
                <c:pt idx="3681">
                  <c:v>-50.68933340515207</c:v>
                </c:pt>
                <c:pt idx="3682">
                  <c:v>-50.830817128704524</c:v>
                </c:pt>
                <c:pt idx="3683">
                  <c:v>-50.971986051508793</c:v>
                </c:pt>
                <c:pt idx="3684">
                  <c:v>-51.112839145246426</c:v>
                </c:pt>
                <c:pt idx="3685">
                  <c:v>-51.253375393771051</c:v>
                </c:pt>
                <c:pt idx="3686">
                  <c:v>-51.393593793130606</c:v>
                </c:pt>
                <c:pt idx="3687">
                  <c:v>-51.533493351584923</c:v>
                </c:pt>
                <c:pt idx="3688">
                  <c:v>-51.673073089622676</c:v>
                </c:pt>
                <c:pt idx="3689">
                  <c:v>-51.812332039976837</c:v>
                </c:pt>
                <c:pt idx="3690">
                  <c:v>-51.951269247643637</c:v>
                </c:pt>
                <c:pt idx="3691">
                  <c:v>-52.089883769895479</c:v>
                </c:pt>
                <c:pt idx="3692">
                  <c:v>-52.228174676295353</c:v>
                </c:pt>
                <c:pt idx="3693">
                  <c:v>-52.366141048713871</c:v>
                </c:pt>
                <c:pt idx="3694">
                  <c:v>-52.503781981338889</c:v>
                </c:pt>
                <c:pt idx="3695">
                  <c:v>-52.641096580690188</c:v>
                </c:pt>
                <c:pt idx="3696">
                  <c:v>-52.778083965631694</c:v>
                </c:pt>
                <c:pt idx="3697">
                  <c:v>-52.91474326737999</c:v>
                </c:pt>
                <c:pt idx="3698">
                  <c:v>-53.051073629517987</c:v>
                </c:pt>
                <c:pt idx="3699">
                  <c:v>-53.187074208003324</c:v>
                </c:pt>
                <c:pt idx="3700">
                  <c:v>-53.322744171177121</c:v>
                </c:pt>
                <c:pt idx="3701">
                  <c:v>-53.458082699773016</c:v>
                </c:pt>
                <c:pt idx="3702">
                  <c:v>-53.5930889869244</c:v>
                </c:pt>
                <c:pt idx="3703">
                  <c:v>-53.727762238172346</c:v>
                </c:pt>
                <c:pt idx="3704">
                  <c:v>-53.862101671468977</c:v>
                </c:pt>
                <c:pt idx="3705">
                  <c:v>-53.996106517188466</c:v>
                </c:pt>
                <c:pt idx="3706">
                  <c:v>-54.129776018125881</c:v>
                </c:pt>
                <c:pt idx="3707">
                  <c:v>-54.263109429505505</c:v>
                </c:pt>
                <c:pt idx="3708">
                  <c:v>-54.39610601898184</c:v>
                </c:pt>
                <c:pt idx="3709">
                  <c:v>-54.528765066644013</c:v>
                </c:pt>
                <c:pt idx="3710">
                  <c:v>-54.661085865016545</c:v>
                </c:pt>
                <c:pt idx="3711">
                  <c:v>-54.793067719061426</c:v>
                </c:pt>
                <c:pt idx="3712">
                  <c:v>-54.924709946178439</c:v>
                </c:pt>
                <c:pt idx="3713">
                  <c:v>-55.056011876203939</c:v>
                </c:pt>
                <c:pt idx="3714">
                  <c:v>-55.186972851412833</c:v>
                </c:pt>
                <c:pt idx="3715">
                  <c:v>-55.317592226512417</c:v>
                </c:pt>
                <c:pt idx="3716">
                  <c:v>-55.447869368644689</c:v>
                </c:pt>
                <c:pt idx="3717">
                  <c:v>-55.577803657380812</c:v>
                </c:pt>
                <c:pt idx="3718">
                  <c:v>-55.707394484717582</c:v>
                </c:pt>
                <c:pt idx="3719">
                  <c:v>-55.836641255072593</c:v>
                </c:pt>
                <c:pt idx="3720">
                  <c:v>-55.9655433852801</c:v>
                </c:pt>
                <c:pt idx="3721">
                  <c:v>-56.094100304584714</c:v>
                </c:pt>
                <c:pt idx="3722">
                  <c:v>-56.222311454633086</c:v>
                </c:pt>
                <c:pt idx="3723">
                  <c:v>-56.350176289469132</c:v>
                </c:pt>
                <c:pt idx="3724">
                  <c:v>-56.47769427552349</c:v>
                </c:pt>
                <c:pt idx="3725">
                  <c:v>-56.604864891605544</c:v>
                </c:pt>
                <c:pt idx="3726">
                  <c:v>-56.731687628894619</c:v>
                </c:pt>
                <c:pt idx="3727">
                  <c:v>-56.858161990927897</c:v>
                </c:pt>
                <c:pt idx="3728">
                  <c:v>-56.984287493590386</c:v>
                </c:pt>
                <c:pt idx="3729">
                  <c:v>-57.110063665102885</c:v>
                </c:pt>
                <c:pt idx="3730">
                  <c:v>-57.23549004600909</c:v>
                </c:pt>
                <c:pt idx="3731">
                  <c:v>-57.360566189161901</c:v>
                </c:pt>
                <c:pt idx="3732">
                  <c:v>-57.485291659710967</c:v>
                </c:pt>
                <c:pt idx="3733">
                  <c:v>-57.609666035085723</c:v>
                </c:pt>
                <c:pt idx="3734">
                  <c:v>-57.733688904981037</c:v>
                </c:pt>
                <c:pt idx="3735">
                  <c:v>-57.857359871340776</c:v>
                </c:pt>
                <c:pt idx="3736">
                  <c:v>-57.980678548339938</c:v>
                </c:pt>
                <c:pt idx="3737">
                  <c:v>-58.103644562367862</c:v>
                </c:pt>
                <c:pt idx="3738">
                  <c:v>-58.22625755200977</c:v>
                </c:pt>
                <c:pt idx="3739">
                  <c:v>-58.348517168026078</c:v>
                </c:pt>
                <c:pt idx="3740">
                  <c:v>-58.470423073333436</c:v>
                </c:pt>
                <c:pt idx="3741">
                  <c:v>-58.591974942983398</c:v>
                </c:pt>
                <c:pt idx="3742">
                  <c:v>-58.713172464142048</c:v>
                </c:pt>
                <c:pt idx="3743">
                  <c:v>-58.83401533606569</c:v>
                </c:pt>
                <c:pt idx="3744">
                  <c:v>-58.954503270078831</c:v>
                </c:pt>
                <c:pt idx="3745">
                  <c:v>-59.074635989552462</c:v>
                </c:pt>
                <c:pt idx="3746">
                  <c:v>-59.194413229874229</c:v>
                </c:pt>
                <c:pt idx="3747">
                  <c:v>-59.313834738429094</c:v>
                </c:pt>
                <c:pt idx="3748">
                  <c:v>-59.432900274569278</c:v>
                </c:pt>
                <c:pt idx="3749">
                  <c:v>-59.551609609589264</c:v>
                </c:pt>
                <c:pt idx="3750">
                  <c:v>-59.669962526697347</c:v>
                </c:pt>
                <c:pt idx="3751">
                  <c:v>-59.787958820988649</c:v>
                </c:pt>
                <c:pt idx="3752">
                  <c:v>-59.90559829941455</c:v>
                </c:pt>
                <c:pt idx="3753">
                  <c:v>-60.022880780754292</c:v>
                </c:pt>
                <c:pt idx="3754">
                  <c:v>-60.139806095582557</c:v>
                </c:pt>
                <c:pt idx="3755">
                  <c:v>-60.256374086240569</c:v>
                </c:pt>
                <c:pt idx="3756">
                  <c:v>-60.372584606802789</c:v>
                </c:pt>
                <c:pt idx="3757">
                  <c:v>-60.488437523045093</c:v>
                </c:pt>
                <c:pt idx="3758">
                  <c:v>-60.603932712408437</c:v>
                </c:pt>
                <c:pt idx="3759">
                  <c:v>-60.719070063969653</c:v>
                </c:pt>
                <c:pt idx="3760">
                  <c:v>-60.833849478400936</c:v>
                </c:pt>
                <c:pt idx="3761">
                  <c:v>-60.948270867938675</c:v>
                </c:pt>
                <c:pt idx="3762">
                  <c:v>-61.062334156345216</c:v>
                </c:pt>
                <c:pt idx="3763">
                  <c:v>-61.176039278870661</c:v>
                </c:pt>
                <c:pt idx="3764">
                  <c:v>-61.289386182216489</c:v>
                </c:pt>
                <c:pt idx="3765">
                  <c:v>-61.402374824496746</c:v>
                </c:pt>
                <c:pt idx="3766">
                  <c:v>-61.515005175197786</c:v>
                </c:pt>
                <c:pt idx="3767">
                  <c:v>-61.627277215140836</c:v>
                </c:pt>
                <c:pt idx="3768">
                  <c:v>-61.739190936435989</c:v>
                </c:pt>
                <c:pt idx="3769">
                  <c:v>-61.850746342446982</c:v>
                </c:pt>
                <c:pt idx="3770">
                  <c:v>-61.961943447743977</c:v>
                </c:pt>
                <c:pt idx="3771">
                  <c:v>-62.072782278063571</c:v>
                </c:pt>
                <c:pt idx="3772">
                  <c:v>-62.183262870263903</c:v>
                </c:pt>
                <c:pt idx="3773">
                  <c:v>-62.293385272280545</c:v>
                </c:pt>
                <c:pt idx="3774">
                  <c:v>-62.403149543080474</c:v>
                </c:pt>
                <c:pt idx="3775">
                  <c:v>-62.512555752618482</c:v>
                </c:pt>
                <c:pt idx="3776">
                  <c:v>-62.621603981789448</c:v>
                </c:pt>
                <c:pt idx="3777">
                  <c:v>-62.730294322380473</c:v>
                </c:pt>
                <c:pt idx="3778">
                  <c:v>-62.83862687702252</c:v>
                </c:pt>
                <c:pt idx="3779">
                  <c:v>-62.946601759146887</c:v>
                </c:pt>
                <c:pt idx="3780">
                  <c:v>-63.054219092927568</c:v>
                </c:pt>
                <c:pt idx="3781">
                  <c:v>-63.161479013237965</c:v>
                </c:pt>
                <c:pt idx="3782">
                  <c:v>-63.268381665599023</c:v>
                </c:pt>
                <c:pt idx="3783">
                  <c:v>-63.374927206124767</c:v>
                </c:pt>
                <c:pt idx="3784">
                  <c:v>-63.481115801474871</c:v>
                </c:pt>
                <c:pt idx="3785">
                  <c:v>-63.586947628797532</c:v>
                </c:pt>
                <c:pt idx="3786">
                  <c:v>-63.692422875680833</c:v>
                </c:pt>
                <c:pt idx="3787">
                  <c:v>-63.797541740095099</c:v>
                </c:pt>
                <c:pt idx="3788">
                  <c:v>-63.902304430340351</c:v>
                </c:pt>
                <c:pt idx="3789">
                  <c:v>-64.006711164988033</c:v>
                </c:pt>
                <c:pt idx="3790">
                  <c:v>-64.110762172830292</c:v>
                </c:pt>
                <c:pt idx="3791">
                  <c:v>-64.21445769281965</c:v>
                </c:pt>
                <c:pt idx="3792">
                  <c:v>-64.317797974012436</c:v>
                </c:pt>
                <c:pt idx="3793">
                  <c:v>-64.420783275511511</c:v>
                </c:pt>
                <c:pt idx="3794">
                  <c:v>-64.523413866407523</c:v>
                </c:pt>
                <c:pt idx="3795">
                  <c:v>-64.625690025720417</c:v>
                </c:pt>
                <c:pt idx="3796">
                  <c:v>-64.727612042339615</c:v>
                </c:pt>
                <c:pt idx="3797">
                  <c:v>-64.829180214964325</c:v>
                </c:pt>
                <c:pt idx="3798">
                  <c:v>-64.93039485203937</c:v>
                </c:pt>
                <c:pt idx="3799">
                  <c:v>-65.031256271699604</c:v>
                </c:pt>
                <c:pt idx="3800">
                  <c:v>-65.131764801703454</c:v>
                </c:pt>
                <c:pt idx="3801">
                  <c:v>-65.231920779371066</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89.835466081770818</c:v>
                </c:pt>
                <c:pt idx="1">
                  <c:v>89.802522252362678</c:v>
                </c:pt>
                <c:pt idx="2">
                  <c:v>89.769578422935581</c:v>
                </c:pt>
                <c:pt idx="3">
                  <c:v>89.736634593489356</c:v>
                </c:pt>
                <c:pt idx="4">
                  <c:v>89.703690764023847</c:v>
                </c:pt>
                <c:pt idx="5">
                  <c:v>89.670746934539125</c:v>
                </c:pt>
                <c:pt idx="6">
                  <c:v>89.637803105034735</c:v>
                </c:pt>
                <c:pt idx="7">
                  <c:v>89.604859275510634</c:v>
                </c:pt>
                <c:pt idx="8">
                  <c:v>89.571915445966852</c:v>
                </c:pt>
                <c:pt idx="9">
                  <c:v>89.53897161640306</c:v>
                </c:pt>
                <c:pt idx="10">
                  <c:v>89.506027786819175</c:v>
                </c:pt>
                <c:pt idx="11">
                  <c:v>89.473083957214868</c:v>
                </c:pt>
                <c:pt idx="12">
                  <c:v>89.440140127590183</c:v>
                </c:pt>
                <c:pt idx="13">
                  <c:v>89.407196297944949</c:v>
                </c:pt>
                <c:pt idx="14">
                  <c:v>89.374252468278982</c:v>
                </c:pt>
                <c:pt idx="15">
                  <c:v>89.341308638592153</c:v>
                </c:pt>
                <c:pt idx="16">
                  <c:v>89.308364808884178</c:v>
                </c:pt>
                <c:pt idx="17">
                  <c:v>89.27542097915493</c:v>
                </c:pt>
                <c:pt idx="18">
                  <c:v>89.242477149404365</c:v>
                </c:pt>
                <c:pt idx="19">
                  <c:v>89.209533319632314</c:v>
                </c:pt>
                <c:pt idx="20">
                  <c:v>89.176589489838491</c:v>
                </c:pt>
                <c:pt idx="21">
                  <c:v>89.143645660022742</c:v>
                </c:pt>
                <c:pt idx="22">
                  <c:v>89.110701830185008</c:v>
                </c:pt>
                <c:pt idx="23">
                  <c:v>89.077758000325034</c:v>
                </c:pt>
                <c:pt idx="24">
                  <c:v>89.044814170442791</c:v>
                </c:pt>
                <c:pt idx="25">
                  <c:v>89.011870340537939</c:v>
                </c:pt>
                <c:pt idx="26">
                  <c:v>88.97892651061025</c:v>
                </c:pt>
                <c:pt idx="27">
                  <c:v>88.945982680659782</c:v>
                </c:pt>
                <c:pt idx="28">
                  <c:v>88.913038850686291</c:v>
                </c:pt>
                <c:pt idx="29">
                  <c:v>88.880095020689396</c:v>
                </c:pt>
                <c:pt idx="30">
                  <c:v>88.847151190669194</c:v>
                </c:pt>
                <c:pt idx="31">
                  <c:v>88.814207360625261</c:v>
                </c:pt>
                <c:pt idx="32">
                  <c:v>88.781263530557737</c:v>
                </c:pt>
                <c:pt idx="33">
                  <c:v>88.748319700466169</c:v>
                </c:pt>
                <c:pt idx="34">
                  <c:v>88.715375870350385</c:v>
                </c:pt>
                <c:pt idx="35">
                  <c:v>88.682432040210415</c:v>
                </c:pt>
                <c:pt idx="36">
                  <c:v>88.64948821004576</c:v>
                </c:pt>
                <c:pt idx="37">
                  <c:v>88.616544379856478</c:v>
                </c:pt>
                <c:pt idx="38">
                  <c:v>88.58360054964237</c:v>
                </c:pt>
                <c:pt idx="39">
                  <c:v>88.550656719403122</c:v>
                </c:pt>
                <c:pt idx="40">
                  <c:v>88.517712889138636</c:v>
                </c:pt>
                <c:pt idx="41">
                  <c:v>88.484769058848642</c:v>
                </c:pt>
                <c:pt idx="42">
                  <c:v>88.451825228533082</c:v>
                </c:pt>
                <c:pt idx="43">
                  <c:v>88.418881398191687</c:v>
                </c:pt>
                <c:pt idx="44">
                  <c:v>88.385937567824172</c:v>
                </c:pt>
                <c:pt idx="45">
                  <c:v>88.352993737430381</c:v>
                </c:pt>
                <c:pt idx="46">
                  <c:v>88.320049907010159</c:v>
                </c:pt>
                <c:pt idx="47">
                  <c:v>88.287106076563333</c:v>
                </c:pt>
                <c:pt idx="48">
                  <c:v>88.254162246089692</c:v>
                </c:pt>
                <c:pt idx="49">
                  <c:v>88.221218415588837</c:v>
                </c:pt>
                <c:pt idx="50">
                  <c:v>88.188274585060853</c:v>
                </c:pt>
                <c:pt idx="51">
                  <c:v>88.155330754505428</c:v>
                </c:pt>
                <c:pt idx="52">
                  <c:v>88.122386923922221</c:v>
                </c:pt>
                <c:pt idx="53">
                  <c:v>88.089443093311218</c:v>
                </c:pt>
                <c:pt idx="54">
                  <c:v>88.056499262672105</c:v>
                </c:pt>
                <c:pt idx="55">
                  <c:v>88.023555432004642</c:v>
                </c:pt>
                <c:pt idx="56">
                  <c:v>87.990611601308672</c:v>
                </c:pt>
                <c:pt idx="57">
                  <c:v>87.957667770583924</c:v>
                </c:pt>
                <c:pt idx="58">
                  <c:v>87.924723939830301</c:v>
                </c:pt>
                <c:pt idx="59">
                  <c:v>87.891780109047346</c:v>
                </c:pt>
                <c:pt idx="60">
                  <c:v>87.85883627823516</c:v>
                </c:pt>
                <c:pt idx="61">
                  <c:v>87.82589244739313</c:v>
                </c:pt>
                <c:pt idx="62">
                  <c:v>87.792948616521443</c:v>
                </c:pt>
                <c:pt idx="63">
                  <c:v>87.760004785619557</c:v>
                </c:pt>
                <c:pt idx="64">
                  <c:v>87.72706095468736</c:v>
                </c:pt>
                <c:pt idx="65">
                  <c:v>87.694117123724723</c:v>
                </c:pt>
                <c:pt idx="66">
                  <c:v>87.661173292731092</c:v>
                </c:pt>
                <c:pt idx="67">
                  <c:v>87.628229461706695</c:v>
                </c:pt>
                <c:pt idx="68">
                  <c:v>87.595285630650949</c:v>
                </c:pt>
                <c:pt idx="69">
                  <c:v>87.56234179956374</c:v>
                </c:pt>
                <c:pt idx="70">
                  <c:v>87.529397968444783</c:v>
                </c:pt>
                <c:pt idx="71">
                  <c:v>87.496454137293838</c:v>
                </c:pt>
                <c:pt idx="72">
                  <c:v>87.46351030611072</c:v>
                </c:pt>
                <c:pt idx="73">
                  <c:v>87.430566474895159</c:v>
                </c:pt>
                <c:pt idx="74">
                  <c:v>87.397622643646784</c:v>
                </c:pt>
                <c:pt idx="75">
                  <c:v>87.364678812365511</c:v>
                </c:pt>
                <c:pt idx="76">
                  <c:v>87.331734981051099</c:v>
                </c:pt>
                <c:pt idx="77">
                  <c:v>87.298791149703092</c:v>
                </c:pt>
                <c:pt idx="78">
                  <c:v>87.265847318321505</c:v>
                </c:pt>
                <c:pt idx="79">
                  <c:v>87.232903486905968</c:v>
                </c:pt>
                <c:pt idx="80">
                  <c:v>87.199959655456126</c:v>
                </c:pt>
                <c:pt idx="81">
                  <c:v>87.167015823971767</c:v>
                </c:pt>
                <c:pt idx="82">
                  <c:v>87.134071992452746</c:v>
                </c:pt>
                <c:pt idx="83">
                  <c:v>87.101128160898739</c:v>
                </c:pt>
                <c:pt idx="84">
                  <c:v>87.068184329309332</c:v>
                </c:pt>
                <c:pt idx="85">
                  <c:v>87.035240497684498</c:v>
                </c:pt>
                <c:pt idx="86">
                  <c:v>87.00229666602381</c:v>
                </c:pt>
                <c:pt idx="87">
                  <c:v>86.969352834327026</c:v>
                </c:pt>
                <c:pt idx="88">
                  <c:v>86.936409002593805</c:v>
                </c:pt>
                <c:pt idx="89">
                  <c:v>86.903465170823978</c:v>
                </c:pt>
                <c:pt idx="90">
                  <c:v>86.870521339017358</c:v>
                </c:pt>
                <c:pt idx="91">
                  <c:v>86.837577507173393</c:v>
                </c:pt>
                <c:pt idx="92">
                  <c:v>86.804633675291925</c:v>
                </c:pt>
                <c:pt idx="93">
                  <c:v>86.771689843372741</c:v>
                </c:pt>
                <c:pt idx="94">
                  <c:v>86.738746011415557</c:v>
                </c:pt>
                <c:pt idx="95">
                  <c:v>86.705802179419905</c:v>
                </c:pt>
                <c:pt idx="96">
                  <c:v>86.672858347385713</c:v>
                </c:pt>
                <c:pt idx="97">
                  <c:v>86.639914515312455</c:v>
                </c:pt>
                <c:pt idx="98">
                  <c:v>86.606970683200032</c:v>
                </c:pt>
                <c:pt idx="99">
                  <c:v>86.574026851048075</c:v>
                </c:pt>
                <c:pt idx="100">
                  <c:v>86.54108301885627</c:v>
                </c:pt>
                <c:pt idx="101">
                  <c:v>86.508139186624419</c:v>
                </c:pt>
                <c:pt idx="102">
                  <c:v>86.475195354352024</c:v>
                </c:pt>
                <c:pt idx="103">
                  <c:v>86.442251522038873</c:v>
                </c:pt>
                <c:pt idx="104">
                  <c:v>86.409307689684752</c:v>
                </c:pt>
                <c:pt idx="105">
                  <c:v>86.376363857289235</c:v>
                </c:pt>
                <c:pt idx="106">
                  <c:v>86.343420024851966</c:v>
                </c:pt>
                <c:pt idx="107">
                  <c:v>86.310476192372761</c:v>
                </c:pt>
                <c:pt idx="108">
                  <c:v>86.27753235985125</c:v>
                </c:pt>
                <c:pt idx="109">
                  <c:v>86.244588527286965</c:v>
                </c:pt>
                <c:pt idx="110">
                  <c:v>86.211644694679819</c:v>
                </c:pt>
                <c:pt idx="111">
                  <c:v>86.178700862029345</c:v>
                </c:pt>
                <c:pt idx="112">
                  <c:v>86.145757029335286</c:v>
                </c:pt>
                <c:pt idx="113">
                  <c:v>86.112813196597116</c:v>
                </c:pt>
                <c:pt idx="114">
                  <c:v>86.07986936381478</c:v>
                </c:pt>
                <c:pt idx="115">
                  <c:v>86.046925530987849</c:v>
                </c:pt>
                <c:pt idx="116">
                  <c:v>86.01398169811587</c:v>
                </c:pt>
                <c:pt idx="117">
                  <c:v>85.981037865198545</c:v>
                </c:pt>
                <c:pt idx="118">
                  <c:v>85.94809403223563</c:v>
                </c:pt>
                <c:pt idx="119">
                  <c:v>85.915150199226758</c:v>
                </c:pt>
                <c:pt idx="120">
                  <c:v>85.882206366171459</c:v>
                </c:pt>
                <c:pt idx="121">
                  <c:v>85.849262533069393</c:v>
                </c:pt>
                <c:pt idx="122">
                  <c:v>85.816318699920345</c:v>
                </c:pt>
                <c:pt idx="123">
                  <c:v>85.78337486672379</c:v>
                </c:pt>
                <c:pt idx="124">
                  <c:v>85.750431033479501</c:v>
                </c:pt>
                <c:pt idx="125">
                  <c:v>85.717487200187009</c:v>
                </c:pt>
                <c:pt idx="126">
                  <c:v>85.684543366845986</c:v>
                </c:pt>
                <c:pt idx="127">
                  <c:v>85.651599533456164</c:v>
                </c:pt>
                <c:pt idx="128">
                  <c:v>85.618655700017129</c:v>
                </c:pt>
                <c:pt idx="129">
                  <c:v>85.585711866528413</c:v>
                </c:pt>
                <c:pt idx="130">
                  <c:v>85.552768032989576</c:v>
                </c:pt>
                <c:pt idx="131">
                  <c:v>85.519824199400531</c:v>
                </c:pt>
                <c:pt idx="132">
                  <c:v>85.486880365760584</c:v>
                </c:pt>
                <c:pt idx="133">
                  <c:v>85.453936532069505</c:v>
                </c:pt>
                <c:pt idx="134">
                  <c:v>85.420992698326842</c:v>
                </c:pt>
                <c:pt idx="135">
                  <c:v>85.38804886453228</c:v>
                </c:pt>
                <c:pt idx="136">
                  <c:v>85.355105030685351</c:v>
                </c:pt>
                <c:pt idx="137">
                  <c:v>85.322161196785686</c:v>
                </c:pt>
                <c:pt idx="138">
                  <c:v>85.289217362832915</c:v>
                </c:pt>
                <c:pt idx="139">
                  <c:v>85.256273528826583</c:v>
                </c:pt>
                <c:pt idx="140">
                  <c:v>85.223329694766335</c:v>
                </c:pt>
                <c:pt idx="141">
                  <c:v>85.190385860651674</c:v>
                </c:pt>
                <c:pt idx="142">
                  <c:v>85.157442026482144</c:v>
                </c:pt>
                <c:pt idx="143">
                  <c:v>85.124498192257448</c:v>
                </c:pt>
                <c:pt idx="144">
                  <c:v>85.091554357977358</c:v>
                </c:pt>
                <c:pt idx="145">
                  <c:v>85.058610523641022</c:v>
                </c:pt>
                <c:pt idx="146">
                  <c:v>85.025666689248254</c:v>
                </c:pt>
                <c:pt idx="147">
                  <c:v>84.992722854798643</c:v>
                </c:pt>
                <c:pt idx="148">
                  <c:v>84.959779020291691</c:v>
                </c:pt>
                <c:pt idx="149">
                  <c:v>84.926835185726915</c:v>
                </c:pt>
                <c:pt idx="150">
                  <c:v>84.893891351103946</c:v>
                </c:pt>
                <c:pt idx="151">
                  <c:v>84.860947516422414</c:v>
                </c:pt>
                <c:pt idx="152">
                  <c:v>84.828003681681778</c:v>
                </c:pt>
                <c:pt idx="153">
                  <c:v>84.795059846881529</c:v>
                </c:pt>
                <c:pt idx="154">
                  <c:v>84.762116012021238</c:v>
                </c:pt>
                <c:pt idx="155">
                  <c:v>84.729172177100565</c:v>
                </c:pt>
                <c:pt idx="156">
                  <c:v>84.696228342119028</c:v>
                </c:pt>
                <c:pt idx="157">
                  <c:v>84.663284507076057</c:v>
                </c:pt>
                <c:pt idx="158">
                  <c:v>84.630340671971211</c:v>
                </c:pt>
                <c:pt idx="159">
                  <c:v>84.59739683680408</c:v>
                </c:pt>
                <c:pt idx="160">
                  <c:v>84.564453001574179</c:v>
                </c:pt>
                <c:pt idx="161">
                  <c:v>84.53150916628087</c:v>
                </c:pt>
                <c:pt idx="162">
                  <c:v>84.498565330923881</c:v>
                </c:pt>
                <c:pt idx="163">
                  <c:v>84.46562149550283</c:v>
                </c:pt>
                <c:pt idx="164">
                  <c:v>84.432677660016878</c:v>
                </c:pt>
                <c:pt idx="165">
                  <c:v>84.399733824465827</c:v>
                </c:pt>
                <c:pt idx="166">
                  <c:v>84.366789988848879</c:v>
                </c:pt>
                <c:pt idx="167">
                  <c:v>84.333846153165752</c:v>
                </c:pt>
                <c:pt idx="168">
                  <c:v>84.300902317416089</c:v>
                </c:pt>
                <c:pt idx="169">
                  <c:v>84.267958481599067</c:v>
                </c:pt>
                <c:pt idx="170">
                  <c:v>84.235014645714273</c:v>
                </c:pt>
                <c:pt idx="171">
                  <c:v>84.202070809761381</c:v>
                </c:pt>
                <c:pt idx="172">
                  <c:v>84.169126973739537</c:v>
                </c:pt>
                <c:pt idx="173">
                  <c:v>84.136183137648416</c:v>
                </c:pt>
                <c:pt idx="174">
                  <c:v>84.103239301487562</c:v>
                </c:pt>
                <c:pt idx="175">
                  <c:v>84.070295465256336</c:v>
                </c:pt>
                <c:pt idx="176">
                  <c:v>84.03735162895407</c:v>
                </c:pt>
                <c:pt idx="177">
                  <c:v>84.004407792580622</c:v>
                </c:pt>
                <c:pt idx="178">
                  <c:v>83.971463956135054</c:v>
                </c:pt>
                <c:pt idx="179">
                  <c:v>83.938520119616925</c:v>
                </c:pt>
                <c:pt idx="180">
                  <c:v>83.905576283025724</c:v>
                </c:pt>
                <c:pt idx="181">
                  <c:v>83.872632446360896</c:v>
                </c:pt>
                <c:pt idx="182">
                  <c:v>83.839688609621916</c:v>
                </c:pt>
                <c:pt idx="183">
                  <c:v>83.806744772808145</c:v>
                </c:pt>
                <c:pt idx="184">
                  <c:v>83.773800935919041</c:v>
                </c:pt>
                <c:pt idx="185">
                  <c:v>83.740857098953995</c:v>
                </c:pt>
                <c:pt idx="186">
                  <c:v>83.707913261912452</c:v>
                </c:pt>
                <c:pt idx="187">
                  <c:v>83.674969424793971</c:v>
                </c:pt>
                <c:pt idx="188">
                  <c:v>83.642025587597885</c:v>
                </c:pt>
                <c:pt idx="189">
                  <c:v>83.609081750323369</c:v>
                </c:pt>
                <c:pt idx="190">
                  <c:v>83.576137912970125</c:v>
                </c:pt>
                <c:pt idx="191">
                  <c:v>83.543194075537372</c:v>
                </c:pt>
                <c:pt idx="192">
                  <c:v>83.510250238024653</c:v>
                </c:pt>
                <c:pt idx="193">
                  <c:v>83.477306400431189</c:v>
                </c:pt>
                <c:pt idx="194">
                  <c:v>83.44436256275651</c:v>
                </c:pt>
                <c:pt idx="195">
                  <c:v>83.411418724999947</c:v>
                </c:pt>
                <c:pt idx="196">
                  <c:v>83.378474887160962</c:v>
                </c:pt>
                <c:pt idx="197">
                  <c:v>83.345531049238787</c:v>
                </c:pt>
                <c:pt idx="198">
                  <c:v>83.312587211232795</c:v>
                </c:pt>
                <c:pt idx="199">
                  <c:v>83.279643373142449</c:v>
                </c:pt>
                <c:pt idx="200">
                  <c:v>83.24669953496695</c:v>
                </c:pt>
                <c:pt idx="201">
                  <c:v>83.213755696705874</c:v>
                </c:pt>
                <c:pt idx="202">
                  <c:v>83.180811858358382</c:v>
                </c:pt>
                <c:pt idx="203">
                  <c:v>83.14786801992382</c:v>
                </c:pt>
                <c:pt idx="204">
                  <c:v>83.114924181401676</c:v>
                </c:pt>
                <c:pt idx="205">
                  <c:v>83.081980342791169</c:v>
                </c:pt>
                <c:pt idx="206">
                  <c:v>83.049036504091731</c:v>
                </c:pt>
                <c:pt idx="207">
                  <c:v>83.016092665302551</c:v>
                </c:pt>
                <c:pt idx="208">
                  <c:v>82.983148826422934</c:v>
                </c:pt>
                <c:pt idx="209">
                  <c:v>82.950204987452338</c:v>
                </c:pt>
                <c:pt idx="210">
                  <c:v>82.91726114838994</c:v>
                </c:pt>
                <c:pt idx="211">
                  <c:v>82.884317309235186</c:v>
                </c:pt>
                <c:pt idx="212">
                  <c:v>82.851373469987109</c:v>
                </c:pt>
                <c:pt idx="213">
                  <c:v>82.818429630645284</c:v>
                </c:pt>
                <c:pt idx="214">
                  <c:v>82.785485791208913</c:v>
                </c:pt>
                <c:pt idx="215">
                  <c:v>82.752541951677173</c:v>
                </c:pt>
                <c:pt idx="216">
                  <c:v>82.719598112049511</c:v>
                </c:pt>
                <c:pt idx="217">
                  <c:v>82.686654272324901</c:v>
                </c:pt>
                <c:pt idx="218">
                  <c:v>82.653710432502848</c:v>
                </c:pt>
                <c:pt idx="219">
                  <c:v>82.620766592582626</c:v>
                </c:pt>
                <c:pt idx="220">
                  <c:v>82.587822752563497</c:v>
                </c:pt>
                <c:pt idx="221">
                  <c:v>82.554878912444508</c:v>
                </c:pt>
                <c:pt idx="222">
                  <c:v>82.521935072225077</c:v>
                </c:pt>
                <c:pt idx="223">
                  <c:v>82.488991231904279</c:v>
                </c:pt>
                <c:pt idx="224">
                  <c:v>82.456047391481562</c:v>
                </c:pt>
                <c:pt idx="225">
                  <c:v>82.423103550955986</c:v>
                </c:pt>
                <c:pt idx="226">
                  <c:v>82.390159710326827</c:v>
                </c:pt>
                <c:pt idx="227">
                  <c:v>82.357215869593304</c:v>
                </c:pt>
                <c:pt idx="228">
                  <c:v>82.324272028754564</c:v>
                </c:pt>
                <c:pt idx="229">
                  <c:v>82.291328187809953</c:v>
                </c:pt>
                <c:pt idx="230">
                  <c:v>82.258384346758476</c:v>
                </c:pt>
                <c:pt idx="231">
                  <c:v>82.225440505599323</c:v>
                </c:pt>
                <c:pt idx="232">
                  <c:v>82.19249666433187</c:v>
                </c:pt>
                <c:pt idx="233">
                  <c:v>82.159552822955106</c:v>
                </c:pt>
                <c:pt idx="234">
                  <c:v>82.126608981468308</c:v>
                </c:pt>
                <c:pt idx="235">
                  <c:v>82.093665139870637</c:v>
                </c:pt>
                <c:pt idx="236">
                  <c:v>82.060721298161212</c:v>
                </c:pt>
                <c:pt idx="237">
                  <c:v>82.027777456339109</c:v>
                </c:pt>
                <c:pt idx="238">
                  <c:v>81.994833614403632</c:v>
                </c:pt>
                <c:pt idx="239">
                  <c:v>81.961889772353601</c:v>
                </c:pt>
                <c:pt idx="240">
                  <c:v>81.928945930188632</c:v>
                </c:pt>
                <c:pt idx="241">
                  <c:v>81.896002087907476</c:v>
                </c:pt>
                <c:pt idx="242">
                  <c:v>81.86305824550935</c:v>
                </c:pt>
                <c:pt idx="243">
                  <c:v>81.830114402993388</c:v>
                </c:pt>
                <c:pt idx="244">
                  <c:v>81.797170560358637</c:v>
                </c:pt>
                <c:pt idx="245">
                  <c:v>81.76422671760433</c:v>
                </c:pt>
                <c:pt idx="246">
                  <c:v>81.731282874729359</c:v>
                </c:pt>
                <c:pt idx="247">
                  <c:v>81.698339031733042</c:v>
                </c:pt>
                <c:pt idx="248">
                  <c:v>81.665395188614156</c:v>
                </c:pt>
                <c:pt idx="249">
                  <c:v>81.632451345372004</c:v>
                </c:pt>
                <c:pt idx="250">
                  <c:v>81.59950750200565</c:v>
                </c:pt>
                <c:pt idx="251">
                  <c:v>81.566563658513985</c:v>
                </c:pt>
                <c:pt idx="252">
                  <c:v>81.533619814896085</c:v>
                </c:pt>
                <c:pt idx="253">
                  <c:v>81.500675971151097</c:v>
                </c:pt>
                <c:pt idx="254">
                  <c:v>81.467732127278026</c:v>
                </c:pt>
                <c:pt idx="255">
                  <c:v>81.434788283275864</c:v>
                </c:pt>
                <c:pt idx="256">
                  <c:v>81.401844439143645</c:v>
                </c:pt>
                <c:pt idx="257">
                  <c:v>81.368900594880373</c:v>
                </c:pt>
                <c:pt idx="258">
                  <c:v>81.335956750485053</c:v>
                </c:pt>
                <c:pt idx="259">
                  <c:v>81.303012905956649</c:v>
                </c:pt>
                <c:pt idx="260">
                  <c:v>81.270069061294123</c:v>
                </c:pt>
                <c:pt idx="261">
                  <c:v>81.237125216496651</c:v>
                </c:pt>
                <c:pt idx="262">
                  <c:v>81.204181371563052</c:v>
                </c:pt>
                <c:pt idx="263">
                  <c:v>81.171237526492121</c:v>
                </c:pt>
                <c:pt idx="264">
                  <c:v>81.138293681283045</c:v>
                </c:pt>
                <c:pt idx="265">
                  <c:v>81.10534983593476</c:v>
                </c:pt>
                <c:pt idx="266">
                  <c:v>81.072405990446157</c:v>
                </c:pt>
                <c:pt idx="267">
                  <c:v>81.039462144816127</c:v>
                </c:pt>
                <c:pt idx="268">
                  <c:v>81.006518299043634</c:v>
                </c:pt>
                <c:pt idx="269">
                  <c:v>80.973574453127753</c:v>
                </c:pt>
                <c:pt idx="270">
                  <c:v>80.94063060706705</c:v>
                </c:pt>
                <c:pt idx="271">
                  <c:v>80.907686760860727</c:v>
                </c:pt>
                <c:pt idx="272">
                  <c:v>80.874742914507465</c:v>
                </c:pt>
                <c:pt idx="273">
                  <c:v>80.841799068006281</c:v>
                </c:pt>
                <c:pt idx="274">
                  <c:v>80.808855221355998</c:v>
                </c:pt>
                <c:pt idx="275">
                  <c:v>80.775911374555477</c:v>
                </c:pt>
                <c:pt idx="276">
                  <c:v>80.742967527603582</c:v>
                </c:pt>
                <c:pt idx="277">
                  <c:v>80.710023680499191</c:v>
                </c:pt>
                <c:pt idx="278">
                  <c:v>80.677079833240967</c:v>
                </c:pt>
                <c:pt idx="279">
                  <c:v>80.644135985828171</c:v>
                </c:pt>
                <c:pt idx="280">
                  <c:v>80.611192138259113</c:v>
                </c:pt>
                <c:pt idx="281">
                  <c:v>80.578248290532855</c:v>
                </c:pt>
                <c:pt idx="282">
                  <c:v>80.54530444264816</c:v>
                </c:pt>
                <c:pt idx="283">
                  <c:v>80.512360594604047</c:v>
                </c:pt>
                <c:pt idx="284">
                  <c:v>80.479416746398897</c:v>
                </c:pt>
                <c:pt idx="285">
                  <c:v>80.446472898031658</c:v>
                </c:pt>
                <c:pt idx="286">
                  <c:v>80.413529049501221</c:v>
                </c:pt>
                <c:pt idx="287">
                  <c:v>80.380585200806138</c:v>
                </c:pt>
                <c:pt idx="288">
                  <c:v>80.347641351945327</c:v>
                </c:pt>
                <c:pt idx="289">
                  <c:v>80.314697502917369</c:v>
                </c:pt>
                <c:pt idx="290">
                  <c:v>80.281753653721267</c:v>
                </c:pt>
                <c:pt idx="291">
                  <c:v>80.248809804355403</c:v>
                </c:pt>
                <c:pt idx="292">
                  <c:v>80.215865954818639</c:v>
                </c:pt>
                <c:pt idx="293">
                  <c:v>80.182922105109782</c:v>
                </c:pt>
                <c:pt idx="294">
                  <c:v>80.149978255227154</c:v>
                </c:pt>
                <c:pt idx="295">
                  <c:v>80.117034405169932</c:v>
                </c:pt>
                <c:pt idx="296">
                  <c:v>80.084090554936367</c:v>
                </c:pt>
                <c:pt idx="297">
                  <c:v>80.051146704525479</c:v>
                </c:pt>
                <c:pt idx="298">
                  <c:v>80.01820285393562</c:v>
                </c:pt>
                <c:pt idx="299">
                  <c:v>79.985259003165453</c:v>
                </c:pt>
                <c:pt idx="300">
                  <c:v>79.952315152213771</c:v>
                </c:pt>
                <c:pt idx="301">
                  <c:v>79.919371301079153</c:v>
                </c:pt>
                <c:pt idx="302">
                  <c:v>79.886427449760063</c:v>
                </c:pt>
                <c:pt idx="303">
                  <c:v>79.853483598255323</c:v>
                </c:pt>
                <c:pt idx="304">
                  <c:v>79.820539746563256</c:v>
                </c:pt>
                <c:pt idx="305">
                  <c:v>79.787595894682596</c:v>
                </c:pt>
                <c:pt idx="306">
                  <c:v>79.754652042611937</c:v>
                </c:pt>
                <c:pt idx="307">
                  <c:v>79.721708190349773</c:v>
                </c:pt>
                <c:pt idx="308">
                  <c:v>79.688764337894554</c:v>
                </c:pt>
                <c:pt idx="309">
                  <c:v>79.655820485245016</c:v>
                </c:pt>
                <c:pt idx="310">
                  <c:v>79.62287663239951</c:v>
                </c:pt>
                <c:pt idx="311">
                  <c:v>79.58993277935663</c:v>
                </c:pt>
                <c:pt idx="312">
                  <c:v>79.556988926114883</c:v>
                </c:pt>
                <c:pt idx="313">
                  <c:v>79.524045072672664</c:v>
                </c:pt>
                <c:pt idx="314">
                  <c:v>79.491101219028394</c:v>
                </c:pt>
                <c:pt idx="315">
                  <c:v>79.458157365180838</c:v>
                </c:pt>
                <c:pt idx="316">
                  <c:v>79.425213511128177</c:v>
                </c:pt>
                <c:pt idx="317">
                  <c:v>79.392269656868805</c:v>
                </c:pt>
                <c:pt idx="318">
                  <c:v>79.359325802401429</c:v>
                </c:pt>
                <c:pt idx="319">
                  <c:v>79.326381947724215</c:v>
                </c:pt>
                <c:pt idx="320">
                  <c:v>79.293438092835672</c:v>
                </c:pt>
                <c:pt idx="321">
                  <c:v>79.260494237734164</c:v>
                </c:pt>
                <c:pt idx="322">
                  <c:v>79.227550382418102</c:v>
                </c:pt>
                <c:pt idx="323">
                  <c:v>79.194606526885806</c:v>
                </c:pt>
                <c:pt idx="324">
                  <c:v>79.161662671135716</c:v>
                </c:pt>
                <c:pt idx="325">
                  <c:v>79.128718815165996</c:v>
                </c:pt>
                <c:pt idx="326">
                  <c:v>79.095774958975113</c:v>
                </c:pt>
                <c:pt idx="327">
                  <c:v>79.062831102561404</c:v>
                </c:pt>
                <c:pt idx="328">
                  <c:v>79.029887245923064</c:v>
                </c:pt>
                <c:pt idx="329">
                  <c:v>78.996943389058458</c:v>
                </c:pt>
                <c:pt idx="330">
                  <c:v>78.963999531965868</c:v>
                </c:pt>
                <c:pt idx="331">
                  <c:v>78.931055674643545</c:v>
                </c:pt>
                <c:pt idx="332">
                  <c:v>78.898111817089728</c:v>
                </c:pt>
                <c:pt idx="333">
                  <c:v>78.865167959302624</c:v>
                </c:pt>
                <c:pt idx="334">
                  <c:v>78.832224101280488</c:v>
                </c:pt>
                <c:pt idx="335">
                  <c:v>78.799280243021613</c:v>
                </c:pt>
                <c:pt idx="336">
                  <c:v>78.766336384524024</c:v>
                </c:pt>
                <c:pt idx="337">
                  <c:v>78.733392525786087</c:v>
                </c:pt>
                <c:pt idx="338">
                  <c:v>78.700448666805812</c:v>
                </c:pt>
                <c:pt idx="339">
                  <c:v>78.667504807581395</c:v>
                </c:pt>
                <c:pt idx="340">
                  <c:v>78.634560948111059</c:v>
                </c:pt>
                <c:pt idx="341">
                  <c:v>78.601617088392842</c:v>
                </c:pt>
                <c:pt idx="342">
                  <c:v>78.568673228424942</c:v>
                </c:pt>
                <c:pt idx="343">
                  <c:v>78.535729368205367</c:v>
                </c:pt>
                <c:pt idx="344">
                  <c:v>78.502785507732227</c:v>
                </c:pt>
                <c:pt idx="345">
                  <c:v>78.46984164700369</c:v>
                </c:pt>
                <c:pt idx="346">
                  <c:v>78.436897786017653</c:v>
                </c:pt>
                <c:pt idx="347">
                  <c:v>78.40395392477221</c:v>
                </c:pt>
                <c:pt idx="348">
                  <c:v>78.371010063265459</c:v>
                </c:pt>
                <c:pt idx="349">
                  <c:v>78.338066201495351</c:v>
                </c:pt>
                <c:pt idx="350">
                  <c:v>78.305122339459842</c:v>
                </c:pt>
                <c:pt idx="351">
                  <c:v>78.272178477157013</c:v>
                </c:pt>
                <c:pt idx="352">
                  <c:v>78.239234614584689</c:v>
                </c:pt>
                <c:pt idx="353">
                  <c:v>78.20629075174098</c:v>
                </c:pt>
                <c:pt idx="354">
                  <c:v>78.173346888623712</c:v>
                </c:pt>
                <c:pt idx="355">
                  <c:v>78.14040302523081</c:v>
                </c:pt>
                <c:pt idx="356">
                  <c:v>78.107459161560215</c:v>
                </c:pt>
                <c:pt idx="357">
                  <c:v>78.074515297609736</c:v>
                </c:pt>
                <c:pt idx="358">
                  <c:v>78.041571433377356</c:v>
                </c:pt>
                <c:pt idx="359">
                  <c:v>78.008627568860817</c:v>
                </c:pt>
                <c:pt idx="360">
                  <c:v>77.975683704058099</c:v>
                </c:pt>
                <c:pt idx="361">
                  <c:v>77.942739838966901</c:v>
                </c:pt>
                <c:pt idx="362">
                  <c:v>77.90979597358502</c:v>
                </c:pt>
                <c:pt idx="363">
                  <c:v>77.876852107910324</c:v>
                </c:pt>
                <c:pt idx="364">
                  <c:v>77.843908241940497</c:v>
                </c:pt>
                <c:pt idx="365">
                  <c:v>77.810964375673365</c:v>
                </c:pt>
                <c:pt idx="366">
                  <c:v>77.778020509106639</c:v>
                </c:pt>
                <c:pt idx="367">
                  <c:v>77.74507664223799</c:v>
                </c:pt>
                <c:pt idx="368">
                  <c:v>77.712132775065214</c:v>
                </c:pt>
                <c:pt idx="369">
                  <c:v>77.679188907585853</c:v>
                </c:pt>
                <c:pt idx="370">
                  <c:v>77.646245039797719</c:v>
                </c:pt>
                <c:pt idx="371">
                  <c:v>77.613301171698396</c:v>
                </c:pt>
                <c:pt idx="372">
                  <c:v>77.580357303285567</c:v>
                </c:pt>
                <c:pt idx="373">
                  <c:v>77.547413434556759</c:v>
                </c:pt>
                <c:pt idx="374">
                  <c:v>77.5144695655096</c:v>
                </c:pt>
                <c:pt idx="375">
                  <c:v>77.481525696141688</c:v>
                </c:pt>
                <c:pt idx="376">
                  <c:v>77.44858182645055</c:v>
                </c:pt>
                <c:pt idx="377">
                  <c:v>77.415637956433756</c:v>
                </c:pt>
                <c:pt idx="378">
                  <c:v>77.382694086088847</c:v>
                </c:pt>
                <c:pt idx="379">
                  <c:v>77.349750215413223</c:v>
                </c:pt>
                <c:pt idx="380">
                  <c:v>77.316806344404498</c:v>
                </c:pt>
                <c:pt idx="381">
                  <c:v>77.283862473059997</c:v>
                </c:pt>
                <c:pt idx="382">
                  <c:v>77.250918601377222</c:v>
                </c:pt>
                <c:pt idx="383">
                  <c:v>77.217974729353699</c:v>
                </c:pt>
                <c:pt idx="384">
                  <c:v>77.185030856986629</c:v>
                </c:pt>
                <c:pt idx="385">
                  <c:v>77.152086984273666</c:v>
                </c:pt>
                <c:pt idx="386">
                  <c:v>77.11914311121194</c:v>
                </c:pt>
                <c:pt idx="387">
                  <c:v>77.086199237798894</c:v>
                </c:pt>
                <c:pt idx="388">
                  <c:v>77.053255364031813</c:v>
                </c:pt>
                <c:pt idx="389">
                  <c:v>77.020311489908039</c:v>
                </c:pt>
                <c:pt idx="390">
                  <c:v>76.987367615424802</c:v>
                </c:pt>
                <c:pt idx="391">
                  <c:v>76.9544237405795</c:v>
                </c:pt>
                <c:pt idx="392">
                  <c:v>76.921479865369122</c:v>
                </c:pt>
                <c:pt idx="393">
                  <c:v>76.888535989791166</c:v>
                </c:pt>
                <c:pt idx="394">
                  <c:v>76.855592113842704</c:v>
                </c:pt>
                <c:pt idx="395">
                  <c:v>76.822648237520895</c:v>
                </c:pt>
                <c:pt idx="396">
                  <c:v>76.789704360822981</c:v>
                </c:pt>
                <c:pt idx="397">
                  <c:v>76.756760483745964</c:v>
                </c:pt>
                <c:pt idx="398">
                  <c:v>76.72381660628713</c:v>
                </c:pt>
                <c:pt idx="399">
                  <c:v>76.690872728443438</c:v>
                </c:pt>
                <c:pt idx="400">
                  <c:v>76.65792885021196</c:v>
                </c:pt>
                <c:pt idx="401">
                  <c:v>76.624984971589811</c:v>
                </c:pt>
                <c:pt idx="402">
                  <c:v>76.592041092573993</c:v>
                </c:pt>
                <c:pt idx="403">
                  <c:v>76.559097213161436</c:v>
                </c:pt>
                <c:pt idx="404">
                  <c:v>76.526153333349328</c:v>
                </c:pt>
                <c:pt idx="405">
                  <c:v>76.493209453134327</c:v>
                </c:pt>
                <c:pt idx="406">
                  <c:v>76.460265572513663</c:v>
                </c:pt>
                <c:pt idx="407">
                  <c:v>76.427321691483996</c:v>
                </c:pt>
                <c:pt idx="408">
                  <c:v>76.394377810042357</c:v>
                </c:pt>
                <c:pt idx="409">
                  <c:v>76.361433928185619</c:v>
                </c:pt>
                <c:pt idx="410">
                  <c:v>76.328490045910513</c:v>
                </c:pt>
                <c:pt idx="411">
                  <c:v>76.295546163213913</c:v>
                </c:pt>
                <c:pt idx="412">
                  <c:v>76.262602280092608</c:v>
                </c:pt>
                <c:pt idx="413">
                  <c:v>76.229658396543442</c:v>
                </c:pt>
                <c:pt idx="414">
                  <c:v>76.196714512563034</c:v>
                </c:pt>
                <c:pt idx="415">
                  <c:v>76.163770628148157</c:v>
                </c:pt>
                <c:pt idx="416">
                  <c:v>76.130826743295501</c:v>
                </c:pt>
                <c:pt idx="417">
                  <c:v>76.097882858001711</c:v>
                </c:pt>
                <c:pt idx="418">
                  <c:v>76.064938972263462</c:v>
                </c:pt>
                <c:pt idx="419">
                  <c:v>76.03199508607733</c:v>
                </c:pt>
                <c:pt idx="420">
                  <c:v>75.999051199439918</c:v>
                </c:pt>
                <c:pt idx="421">
                  <c:v>75.966107312347887</c:v>
                </c:pt>
                <c:pt idx="422">
                  <c:v>75.933163424797613</c:v>
                </c:pt>
                <c:pt idx="423">
                  <c:v>75.900219536785656</c:v>
                </c:pt>
                <c:pt idx="424">
                  <c:v>75.867275648308578</c:v>
                </c:pt>
                <c:pt idx="425">
                  <c:v>75.834331759362797</c:v>
                </c:pt>
                <c:pt idx="426">
                  <c:v>75.801387869944719</c:v>
                </c:pt>
                <c:pt idx="427">
                  <c:v>75.768443980050691</c:v>
                </c:pt>
                <c:pt idx="428">
                  <c:v>75.735500089677245</c:v>
                </c:pt>
                <c:pt idx="429">
                  <c:v>75.702556198820645</c:v>
                </c:pt>
                <c:pt idx="430">
                  <c:v>75.669612307477223</c:v>
                </c:pt>
                <c:pt idx="431">
                  <c:v>75.636668415643143</c:v>
                </c:pt>
                <c:pt idx="432">
                  <c:v>75.603724523314924</c:v>
                </c:pt>
                <c:pt idx="433">
                  <c:v>75.570780630488571</c:v>
                </c:pt>
                <c:pt idx="434">
                  <c:v>75.537836737160433</c:v>
                </c:pt>
                <c:pt idx="435">
                  <c:v>75.504892843326672</c:v>
                </c:pt>
                <c:pt idx="436">
                  <c:v>75.471948948983311</c:v>
                </c:pt>
                <c:pt idx="437">
                  <c:v>75.43900505412671</c:v>
                </c:pt>
                <c:pt idx="438">
                  <c:v>75.406061158752706</c:v>
                </c:pt>
                <c:pt idx="439">
                  <c:v>75.373117262857477</c:v>
                </c:pt>
                <c:pt idx="440">
                  <c:v>75.340173366437057</c:v>
                </c:pt>
                <c:pt idx="441">
                  <c:v>75.307229469487453</c:v>
                </c:pt>
                <c:pt idx="442">
                  <c:v>75.274285572004587</c:v>
                </c:pt>
                <c:pt idx="443">
                  <c:v>75.241341673984536</c:v>
                </c:pt>
                <c:pt idx="444">
                  <c:v>75.208397775422981</c:v>
                </c:pt>
                <c:pt idx="445">
                  <c:v>75.175453876315956</c:v>
                </c:pt>
                <c:pt idx="446">
                  <c:v>75.142509976659369</c:v>
                </c:pt>
                <c:pt idx="447">
                  <c:v>75.109566076448871</c:v>
                </c:pt>
                <c:pt idx="448">
                  <c:v>75.076622175680313</c:v>
                </c:pt>
                <c:pt idx="449">
                  <c:v>75.04367827434946</c:v>
                </c:pt>
                <c:pt idx="450">
                  <c:v>75.010734372451978</c:v>
                </c:pt>
                <c:pt idx="451">
                  <c:v>74.977790469983674</c:v>
                </c:pt>
                <c:pt idx="452">
                  <c:v>74.944846566940072</c:v>
                </c:pt>
                <c:pt idx="453">
                  <c:v>74.911902663316795</c:v>
                </c:pt>
                <c:pt idx="454">
                  <c:v>74.878958759109508</c:v>
                </c:pt>
                <c:pt idx="455">
                  <c:v>74.846014854313779</c:v>
                </c:pt>
                <c:pt idx="456">
                  <c:v>74.813070948925059</c:v>
                </c:pt>
                <c:pt idx="457">
                  <c:v>74.780127042938858</c:v>
                </c:pt>
                <c:pt idx="458">
                  <c:v>74.747183136350543</c:v>
                </c:pt>
                <c:pt idx="459">
                  <c:v>74.714239229155694</c:v>
                </c:pt>
                <c:pt idx="460">
                  <c:v>74.68129532134958</c:v>
                </c:pt>
                <c:pt idx="461">
                  <c:v>74.648351412927582</c:v>
                </c:pt>
                <c:pt idx="462">
                  <c:v>74.615407503884981</c:v>
                </c:pt>
                <c:pt idx="463">
                  <c:v>74.582463594217117</c:v>
                </c:pt>
                <c:pt idx="464">
                  <c:v>74.549519683919129</c:v>
                </c:pt>
                <c:pt idx="465">
                  <c:v>74.5165757729863</c:v>
                </c:pt>
                <c:pt idx="466">
                  <c:v>74.483631861413812</c:v>
                </c:pt>
                <c:pt idx="467">
                  <c:v>74.45068794919672</c:v>
                </c:pt>
                <c:pt idx="468">
                  <c:v>74.417744036330078</c:v>
                </c:pt>
                <c:pt idx="469">
                  <c:v>74.384800122809111</c:v>
                </c:pt>
                <c:pt idx="470">
                  <c:v>74.351856208628661</c:v>
                </c:pt>
                <c:pt idx="471">
                  <c:v>74.318912293783811</c:v>
                </c:pt>
                <c:pt idx="472">
                  <c:v>74.285968378269487</c:v>
                </c:pt>
                <c:pt idx="473">
                  <c:v>74.253024462080589</c:v>
                </c:pt>
                <c:pt idx="474">
                  <c:v>74.220080545211943</c:v>
                </c:pt>
                <c:pt idx="475">
                  <c:v>74.187136627658418</c:v>
                </c:pt>
                <c:pt idx="476">
                  <c:v>74.154192709414673</c:v>
                </c:pt>
                <c:pt idx="477">
                  <c:v>74.121248790475661</c:v>
                </c:pt>
                <c:pt idx="478">
                  <c:v>74.088304870835998</c:v>
                </c:pt>
                <c:pt idx="479">
                  <c:v>74.055360950490325</c:v>
                </c:pt>
                <c:pt idx="480">
                  <c:v>74.022417029433271</c:v>
                </c:pt>
                <c:pt idx="481">
                  <c:v>73.989473107659421</c:v>
                </c:pt>
                <c:pt idx="482">
                  <c:v>73.956529185163291</c:v>
                </c:pt>
                <c:pt idx="483">
                  <c:v>73.923585261939436</c:v>
                </c:pt>
                <c:pt idx="484">
                  <c:v>73.890641337982373</c:v>
                </c:pt>
                <c:pt idx="485">
                  <c:v>73.857697413286331</c:v>
                </c:pt>
                <c:pt idx="486">
                  <c:v>73.824753487845811</c:v>
                </c:pt>
                <c:pt idx="487">
                  <c:v>73.791809561655171</c:v>
                </c:pt>
                <c:pt idx="488">
                  <c:v>73.75886563470857</c:v>
                </c:pt>
                <c:pt idx="489">
                  <c:v>73.72592170700041</c:v>
                </c:pt>
                <c:pt idx="490">
                  <c:v>73.692977778524778</c:v>
                </c:pt>
                <c:pt idx="491">
                  <c:v>73.660033849275919</c:v>
                </c:pt>
                <c:pt idx="492">
                  <c:v>73.627089919247851</c:v>
                </c:pt>
                <c:pt idx="493">
                  <c:v>73.59414598843469</c:v>
                </c:pt>
                <c:pt idx="494">
                  <c:v>73.561202056830439</c:v>
                </c:pt>
                <c:pt idx="495">
                  <c:v>73.528258124429072</c:v>
                </c:pt>
                <c:pt idx="496">
                  <c:v>73.495314191224551</c:v>
                </c:pt>
                <c:pt idx="497">
                  <c:v>73.462370257210779</c:v>
                </c:pt>
                <c:pt idx="498">
                  <c:v>73.429426322381644</c:v>
                </c:pt>
                <c:pt idx="499">
                  <c:v>73.39648238673071</c:v>
                </c:pt>
                <c:pt idx="500">
                  <c:v>73.363538450251838</c:v>
                </c:pt>
                <c:pt idx="501">
                  <c:v>73.330594512938859</c:v>
                </c:pt>
                <c:pt idx="502">
                  <c:v>73.297650574785209</c:v>
                </c:pt>
                <c:pt idx="503">
                  <c:v>73.264706635784734</c:v>
                </c:pt>
                <c:pt idx="504">
                  <c:v>73.231762695930712</c:v>
                </c:pt>
                <c:pt idx="505">
                  <c:v>73.198818755216848</c:v>
                </c:pt>
                <c:pt idx="506">
                  <c:v>73.165874813636492</c:v>
                </c:pt>
                <c:pt idx="507">
                  <c:v>73.132930871183049</c:v>
                </c:pt>
                <c:pt idx="508">
                  <c:v>73.099986927849841</c:v>
                </c:pt>
                <c:pt idx="509">
                  <c:v>73.067042983630429</c:v>
                </c:pt>
                <c:pt idx="510">
                  <c:v>73.034099038517695</c:v>
                </c:pt>
                <c:pt idx="511">
                  <c:v>73.001155092505016</c:v>
                </c:pt>
                <c:pt idx="512">
                  <c:v>72.96821114558557</c:v>
                </c:pt>
                <c:pt idx="513">
                  <c:v>72.93526719775241</c:v>
                </c:pt>
                <c:pt idx="514">
                  <c:v>72.902323248998599</c:v>
                </c:pt>
                <c:pt idx="515">
                  <c:v>72.869379299317018</c:v>
                </c:pt>
                <c:pt idx="516">
                  <c:v>72.836435348700761</c:v>
                </c:pt>
                <c:pt idx="517">
                  <c:v>72.803491397142579</c:v>
                </c:pt>
                <c:pt idx="518">
                  <c:v>72.770547444635454</c:v>
                </c:pt>
                <c:pt idx="519">
                  <c:v>72.73760349117201</c:v>
                </c:pt>
                <c:pt idx="520">
                  <c:v>72.704659536745041</c:v>
                </c:pt>
                <c:pt idx="521">
                  <c:v>72.671715581347172</c:v>
                </c:pt>
                <c:pt idx="522">
                  <c:v>72.638771624971028</c:v>
                </c:pt>
                <c:pt idx="523">
                  <c:v>72.605827667609219</c:v>
                </c:pt>
                <c:pt idx="524">
                  <c:v>72.572883709254143</c:v>
                </c:pt>
                <c:pt idx="525">
                  <c:v>72.539939749898238</c:v>
                </c:pt>
                <c:pt idx="526">
                  <c:v>72.506995789533931</c:v>
                </c:pt>
                <c:pt idx="527">
                  <c:v>72.474051828153577</c:v>
                </c:pt>
                <c:pt idx="528">
                  <c:v>72.441107865749387</c:v>
                </c:pt>
                <c:pt idx="529">
                  <c:v>72.408163902313589</c:v>
                </c:pt>
                <c:pt idx="530">
                  <c:v>72.37521993783831</c:v>
                </c:pt>
                <c:pt idx="531">
                  <c:v>72.342275972315676</c:v>
                </c:pt>
                <c:pt idx="532">
                  <c:v>72.30933200573763</c:v>
                </c:pt>
                <c:pt idx="533">
                  <c:v>72.276388038096201</c:v>
                </c:pt>
                <c:pt idx="534">
                  <c:v>72.243444069383258</c:v>
                </c:pt>
                <c:pt idx="535">
                  <c:v>72.21050009959059</c:v>
                </c:pt>
                <c:pt idx="536">
                  <c:v>72.177556128710179</c:v>
                </c:pt>
                <c:pt idx="537">
                  <c:v>72.144612156733515</c:v>
                </c:pt>
                <c:pt idx="538">
                  <c:v>72.11166818365237</c:v>
                </c:pt>
                <c:pt idx="539">
                  <c:v>72.078724209458301</c:v>
                </c:pt>
                <c:pt idx="540">
                  <c:v>72.045780234142882</c:v>
                </c:pt>
                <c:pt idx="541">
                  <c:v>72.012836257697487</c:v>
                </c:pt>
                <c:pt idx="542">
                  <c:v>71.979892280113603</c:v>
                </c:pt>
                <c:pt idx="543">
                  <c:v>71.946948301382477</c:v>
                </c:pt>
                <c:pt idx="544">
                  <c:v>71.914004321495426</c:v>
                </c:pt>
                <c:pt idx="545">
                  <c:v>71.881060340443639</c:v>
                </c:pt>
                <c:pt idx="546">
                  <c:v>71.848116358218221</c:v>
                </c:pt>
                <c:pt idx="547">
                  <c:v>71.815172374810317</c:v>
                </c:pt>
                <c:pt idx="548">
                  <c:v>71.782228390210776</c:v>
                </c:pt>
                <c:pt idx="549">
                  <c:v>71.749284404410631</c:v>
                </c:pt>
                <c:pt idx="550">
                  <c:v>71.716340417400758</c:v>
                </c:pt>
                <c:pt idx="551">
                  <c:v>71.68339642917195</c:v>
                </c:pt>
                <c:pt idx="552">
                  <c:v>71.65045243971484</c:v>
                </c:pt>
                <c:pt idx="553">
                  <c:v>71.617508449020136</c:v>
                </c:pt>
                <c:pt idx="554">
                  <c:v>71.584564457078386</c:v>
                </c:pt>
                <c:pt idx="555">
                  <c:v>71.551620463880056</c:v>
                </c:pt>
                <c:pt idx="556">
                  <c:v>71.518676469415723</c:v>
                </c:pt>
                <c:pt idx="557">
                  <c:v>71.48573247367564</c:v>
                </c:pt>
                <c:pt idx="558">
                  <c:v>71.452788476650056</c:v>
                </c:pt>
                <c:pt idx="559">
                  <c:v>71.419844478329196</c:v>
                </c:pt>
                <c:pt idx="560">
                  <c:v>71.386900478703339</c:v>
                </c:pt>
                <c:pt idx="561">
                  <c:v>71.353956477762409</c:v>
                </c:pt>
                <c:pt idx="562">
                  <c:v>71.321012475496474</c:v>
                </c:pt>
                <c:pt idx="563">
                  <c:v>71.288068471895244</c:v>
                </c:pt>
                <c:pt idx="564">
                  <c:v>71.255124466948928</c:v>
                </c:pt>
                <c:pt idx="565">
                  <c:v>71.222180460646939</c:v>
                </c:pt>
                <c:pt idx="566">
                  <c:v>71.189236452979102</c:v>
                </c:pt>
                <c:pt idx="567">
                  <c:v>71.156292443934973</c:v>
                </c:pt>
                <c:pt idx="568">
                  <c:v>71.123348433504106</c:v>
                </c:pt>
                <c:pt idx="569">
                  <c:v>71.090404421675956</c:v>
                </c:pt>
                <c:pt idx="570">
                  <c:v>71.057460408439837</c:v>
                </c:pt>
                <c:pt idx="571">
                  <c:v>71.024516393785092</c:v>
                </c:pt>
                <c:pt idx="572">
                  <c:v>70.991572377700834</c:v>
                </c:pt>
                <c:pt idx="573">
                  <c:v>70.958628360176235</c:v>
                </c:pt>
                <c:pt idx="574">
                  <c:v>70.925684341200281</c:v>
                </c:pt>
                <c:pt idx="575">
                  <c:v>70.892740320762016</c:v>
                </c:pt>
                <c:pt idx="576">
                  <c:v>70.859796298850185</c:v>
                </c:pt>
                <c:pt idx="577">
                  <c:v>70.826852275453675</c:v>
                </c:pt>
                <c:pt idx="578">
                  <c:v>70.793908250561145</c:v>
                </c:pt>
                <c:pt idx="579">
                  <c:v>70.760964224161157</c:v>
                </c:pt>
                <c:pt idx="580">
                  <c:v>70.728020196242269</c:v>
                </c:pt>
                <c:pt idx="581">
                  <c:v>70.695076166792873</c:v>
                </c:pt>
                <c:pt idx="582">
                  <c:v>70.662132135801414</c:v>
                </c:pt>
                <c:pt idx="583">
                  <c:v>70.629188103256112</c:v>
                </c:pt>
                <c:pt idx="584">
                  <c:v>70.596244069145072</c:v>
                </c:pt>
                <c:pt idx="585">
                  <c:v>70.5633000334564</c:v>
                </c:pt>
                <c:pt idx="586">
                  <c:v>70.530355996178272</c:v>
                </c:pt>
                <c:pt idx="587">
                  <c:v>70.497411957298155</c:v>
                </c:pt>
                <c:pt idx="588">
                  <c:v>70.464467916804296</c:v>
                </c:pt>
                <c:pt idx="589">
                  <c:v>70.431523874684103</c:v>
                </c:pt>
                <c:pt idx="590">
                  <c:v>70.398579830925399</c:v>
                </c:pt>
                <c:pt idx="591">
                  <c:v>70.365635785515636</c:v>
                </c:pt>
                <c:pt idx="592">
                  <c:v>70.33269173844208</c:v>
                </c:pt>
                <c:pt idx="593">
                  <c:v>70.299747689692381</c:v>
                </c:pt>
                <c:pt idx="594">
                  <c:v>70.266803639253524</c:v>
                </c:pt>
                <c:pt idx="595">
                  <c:v>70.233859587112747</c:v>
                </c:pt>
                <c:pt idx="596">
                  <c:v>70.200915533257145</c:v>
                </c:pt>
                <c:pt idx="597">
                  <c:v>70.167971477673518</c:v>
                </c:pt>
                <c:pt idx="598">
                  <c:v>70.135027420348791</c:v>
                </c:pt>
                <c:pt idx="599">
                  <c:v>70.102083361269663</c:v>
                </c:pt>
                <c:pt idx="600">
                  <c:v>70.069139300422776</c:v>
                </c:pt>
                <c:pt idx="601">
                  <c:v>70.0361952377948</c:v>
                </c:pt>
                <c:pt idx="602">
                  <c:v>70.003251173372021</c:v>
                </c:pt>
                <c:pt idx="603">
                  <c:v>69.970307107140883</c:v>
                </c:pt>
                <c:pt idx="604">
                  <c:v>69.937363039087487</c:v>
                </c:pt>
                <c:pt idx="605">
                  <c:v>69.904418969198105</c:v>
                </c:pt>
                <c:pt idx="606">
                  <c:v>69.871474897458668</c:v>
                </c:pt>
                <c:pt idx="607">
                  <c:v>69.838530823855109</c:v>
                </c:pt>
                <c:pt idx="608">
                  <c:v>69.805586748373159</c:v>
                </c:pt>
                <c:pt idx="609">
                  <c:v>69.772642670998664</c:v>
                </c:pt>
                <c:pt idx="610">
                  <c:v>69.739698591717215</c:v>
                </c:pt>
                <c:pt idx="611">
                  <c:v>69.706754510514088</c:v>
                </c:pt>
                <c:pt idx="612">
                  <c:v>69.673810427374747</c:v>
                </c:pt>
                <c:pt idx="613">
                  <c:v>69.640866342284625</c:v>
                </c:pt>
                <c:pt idx="614">
                  <c:v>69.607922255228672</c:v>
                </c:pt>
                <c:pt idx="615">
                  <c:v>69.574978166191926</c:v>
                </c:pt>
                <c:pt idx="616">
                  <c:v>69.542034075159393</c:v>
                </c:pt>
                <c:pt idx="617">
                  <c:v>69.50908998211581</c:v>
                </c:pt>
                <c:pt idx="618">
                  <c:v>69.476145887045831</c:v>
                </c:pt>
                <c:pt idx="619">
                  <c:v>69.44320178993425</c:v>
                </c:pt>
                <c:pt idx="620">
                  <c:v>69.410257690765263</c:v>
                </c:pt>
                <c:pt idx="621">
                  <c:v>69.377313589523226</c:v>
                </c:pt>
                <c:pt idx="622">
                  <c:v>69.34436948619252</c:v>
                </c:pt>
                <c:pt idx="623">
                  <c:v>69.311425380757171</c:v>
                </c:pt>
                <c:pt idx="624">
                  <c:v>69.278481273201052</c:v>
                </c:pt>
                <c:pt idx="625">
                  <c:v>69.245537163508146</c:v>
                </c:pt>
                <c:pt idx="626">
                  <c:v>69.212593051662111</c:v>
                </c:pt>
                <c:pt idx="627">
                  <c:v>69.179648937646633</c:v>
                </c:pt>
                <c:pt idx="628">
                  <c:v>69.14670482144507</c:v>
                </c:pt>
                <c:pt idx="629">
                  <c:v>69.113760703040839</c:v>
                </c:pt>
                <c:pt idx="630">
                  <c:v>69.080816582417185</c:v>
                </c:pt>
                <c:pt idx="631">
                  <c:v>69.047872459557198</c:v>
                </c:pt>
                <c:pt idx="632">
                  <c:v>69.01492833444388</c:v>
                </c:pt>
                <c:pt idx="633">
                  <c:v>68.98198420705998</c:v>
                </c:pt>
                <c:pt idx="634">
                  <c:v>68.949040077388304</c:v>
                </c:pt>
                <c:pt idx="635">
                  <c:v>68.916095945411428</c:v>
                </c:pt>
                <c:pt idx="636">
                  <c:v>68.88315181111183</c:v>
                </c:pt>
                <c:pt idx="637">
                  <c:v>68.850207674471648</c:v>
                </c:pt>
                <c:pt idx="638">
                  <c:v>68.817263535473188</c:v>
                </c:pt>
                <c:pt idx="639">
                  <c:v>68.78431939409856</c:v>
                </c:pt>
                <c:pt idx="640">
                  <c:v>68.751375250329488</c:v>
                </c:pt>
                <c:pt idx="641">
                  <c:v>68.718431104147967</c:v>
                </c:pt>
                <c:pt idx="642">
                  <c:v>68.685486955535538</c:v>
                </c:pt>
                <c:pt idx="643">
                  <c:v>68.652542804473555</c:v>
                </c:pt>
                <c:pt idx="644">
                  <c:v>68.619598650943431</c:v>
                </c:pt>
                <c:pt idx="645">
                  <c:v>68.586654494926591</c:v>
                </c:pt>
                <c:pt idx="646">
                  <c:v>68.553710336403824</c:v>
                </c:pt>
                <c:pt idx="647">
                  <c:v>68.52076617535613</c:v>
                </c:pt>
                <c:pt idx="648">
                  <c:v>68.487822011764337</c:v>
                </c:pt>
                <c:pt idx="649">
                  <c:v>68.454877845609076</c:v>
                </c:pt>
                <c:pt idx="650">
                  <c:v>68.421933676870708</c:v>
                </c:pt>
                <c:pt idx="651">
                  <c:v>68.388989505529736</c:v>
                </c:pt>
                <c:pt idx="652">
                  <c:v>68.356045331566264</c:v>
                </c:pt>
                <c:pt idx="653">
                  <c:v>68.32310115496044</c:v>
                </c:pt>
                <c:pt idx="654">
                  <c:v>68.290156975691815</c:v>
                </c:pt>
                <c:pt idx="655">
                  <c:v>68.257212793740393</c:v>
                </c:pt>
                <c:pt idx="656">
                  <c:v>68.224268609085698</c:v>
                </c:pt>
                <c:pt idx="657">
                  <c:v>68.191324421707151</c:v>
                </c:pt>
                <c:pt idx="658">
                  <c:v>68.158380231583934</c:v>
                </c:pt>
                <c:pt idx="659">
                  <c:v>68.125436038695184</c:v>
                </c:pt>
                <c:pt idx="660">
                  <c:v>68.092491843019985</c:v>
                </c:pt>
                <c:pt idx="661">
                  <c:v>68.059547644536963</c:v>
                </c:pt>
                <c:pt idx="662">
                  <c:v>68.026603443224744</c:v>
                </c:pt>
                <c:pt idx="663">
                  <c:v>67.993659239061913</c:v>
                </c:pt>
                <c:pt idx="664">
                  <c:v>67.960715032026584</c:v>
                </c:pt>
                <c:pt idx="665">
                  <c:v>67.927770822096932</c:v>
                </c:pt>
                <c:pt idx="666">
                  <c:v>67.894826609251083</c:v>
                </c:pt>
                <c:pt idx="667">
                  <c:v>67.86188239346663</c:v>
                </c:pt>
                <c:pt idx="668">
                  <c:v>67.828938174721287</c:v>
                </c:pt>
                <c:pt idx="669">
                  <c:v>67.795993952992575</c:v>
                </c:pt>
                <c:pt idx="670">
                  <c:v>67.763049728257641</c:v>
                </c:pt>
                <c:pt idx="671">
                  <c:v>67.730105500493693</c:v>
                </c:pt>
                <c:pt idx="672">
                  <c:v>67.697161269677608</c:v>
                </c:pt>
                <c:pt idx="673">
                  <c:v>67.66421703578618</c:v>
                </c:pt>
                <c:pt idx="674">
                  <c:v>67.631272798796047</c:v>
                </c:pt>
                <c:pt idx="675">
                  <c:v>67.598328558683505</c:v>
                </c:pt>
                <c:pt idx="676">
                  <c:v>67.565384315424794</c:v>
                </c:pt>
                <c:pt idx="677">
                  <c:v>67.532440068996124</c:v>
                </c:pt>
                <c:pt idx="678">
                  <c:v>67.499495819373209</c:v>
                </c:pt>
                <c:pt idx="679">
                  <c:v>67.466551566531777</c:v>
                </c:pt>
                <c:pt idx="680">
                  <c:v>67.433607310447115</c:v>
                </c:pt>
                <c:pt idx="681">
                  <c:v>67.400663051094881</c:v>
                </c:pt>
                <c:pt idx="682">
                  <c:v>67.36771878844992</c:v>
                </c:pt>
                <c:pt idx="683">
                  <c:v>67.334774522487336</c:v>
                </c:pt>
                <c:pt idx="684">
                  <c:v>67.301830253181876</c:v>
                </c:pt>
                <c:pt idx="685">
                  <c:v>67.268885980507832</c:v>
                </c:pt>
                <c:pt idx="686">
                  <c:v>67.235941704439938</c:v>
                </c:pt>
                <c:pt idx="687">
                  <c:v>67.202997424951974</c:v>
                </c:pt>
                <c:pt idx="688">
                  <c:v>67.170053142018133</c:v>
                </c:pt>
                <c:pt idx="689">
                  <c:v>67.137108855612141</c:v>
                </c:pt>
                <c:pt idx="690">
                  <c:v>67.104164565707563</c:v>
                </c:pt>
                <c:pt idx="691">
                  <c:v>67.071220272277742</c:v>
                </c:pt>
                <c:pt idx="692">
                  <c:v>67.038275975295804</c:v>
                </c:pt>
                <c:pt idx="693">
                  <c:v>67.005331674734833</c:v>
                </c:pt>
                <c:pt idx="694">
                  <c:v>66.972387370567375</c:v>
                </c:pt>
                <c:pt idx="695">
                  <c:v>66.939443062766102</c:v>
                </c:pt>
                <c:pt idx="696">
                  <c:v>66.90649875130336</c:v>
                </c:pt>
                <c:pt idx="697">
                  <c:v>66.873554436151153</c:v>
                </c:pt>
                <c:pt idx="698">
                  <c:v>66.840610117281486</c:v>
                </c:pt>
                <c:pt idx="699">
                  <c:v>66.807665794666207</c:v>
                </c:pt>
                <c:pt idx="700">
                  <c:v>66.774721468276411</c:v>
                </c:pt>
                <c:pt idx="701">
                  <c:v>66.741777138083634</c:v>
                </c:pt>
                <c:pt idx="702">
                  <c:v>66.708832804058829</c:v>
                </c:pt>
                <c:pt idx="703">
                  <c:v>66.675888466172935</c:v>
                </c:pt>
                <c:pt idx="704">
                  <c:v>66.642944124396521</c:v>
                </c:pt>
                <c:pt idx="705">
                  <c:v>66.609999778699745</c:v>
                </c:pt>
                <c:pt idx="706">
                  <c:v>66.57705542905309</c:v>
                </c:pt>
                <c:pt idx="707">
                  <c:v>66.544111075426258</c:v>
                </c:pt>
                <c:pt idx="708">
                  <c:v>66.511166717789109</c:v>
                </c:pt>
                <c:pt idx="709">
                  <c:v>66.478222356110848</c:v>
                </c:pt>
                <c:pt idx="710">
                  <c:v>66.445277990360822</c:v>
                </c:pt>
                <c:pt idx="711">
                  <c:v>66.41233362050825</c:v>
                </c:pt>
                <c:pt idx="712">
                  <c:v>66.379389246521669</c:v>
                </c:pt>
                <c:pt idx="713">
                  <c:v>66.346444868369673</c:v>
                </c:pt>
                <c:pt idx="714">
                  <c:v>66.313500486020473</c:v>
                </c:pt>
                <c:pt idx="715">
                  <c:v>66.280556099442151</c:v>
                </c:pt>
                <c:pt idx="716">
                  <c:v>66.247611708602662</c:v>
                </c:pt>
                <c:pt idx="717">
                  <c:v>66.214667313469249</c:v>
                </c:pt>
                <c:pt idx="718">
                  <c:v>66.181722914009512</c:v>
                </c:pt>
                <c:pt idx="719">
                  <c:v>66.148778510190368</c:v>
                </c:pt>
                <c:pt idx="720">
                  <c:v>66.115834101978677</c:v>
                </c:pt>
                <c:pt idx="721">
                  <c:v>66.082889689340959</c:v>
                </c:pt>
                <c:pt idx="722">
                  <c:v>66.049945272243548</c:v>
                </c:pt>
                <c:pt idx="723">
                  <c:v>66.017000850652337</c:v>
                </c:pt>
                <c:pt idx="724">
                  <c:v>65.984056424533335</c:v>
                </c:pt>
                <c:pt idx="725">
                  <c:v>65.951111993852024</c:v>
                </c:pt>
                <c:pt idx="726">
                  <c:v>65.918167558573487</c:v>
                </c:pt>
                <c:pt idx="727">
                  <c:v>65.885223118663021</c:v>
                </c:pt>
                <c:pt idx="728">
                  <c:v>65.852278674085028</c:v>
                </c:pt>
                <c:pt idx="729">
                  <c:v>65.819334224804166</c:v>
                </c:pt>
                <c:pt idx="730">
                  <c:v>65.786389770784623</c:v>
                </c:pt>
                <c:pt idx="731">
                  <c:v>65.753445311990347</c:v>
                </c:pt>
                <c:pt idx="732">
                  <c:v>65.720500848384873</c:v>
                </c:pt>
                <c:pt idx="733">
                  <c:v>65.687556379931664</c:v>
                </c:pt>
                <c:pt idx="734">
                  <c:v>65.654611906593715</c:v>
                </c:pt>
                <c:pt idx="735">
                  <c:v>65.621667428333893</c:v>
                </c:pt>
                <c:pt idx="736">
                  <c:v>65.588722945114739</c:v>
                </c:pt>
                <c:pt idx="737">
                  <c:v>65.555778456898551</c:v>
                </c:pt>
                <c:pt idx="738">
                  <c:v>65.522833963647173</c:v>
                </c:pt>
                <c:pt idx="739">
                  <c:v>65.489889465322321</c:v>
                </c:pt>
                <c:pt idx="740">
                  <c:v>65.456944961885327</c:v>
                </c:pt>
                <c:pt idx="741">
                  <c:v>65.424000453297239</c:v>
                </c:pt>
                <c:pt idx="742">
                  <c:v>65.391055939519049</c:v>
                </c:pt>
                <c:pt idx="743">
                  <c:v>65.358111420510994</c:v>
                </c:pt>
                <c:pt idx="744">
                  <c:v>65.325166896233299</c:v>
                </c:pt>
                <c:pt idx="745">
                  <c:v>65.292222366645973</c:v>
                </c:pt>
                <c:pt idx="746">
                  <c:v>65.259277831708488</c:v>
                </c:pt>
                <c:pt idx="747">
                  <c:v>65.226333291380172</c:v>
                </c:pt>
                <c:pt idx="748">
                  <c:v>65.193388745619899</c:v>
                </c:pt>
                <c:pt idx="749">
                  <c:v>65.160444194386315</c:v>
                </c:pt>
                <c:pt idx="750">
                  <c:v>65.12749963763784</c:v>
                </c:pt>
                <c:pt idx="751">
                  <c:v>65.09455507533238</c:v>
                </c:pt>
                <c:pt idx="752">
                  <c:v>65.061610507427744</c:v>
                </c:pt>
                <c:pt idx="753">
                  <c:v>65.028665933881243</c:v>
                </c:pt>
                <c:pt idx="754">
                  <c:v>64.995721354649845</c:v>
                </c:pt>
                <c:pt idx="755">
                  <c:v>64.962776769690421</c:v>
                </c:pt>
                <c:pt idx="756">
                  <c:v>64.929832178959202</c:v>
                </c:pt>
                <c:pt idx="757">
                  <c:v>64.896887582412305</c:v>
                </c:pt>
                <c:pt idx="758">
                  <c:v>64.863942980005532</c:v>
                </c:pt>
                <c:pt idx="759">
                  <c:v>64.830998371694179</c:v>
                </c:pt>
                <c:pt idx="760">
                  <c:v>64.798053757433337</c:v>
                </c:pt>
                <c:pt idx="761">
                  <c:v>64.765109137177717</c:v>
                </c:pt>
                <c:pt idx="762">
                  <c:v>64.732164510881546</c:v>
                </c:pt>
                <c:pt idx="763">
                  <c:v>64.699219878498937</c:v>
                </c:pt>
                <c:pt idx="764">
                  <c:v>64.666275239983563</c:v>
                </c:pt>
                <c:pt idx="765">
                  <c:v>64.633330595288797</c:v>
                </c:pt>
                <c:pt idx="766">
                  <c:v>64.60038594436746</c:v>
                </c:pt>
                <c:pt idx="767">
                  <c:v>64.567441287172173</c:v>
                </c:pt>
                <c:pt idx="768">
                  <c:v>64.534496623655258</c:v>
                </c:pt>
                <c:pt idx="769">
                  <c:v>64.501551953768526</c:v>
                </c:pt>
                <c:pt idx="770">
                  <c:v>64.468607277463434</c:v>
                </c:pt>
                <c:pt idx="771">
                  <c:v>64.435662594691095</c:v>
                </c:pt>
                <c:pt idx="772">
                  <c:v>64.402717905402369</c:v>
                </c:pt>
                <c:pt idx="773">
                  <c:v>64.369773209547702</c:v>
                </c:pt>
                <c:pt idx="774">
                  <c:v>64.336828507076945</c:v>
                </c:pt>
                <c:pt idx="775">
                  <c:v>64.303883797939804</c:v>
                </c:pt>
                <c:pt idx="776">
                  <c:v>64.270939082085576</c:v>
                </c:pt>
                <c:pt idx="777">
                  <c:v>64.237994359462974</c:v>
                </c:pt>
                <c:pt idx="778">
                  <c:v>64.205049630020611</c:v>
                </c:pt>
                <c:pt idx="779">
                  <c:v>64.172104893706432</c:v>
                </c:pt>
                <c:pt idx="780">
                  <c:v>64.139160150468243</c:v>
                </c:pt>
                <c:pt idx="781">
                  <c:v>64.106215400253163</c:v>
                </c:pt>
                <c:pt idx="782">
                  <c:v>64.073270643008357</c:v>
                </c:pt>
                <c:pt idx="783">
                  <c:v>64.040325878680079</c:v>
                </c:pt>
                <c:pt idx="784">
                  <c:v>64.007381107214457</c:v>
                </c:pt>
                <c:pt idx="785">
                  <c:v>63.974436328557132</c:v>
                </c:pt>
                <c:pt idx="786">
                  <c:v>63.941491542653289</c:v>
                </c:pt>
                <c:pt idx="787">
                  <c:v>63.908546749448092</c:v>
                </c:pt>
                <c:pt idx="788">
                  <c:v>63.875601948885503</c:v>
                </c:pt>
                <c:pt idx="789">
                  <c:v>63.842657140909729</c:v>
                </c:pt>
                <c:pt idx="790">
                  <c:v>63.809712325464282</c:v>
                </c:pt>
                <c:pt idx="791">
                  <c:v>63.776767502492355</c:v>
                </c:pt>
                <c:pt idx="792">
                  <c:v>63.743822671936599</c:v>
                </c:pt>
                <c:pt idx="793">
                  <c:v>63.710877833739303</c:v>
                </c:pt>
                <c:pt idx="794">
                  <c:v>63.677932987842368</c:v>
                </c:pt>
                <c:pt idx="795">
                  <c:v>63.644988134186953</c:v>
                </c:pt>
                <c:pt idx="796">
                  <c:v>63.612043272714097</c:v>
                </c:pt>
                <c:pt idx="797">
                  <c:v>63.579098403364327</c:v>
                </c:pt>
                <c:pt idx="798">
                  <c:v>63.546153526077696</c:v>
                </c:pt>
                <c:pt idx="799">
                  <c:v>63.513208640793792</c:v>
                </c:pt>
                <c:pt idx="800">
                  <c:v>63.480263747451495</c:v>
                </c:pt>
                <c:pt idx="801">
                  <c:v>63.447318845989706</c:v>
                </c:pt>
                <c:pt idx="802">
                  <c:v>63.414373936346649</c:v>
                </c:pt>
                <c:pt idx="803">
                  <c:v>63.381429018459798</c:v>
                </c:pt>
                <c:pt idx="804">
                  <c:v>63.34848409226651</c:v>
                </c:pt>
                <c:pt idx="805">
                  <c:v>63.31553915770354</c:v>
                </c:pt>
                <c:pt idx="806">
                  <c:v>63.282594214707302</c:v>
                </c:pt>
                <c:pt idx="807">
                  <c:v>63.249649263213364</c:v>
                </c:pt>
                <c:pt idx="808">
                  <c:v>63.216704303157208</c:v>
                </c:pt>
                <c:pt idx="809">
                  <c:v>63.183759334473478</c:v>
                </c:pt>
                <c:pt idx="810">
                  <c:v>63.150814357096635</c:v>
                </c:pt>
                <c:pt idx="811">
                  <c:v>63.117869370960406</c:v>
                </c:pt>
                <c:pt idx="812">
                  <c:v>63.084924375998249</c:v>
                </c:pt>
                <c:pt idx="813">
                  <c:v>63.051979372142881</c:v>
                </c:pt>
                <c:pt idx="814">
                  <c:v>63.019034359326469</c:v>
                </c:pt>
                <c:pt idx="815">
                  <c:v>62.986089337480983</c:v>
                </c:pt>
                <c:pt idx="816">
                  <c:v>62.953144306537624</c:v>
                </c:pt>
                <c:pt idx="817">
                  <c:v>62.920199266427055</c:v>
                </c:pt>
                <c:pt idx="818">
                  <c:v>62.88725421707958</c:v>
                </c:pt>
                <c:pt idx="819">
                  <c:v>62.854309158424883</c:v>
                </c:pt>
                <c:pt idx="820">
                  <c:v>62.821364090391953</c:v>
                </c:pt>
                <c:pt idx="821">
                  <c:v>62.788419012909628</c:v>
                </c:pt>
                <c:pt idx="822">
                  <c:v>62.755473925905761</c:v>
                </c:pt>
                <c:pt idx="823">
                  <c:v>62.722528829308004</c:v>
                </c:pt>
                <c:pt idx="824">
                  <c:v>62.689583723043313</c:v>
                </c:pt>
                <c:pt idx="825">
                  <c:v>62.656638607037962</c:v>
                </c:pt>
                <c:pt idx="826">
                  <c:v>62.62369348121787</c:v>
                </c:pt>
                <c:pt idx="827">
                  <c:v>62.590748345508388</c:v>
                </c:pt>
                <c:pt idx="828">
                  <c:v>62.557803199834169</c:v>
                </c:pt>
                <c:pt idx="829">
                  <c:v>62.524858044119313</c:v>
                </c:pt>
                <c:pt idx="830">
                  <c:v>62.491912878287479</c:v>
                </c:pt>
                <c:pt idx="831">
                  <c:v>62.458967702261546</c:v>
                </c:pt>
                <c:pt idx="832">
                  <c:v>62.426022515963936</c:v>
                </c:pt>
                <c:pt idx="833">
                  <c:v>62.393077319316426</c:v>
                </c:pt>
                <c:pt idx="834">
                  <c:v>62.360132112240393</c:v>
                </c:pt>
                <c:pt idx="835">
                  <c:v>62.327186894656215</c:v>
                </c:pt>
                <c:pt idx="836">
                  <c:v>62.294241666484012</c:v>
                </c:pt>
                <c:pt idx="837">
                  <c:v>62.261296427643117</c:v>
                </c:pt>
                <c:pt idx="838">
                  <c:v>62.228351178052392</c:v>
                </c:pt>
                <c:pt idx="839">
                  <c:v>62.195405917629941</c:v>
                </c:pt>
                <c:pt idx="840">
                  <c:v>62.16246064629339</c:v>
                </c:pt>
                <c:pt idx="841">
                  <c:v>62.129515363959548</c:v>
                </c:pt>
                <c:pt idx="842">
                  <c:v>62.096570070544686</c:v>
                </c:pt>
                <c:pt idx="843">
                  <c:v>62.063624765964519</c:v>
                </c:pt>
                <c:pt idx="844">
                  <c:v>62.030679450133988</c:v>
                </c:pt>
                <c:pt idx="845">
                  <c:v>61.997734122967557</c:v>
                </c:pt>
                <c:pt idx="846">
                  <c:v>61.964788784378868</c:v>
                </c:pt>
                <c:pt idx="847">
                  <c:v>61.931843434280907</c:v>
                </c:pt>
                <c:pt idx="848">
                  <c:v>61.898898072585986</c:v>
                </c:pt>
                <c:pt idx="849">
                  <c:v>61.865952699206055</c:v>
                </c:pt>
                <c:pt idx="850">
                  <c:v>61.833007314052047</c:v>
                </c:pt>
                <c:pt idx="851">
                  <c:v>61.800061917034277</c:v>
                </c:pt>
                <c:pt idx="852">
                  <c:v>61.767116508062415</c:v>
                </c:pt>
                <c:pt idx="853">
                  <c:v>61.734171087045631</c:v>
                </c:pt>
                <c:pt idx="854">
                  <c:v>61.701225653892095</c:v>
                </c:pt>
                <c:pt idx="855">
                  <c:v>61.668280208509373</c:v>
                </c:pt>
                <c:pt idx="856">
                  <c:v>61.635334750804482</c:v>
                </c:pt>
                <c:pt idx="857">
                  <c:v>61.602389280683525</c:v>
                </c:pt>
                <c:pt idx="858">
                  <c:v>61.569443798052077</c:v>
                </c:pt>
                <c:pt idx="859">
                  <c:v>61.536498302814806</c:v>
                </c:pt>
                <c:pt idx="860">
                  <c:v>61.50355279487578</c:v>
                </c:pt>
                <c:pt idx="861">
                  <c:v>61.470607274138366</c:v>
                </c:pt>
                <c:pt idx="862">
                  <c:v>61.437661740505085</c:v>
                </c:pt>
                <c:pt idx="863">
                  <c:v>61.404716193877782</c:v>
                </c:pt>
                <c:pt idx="864">
                  <c:v>61.37177063415735</c:v>
                </c:pt>
                <c:pt idx="865">
                  <c:v>61.338825061244499</c:v>
                </c:pt>
                <c:pt idx="866">
                  <c:v>61.305879475038587</c:v>
                </c:pt>
                <c:pt idx="867">
                  <c:v>61.272933875438262</c:v>
                </c:pt>
                <c:pt idx="868">
                  <c:v>61.239988262341853</c:v>
                </c:pt>
                <c:pt idx="869">
                  <c:v>61.207042635646545</c:v>
                </c:pt>
                <c:pt idx="870">
                  <c:v>61.174096995248647</c:v>
                </c:pt>
                <c:pt idx="871">
                  <c:v>61.141151341044164</c:v>
                </c:pt>
                <c:pt idx="872">
                  <c:v>61.108205672927639</c:v>
                </c:pt>
                <c:pt idx="873">
                  <c:v>61.07525999079332</c:v>
                </c:pt>
                <c:pt idx="874">
                  <c:v>61.042314294534535</c:v>
                </c:pt>
                <c:pt idx="875">
                  <c:v>61.009368584043735</c:v>
                </c:pt>
                <c:pt idx="876">
                  <c:v>60.976422859212541</c:v>
                </c:pt>
                <c:pt idx="877">
                  <c:v>60.943477119931941</c:v>
                </c:pt>
                <c:pt idx="878">
                  <c:v>60.910531366091774</c:v>
                </c:pt>
                <c:pt idx="879">
                  <c:v>60.877585597581316</c:v>
                </c:pt>
                <c:pt idx="880">
                  <c:v>60.844639814288712</c:v>
                </c:pt>
                <c:pt idx="881">
                  <c:v>60.811694016101654</c:v>
                </c:pt>
                <c:pt idx="882">
                  <c:v>60.778748202906705</c:v>
                </c:pt>
                <c:pt idx="883">
                  <c:v>60.745802374589516</c:v>
                </c:pt>
                <c:pt idx="884">
                  <c:v>60.712856531035122</c:v>
                </c:pt>
                <c:pt idx="885">
                  <c:v>60.679910672127455</c:v>
                </c:pt>
                <c:pt idx="886">
                  <c:v>60.646964797749575</c:v>
                </c:pt>
                <c:pt idx="887">
                  <c:v>60.614018907783844</c:v>
                </c:pt>
                <c:pt idx="888">
                  <c:v>60.581073002111587</c:v>
                </c:pt>
                <c:pt idx="889">
                  <c:v>60.548127080613114</c:v>
                </c:pt>
                <c:pt idx="890">
                  <c:v>60.515181143168093</c:v>
                </c:pt>
                <c:pt idx="891">
                  <c:v>60.482235189655228</c:v>
                </c:pt>
                <c:pt idx="892">
                  <c:v>60.449289219951893</c:v>
                </c:pt>
                <c:pt idx="893">
                  <c:v>60.416343233935088</c:v>
                </c:pt>
                <c:pt idx="894">
                  <c:v>60.3833972314806</c:v>
                </c:pt>
                <c:pt idx="895">
                  <c:v>60.350451212463312</c:v>
                </c:pt>
                <c:pt idx="896">
                  <c:v>60.31750517675701</c:v>
                </c:pt>
                <c:pt idx="897">
                  <c:v>60.284559124234882</c:v>
                </c:pt>
                <c:pt idx="898">
                  <c:v>60.251613054768718</c:v>
                </c:pt>
                <c:pt idx="899">
                  <c:v>60.218666968229627</c:v>
                </c:pt>
                <c:pt idx="900">
                  <c:v>60.185720864487649</c:v>
                </c:pt>
                <c:pt idx="901">
                  <c:v>60.152774743412039</c:v>
                </c:pt>
                <c:pt idx="902">
                  <c:v>60.11982860487042</c:v>
                </c:pt>
                <c:pt idx="903">
                  <c:v>60.086882448730179</c:v>
                </c:pt>
                <c:pt idx="904">
                  <c:v>60.05393627485735</c:v>
                </c:pt>
                <c:pt idx="905">
                  <c:v>60.020990083116679</c:v>
                </c:pt>
                <c:pt idx="906">
                  <c:v>59.988043873372419</c:v>
                </c:pt>
                <c:pt idx="907">
                  <c:v>59.955097645487513</c:v>
                </c:pt>
                <c:pt idx="908">
                  <c:v>59.922151399323837</c:v>
                </c:pt>
                <c:pt idx="909">
                  <c:v>59.889205134742113</c:v>
                </c:pt>
                <c:pt idx="910">
                  <c:v>59.856258851602455</c:v>
                </c:pt>
                <c:pt idx="911">
                  <c:v>59.823312549763344</c:v>
                </c:pt>
                <c:pt idx="912">
                  <c:v>59.790366229082565</c:v>
                </c:pt>
                <c:pt idx="913">
                  <c:v>59.757419889416603</c:v>
                </c:pt>
                <c:pt idx="914">
                  <c:v>59.724473530621069</c:v>
                </c:pt>
                <c:pt idx="915">
                  <c:v>59.691527152550279</c:v>
                </c:pt>
                <c:pt idx="916">
                  <c:v>59.658580755057471</c:v>
                </c:pt>
                <c:pt idx="917">
                  <c:v>59.625634337994988</c:v>
                </c:pt>
                <c:pt idx="918">
                  <c:v>59.592687901213765</c:v>
                </c:pt>
                <c:pt idx="919">
                  <c:v>59.559741444563706</c:v>
                </c:pt>
                <c:pt idx="920">
                  <c:v>59.526794967893544</c:v>
                </c:pt>
                <c:pt idx="921">
                  <c:v>59.493848471050981</c:v>
                </c:pt>
                <c:pt idx="922">
                  <c:v>59.46090195388237</c:v>
                </c:pt>
                <c:pt idx="923">
                  <c:v>59.427955416233104</c:v>
                </c:pt>
                <c:pt idx="924">
                  <c:v>59.395008857947232</c:v>
                </c:pt>
                <c:pt idx="925">
                  <c:v>59.362062278867704</c:v>
                </c:pt>
                <c:pt idx="926">
                  <c:v>59.329115678836324</c:v>
                </c:pt>
                <c:pt idx="927">
                  <c:v>59.296169057693575</c:v>
                </c:pt>
                <c:pt idx="928">
                  <c:v>59.263222415278712</c:v>
                </c:pt>
                <c:pt idx="929">
                  <c:v>59.230275751429772</c:v>
                </c:pt>
                <c:pt idx="930">
                  <c:v>59.19732906598378</c:v>
                </c:pt>
                <c:pt idx="931">
                  <c:v>59.164382358776251</c:v>
                </c:pt>
                <c:pt idx="932">
                  <c:v>59.131435629641544</c:v>
                </c:pt>
                <c:pt idx="933">
                  <c:v>59.098488878412837</c:v>
                </c:pt>
                <c:pt idx="934">
                  <c:v>59.065542104921924</c:v>
                </c:pt>
                <c:pt idx="935">
                  <c:v>59.03259530899939</c:v>
                </c:pt>
                <c:pt idx="936">
                  <c:v>58.99964849047447</c:v>
                </c:pt>
                <c:pt idx="937">
                  <c:v>58.96670164917515</c:v>
                </c:pt>
                <c:pt idx="938">
                  <c:v>58.933754784928134</c:v>
                </c:pt>
                <c:pt idx="939">
                  <c:v>58.900807897558693</c:v>
                </c:pt>
                <c:pt idx="940">
                  <c:v>58.867860986890861</c:v>
                </c:pt>
                <c:pt idx="941">
                  <c:v>58.834914052747351</c:v>
                </c:pt>
                <c:pt idx="942">
                  <c:v>58.801967094949454</c:v>
                </c:pt>
                <c:pt idx="943">
                  <c:v>58.769020113317112</c:v>
                </c:pt>
                <c:pt idx="944">
                  <c:v>58.736073107669029</c:v>
                </c:pt>
                <c:pt idx="945">
                  <c:v>58.703126077822283</c:v>
                </c:pt>
                <c:pt idx="946">
                  <c:v>58.67017902359283</c:v>
                </c:pt>
                <c:pt idx="947">
                  <c:v>58.63723194479504</c:v>
                </c:pt>
                <c:pt idx="948">
                  <c:v>58.604284841241885</c:v>
                </c:pt>
                <c:pt idx="949">
                  <c:v>58.57133771274497</c:v>
                </c:pt>
                <c:pt idx="950">
                  <c:v>58.538390559114539</c:v>
                </c:pt>
                <c:pt idx="951">
                  <c:v>58.505443380159193</c:v>
                </c:pt>
                <c:pt idx="952">
                  <c:v>58.472496175686302</c:v>
                </c:pt>
                <c:pt idx="953">
                  <c:v>58.439548945501571</c:v>
                </c:pt>
                <c:pt idx="954">
                  <c:v>58.406601689409456</c:v>
                </c:pt>
                <c:pt idx="955">
                  <c:v>58.373654407212584</c:v>
                </c:pt>
                <c:pt idx="956">
                  <c:v>58.340707098712336</c:v>
                </c:pt>
                <c:pt idx="957">
                  <c:v>58.307759763708667</c:v>
                </c:pt>
                <c:pt idx="958">
                  <c:v>58.274812401999696</c:v>
                </c:pt>
                <c:pt idx="959">
                  <c:v>58.241865013382316</c:v>
                </c:pt>
                <c:pt idx="960">
                  <c:v>58.20891759765167</c:v>
                </c:pt>
                <c:pt idx="961">
                  <c:v>58.175970154601416</c:v>
                </c:pt>
                <c:pt idx="962">
                  <c:v>58.143022684023641</c:v>
                </c:pt>
                <c:pt idx="963">
                  <c:v>58.110075185708922</c:v>
                </c:pt>
                <c:pt idx="964">
                  <c:v>58.077127659446113</c:v>
                </c:pt>
                <c:pt idx="965">
                  <c:v>58.044180105022406</c:v>
                </c:pt>
                <c:pt idx="966">
                  <c:v>58.011232522223686</c:v>
                </c:pt>
                <c:pt idx="967">
                  <c:v>57.978284910833949</c:v>
                </c:pt>
                <c:pt idx="968">
                  <c:v>57.945337270635513</c:v>
                </c:pt>
                <c:pt idx="969">
                  <c:v>57.912389601409302</c:v>
                </c:pt>
                <c:pt idx="970">
                  <c:v>57.879441902934296</c:v>
                </c:pt>
                <c:pt idx="971">
                  <c:v>57.846494174987903</c:v>
                </c:pt>
                <c:pt idx="972">
                  <c:v>57.813546417345904</c:v>
                </c:pt>
                <c:pt idx="973">
                  <c:v>57.78059862978224</c:v>
                </c:pt>
                <c:pt idx="974">
                  <c:v>57.747650812069288</c:v>
                </c:pt>
                <c:pt idx="975">
                  <c:v>57.714702963977544</c:v>
                </c:pt>
                <c:pt idx="976">
                  <c:v>57.681755085275896</c:v>
                </c:pt>
                <c:pt idx="977">
                  <c:v>57.648807175731314</c:v>
                </c:pt>
                <c:pt idx="978">
                  <c:v>57.615859235109149</c:v>
                </c:pt>
                <c:pt idx="979">
                  <c:v>57.582911263172903</c:v>
                </c:pt>
                <c:pt idx="980">
                  <c:v>57.54996325968429</c:v>
                </c:pt>
                <c:pt idx="981">
                  <c:v>57.517015224403075</c:v>
                </c:pt>
                <c:pt idx="982">
                  <c:v>57.484067157087544</c:v>
                </c:pt>
                <c:pt idx="983">
                  <c:v>57.451119057493756</c:v>
                </c:pt>
                <c:pt idx="984">
                  <c:v>57.418170925376103</c:v>
                </c:pt>
                <c:pt idx="985">
                  <c:v>57.385222760487203</c:v>
                </c:pt>
                <c:pt idx="986">
                  <c:v>57.352274562577598</c:v>
                </c:pt>
                <c:pt idx="987">
                  <c:v>57.319326331395956</c:v>
                </c:pt>
                <c:pt idx="988">
                  <c:v>57.286378066689181</c:v>
                </c:pt>
                <c:pt idx="989">
                  <c:v>57.253429768202189</c:v>
                </c:pt>
                <c:pt idx="990">
                  <c:v>57.220481435677833</c:v>
                </c:pt>
                <c:pt idx="991">
                  <c:v>57.187533068857157</c:v>
                </c:pt>
                <c:pt idx="992">
                  <c:v>57.154584667479185</c:v>
                </c:pt>
                <c:pt idx="993">
                  <c:v>57.121636231280924</c:v>
                </c:pt>
                <c:pt idx="994">
                  <c:v>57.088687759997477</c:v>
                </c:pt>
                <c:pt idx="995">
                  <c:v>57.055739253361779</c:v>
                </c:pt>
                <c:pt idx="996">
                  <c:v>57.022790711104996</c:v>
                </c:pt>
                <c:pt idx="997">
                  <c:v>56.989842132955886</c:v>
                </c:pt>
                <c:pt idx="998">
                  <c:v>56.956893518641472</c:v>
                </c:pt>
                <c:pt idx="999">
                  <c:v>56.923944867886512</c:v>
                </c:pt>
                <c:pt idx="1000">
                  <c:v>56.890996180413651</c:v>
                </c:pt>
                <c:pt idx="1001">
                  <c:v>56.858047455943755</c:v>
                </c:pt>
                <c:pt idx="1002">
                  <c:v>56.825098694194971</c:v>
                </c:pt>
                <c:pt idx="1003">
                  <c:v>56.792149894883927</c:v>
                </c:pt>
                <c:pt idx="1004">
                  <c:v>56.759201057724695</c:v>
                </c:pt>
                <c:pt idx="1005">
                  <c:v>56.726252182429285</c:v>
                </c:pt>
                <c:pt idx="1006">
                  <c:v>56.693303268707524</c:v>
                </c:pt>
                <c:pt idx="1007">
                  <c:v>56.66035431626706</c:v>
                </c:pt>
                <c:pt idx="1008">
                  <c:v>56.627405324813338</c:v>
                </c:pt>
                <c:pt idx="1009">
                  <c:v>56.594456294049436</c:v>
                </c:pt>
                <c:pt idx="1010">
                  <c:v>56.561507223676216</c:v>
                </c:pt>
                <c:pt idx="1011">
                  <c:v>56.528558113392506</c:v>
                </c:pt>
                <c:pt idx="1012">
                  <c:v>56.495608962894408</c:v>
                </c:pt>
                <c:pt idx="1013">
                  <c:v>56.462659771876183</c:v>
                </c:pt>
                <c:pt idx="1014">
                  <c:v>56.429710540029269</c:v>
                </c:pt>
                <c:pt idx="1015">
                  <c:v>56.396761267043217</c:v>
                </c:pt>
                <c:pt idx="1016">
                  <c:v>56.363811952605005</c:v>
                </c:pt>
                <c:pt idx="1017">
                  <c:v>56.330862596399186</c:v>
                </c:pt>
                <c:pt idx="1018">
                  <c:v>56.297913198108056</c:v>
                </c:pt>
                <c:pt idx="1019">
                  <c:v>56.264963757411323</c:v>
                </c:pt>
                <c:pt idx="1020">
                  <c:v>56.232014273986366</c:v>
                </c:pt>
                <c:pt idx="1021">
                  <c:v>56.199064747508238</c:v>
                </c:pt>
                <c:pt idx="1022">
                  <c:v>56.166115177649239</c:v>
                </c:pt>
                <c:pt idx="1023">
                  <c:v>56.133165564079412</c:v>
                </c:pt>
                <c:pt idx="1024">
                  <c:v>56.100215906466168</c:v>
                </c:pt>
                <c:pt idx="1025">
                  <c:v>56.067266204474365</c:v>
                </c:pt>
                <c:pt idx="1026">
                  <c:v>56.03431645776655</c:v>
                </c:pt>
                <c:pt idx="1027">
                  <c:v>56.001366666002326</c:v>
                </c:pt>
                <c:pt idx="1028">
                  <c:v>55.96841682883904</c:v>
                </c:pt>
                <c:pt idx="1029">
                  <c:v>55.935466945931296</c:v>
                </c:pt>
                <c:pt idx="1030">
                  <c:v>55.902517016930922</c:v>
                </c:pt>
                <c:pt idx="1031">
                  <c:v>55.869567041487585</c:v>
                </c:pt>
                <c:pt idx="1032">
                  <c:v>55.836617019247718</c:v>
                </c:pt>
                <c:pt idx="1033">
                  <c:v>55.803666949855355</c:v>
                </c:pt>
                <c:pt idx="1034">
                  <c:v>55.770716832951791</c:v>
                </c:pt>
                <c:pt idx="1035">
                  <c:v>55.737766668175652</c:v>
                </c:pt>
                <c:pt idx="1036">
                  <c:v>55.704816455162593</c:v>
                </c:pt>
                <c:pt idx="1037">
                  <c:v>55.671866193545853</c:v>
                </c:pt>
                <c:pt idx="1038">
                  <c:v>55.638915882955601</c:v>
                </c:pt>
                <c:pt idx="1039">
                  <c:v>55.605965523019307</c:v>
                </c:pt>
                <c:pt idx="1040">
                  <c:v>55.573015113361492</c:v>
                </c:pt>
                <c:pt idx="1041">
                  <c:v>55.540064653604084</c:v>
                </c:pt>
                <c:pt idx="1042">
                  <c:v>55.507114143365811</c:v>
                </c:pt>
                <c:pt idx="1043">
                  <c:v>55.474163582262747</c:v>
                </c:pt>
                <c:pt idx="1044">
                  <c:v>55.441212969907959</c:v>
                </c:pt>
                <c:pt idx="1045">
                  <c:v>55.408262305911563</c:v>
                </c:pt>
                <c:pt idx="1046">
                  <c:v>55.375311589880702</c:v>
                </c:pt>
                <c:pt idx="1047">
                  <c:v>55.342360821419668</c:v>
                </c:pt>
                <c:pt idx="1048">
                  <c:v>55.309410000129617</c:v>
                </c:pt>
                <c:pt idx="1049">
                  <c:v>55.276459125608596</c:v>
                </c:pt>
                <c:pt idx="1050">
                  <c:v>55.24350819745176</c:v>
                </c:pt>
                <c:pt idx="1051">
                  <c:v>55.210557215250979</c:v>
                </c:pt>
                <c:pt idx="1052">
                  <c:v>55.177606178595511</c:v>
                </c:pt>
                <c:pt idx="1053">
                  <c:v>55.144655087070795</c:v>
                </c:pt>
                <c:pt idx="1054">
                  <c:v>55.111703940259673</c:v>
                </c:pt>
                <c:pt idx="1055">
                  <c:v>55.078752737741645</c:v>
                </c:pt>
                <c:pt idx="1056">
                  <c:v>55.045801479092844</c:v>
                </c:pt>
                <c:pt idx="1057">
                  <c:v>55.012850163886419</c:v>
                </c:pt>
                <c:pt idx="1058">
                  <c:v>54.979898791692193</c:v>
                </c:pt>
                <c:pt idx="1059">
                  <c:v>54.946947362076642</c:v>
                </c:pt>
                <c:pt idx="1060">
                  <c:v>54.913995874603138</c:v>
                </c:pt>
                <c:pt idx="1061">
                  <c:v>54.881044328831578</c:v>
                </c:pt>
                <c:pt idx="1062">
                  <c:v>54.84809272431842</c:v>
                </c:pt>
                <c:pt idx="1063">
                  <c:v>54.815141060617051</c:v>
                </c:pt>
                <c:pt idx="1064">
                  <c:v>54.782189337277252</c:v>
                </c:pt>
                <c:pt idx="1065">
                  <c:v>54.749237553845347</c:v>
                </c:pt>
                <c:pt idx="1066">
                  <c:v>54.716285709864472</c:v>
                </c:pt>
                <c:pt idx="1067">
                  <c:v>54.683333804874053</c:v>
                </c:pt>
                <c:pt idx="1068">
                  <c:v>54.650381838410027</c:v>
                </c:pt>
                <c:pt idx="1069">
                  <c:v>54.617429810004772</c:v>
                </c:pt>
                <c:pt idx="1070">
                  <c:v>54.584477719187547</c:v>
                </c:pt>
                <c:pt idx="1071">
                  <c:v>54.55152556548331</c:v>
                </c:pt>
                <c:pt idx="1072">
                  <c:v>54.518573348414002</c:v>
                </c:pt>
                <c:pt idx="1073">
                  <c:v>54.485621067497696</c:v>
                </c:pt>
                <c:pt idx="1074">
                  <c:v>54.452668722248781</c:v>
                </c:pt>
                <c:pt idx="1075">
                  <c:v>54.419716312178139</c:v>
                </c:pt>
                <c:pt idx="1076">
                  <c:v>54.386763836792596</c:v>
                </c:pt>
                <c:pt idx="1077">
                  <c:v>54.353811295595662</c:v>
                </c:pt>
                <c:pt idx="1078">
                  <c:v>54.320858688086687</c:v>
                </c:pt>
                <c:pt idx="1079">
                  <c:v>54.287906013761457</c:v>
                </c:pt>
                <c:pt idx="1080">
                  <c:v>54.254953272111905</c:v>
                </c:pt>
                <c:pt idx="1081">
                  <c:v>54.222000462626042</c:v>
                </c:pt>
                <c:pt idx="1082">
                  <c:v>54.1890475847879</c:v>
                </c:pt>
                <c:pt idx="1083">
                  <c:v>54.15609463807786</c:v>
                </c:pt>
                <c:pt idx="1084">
                  <c:v>54.123141621972096</c:v>
                </c:pt>
                <c:pt idx="1085">
                  <c:v>54.090188535942985</c:v>
                </c:pt>
                <c:pt idx="1086">
                  <c:v>54.057235379458739</c:v>
                </c:pt>
                <c:pt idx="1087">
                  <c:v>54.024282151983641</c:v>
                </c:pt>
                <c:pt idx="1088">
                  <c:v>53.991328852977887</c:v>
                </c:pt>
                <c:pt idx="1089">
                  <c:v>53.958375481897576</c:v>
                </c:pt>
                <c:pt idx="1090">
                  <c:v>53.92542203819464</c:v>
                </c:pt>
                <c:pt idx="1091">
                  <c:v>53.892468521316928</c:v>
                </c:pt>
                <c:pt idx="1092">
                  <c:v>53.859514930707888</c:v>
                </c:pt>
                <c:pt idx="1093">
                  <c:v>53.826561265807115</c:v>
                </c:pt>
                <c:pt idx="1094">
                  <c:v>53.79360752604957</c:v>
                </c:pt>
                <c:pt idx="1095">
                  <c:v>53.760653710866222</c:v>
                </c:pt>
                <c:pt idx="1096">
                  <c:v>53.727699819683458</c:v>
                </c:pt>
                <c:pt idx="1097">
                  <c:v>53.694745851923493</c:v>
                </c:pt>
                <c:pt idx="1098">
                  <c:v>53.661791807004093</c:v>
                </c:pt>
                <c:pt idx="1099">
                  <c:v>53.628837684338563</c:v>
                </c:pt>
                <c:pt idx="1100">
                  <c:v>53.59588348333584</c:v>
                </c:pt>
                <c:pt idx="1101">
                  <c:v>53.562929203400358</c:v>
                </c:pt>
                <c:pt idx="1102">
                  <c:v>53.529974843931967</c:v>
                </c:pt>
                <c:pt idx="1103">
                  <c:v>53.497020404326022</c:v>
                </c:pt>
                <c:pt idx="1104">
                  <c:v>53.464065883973227</c:v>
                </c:pt>
                <c:pt idx="1105">
                  <c:v>53.431111282259778</c:v>
                </c:pt>
                <c:pt idx="1106">
                  <c:v>53.39815659856707</c:v>
                </c:pt>
                <c:pt idx="1107">
                  <c:v>53.365201832271794</c:v>
                </c:pt>
                <c:pt idx="1108">
                  <c:v>53.33224698274617</c:v>
                </c:pt>
                <c:pt idx="1109">
                  <c:v>53.299292049357447</c:v>
                </c:pt>
                <c:pt idx="1110">
                  <c:v>53.266337031467863</c:v>
                </c:pt>
                <c:pt idx="1111">
                  <c:v>53.233381928435236</c:v>
                </c:pt>
                <c:pt idx="1112">
                  <c:v>53.200426739612261</c:v>
                </c:pt>
                <c:pt idx="1113">
                  <c:v>53.167471464346747</c:v>
                </c:pt>
                <c:pt idx="1114">
                  <c:v>53.13451610198171</c:v>
                </c:pt>
                <c:pt idx="1115">
                  <c:v>53.101560651854918</c:v>
                </c:pt>
                <c:pt idx="1116">
                  <c:v>53.068605113299256</c:v>
                </c:pt>
                <c:pt idx="1117">
                  <c:v>53.035649485642608</c:v>
                </c:pt>
                <c:pt idx="1118">
                  <c:v>53.002693768207642</c:v>
                </c:pt>
                <c:pt idx="1119">
                  <c:v>52.969737960312017</c:v>
                </c:pt>
                <c:pt idx="1120">
                  <c:v>52.936782061267991</c:v>
                </c:pt>
                <c:pt idx="1121">
                  <c:v>52.903826070382785</c:v>
                </c:pt>
                <c:pt idx="1122">
                  <c:v>52.870869986958418</c:v>
                </c:pt>
                <c:pt idx="1123">
                  <c:v>52.837913810291496</c:v>
                </c:pt>
                <c:pt idx="1124">
                  <c:v>52.804957539673126</c:v>
                </c:pt>
                <c:pt idx="1125">
                  <c:v>52.772001174389445</c:v>
                </c:pt>
                <c:pt idx="1126">
                  <c:v>52.739044713720858</c:v>
                </c:pt>
                <c:pt idx="1127">
                  <c:v>52.706088156942414</c:v>
                </c:pt>
                <c:pt idx="1128">
                  <c:v>52.673131503323638</c:v>
                </c:pt>
                <c:pt idx="1129">
                  <c:v>52.640174752128502</c:v>
                </c:pt>
                <c:pt idx="1130">
                  <c:v>52.607217902615474</c:v>
                </c:pt>
                <c:pt idx="1131">
                  <c:v>52.574260954037264</c:v>
                </c:pt>
                <c:pt idx="1132">
                  <c:v>52.541303905641129</c:v>
                </c:pt>
                <c:pt idx="1133">
                  <c:v>52.508346756668296</c:v>
                </c:pt>
                <c:pt idx="1134">
                  <c:v>52.475389506354595</c:v>
                </c:pt>
                <c:pt idx="1135">
                  <c:v>52.442432153929772</c:v>
                </c:pt>
                <c:pt idx="1136">
                  <c:v>52.409474698617906</c:v>
                </c:pt>
                <c:pt idx="1137">
                  <c:v>52.376517139637109</c:v>
                </c:pt>
                <c:pt idx="1138">
                  <c:v>52.343559476199594</c:v>
                </c:pt>
                <c:pt idx="1139">
                  <c:v>52.310601707511459</c:v>
                </c:pt>
                <c:pt idx="1140">
                  <c:v>52.277643832773109</c:v>
                </c:pt>
                <c:pt idx="1141">
                  <c:v>52.244685851178602</c:v>
                </c:pt>
                <c:pt idx="1142">
                  <c:v>52.211727761915967</c:v>
                </c:pt>
                <c:pt idx="1143">
                  <c:v>52.178769564167041</c:v>
                </c:pt>
                <c:pt idx="1144">
                  <c:v>52.145811257107582</c:v>
                </c:pt>
                <c:pt idx="1145">
                  <c:v>52.112852839906964</c:v>
                </c:pt>
                <c:pt idx="1146">
                  <c:v>52.07989431172826</c:v>
                </c:pt>
                <c:pt idx="1147">
                  <c:v>52.04693567172832</c:v>
                </c:pt>
                <c:pt idx="1148">
                  <c:v>52.013976919057605</c:v>
                </c:pt>
                <c:pt idx="1149">
                  <c:v>51.981018052859795</c:v>
                </c:pt>
                <c:pt idx="1150">
                  <c:v>51.948059072272621</c:v>
                </c:pt>
                <c:pt idx="1151">
                  <c:v>51.915099976426909</c:v>
                </c:pt>
                <c:pt idx="1152">
                  <c:v>51.882140764446845</c:v>
                </c:pt>
                <c:pt idx="1153">
                  <c:v>51.849181435450333</c:v>
                </c:pt>
                <c:pt idx="1154">
                  <c:v>51.816221988548286</c:v>
                </c:pt>
                <c:pt idx="1155">
                  <c:v>51.783262422844949</c:v>
                </c:pt>
                <c:pt idx="1156">
                  <c:v>51.750302737437863</c:v>
                </c:pt>
                <c:pt idx="1157">
                  <c:v>51.717342931417562</c:v>
                </c:pt>
                <c:pt idx="1158">
                  <c:v>51.684383003867794</c:v>
                </c:pt>
                <c:pt idx="1159">
                  <c:v>51.651422953865477</c:v>
                </c:pt>
                <c:pt idx="1160">
                  <c:v>51.618462780480371</c:v>
                </c:pt>
                <c:pt idx="1161">
                  <c:v>51.585502482775034</c:v>
                </c:pt>
                <c:pt idx="1162">
                  <c:v>51.552542059805361</c:v>
                </c:pt>
                <c:pt idx="1163">
                  <c:v>51.519581510619837</c:v>
                </c:pt>
                <c:pt idx="1164">
                  <c:v>51.486620834259504</c:v>
                </c:pt>
                <c:pt idx="1165">
                  <c:v>51.453660029758652</c:v>
                </c:pt>
                <c:pt idx="1166">
                  <c:v>51.420699096143807</c:v>
                </c:pt>
                <c:pt idx="1167">
                  <c:v>51.38773803243447</c:v>
                </c:pt>
                <c:pt idx="1168">
                  <c:v>51.354776837642333</c:v>
                </c:pt>
                <c:pt idx="1169">
                  <c:v>51.321815510771941</c:v>
                </c:pt>
                <c:pt idx="1170">
                  <c:v>51.288854050820099</c:v>
                </c:pt>
                <c:pt idx="1171">
                  <c:v>51.255892456776138</c:v>
                </c:pt>
                <c:pt idx="1172">
                  <c:v>51.222930727621488</c:v>
                </c:pt>
                <c:pt idx="1173">
                  <c:v>51.189968862330353</c:v>
                </c:pt>
                <c:pt idx="1174">
                  <c:v>51.15700685986863</c:v>
                </c:pt>
                <c:pt idx="1175">
                  <c:v>51.124044719194728</c:v>
                </c:pt>
                <c:pt idx="1176">
                  <c:v>51.091082439258983</c:v>
                </c:pt>
                <c:pt idx="1177">
                  <c:v>51.05812001900393</c:v>
                </c:pt>
                <c:pt idx="1178">
                  <c:v>51.025157457363804</c:v>
                </c:pt>
                <c:pt idx="1179">
                  <c:v>50.992194753265387</c:v>
                </c:pt>
                <c:pt idx="1180">
                  <c:v>50.959231905626467</c:v>
                </c:pt>
                <c:pt idx="1181">
                  <c:v>50.926268913357418</c:v>
                </c:pt>
                <c:pt idx="1182">
                  <c:v>50.893305775359948</c:v>
                </c:pt>
                <c:pt idx="1183">
                  <c:v>50.86034249052755</c:v>
                </c:pt>
                <c:pt idx="1184">
                  <c:v>50.82737905774529</c:v>
                </c:pt>
                <c:pt idx="1185">
                  <c:v>50.794415475889878</c:v>
                </c:pt>
                <c:pt idx="1186">
                  <c:v>50.761451743829539</c:v>
                </c:pt>
                <c:pt idx="1187">
                  <c:v>50.72848786042379</c:v>
                </c:pt>
                <c:pt idx="1188">
                  <c:v>50.695523824523683</c:v>
                </c:pt>
                <c:pt idx="1189">
                  <c:v>50.662559634971309</c:v>
                </c:pt>
                <c:pt idx="1190">
                  <c:v>50.629595290600385</c:v>
                </c:pt>
                <c:pt idx="1191">
                  <c:v>50.596630790235523</c:v>
                </c:pt>
                <c:pt idx="1192">
                  <c:v>50.563666132692376</c:v>
                </c:pt>
                <c:pt idx="1193">
                  <c:v>50.530701316777858</c:v>
                </c:pt>
                <c:pt idx="1194">
                  <c:v>50.49773634128983</c:v>
                </c:pt>
                <c:pt idx="1195">
                  <c:v>50.464771205016916</c:v>
                </c:pt>
                <c:pt idx="1196">
                  <c:v>50.431805906738568</c:v>
                </c:pt>
                <c:pt idx="1197">
                  <c:v>50.398840445225154</c:v>
                </c:pt>
                <c:pt idx="1198">
                  <c:v>50.365874819237618</c:v>
                </c:pt>
                <c:pt idx="1199">
                  <c:v>50.332909027527755</c:v>
                </c:pt>
                <c:pt idx="1200">
                  <c:v>50.299943068837443</c:v>
                </c:pt>
                <c:pt idx="1201">
                  <c:v>50.266976941899443</c:v>
                </c:pt>
                <c:pt idx="1202">
                  <c:v>50.234010645436939</c:v>
                </c:pt>
                <c:pt idx="1203">
                  <c:v>50.201044178163123</c:v>
                </c:pt>
                <c:pt idx="1204">
                  <c:v>50.168077538781887</c:v>
                </c:pt>
                <c:pt idx="1205">
                  <c:v>50.135110725986848</c:v>
                </c:pt>
                <c:pt idx="1206">
                  <c:v>50.102143738462217</c:v>
                </c:pt>
                <c:pt idx="1207">
                  <c:v>50.069176574881979</c:v>
                </c:pt>
                <c:pt idx="1208">
                  <c:v>50.036209233910029</c:v>
                </c:pt>
                <c:pt idx="1209">
                  <c:v>50.003241714200314</c:v>
                </c:pt>
                <c:pt idx="1210">
                  <c:v>49.970274014396594</c:v>
                </c:pt>
                <c:pt idx="1211">
                  <c:v>49.937306133132353</c:v>
                </c:pt>
                <c:pt idx="1212">
                  <c:v>49.904338069030686</c:v>
                </c:pt>
                <c:pt idx="1213">
                  <c:v>49.871369820704352</c:v>
                </c:pt>
                <c:pt idx="1214">
                  <c:v>49.838401386755471</c:v>
                </c:pt>
                <c:pt idx="1215">
                  <c:v>49.805432765775905</c:v>
                </c:pt>
                <c:pt idx="1216">
                  <c:v>49.772463956346513</c:v>
                </c:pt>
                <c:pt idx="1217">
                  <c:v>49.739494957037721</c:v>
                </c:pt>
                <c:pt idx="1218">
                  <c:v>49.706525766408937</c:v>
                </c:pt>
                <c:pt idx="1219">
                  <c:v>49.673556383008716</c:v>
                </c:pt>
                <c:pt idx="1220">
                  <c:v>49.64058680537488</c:v>
                </c:pt>
                <c:pt idx="1221">
                  <c:v>49.607617032033772</c:v>
                </c:pt>
                <c:pt idx="1222">
                  <c:v>49.574647061501096</c:v>
                </c:pt>
                <c:pt idx="1223">
                  <c:v>49.541676892280975</c:v>
                </c:pt>
                <c:pt idx="1224">
                  <c:v>49.508706522866262</c:v>
                </c:pt>
                <c:pt idx="1225">
                  <c:v>49.475735951738528</c:v>
                </c:pt>
                <c:pt idx="1226">
                  <c:v>49.442765177367924</c:v>
                </c:pt>
                <c:pt idx="1227">
                  <c:v>49.409794198212865</c:v>
                </c:pt>
                <c:pt idx="1228">
                  <c:v>49.376823012720237</c:v>
                </c:pt>
                <c:pt idx="1229">
                  <c:v>49.343851619325328</c:v>
                </c:pt>
                <c:pt idx="1230">
                  <c:v>49.310880016451193</c:v>
                </c:pt>
                <c:pt idx="1231">
                  <c:v>49.27790820250933</c:v>
                </c:pt>
                <c:pt idx="1232">
                  <c:v>49.244936175899369</c:v>
                </c:pt>
                <c:pt idx="1233">
                  <c:v>49.211963935008527</c:v>
                </c:pt>
                <c:pt idx="1234">
                  <c:v>49.178991478211714</c:v>
                </c:pt>
                <c:pt idx="1235">
                  <c:v>49.146018803872018</c:v>
                </c:pt>
                <c:pt idx="1236">
                  <c:v>49.113045910339849</c:v>
                </c:pt>
                <c:pt idx="1237">
                  <c:v>49.080072795953399</c:v>
                </c:pt>
                <c:pt idx="1238">
                  <c:v>49.047099459038101</c:v>
                </c:pt>
                <c:pt idx="1239">
                  <c:v>49.014125897906915</c:v>
                </c:pt>
                <c:pt idx="1240">
                  <c:v>48.981152110859853</c:v>
                </c:pt>
                <c:pt idx="1241">
                  <c:v>48.948178096184279</c:v>
                </c:pt>
                <c:pt idx="1242">
                  <c:v>48.915203852154548</c:v>
                </c:pt>
                <c:pt idx="1243">
                  <c:v>48.882229377032054</c:v>
                </c:pt>
                <c:pt idx="1244">
                  <c:v>48.849254669065161</c:v>
                </c:pt>
                <c:pt idx="1245">
                  <c:v>48.816279726488709</c:v>
                </c:pt>
                <c:pt idx="1246">
                  <c:v>48.783304547524359</c:v>
                </c:pt>
                <c:pt idx="1247">
                  <c:v>48.750329130380656</c:v>
                </c:pt>
                <c:pt idx="1248">
                  <c:v>48.717353473252068</c:v>
                </c:pt>
                <c:pt idx="1249">
                  <c:v>48.684377574319981</c:v>
                </c:pt>
                <c:pt idx="1250">
                  <c:v>48.651401431751694</c:v>
                </c:pt>
                <c:pt idx="1251">
                  <c:v>48.618425043700881</c:v>
                </c:pt>
                <c:pt idx="1252">
                  <c:v>48.585448408307059</c:v>
                </c:pt>
                <c:pt idx="1253">
                  <c:v>48.552471523696241</c:v>
                </c:pt>
                <c:pt idx="1254">
                  <c:v>48.519494387979634</c:v>
                </c:pt>
                <c:pt idx="1255">
                  <c:v>48.48651699925469</c:v>
                </c:pt>
                <c:pt idx="1256">
                  <c:v>48.453539355604178</c:v>
                </c:pt>
                <c:pt idx="1257">
                  <c:v>48.420561455096646</c:v>
                </c:pt>
                <c:pt idx="1258">
                  <c:v>48.387583295786179</c:v>
                </c:pt>
                <c:pt idx="1259">
                  <c:v>48.354604875711729</c:v>
                </c:pt>
                <c:pt idx="1260">
                  <c:v>48.321626192898009</c:v>
                </c:pt>
                <c:pt idx="1261">
                  <c:v>48.288647245354525</c:v>
                </c:pt>
                <c:pt idx="1262">
                  <c:v>48.255668031075743</c:v>
                </c:pt>
                <c:pt idx="1263">
                  <c:v>48.222688548041248</c:v>
                </c:pt>
                <c:pt idx="1264">
                  <c:v>48.189708794215363</c:v>
                </c:pt>
                <c:pt idx="1265">
                  <c:v>48.156728767546767</c:v>
                </c:pt>
                <c:pt idx="1266">
                  <c:v>48.123748465969165</c:v>
                </c:pt>
                <c:pt idx="1267">
                  <c:v>48.090767887400283</c:v>
                </c:pt>
                <c:pt idx="1268">
                  <c:v>48.057787029742258</c:v>
                </c:pt>
                <c:pt idx="1269">
                  <c:v>48.024805890881566</c:v>
                </c:pt>
                <c:pt idx="1270">
                  <c:v>47.991824468688755</c:v>
                </c:pt>
                <c:pt idx="1271">
                  <c:v>47.95884276101819</c:v>
                </c:pt>
                <c:pt idx="1272">
                  <c:v>47.925860765708208</c:v>
                </c:pt>
                <c:pt idx="1273">
                  <c:v>47.892878480580748</c:v>
                </c:pt>
                <c:pt idx="1274">
                  <c:v>47.859895903441505</c:v>
                </c:pt>
                <c:pt idx="1275">
                  <c:v>47.826913032079553</c:v>
                </c:pt>
                <c:pt idx="1276">
                  <c:v>47.79392986426722</c:v>
                </c:pt>
                <c:pt idx="1277">
                  <c:v>47.760946397760392</c:v>
                </c:pt>
                <c:pt idx="1278">
                  <c:v>47.727962630297604</c:v>
                </c:pt>
                <c:pt idx="1279">
                  <c:v>47.694978559600784</c:v>
                </c:pt>
                <c:pt idx="1280">
                  <c:v>47.661994183374638</c:v>
                </c:pt>
                <c:pt idx="1281">
                  <c:v>47.629009499306449</c:v>
                </c:pt>
                <c:pt idx="1282">
                  <c:v>47.596024505065955</c:v>
                </c:pt>
                <c:pt idx="1283">
                  <c:v>47.563039198306015</c:v>
                </c:pt>
                <c:pt idx="1284">
                  <c:v>47.530053576661103</c:v>
                </c:pt>
                <c:pt idx="1285">
                  <c:v>47.497067637748188</c:v>
                </c:pt>
                <c:pt idx="1286">
                  <c:v>47.464081379166515</c:v>
                </c:pt>
                <c:pt idx="1287">
                  <c:v>47.431094798496915</c:v>
                </c:pt>
                <c:pt idx="1288">
                  <c:v>47.398107893302324</c:v>
                </c:pt>
                <c:pt idx="1289">
                  <c:v>47.365120661127193</c:v>
                </c:pt>
                <c:pt idx="1290">
                  <c:v>47.332133099497483</c:v>
                </c:pt>
                <c:pt idx="1291">
                  <c:v>47.299145205920723</c:v>
                </c:pt>
                <c:pt idx="1292">
                  <c:v>47.266156977885572</c:v>
                </c:pt>
                <c:pt idx="1293">
                  <c:v>47.233168412861872</c:v>
                </c:pt>
                <c:pt idx="1294">
                  <c:v>47.200179508300394</c:v>
                </c:pt>
                <c:pt idx="1295">
                  <c:v>47.16719026163284</c:v>
                </c:pt>
                <c:pt idx="1296">
                  <c:v>47.134200670271547</c:v>
                </c:pt>
                <c:pt idx="1297">
                  <c:v>47.101210731609306</c:v>
                </c:pt>
                <c:pt idx="1298">
                  <c:v>47.06822044301969</c:v>
                </c:pt>
                <c:pt idx="1299">
                  <c:v>47.035229801856175</c:v>
                </c:pt>
                <c:pt idx="1300">
                  <c:v>47.00223880545245</c:v>
                </c:pt>
                <c:pt idx="1301">
                  <c:v>46.969247451122357</c:v>
                </c:pt>
                <c:pt idx="1302">
                  <c:v>46.93625573615931</c:v>
                </c:pt>
                <c:pt idx="1303">
                  <c:v>46.903263657836561</c:v>
                </c:pt>
                <c:pt idx="1304">
                  <c:v>46.870271213406873</c:v>
                </c:pt>
                <c:pt idx="1305">
                  <c:v>46.837278400102285</c:v>
                </c:pt>
                <c:pt idx="1306">
                  <c:v>46.804285215134342</c:v>
                </c:pt>
                <c:pt idx="1307">
                  <c:v>46.771291655693418</c:v>
                </c:pt>
                <c:pt idx="1308">
                  <c:v>46.73829771894858</c:v>
                </c:pt>
                <c:pt idx="1309">
                  <c:v>46.70530340204828</c:v>
                </c:pt>
                <c:pt idx="1310">
                  <c:v>46.672308702118983</c:v>
                </c:pt>
                <c:pt idx="1311">
                  <c:v>46.639313616266016</c:v>
                </c:pt>
                <c:pt idx="1312">
                  <c:v>46.606318141572686</c:v>
                </c:pt>
                <c:pt idx="1313">
                  <c:v>46.573322275100793</c:v>
                </c:pt>
                <c:pt idx="1314">
                  <c:v>46.540326013889612</c:v>
                </c:pt>
                <c:pt idx="1315">
                  <c:v>46.507329354956475</c:v>
                </c:pt>
                <c:pt idx="1316">
                  <c:v>46.474332295296577</c:v>
                </c:pt>
                <c:pt idx="1317">
                  <c:v>46.441334831882301</c:v>
                </c:pt>
                <c:pt idx="1318">
                  <c:v>46.408336961663295</c:v>
                </c:pt>
                <c:pt idx="1319">
                  <c:v>46.375338681566525</c:v>
                </c:pt>
                <c:pt idx="1320">
                  <c:v>46.342339988496015</c:v>
                </c:pt>
                <c:pt idx="1321">
                  <c:v>46.309340879332268</c:v>
                </c:pt>
                <c:pt idx="1322">
                  <c:v>46.276341350932583</c:v>
                </c:pt>
                <c:pt idx="1323">
                  <c:v>46.243341400130817</c:v>
                </c:pt>
                <c:pt idx="1324">
                  <c:v>46.210341023737058</c:v>
                </c:pt>
                <c:pt idx="1325">
                  <c:v>46.177340218537395</c:v>
                </c:pt>
                <c:pt idx="1326">
                  <c:v>46.144338981293949</c:v>
                </c:pt>
                <c:pt idx="1327">
                  <c:v>46.111337308744595</c:v>
                </c:pt>
                <c:pt idx="1328">
                  <c:v>46.078335197602783</c:v>
                </c:pt>
                <c:pt idx="1329">
                  <c:v>46.045332644557419</c:v>
                </c:pt>
                <c:pt idx="1330">
                  <c:v>46.01232964627247</c:v>
                </c:pt>
                <c:pt idx="1331">
                  <c:v>45.979326199387117</c:v>
                </c:pt>
                <c:pt idx="1332">
                  <c:v>45.946322300515369</c:v>
                </c:pt>
                <c:pt idx="1333">
                  <c:v>45.913317946245812</c:v>
                </c:pt>
                <c:pt idx="1334">
                  <c:v>45.880313133141399</c:v>
                </c:pt>
                <c:pt idx="1335">
                  <c:v>45.84730785773985</c:v>
                </c:pt>
                <c:pt idx="1336">
                  <c:v>45.814302116552454</c:v>
                </c:pt>
                <c:pt idx="1337">
                  <c:v>45.781295906064727</c:v>
                </c:pt>
                <c:pt idx="1338">
                  <c:v>45.748289222735949</c:v>
                </c:pt>
                <c:pt idx="1339">
                  <c:v>45.715282062998732</c:v>
                </c:pt>
                <c:pt idx="1340">
                  <c:v>45.682274423259173</c:v>
                </c:pt>
                <c:pt idx="1341">
                  <c:v>45.64926629989624</c:v>
                </c:pt>
                <c:pt idx="1342">
                  <c:v>45.616257689262483</c:v>
                </c:pt>
                <c:pt idx="1343">
                  <c:v>45.583248587682334</c:v>
                </c:pt>
                <c:pt idx="1344">
                  <c:v>45.550238991453647</c:v>
                </c:pt>
                <c:pt idx="1345">
                  <c:v>45.517228896845964</c:v>
                </c:pt>
                <c:pt idx="1346">
                  <c:v>45.484218300101247</c:v>
                </c:pt>
                <c:pt idx="1347">
                  <c:v>45.451207197433419</c:v>
                </c:pt>
                <c:pt idx="1348">
                  <c:v>45.418195585028215</c:v>
                </c:pt>
                <c:pt idx="1349">
                  <c:v>45.385183459042608</c:v>
                </c:pt>
                <c:pt idx="1350">
                  <c:v>45.352170815605305</c:v>
                </c:pt>
                <c:pt idx="1351">
                  <c:v>45.319157650815605</c:v>
                </c:pt>
                <c:pt idx="1352">
                  <c:v>45.286143960744106</c:v>
                </c:pt>
                <c:pt idx="1353">
                  <c:v>45.253129741432119</c:v>
                </c:pt>
                <c:pt idx="1354">
                  <c:v>45.220114988891311</c:v>
                </c:pt>
                <c:pt idx="1355">
                  <c:v>45.18709969910347</c:v>
                </c:pt>
                <c:pt idx="1356">
                  <c:v>45.154083868020756</c:v>
                </c:pt>
                <c:pt idx="1357">
                  <c:v>45.121067491564759</c:v>
                </c:pt>
                <c:pt idx="1358">
                  <c:v>45.088050565627086</c:v>
                </c:pt>
                <c:pt idx="1359">
                  <c:v>45.055033086068462</c:v>
                </c:pt>
                <c:pt idx="1360">
                  <c:v>45.022015048718742</c:v>
                </c:pt>
                <c:pt idx="1361">
                  <c:v>44.98899644937697</c:v>
                </c:pt>
                <c:pt idx="1362">
                  <c:v>44.955977283810654</c:v>
                </c:pt>
                <c:pt idx="1363">
                  <c:v>44.922957547755836</c:v>
                </c:pt>
                <c:pt idx="1364">
                  <c:v>44.889937236917106</c:v>
                </c:pt>
                <c:pt idx="1365">
                  <c:v>44.856916346966642</c:v>
                </c:pt>
                <c:pt idx="1366">
                  <c:v>44.823894873544631</c:v>
                </c:pt>
                <c:pt idx="1367">
                  <c:v>44.790872812258861</c:v>
                </c:pt>
                <c:pt idx="1368">
                  <c:v>44.757850158684349</c:v>
                </c:pt>
                <c:pt idx="1369">
                  <c:v>44.724826908363148</c:v>
                </c:pt>
                <c:pt idx="1370">
                  <c:v>44.691803056804311</c:v>
                </c:pt>
                <c:pt idx="1371">
                  <c:v>44.658778599483512</c:v>
                </c:pt>
                <c:pt idx="1372">
                  <c:v>44.62575353184252</c:v>
                </c:pt>
                <c:pt idx="1373">
                  <c:v>44.592727849289552</c:v>
                </c:pt>
                <c:pt idx="1374">
                  <c:v>44.559701547198557</c:v>
                </c:pt>
                <c:pt idx="1375">
                  <c:v>44.526674620908857</c:v>
                </c:pt>
                <c:pt idx="1376">
                  <c:v>44.493647065725682</c:v>
                </c:pt>
                <c:pt idx="1377">
                  <c:v>44.460618876919014</c:v>
                </c:pt>
                <c:pt idx="1378">
                  <c:v>44.427590049723719</c:v>
                </c:pt>
                <c:pt idx="1379">
                  <c:v>44.394560579339604</c:v>
                </c:pt>
                <c:pt idx="1380">
                  <c:v>44.361530460930382</c:v>
                </c:pt>
                <c:pt idx="1381">
                  <c:v>44.328499689624223</c:v>
                </c:pt>
                <c:pt idx="1382">
                  <c:v>44.295468260512926</c:v>
                </c:pt>
                <c:pt idx="1383">
                  <c:v>44.262436168652115</c:v>
                </c:pt>
                <c:pt idx="1384">
                  <c:v>44.229403409060552</c:v>
                </c:pt>
                <c:pt idx="1385">
                  <c:v>44.196369976720113</c:v>
                </c:pt>
                <c:pt idx="1386">
                  <c:v>44.16333586657543</c:v>
                </c:pt>
                <c:pt idx="1387">
                  <c:v>44.130301073533722</c:v>
                </c:pt>
                <c:pt idx="1388">
                  <c:v>44.09726559246436</c:v>
                </c:pt>
                <c:pt idx="1389">
                  <c:v>44.064229418199147</c:v>
                </c:pt>
                <c:pt idx="1390">
                  <c:v>44.031192545530743</c:v>
                </c:pt>
                <c:pt idx="1391">
                  <c:v>43.998154969214099</c:v>
                </c:pt>
                <c:pt idx="1392">
                  <c:v>43.965116683964709</c:v>
                </c:pt>
                <c:pt idx="1393">
                  <c:v>43.932077684459429</c:v>
                </c:pt>
                <c:pt idx="1394">
                  <c:v>43.899037965335239</c:v>
                </c:pt>
                <c:pt idx="1395">
                  <c:v>43.865997521190067</c:v>
                </c:pt>
                <c:pt idx="1396">
                  <c:v>43.83295634658112</c:v>
                </c:pt>
                <c:pt idx="1397">
                  <c:v>43.799914436025816</c:v>
                </c:pt>
                <c:pt idx="1398">
                  <c:v>43.766871784001083</c:v>
                </c:pt>
                <c:pt idx="1399">
                  <c:v>43.733828384942711</c:v>
                </c:pt>
                <c:pt idx="1400">
                  <c:v>43.7007842332455</c:v>
                </c:pt>
                <c:pt idx="1401">
                  <c:v>43.66773932326295</c:v>
                </c:pt>
                <c:pt idx="1402">
                  <c:v>43.634693649306655</c:v>
                </c:pt>
                <c:pt idx="1403">
                  <c:v>43.601647205646259</c:v>
                </c:pt>
                <c:pt idx="1404">
                  <c:v>43.56859998650922</c:v>
                </c:pt>
                <c:pt idx="1405">
                  <c:v>43.535551986080208</c:v>
                </c:pt>
                <c:pt idx="1406">
                  <c:v>43.502503198500982</c:v>
                </c:pt>
                <c:pt idx="1407">
                  <c:v>43.469453617870116</c:v>
                </c:pt>
                <c:pt idx="1408">
                  <c:v>43.436403238242804</c:v>
                </c:pt>
                <c:pt idx="1409">
                  <c:v>43.403352053629895</c:v>
                </c:pt>
                <c:pt idx="1410">
                  <c:v>43.370300057998811</c:v>
                </c:pt>
                <c:pt idx="1411">
                  <c:v>43.337247245271662</c:v>
                </c:pt>
                <c:pt idx="1412">
                  <c:v>43.304193609326646</c:v>
                </c:pt>
                <c:pt idx="1413">
                  <c:v>43.271139143996116</c:v>
                </c:pt>
                <c:pt idx="1414">
                  <c:v>43.238083843067429</c:v>
                </c:pt>
                <c:pt idx="1415">
                  <c:v>43.205027700281889</c:v>
                </c:pt>
                <c:pt idx="1416">
                  <c:v>43.171970709335021</c:v>
                </c:pt>
                <c:pt idx="1417">
                  <c:v>43.138912863875774</c:v>
                </c:pt>
                <c:pt idx="1418">
                  <c:v>43.105854157506329</c:v>
                </c:pt>
                <c:pt idx="1419">
                  <c:v>43.072794583781977</c:v>
                </c:pt>
                <c:pt idx="1420">
                  <c:v>43.039734136210299</c:v>
                </c:pt>
                <c:pt idx="1421">
                  <c:v>43.006672808251466</c:v>
                </c:pt>
                <c:pt idx="1422">
                  <c:v>42.973610593317417</c:v>
                </c:pt>
                <c:pt idx="1423">
                  <c:v>42.940547484771578</c:v>
                </c:pt>
                <c:pt idx="1424">
                  <c:v>42.907483475928885</c:v>
                </c:pt>
                <c:pt idx="1425">
                  <c:v>42.874418560054949</c:v>
                </c:pt>
                <c:pt idx="1426">
                  <c:v>42.841352730365969</c:v>
                </c:pt>
                <c:pt idx="1427">
                  <c:v>42.808285980028614</c:v>
                </c:pt>
                <c:pt idx="1428">
                  <c:v>42.775218302158827</c:v>
                </c:pt>
                <c:pt idx="1429">
                  <c:v>42.742149689822718</c:v>
                </c:pt>
                <c:pt idx="1430">
                  <c:v>42.70908013603492</c:v>
                </c:pt>
                <c:pt idx="1431">
                  <c:v>42.676009633759236</c:v>
                </c:pt>
                <c:pt idx="1432">
                  <c:v>42.642938175908007</c:v>
                </c:pt>
                <c:pt idx="1433">
                  <c:v>42.609865755341232</c:v>
                </c:pt>
                <c:pt idx="1434">
                  <c:v>42.576792364866819</c:v>
                </c:pt>
                <c:pt idx="1435">
                  <c:v>42.543717997240009</c:v>
                </c:pt>
                <c:pt idx="1436">
                  <c:v>42.510642645163145</c:v>
                </c:pt>
                <c:pt idx="1437">
                  <c:v>42.47756630128471</c:v>
                </c:pt>
                <c:pt idx="1438">
                  <c:v>42.444488958199898</c:v>
                </c:pt>
                <c:pt idx="1439">
                  <c:v>42.411410608449494</c:v>
                </c:pt>
                <c:pt idx="1440">
                  <c:v>42.3783312445197</c:v>
                </c:pt>
                <c:pt idx="1441">
                  <c:v>42.345250858841972</c:v>
                </c:pt>
                <c:pt idx="1442">
                  <c:v>42.312169443792378</c:v>
                </c:pt>
                <c:pt idx="1443">
                  <c:v>42.279086991690988</c:v>
                </c:pt>
                <c:pt idx="1444">
                  <c:v>42.246003494802451</c:v>
                </c:pt>
                <c:pt idx="1445">
                  <c:v>42.212918945334394</c:v>
                </c:pt>
                <c:pt idx="1446">
                  <c:v>42.179833335437785</c:v>
                </c:pt>
                <c:pt idx="1447">
                  <c:v>42.146746657206137</c:v>
                </c:pt>
                <c:pt idx="1448">
                  <c:v>42.113658902675617</c:v>
                </c:pt>
                <c:pt idx="1449">
                  <c:v>42.080570063824212</c:v>
                </c:pt>
                <c:pt idx="1450">
                  <c:v>42.047480132571224</c:v>
                </c:pt>
                <c:pt idx="1451">
                  <c:v>42.014389100777343</c:v>
                </c:pt>
                <c:pt idx="1452">
                  <c:v>41.981296960243938</c:v>
                </c:pt>
                <c:pt idx="1453">
                  <c:v>41.948203702712547</c:v>
                </c:pt>
                <c:pt idx="1454">
                  <c:v>41.915109319864825</c:v>
                </c:pt>
                <c:pt idx="1455">
                  <c:v>41.882013803321641</c:v>
                </c:pt>
                <c:pt idx="1456">
                  <c:v>41.848917144643195</c:v>
                </c:pt>
                <c:pt idx="1457">
                  <c:v>41.81581933532803</c:v>
                </c:pt>
                <c:pt idx="1458">
                  <c:v>41.782720366813081</c:v>
                </c:pt>
                <c:pt idx="1459">
                  <c:v>41.749620230473298</c:v>
                </c:pt>
                <c:pt idx="1460">
                  <c:v>41.716518917620448</c:v>
                </c:pt>
                <c:pt idx="1461">
                  <c:v>41.683416419503729</c:v>
                </c:pt>
                <c:pt idx="1462">
                  <c:v>41.650312727308602</c:v>
                </c:pt>
                <c:pt idx="1463">
                  <c:v>41.617207832156602</c:v>
                </c:pt>
                <c:pt idx="1464">
                  <c:v>41.584101725104823</c:v>
                </c:pt>
                <c:pt idx="1465">
                  <c:v>41.550994397145757</c:v>
                </c:pt>
                <c:pt idx="1466">
                  <c:v>41.517885839206443</c:v>
                </c:pt>
                <c:pt idx="1467">
                  <c:v>41.484776042148084</c:v>
                </c:pt>
                <c:pt idx="1468">
                  <c:v>41.451664996766162</c:v>
                </c:pt>
                <c:pt idx="1469">
                  <c:v>41.418552693789039</c:v>
                </c:pt>
                <c:pt idx="1470">
                  <c:v>41.385439123878314</c:v>
                </c:pt>
                <c:pt idx="1471">
                  <c:v>41.352324277627915</c:v>
                </c:pt>
                <c:pt idx="1472">
                  <c:v>41.319208145563984</c:v>
                </c:pt>
                <c:pt idx="1473">
                  <c:v>41.286090718143889</c:v>
                </c:pt>
                <c:pt idx="1474">
                  <c:v>41.252971985756297</c:v>
                </c:pt>
                <c:pt idx="1475">
                  <c:v>41.219851938720467</c:v>
                </c:pt>
                <c:pt idx="1476">
                  <c:v>41.186730567285792</c:v>
                </c:pt>
                <c:pt idx="1477">
                  <c:v>41.153607861631201</c:v>
                </c:pt>
                <c:pt idx="1478">
                  <c:v>41.120483811864901</c:v>
                </c:pt>
                <c:pt idx="1479">
                  <c:v>41.087358408023825</c:v>
                </c:pt>
                <c:pt idx="1480">
                  <c:v>41.05423164007324</c:v>
                </c:pt>
                <c:pt idx="1481">
                  <c:v>41.02110349790599</c:v>
                </c:pt>
                <c:pt idx="1482">
                  <c:v>40.987973971342065</c:v>
                </c:pt>
                <c:pt idx="1483">
                  <c:v>40.954843050128474</c:v>
                </c:pt>
                <c:pt idx="1484">
                  <c:v>40.921710723938283</c:v>
                </c:pt>
                <c:pt idx="1485">
                  <c:v>40.888576982370537</c:v>
                </c:pt>
                <c:pt idx="1486">
                  <c:v>40.855441814949259</c:v>
                </c:pt>
                <c:pt idx="1487">
                  <c:v>40.822305211123677</c:v>
                </c:pt>
                <c:pt idx="1488">
                  <c:v>40.789167160266771</c:v>
                </c:pt>
                <c:pt idx="1489">
                  <c:v>40.756027651675637</c:v>
                </c:pt>
                <c:pt idx="1490">
                  <c:v>40.722886674570475</c:v>
                </c:pt>
                <c:pt idx="1491">
                  <c:v>40.689744218094141</c:v>
                </c:pt>
                <c:pt idx="1492">
                  <c:v>40.656600271311973</c:v>
                </c:pt>
                <c:pt idx="1493">
                  <c:v>40.62345482321053</c:v>
                </c:pt>
                <c:pt idx="1494">
                  <c:v>40.590307862698218</c:v>
                </c:pt>
                <c:pt idx="1495">
                  <c:v>40.55715937860338</c:v>
                </c:pt>
                <c:pt idx="1496">
                  <c:v>40.524009359674842</c:v>
                </c:pt>
                <c:pt idx="1497">
                  <c:v>40.490857794581103</c:v>
                </c:pt>
                <c:pt idx="1498">
                  <c:v>40.457704671909525</c:v>
                </c:pt>
                <c:pt idx="1499">
                  <c:v>40.424549980166049</c:v>
                </c:pt>
                <c:pt idx="1500">
                  <c:v>40.391393707774405</c:v>
                </c:pt>
                <c:pt idx="1501">
                  <c:v>40.358235843076208</c:v>
                </c:pt>
                <c:pt idx="1502">
                  <c:v>40.325076374329413</c:v>
                </c:pt>
                <c:pt idx="1503">
                  <c:v>40.291915289708619</c:v>
                </c:pt>
                <c:pt idx="1504">
                  <c:v>40.258752577304335</c:v>
                </c:pt>
                <c:pt idx="1505">
                  <c:v>40.225588225122024</c:v>
                </c:pt>
                <c:pt idx="1506">
                  <c:v>40.19242222108187</c:v>
                </c:pt>
                <c:pt idx="1507">
                  <c:v>40.159254553018371</c:v>
                </c:pt>
                <c:pt idx="1508">
                  <c:v>40.126085208679129</c:v>
                </c:pt>
                <c:pt idx="1509">
                  <c:v>40.092914175725397</c:v>
                </c:pt>
                <c:pt idx="1510">
                  <c:v>40.059741441730239</c:v>
                </c:pt>
                <c:pt idx="1511">
                  <c:v>40.026566994178722</c:v>
                </c:pt>
                <c:pt idx="1512">
                  <c:v>39.99339082046744</c:v>
                </c:pt>
                <c:pt idx="1513">
                  <c:v>39.960212907903461</c:v>
                </c:pt>
                <c:pt idx="1514">
                  <c:v>39.927033243703832</c:v>
                </c:pt>
                <c:pt idx="1515">
                  <c:v>39.89385181499533</c:v>
                </c:pt>
                <c:pt idx="1516">
                  <c:v>39.860668608813583</c:v>
                </c:pt>
                <c:pt idx="1517">
                  <c:v>39.827483612102547</c:v>
                </c:pt>
                <c:pt idx="1518">
                  <c:v>39.794296811714119</c:v>
                </c:pt>
                <c:pt idx="1519">
                  <c:v>39.761108194406923</c:v>
                </c:pt>
                <c:pt idx="1520">
                  <c:v>39.72791774684665</c:v>
                </c:pt>
                <c:pt idx="1521">
                  <c:v>39.69472545560442</c:v>
                </c:pt>
                <c:pt idx="1522">
                  <c:v>39.66153130715724</c:v>
                </c:pt>
                <c:pt idx="1523">
                  <c:v>39.628335287886344</c:v>
                </c:pt>
                <c:pt idx="1524">
                  <c:v>39.59513738407751</c:v>
                </c:pt>
                <c:pt idx="1525">
                  <c:v>39.561937581919757</c:v>
                </c:pt>
                <c:pt idx="1526">
                  <c:v>39.52873586750502</c:v>
                </c:pt>
                <c:pt idx="1527">
                  <c:v>39.495532226827791</c:v>
                </c:pt>
                <c:pt idx="1528">
                  <c:v>39.462326645783797</c:v>
                </c:pt>
                <c:pt idx="1529">
                  <c:v>39.429119110170099</c:v>
                </c:pt>
                <c:pt idx="1530">
                  <c:v>39.395909605684061</c:v>
                </c:pt>
                <c:pt idx="1531">
                  <c:v>39.362698117922633</c:v>
                </c:pt>
                <c:pt idx="1532">
                  <c:v>39.329484632382176</c:v>
                </c:pt>
                <c:pt idx="1533">
                  <c:v>39.296269134457503</c:v>
                </c:pt>
                <c:pt idx="1534">
                  <c:v>39.263051609440964</c:v>
                </c:pt>
                <c:pt idx="1535">
                  <c:v>39.229832042522609</c:v>
                </c:pt>
                <c:pt idx="1536">
                  <c:v>39.196610418788509</c:v>
                </c:pt>
                <c:pt idx="1537">
                  <c:v>39.163386723221137</c:v>
                </c:pt>
                <c:pt idx="1538">
                  <c:v>39.130160940697792</c:v>
                </c:pt>
                <c:pt idx="1539">
                  <c:v>39.096933055990718</c:v>
                </c:pt>
                <c:pt idx="1540">
                  <c:v>39.063703053765941</c:v>
                </c:pt>
                <c:pt idx="1541">
                  <c:v>39.030470918582701</c:v>
                </c:pt>
                <c:pt idx="1542">
                  <c:v>38.997236634892928</c:v>
                </c:pt>
                <c:pt idx="1543">
                  <c:v>38.964000187040497</c:v>
                </c:pt>
                <c:pt idx="1544">
                  <c:v>38.93076155926061</c:v>
                </c:pt>
                <c:pt idx="1545">
                  <c:v>38.89752073567891</c:v>
                </c:pt>
                <c:pt idx="1546">
                  <c:v>38.864277700311099</c:v>
                </c:pt>
                <c:pt idx="1547">
                  <c:v>38.831032437062149</c:v>
                </c:pt>
                <c:pt idx="1548">
                  <c:v>38.797784929725438</c:v>
                </c:pt>
                <c:pt idx="1549">
                  <c:v>38.764535161982295</c:v>
                </c:pt>
                <c:pt idx="1550">
                  <c:v>38.731283117401347</c:v>
                </c:pt>
                <c:pt idx="1551">
                  <c:v>38.698028779437536</c:v>
                </c:pt>
                <c:pt idx="1552">
                  <c:v>38.66477213143169</c:v>
                </c:pt>
                <c:pt idx="1553">
                  <c:v>38.631513156609806</c:v>
                </c:pt>
                <c:pt idx="1554">
                  <c:v>38.59825183808222</c:v>
                </c:pt>
                <c:pt idx="1555">
                  <c:v>38.564988158842866</c:v>
                </c:pt>
                <c:pt idx="1556">
                  <c:v>38.531722101768963</c:v>
                </c:pt>
                <c:pt idx="1557">
                  <c:v>38.498453649619677</c:v>
                </c:pt>
                <c:pt idx="1558">
                  <c:v>38.46518278503612</c:v>
                </c:pt>
                <c:pt idx="1559">
                  <c:v>38.431909490539937</c:v>
                </c:pt>
                <c:pt idx="1560">
                  <c:v>38.398633748533037</c:v>
                </c:pt>
                <c:pt idx="1561">
                  <c:v>38.365355541296935</c:v>
                </c:pt>
                <c:pt idx="1562">
                  <c:v>38.332074850991624</c:v>
                </c:pt>
                <c:pt idx="1563">
                  <c:v>38.298791659655159</c:v>
                </c:pt>
                <c:pt idx="1564">
                  <c:v>38.265505949202925</c:v>
                </c:pt>
                <c:pt idx="1565">
                  <c:v>38.232217701426741</c:v>
                </c:pt>
                <c:pt idx="1566">
                  <c:v>38.198926897994255</c:v>
                </c:pt>
                <c:pt idx="1567">
                  <c:v>38.165633520448246</c:v>
                </c:pt>
                <c:pt idx="1568">
                  <c:v>38.132337550205676</c:v>
                </c:pt>
                <c:pt idx="1569">
                  <c:v>38.099038968557281</c:v>
                </c:pt>
                <c:pt idx="1570">
                  <c:v>38.065737756666472</c:v>
                </c:pt>
                <c:pt idx="1571">
                  <c:v>38.032433895568779</c:v>
                </c:pt>
                <c:pt idx="1572">
                  <c:v>37.999127366171194</c:v>
                </c:pt>
                <c:pt idx="1573">
                  <c:v>37.965818149251298</c:v>
                </c:pt>
                <c:pt idx="1574">
                  <c:v>37.932506225456351</c:v>
                </c:pt>
                <c:pt idx="1575">
                  <c:v>37.899191575302865</c:v>
                </c:pt>
                <c:pt idx="1576">
                  <c:v>37.865874179175734</c:v>
                </c:pt>
                <c:pt idx="1577">
                  <c:v>37.832554017327233</c:v>
                </c:pt>
                <c:pt idx="1578">
                  <c:v>37.799231069876534</c:v>
                </c:pt>
                <c:pt idx="1579">
                  <c:v>37.765905316809018</c:v>
                </c:pt>
                <c:pt idx="1580">
                  <c:v>37.732576737975116</c:v>
                </c:pt>
                <c:pt idx="1581">
                  <c:v>37.699245313089833</c:v>
                </c:pt>
                <c:pt idx="1582">
                  <c:v>37.665911021732128</c:v>
                </c:pt>
                <c:pt idx="1583">
                  <c:v>37.632573843343636</c:v>
                </c:pt>
                <c:pt idx="1584">
                  <c:v>37.599233757228326</c:v>
                </c:pt>
                <c:pt idx="1585">
                  <c:v>37.565890742551659</c:v>
                </c:pt>
                <c:pt idx="1586">
                  <c:v>37.532544778339449</c:v>
                </c:pt>
                <c:pt idx="1587">
                  <c:v>37.499195843477814</c:v>
                </c:pt>
                <c:pt idx="1588">
                  <c:v>37.465843916711499</c:v>
                </c:pt>
                <c:pt idx="1589">
                  <c:v>37.432488976643896</c:v>
                </c:pt>
                <c:pt idx="1590">
                  <c:v>37.399131001735654</c:v>
                </c:pt>
                <c:pt idx="1591">
                  <c:v>37.365769970304136</c:v>
                </c:pt>
                <c:pt idx="1592">
                  <c:v>37.332405860522833</c:v>
                </c:pt>
                <c:pt idx="1593">
                  <c:v>37.299038650420201</c:v>
                </c:pt>
                <c:pt idx="1594">
                  <c:v>37.265668317878998</c:v>
                </c:pt>
                <c:pt idx="1595">
                  <c:v>37.232294840635582</c:v>
                </c:pt>
                <c:pt idx="1596">
                  <c:v>37.198918196279074</c:v>
                </c:pt>
                <c:pt idx="1597">
                  <c:v>37.165538362250466</c:v>
                </c:pt>
                <c:pt idx="1598">
                  <c:v>37.132155315841928</c:v>
                </c:pt>
                <c:pt idx="1599">
                  <c:v>37.098769034195904</c:v>
                </c:pt>
                <c:pt idx="1600">
                  <c:v>37.065379494304509</c:v>
                </c:pt>
                <c:pt idx="1601">
                  <c:v>37.031986673008333</c:v>
                </c:pt>
                <c:pt idx="1602">
                  <c:v>36.998590546996049</c:v>
                </c:pt>
                <c:pt idx="1603">
                  <c:v>36.965191092803472</c:v>
                </c:pt>
                <c:pt idx="1604">
                  <c:v>36.931788286812548</c:v>
                </c:pt>
                <c:pt idx="1605">
                  <c:v>36.898382105250789</c:v>
                </c:pt>
                <c:pt idx="1606">
                  <c:v>36.864972524190499</c:v>
                </c:pt>
                <c:pt idx="1607">
                  <c:v>36.831559519547604</c:v>
                </c:pt>
                <c:pt idx="1608">
                  <c:v>36.79814306708117</c:v>
                </c:pt>
                <c:pt idx="1609">
                  <c:v>36.764723142392597</c:v>
                </c:pt>
                <c:pt idx="1610">
                  <c:v>36.731299720924547</c:v>
                </c:pt>
                <c:pt idx="1611">
                  <c:v>36.697872777960214</c:v>
                </c:pt>
                <c:pt idx="1612">
                  <c:v>36.664442288622865</c:v>
                </c:pt>
                <c:pt idx="1613">
                  <c:v>36.631008227874368</c:v>
                </c:pt>
                <c:pt idx="1614">
                  <c:v>36.597570570514925</c:v>
                </c:pt>
                <c:pt idx="1615">
                  <c:v>36.564129291181906</c:v>
                </c:pt>
                <c:pt idx="1616">
                  <c:v>36.530684364349419</c:v>
                </c:pt>
                <c:pt idx="1617">
                  <c:v>36.497235764327037</c:v>
                </c:pt>
                <c:pt idx="1618">
                  <c:v>36.463783465259183</c:v>
                </c:pt>
                <c:pt idx="1619">
                  <c:v>36.430327441124327</c:v>
                </c:pt>
                <c:pt idx="1620">
                  <c:v>36.396867665734149</c:v>
                </c:pt>
                <c:pt idx="1621">
                  <c:v>36.363404112732788</c:v>
                </c:pt>
                <c:pt idx="1622">
                  <c:v>36.329936755595824</c:v>
                </c:pt>
                <c:pt idx="1623">
                  <c:v>36.296465567629525</c:v>
                </c:pt>
                <c:pt idx="1624">
                  <c:v>36.26299052197033</c:v>
                </c:pt>
                <c:pt idx="1625">
                  <c:v>36.229511591583361</c:v>
                </c:pt>
                <c:pt idx="1626">
                  <c:v>36.196028749262311</c:v>
                </c:pt>
                <c:pt idx="1627">
                  <c:v>36.162541967628165</c:v>
                </c:pt>
                <c:pt idx="1628">
                  <c:v>36.129051219128698</c:v>
                </c:pt>
                <c:pt idx="1629">
                  <c:v>36.095556476037252</c:v>
                </c:pt>
                <c:pt idx="1630">
                  <c:v>36.062057710452237</c:v>
                </c:pt>
                <c:pt idx="1631">
                  <c:v>36.02855489429632</c:v>
                </c:pt>
                <c:pt idx="1632">
                  <c:v>35.995047999315325</c:v>
                </c:pt>
                <c:pt idx="1633">
                  <c:v>35.961536997077644</c:v>
                </c:pt>
                <c:pt idx="1634">
                  <c:v>35.928021858973466</c:v>
                </c:pt>
                <c:pt idx="1635">
                  <c:v>35.894502556213695</c:v>
                </c:pt>
                <c:pt idx="1636">
                  <c:v>35.86097905982944</c:v>
                </c:pt>
                <c:pt idx="1637">
                  <c:v>35.827451340671026</c:v>
                </c:pt>
                <c:pt idx="1638">
                  <c:v>35.793919369406964</c:v>
                </c:pt>
                <c:pt idx="1639">
                  <c:v>35.760383116523862</c:v>
                </c:pt>
                <c:pt idx="1640">
                  <c:v>35.726842552324783</c:v>
                </c:pt>
                <c:pt idx="1641">
                  <c:v>35.693297646928784</c:v>
                </c:pt>
                <c:pt idx="1642">
                  <c:v>35.6597483702703</c:v>
                </c:pt>
                <c:pt idx="1643">
                  <c:v>35.626194692098018</c:v>
                </c:pt>
                <c:pt idx="1644">
                  <c:v>35.592636581974283</c:v>
                </c:pt>
                <c:pt idx="1645">
                  <c:v>35.559074009274269</c:v>
                </c:pt>
                <c:pt idx="1646">
                  <c:v>35.525506943184872</c:v>
                </c:pt>
                <c:pt idx="1647">
                  <c:v>35.491935352704431</c:v>
                </c:pt>
                <c:pt idx="1648">
                  <c:v>35.458359206641646</c:v>
                </c:pt>
                <c:pt idx="1649">
                  <c:v>35.424778473614751</c:v>
                </c:pt>
                <c:pt idx="1650">
                  <c:v>35.391193122050673</c:v>
                </c:pt>
                <c:pt idx="1651">
                  <c:v>35.357603120184663</c:v>
                </c:pt>
                <c:pt idx="1652">
                  <c:v>35.324008436058989</c:v>
                </c:pt>
                <c:pt idx="1653">
                  <c:v>35.290409037522281</c:v>
                </c:pt>
                <c:pt idx="1654">
                  <c:v>35.256804892229106</c:v>
                </c:pt>
                <c:pt idx="1655">
                  <c:v>35.223195967638794</c:v>
                </c:pt>
                <c:pt idx="1656">
                  <c:v>35.189582231014874</c:v>
                </c:pt>
                <c:pt idx="1657">
                  <c:v>35.15596364942401</c:v>
                </c:pt>
                <c:pt idx="1658">
                  <c:v>35.122340189735951</c:v>
                </c:pt>
                <c:pt idx="1659">
                  <c:v>35.088711818621768</c:v>
                </c:pt>
                <c:pt idx="1660">
                  <c:v>35.055078502553833</c:v>
                </c:pt>
                <c:pt idx="1661">
                  <c:v>35.021440207805064</c:v>
                </c:pt>
                <c:pt idx="1662">
                  <c:v>34.987796900447499</c:v>
                </c:pt>
                <c:pt idx="1663">
                  <c:v>34.954148546352528</c:v>
                </c:pt>
                <c:pt idx="1664">
                  <c:v>34.920495111189254</c:v>
                </c:pt>
                <c:pt idx="1665">
                  <c:v>34.886836560424364</c:v>
                </c:pt>
                <c:pt idx="1666">
                  <c:v>34.853172859321063</c:v>
                </c:pt>
                <c:pt idx="1667">
                  <c:v>34.819503972938641</c:v>
                </c:pt>
                <c:pt idx="1668">
                  <c:v>34.785829866131465</c:v>
                </c:pt>
                <c:pt idx="1669">
                  <c:v>34.752150503548449</c:v>
                </c:pt>
                <c:pt idx="1670">
                  <c:v>34.718465849632224</c:v>
                </c:pt>
                <c:pt idx="1671">
                  <c:v>34.684775868618587</c:v>
                </c:pt>
                <c:pt idx="1672">
                  <c:v>34.651080524535715</c:v>
                </c:pt>
                <c:pt idx="1673">
                  <c:v>34.617379781203439</c:v>
                </c:pt>
                <c:pt idx="1674">
                  <c:v>34.583673602232551</c:v>
                </c:pt>
                <c:pt idx="1675">
                  <c:v>34.549961951024414</c:v>
                </c:pt>
                <c:pt idx="1676">
                  <c:v>34.516244790769811</c:v>
                </c:pt>
                <c:pt idx="1677">
                  <c:v>34.48252208444859</c:v>
                </c:pt>
                <c:pt idx="1678">
                  <c:v>34.448793794829072</c:v>
                </c:pt>
                <c:pt idx="1679">
                  <c:v>34.415059884467254</c:v>
                </c:pt>
                <c:pt idx="1680">
                  <c:v>34.381320315705977</c:v>
                </c:pt>
                <c:pt idx="1681">
                  <c:v>34.347575050674692</c:v>
                </c:pt>
                <c:pt idx="1682">
                  <c:v>34.313824051288648</c:v>
                </c:pt>
                <c:pt idx="1683">
                  <c:v>34.280067279248406</c:v>
                </c:pt>
                <c:pt idx="1684">
                  <c:v>34.246304696038877</c:v>
                </c:pt>
                <c:pt idx="1685">
                  <c:v>34.212536262929035</c:v>
                </c:pt>
                <c:pt idx="1686">
                  <c:v>34.178761940971086</c:v>
                </c:pt>
                <c:pt idx="1687">
                  <c:v>34.144981691000474</c:v>
                </c:pt>
                <c:pt idx="1688">
                  <c:v>34.111195473634382</c:v>
                </c:pt>
                <c:pt idx="1689">
                  <c:v>34.077403249271867</c:v>
                </c:pt>
                <c:pt idx="1690">
                  <c:v>34.043604978093128</c:v>
                </c:pt>
                <c:pt idx="1691">
                  <c:v>34.00980062005889</c:v>
                </c:pt>
                <c:pt idx="1692">
                  <c:v>33.975990134909708</c:v>
                </c:pt>
                <c:pt idx="1693">
                  <c:v>33.942173482166012</c:v>
                </c:pt>
                <c:pt idx="1694">
                  <c:v>33.908350621126942</c:v>
                </c:pt>
                <c:pt idx="1695">
                  <c:v>33.874521510870167</c:v>
                </c:pt>
                <c:pt idx="1696">
                  <c:v>33.840686110251383</c:v>
                </c:pt>
                <c:pt idx="1697">
                  <c:v>33.806844377903687</c:v>
                </c:pt>
                <c:pt idx="1698">
                  <c:v>33.772996272237272</c:v>
                </c:pt>
                <c:pt idx="1699">
                  <c:v>33.739141751439078</c:v>
                </c:pt>
                <c:pt idx="1700">
                  <c:v>33.70528077347187</c:v>
                </c:pt>
                <c:pt idx="1701">
                  <c:v>33.671413296074192</c:v>
                </c:pt>
                <c:pt idx="1702">
                  <c:v>33.637539276760066</c:v>
                </c:pt>
                <c:pt idx="1703">
                  <c:v>33.603658672817986</c:v>
                </c:pt>
                <c:pt idx="1704">
                  <c:v>33.569771441311353</c:v>
                </c:pt>
                <c:pt idx="1705">
                  <c:v>33.53587753907717</c:v>
                </c:pt>
                <c:pt idx="1706">
                  <c:v>33.501976922726563</c:v>
                </c:pt>
                <c:pt idx="1707">
                  <c:v>33.46806954864374</c:v>
                </c:pt>
                <c:pt idx="1708">
                  <c:v>33.434155372985977</c:v>
                </c:pt>
                <c:pt idx="1709">
                  <c:v>33.400234351683338</c:v>
                </c:pt>
                <c:pt idx="1710">
                  <c:v>33.366306440438109</c:v>
                </c:pt>
                <c:pt idx="1711">
                  <c:v>33.332371594724691</c:v>
                </c:pt>
                <c:pt idx="1712">
                  <c:v>33.298429769789188</c:v>
                </c:pt>
                <c:pt idx="1713">
                  <c:v>33.264480920649348</c:v>
                </c:pt>
                <c:pt idx="1714">
                  <c:v>33.230525002094133</c:v>
                </c:pt>
                <c:pt idx="1715">
                  <c:v>33.19656196868354</c:v>
                </c:pt>
                <c:pt idx="1716">
                  <c:v>33.162591774748272</c:v>
                </c:pt>
                <c:pt idx="1717">
                  <c:v>33.128614374389741</c:v>
                </c:pt>
                <c:pt idx="1718">
                  <c:v>33.094629721479613</c:v>
                </c:pt>
                <c:pt idx="1719">
                  <c:v>33.060637769660033</c:v>
                </c:pt>
                <c:pt idx="1720">
                  <c:v>33.02663847234308</c:v>
                </c:pt>
                <c:pt idx="1721">
                  <c:v>32.992631782710845</c:v>
                </c:pt>
                <c:pt idx="1722">
                  <c:v>32.958617653715145</c:v>
                </c:pt>
                <c:pt idx="1723">
                  <c:v>32.924596038077695</c:v>
                </c:pt>
                <c:pt idx="1724">
                  <c:v>32.890566888289719</c:v>
                </c:pt>
                <c:pt idx="1725">
                  <c:v>32.856530156612351</c:v>
                </c:pt>
                <c:pt idx="1726">
                  <c:v>32.822485795075814</c:v>
                </c:pt>
                <c:pt idx="1727">
                  <c:v>32.788433755480341</c:v>
                </c:pt>
                <c:pt idx="1728">
                  <c:v>32.754373989395418</c:v>
                </c:pt>
                <c:pt idx="1729">
                  <c:v>32.720306448160251</c:v>
                </c:pt>
                <c:pt idx="1730">
                  <c:v>32.686231082883552</c:v>
                </c:pt>
                <c:pt idx="1731">
                  <c:v>32.652147844443782</c:v>
                </c:pt>
                <c:pt idx="1732">
                  <c:v>32.618056683489208</c:v>
                </c:pt>
                <c:pt idx="1733">
                  <c:v>32.583957550437731</c:v>
                </c:pt>
                <c:pt idx="1734">
                  <c:v>32.549850395477591</c:v>
                </c:pt>
                <c:pt idx="1735">
                  <c:v>32.515735168566927</c:v>
                </c:pt>
                <c:pt idx="1736">
                  <c:v>32.481611819434306</c:v>
                </c:pt>
                <c:pt idx="1737">
                  <c:v>32.447480297578778</c:v>
                </c:pt>
                <c:pt idx="1738">
                  <c:v>32.413340552270157</c:v>
                </c:pt>
                <c:pt idx="1739">
                  <c:v>32.37919253254924</c:v>
                </c:pt>
                <c:pt idx="1740">
                  <c:v>32.345036187228018</c:v>
                </c:pt>
                <c:pt idx="1741">
                  <c:v>32.310871464890354</c:v>
                </c:pt>
                <c:pt idx="1742">
                  <c:v>32.27669831389148</c:v>
                </c:pt>
                <c:pt idx="1743">
                  <c:v>32.242516682359302</c:v>
                </c:pt>
                <c:pt idx="1744">
                  <c:v>32.208326518194056</c:v>
                </c:pt>
                <c:pt idx="1745">
                  <c:v>32.17412776906923</c:v>
                </c:pt>
                <c:pt idx="1746">
                  <c:v>32.139920382431512</c:v>
                </c:pt>
                <c:pt idx="1747">
                  <c:v>32.105704305501575</c:v>
                </c:pt>
                <c:pt idx="1748">
                  <c:v>32.071479485274438</c:v>
                </c:pt>
                <c:pt idx="1749">
                  <c:v>32.037245868520102</c:v>
                </c:pt>
                <c:pt idx="1750">
                  <c:v>32.003003401783843</c:v>
                </c:pt>
                <c:pt idx="1751">
                  <c:v>31.96875203138697</c:v>
                </c:pt>
                <c:pt idx="1752">
                  <c:v>31.934491703427327</c:v>
                </c:pt>
                <c:pt idx="1753">
                  <c:v>31.900222363780149</c:v>
                </c:pt>
                <c:pt idx="1754">
                  <c:v>31.865943958098278</c:v>
                </c:pt>
                <c:pt idx="1755">
                  <c:v>31.831656431813272</c:v>
                </c:pt>
                <c:pt idx="1756">
                  <c:v>31.797359730136058</c:v>
                </c:pt>
                <c:pt idx="1757">
                  <c:v>31.763053798057381</c:v>
                </c:pt>
                <c:pt idx="1758">
                  <c:v>31.728738580348885</c:v>
                </c:pt>
                <c:pt idx="1759">
                  <c:v>31.694414021563926</c:v>
                </c:pt>
                <c:pt idx="1760">
                  <c:v>31.660080066038052</c:v>
                </c:pt>
                <c:pt idx="1761">
                  <c:v>31.625736657890549</c:v>
                </c:pt>
                <c:pt idx="1762">
                  <c:v>31.591383741024785</c:v>
                </c:pt>
                <c:pt idx="1763">
                  <c:v>31.557021259129243</c:v>
                </c:pt>
                <c:pt idx="1764">
                  <c:v>31.522649155678792</c:v>
                </c:pt>
                <c:pt idx="1765">
                  <c:v>31.488267373935457</c:v>
                </c:pt>
                <c:pt idx="1766">
                  <c:v>31.453875856949537</c:v>
                </c:pt>
                <c:pt idx="1767">
                  <c:v>31.419474547560625</c:v>
                </c:pt>
                <c:pt idx="1768">
                  <c:v>31.385063388398994</c:v>
                </c:pt>
                <c:pt idx="1769">
                  <c:v>31.350642321886475</c:v>
                </c:pt>
                <c:pt idx="1770">
                  <c:v>31.316211290237668</c:v>
                </c:pt>
                <c:pt idx="1771">
                  <c:v>31.281770235461476</c:v>
                </c:pt>
                <c:pt idx="1772">
                  <c:v>31.247319099362162</c:v>
                </c:pt>
                <c:pt idx="1773">
                  <c:v>31.212857823540379</c:v>
                </c:pt>
                <c:pt idx="1774">
                  <c:v>31.17838634939536</c:v>
                </c:pt>
                <c:pt idx="1775">
                  <c:v>31.143904618125433</c:v>
                </c:pt>
                <c:pt idx="1776">
                  <c:v>31.109412570729702</c:v>
                </c:pt>
                <c:pt idx="1777">
                  <c:v>31.074910148010172</c:v>
                </c:pt>
                <c:pt idx="1778">
                  <c:v>31.040397290572272</c:v>
                </c:pt>
                <c:pt idx="1779">
                  <c:v>31.005873938826966</c:v>
                </c:pt>
                <c:pt idx="1780">
                  <c:v>30.971340032992334</c:v>
                </c:pt>
                <c:pt idx="1781">
                  <c:v>30.936795513095227</c:v>
                </c:pt>
                <c:pt idx="1782">
                  <c:v>30.90224031897289</c:v>
                </c:pt>
                <c:pt idx="1783">
                  <c:v>30.867674390274505</c:v>
                </c:pt>
                <c:pt idx="1784">
                  <c:v>30.833097666463324</c:v>
                </c:pt>
                <c:pt idx="1785">
                  <c:v>30.798510086818286</c:v>
                </c:pt>
                <c:pt idx="1786">
                  <c:v>30.76391159043585</c:v>
                </c:pt>
                <c:pt idx="1787">
                  <c:v>30.72930211623218</c:v>
                </c:pt>
                <c:pt idx="1788">
                  <c:v>30.694681602944609</c:v>
                </c:pt>
                <c:pt idx="1789">
                  <c:v>30.660049989134258</c:v>
                </c:pt>
                <c:pt idx="1790">
                  <c:v>30.625407213187469</c:v>
                </c:pt>
                <c:pt idx="1791">
                  <c:v>30.590753213318663</c:v>
                </c:pt>
                <c:pt idx="1792">
                  <c:v>30.556087927571426</c:v>
                </c:pt>
                <c:pt idx="1793">
                  <c:v>30.521411293821838</c:v>
                </c:pt>
                <c:pt idx="1794">
                  <c:v>30.486723249779921</c:v>
                </c:pt>
                <c:pt idx="1795">
                  <c:v>30.452023732992345</c:v>
                </c:pt>
                <c:pt idx="1796">
                  <c:v>30.41731268084467</c:v>
                </c:pt>
                <c:pt idx="1797">
                  <c:v>30.38259003056368</c:v>
                </c:pt>
                <c:pt idx="1798">
                  <c:v>30.347855719219815</c:v>
                </c:pt>
                <c:pt idx="1799">
                  <c:v>30.313109683729888</c:v>
                </c:pt>
                <c:pt idx="1800">
                  <c:v>30.278351860859228</c:v>
                </c:pt>
                <c:pt idx="1801">
                  <c:v>30.243582187225044</c:v>
                </c:pt>
                <c:pt idx="1802">
                  <c:v>30.208800599298108</c:v>
                </c:pt>
                <c:pt idx="1803">
                  <c:v>30.174007033406248</c:v>
                </c:pt>
                <c:pt idx="1804">
                  <c:v>30.139201425736587</c:v>
                </c:pt>
                <c:pt idx="1805">
                  <c:v>30.104383712338773</c:v>
                </c:pt>
                <c:pt idx="1806">
                  <c:v>30.06955382912777</c:v>
                </c:pt>
                <c:pt idx="1807">
                  <c:v>30.034711711886487</c:v>
                </c:pt>
                <c:pt idx="1808">
                  <c:v>29.999857296269255</c:v>
                </c:pt>
                <c:pt idx="1809">
                  <c:v>29.96499051780436</c:v>
                </c:pt>
                <c:pt idx="1810">
                  <c:v>29.930111311897633</c:v>
                </c:pt>
                <c:pt idx="1811">
                  <c:v>29.895219613835241</c:v>
                </c:pt>
                <c:pt idx="1812">
                  <c:v>29.860315358787062</c:v>
                </c:pt>
                <c:pt idx="1813">
                  <c:v>29.82539848181024</c:v>
                </c:pt>
                <c:pt idx="1814">
                  <c:v>29.79046891785195</c:v>
                </c:pt>
                <c:pt idx="1815">
                  <c:v>29.75552660175304</c:v>
                </c:pt>
                <c:pt idx="1816">
                  <c:v>29.72057146825194</c:v>
                </c:pt>
                <c:pt idx="1817">
                  <c:v>29.685603451987443</c:v>
                </c:pt>
                <c:pt idx="1818">
                  <c:v>29.650622487502876</c:v>
                </c:pt>
                <c:pt idx="1819">
                  <c:v>29.615628509249319</c:v>
                </c:pt>
                <c:pt idx="1820">
                  <c:v>29.580621451589629</c:v>
                </c:pt>
                <c:pt idx="1821">
                  <c:v>29.545601248802175</c:v>
                </c:pt>
                <c:pt idx="1822">
                  <c:v>29.510567835084451</c:v>
                </c:pt>
                <c:pt idx="1823">
                  <c:v>29.475521144557057</c:v>
                </c:pt>
                <c:pt idx="1824">
                  <c:v>29.440461111267947</c:v>
                </c:pt>
                <c:pt idx="1825">
                  <c:v>29.40538766919596</c:v>
                </c:pt>
                <c:pt idx="1826">
                  <c:v>29.370300752255616</c:v>
                </c:pt>
                <c:pt idx="1827">
                  <c:v>29.335200294300186</c:v>
                </c:pt>
                <c:pt idx="1828">
                  <c:v>29.300086229127089</c:v>
                </c:pt>
                <c:pt idx="1829">
                  <c:v>29.264958490481593</c:v>
                </c:pt>
                <c:pt idx="1830">
                  <c:v>29.229817012060998</c:v>
                </c:pt>
                <c:pt idx="1831">
                  <c:v>29.194661727519495</c:v>
                </c:pt>
                <c:pt idx="1832">
                  <c:v>29.159492570472384</c:v>
                </c:pt>
                <c:pt idx="1833">
                  <c:v>29.124309474500848</c:v>
                </c:pt>
                <c:pt idx="1834">
                  <c:v>29.089112373156301</c:v>
                </c:pt>
                <c:pt idx="1835">
                  <c:v>29.053901199965214</c:v>
                </c:pt>
                <c:pt idx="1836">
                  <c:v>29.01867588843416</c:v>
                </c:pt>
                <c:pt idx="1837">
                  <c:v>28.983436372054076</c:v>
                </c:pt>
                <c:pt idx="1838">
                  <c:v>28.94818258430562</c:v>
                </c:pt>
                <c:pt idx="1839">
                  <c:v>28.912914458664183</c:v>
                </c:pt>
                <c:pt idx="1840">
                  <c:v>28.877631928604455</c:v>
                </c:pt>
                <c:pt idx="1841">
                  <c:v>28.842334927606071</c:v>
                </c:pt>
                <c:pt idx="1842">
                  <c:v>28.807023389158655</c:v>
                </c:pt>
                <c:pt idx="1843">
                  <c:v>28.77169724676682</c:v>
                </c:pt>
                <c:pt idx="1844">
                  <c:v>28.736356433955834</c:v>
                </c:pt>
                <c:pt idx="1845">
                  <c:v>28.70100088427688</c:v>
                </c:pt>
                <c:pt idx="1846">
                  <c:v>28.665630531312651</c:v>
                </c:pt>
                <c:pt idx="1847">
                  <c:v>28.630245308682746</c:v>
                </c:pt>
                <c:pt idx="1848">
                  <c:v>28.594845150049231</c:v>
                </c:pt>
                <c:pt idx="1849">
                  <c:v>28.559429989122762</c:v>
                </c:pt>
                <c:pt idx="1850">
                  <c:v>28.523999759667792</c:v>
                </c:pt>
                <c:pt idx="1851">
                  <c:v>28.488554395509034</c:v>
                </c:pt>
                <c:pt idx="1852">
                  <c:v>28.453093830536712</c:v>
                </c:pt>
                <c:pt idx="1853">
                  <c:v>28.417617998713144</c:v>
                </c:pt>
                <c:pt idx="1854">
                  <c:v>28.382126834078587</c:v>
                </c:pt>
                <c:pt idx="1855">
                  <c:v>28.346620270757317</c:v>
                </c:pt>
                <c:pt idx="1856">
                  <c:v>28.311098242964036</c:v>
                </c:pt>
                <c:pt idx="1857">
                  <c:v>28.275560685009872</c:v>
                </c:pt>
                <c:pt idx="1858">
                  <c:v>28.24000753130921</c:v>
                </c:pt>
                <c:pt idx="1859">
                  <c:v>28.204438716385827</c:v>
                </c:pt>
                <c:pt idx="1860">
                  <c:v>28.168854174879247</c:v>
                </c:pt>
                <c:pt idx="1861">
                  <c:v>28.133253841551983</c:v>
                </c:pt>
                <c:pt idx="1862">
                  <c:v>28.097637651295628</c:v>
                </c:pt>
                <c:pt idx="1863">
                  <c:v>28.06200553913785</c:v>
                </c:pt>
                <c:pt idx="1864">
                  <c:v>28.026357440249271</c:v>
                </c:pt>
                <c:pt idx="1865">
                  <c:v>27.990693289950332</c:v>
                </c:pt>
                <c:pt idx="1866">
                  <c:v>27.95501302371822</c:v>
                </c:pt>
                <c:pt idx="1867">
                  <c:v>27.919316577193982</c:v>
                </c:pt>
                <c:pt idx="1868">
                  <c:v>27.88360388618991</c:v>
                </c:pt>
                <c:pt idx="1869">
                  <c:v>27.847874886696168</c:v>
                </c:pt>
                <c:pt idx="1870">
                  <c:v>27.81212951488898</c:v>
                </c:pt>
                <c:pt idx="1871">
                  <c:v>27.77636770713719</c:v>
                </c:pt>
                <c:pt idx="1872">
                  <c:v>27.740589400010087</c:v>
                </c:pt>
                <c:pt idx="1873">
                  <c:v>27.704794530284943</c:v>
                </c:pt>
                <c:pt idx="1874">
                  <c:v>27.668983034954554</c:v>
                </c:pt>
                <c:pt idx="1875">
                  <c:v>27.633154851235066</c:v>
                </c:pt>
                <c:pt idx="1876">
                  <c:v>27.597309916573593</c:v>
                </c:pt>
                <c:pt idx="1877">
                  <c:v>27.561448168656181</c:v>
                </c:pt>
                <c:pt idx="1878">
                  <c:v>27.525569545415426</c:v>
                </c:pt>
                <c:pt idx="1879">
                  <c:v>27.489673985039008</c:v>
                </c:pt>
                <c:pt idx="1880">
                  <c:v>27.453761425977426</c:v>
                </c:pt>
                <c:pt idx="1881">
                  <c:v>27.417831806952083</c:v>
                </c:pt>
                <c:pt idx="1882">
                  <c:v>27.381885066963729</c:v>
                </c:pt>
                <c:pt idx="1883">
                  <c:v>27.34592114530065</c:v>
                </c:pt>
                <c:pt idx="1884">
                  <c:v>27.309939981547192</c:v>
                </c:pt>
                <c:pt idx="1885">
                  <c:v>27.273941515591957</c:v>
                </c:pt>
                <c:pt idx="1886">
                  <c:v>27.237925687636618</c:v>
                </c:pt>
                <c:pt idx="1887">
                  <c:v>27.201892438204254</c:v>
                </c:pt>
                <c:pt idx="1888">
                  <c:v>27.165841708148484</c:v>
                </c:pt>
                <c:pt idx="1889">
                  <c:v>27.129773438661687</c:v>
                </c:pt>
                <c:pt idx="1890">
                  <c:v>27.093687571284018</c:v>
                </c:pt>
                <c:pt idx="1891">
                  <c:v>27.057584047912705</c:v>
                </c:pt>
                <c:pt idx="1892">
                  <c:v>27.021462810810419</c:v>
                </c:pt>
                <c:pt idx="1893">
                  <c:v>26.985323802614666</c:v>
                </c:pt>
                <c:pt idx="1894">
                  <c:v>26.949166966347228</c:v>
                </c:pt>
                <c:pt idx="1895">
                  <c:v>26.912992245422455</c:v>
                </c:pt>
                <c:pt idx="1896">
                  <c:v>26.876799583657554</c:v>
                </c:pt>
                <c:pt idx="1897">
                  <c:v>26.840588925281285</c:v>
                </c:pt>
                <c:pt idx="1898">
                  <c:v>26.804360214943568</c:v>
                </c:pt>
                <c:pt idx="1899">
                  <c:v>26.768113397724985</c:v>
                </c:pt>
                <c:pt idx="1900">
                  <c:v>26.731848419146576</c:v>
                </c:pt>
                <c:pt idx="1901">
                  <c:v>26.69556522517864</c:v>
                </c:pt>
                <c:pt idx="1902">
                  <c:v>26.659263762251758</c:v>
                </c:pt>
                <c:pt idx="1903">
                  <c:v>26.622943977265109</c:v>
                </c:pt>
                <c:pt idx="1904">
                  <c:v>26.586605817597437</c:v>
                </c:pt>
                <c:pt idx="1905">
                  <c:v>26.550249231116418</c:v>
                </c:pt>
                <c:pt idx="1906">
                  <c:v>26.513874166188678</c:v>
                </c:pt>
                <c:pt idx="1907">
                  <c:v>26.477480571689831</c:v>
                </c:pt>
                <c:pt idx="1908">
                  <c:v>26.441068397014774</c:v>
                </c:pt>
                <c:pt idx="1909">
                  <c:v>26.40463759208728</c:v>
                </c:pt>
                <c:pt idx="1910">
                  <c:v>26.368188107371044</c:v>
                </c:pt>
                <c:pt idx="1911">
                  <c:v>26.331719893879399</c:v>
                </c:pt>
                <c:pt idx="1912">
                  <c:v>26.295232903185642</c:v>
                </c:pt>
                <c:pt idx="1913">
                  <c:v>26.258727087433758</c:v>
                </c:pt>
                <c:pt idx="1914">
                  <c:v>26.222202399348618</c:v>
                </c:pt>
                <c:pt idx="1915">
                  <c:v>26.185658792246649</c:v>
                </c:pt>
                <c:pt idx="1916">
                  <c:v>26.149096220046196</c:v>
                </c:pt>
                <c:pt idx="1917">
                  <c:v>26.112514637278537</c:v>
                </c:pt>
                <c:pt idx="1918">
                  <c:v>26.075913999098269</c:v>
                </c:pt>
                <c:pt idx="1919">
                  <c:v>26.039294261293989</c:v>
                </c:pt>
                <c:pt idx="1920">
                  <c:v>26.002655380299565</c:v>
                </c:pt>
                <c:pt idx="1921">
                  <c:v>25.965997313204319</c:v>
                </c:pt>
                <c:pt idx="1922">
                  <c:v>25.929320017764294</c:v>
                </c:pt>
                <c:pt idx="1923">
                  <c:v>25.892623452413343</c:v>
                </c:pt>
                <c:pt idx="1924">
                  <c:v>25.855907576274014</c:v>
                </c:pt>
                <c:pt idx="1925">
                  <c:v>25.819172349168241</c:v>
                </c:pt>
                <c:pt idx="1926">
                  <c:v>25.782417731628968</c:v>
                </c:pt>
                <c:pt idx="1927">
                  <c:v>25.745643684910938</c:v>
                </c:pt>
                <c:pt idx="1928">
                  <c:v>25.708850171001917</c:v>
                </c:pt>
                <c:pt idx="1929">
                  <c:v>25.672037152634108</c:v>
                </c:pt>
                <c:pt idx="1930">
                  <c:v>25.63520459329532</c:v>
                </c:pt>
                <c:pt idx="1931">
                  <c:v>25.5983524572402</c:v>
                </c:pt>
                <c:pt idx="1932">
                  <c:v>25.561480709501406</c:v>
                </c:pt>
                <c:pt idx="1933">
                  <c:v>25.524589315901412</c:v>
                </c:pt>
                <c:pt idx="1934">
                  <c:v>25.48767824306352</c:v>
                </c:pt>
                <c:pt idx="1935">
                  <c:v>25.450747458423674</c:v>
                </c:pt>
                <c:pt idx="1936">
                  <c:v>25.413796930241471</c:v>
                </c:pt>
                <c:pt idx="1937">
                  <c:v>25.376826627612154</c:v>
                </c:pt>
                <c:pt idx="1938">
                  <c:v>25.339836520477725</c:v>
                </c:pt>
                <c:pt idx="1939">
                  <c:v>25.302826579638726</c:v>
                </c:pt>
                <c:pt idx="1940">
                  <c:v>25.265796776765864</c:v>
                </c:pt>
                <c:pt idx="1941">
                  <c:v>25.228747084411545</c:v>
                </c:pt>
                <c:pt idx="1942">
                  <c:v>25.191677476021358</c:v>
                </c:pt>
                <c:pt idx="1943">
                  <c:v>25.154587925945968</c:v>
                </c:pt>
                <c:pt idx="1944">
                  <c:v>25.117478409452549</c:v>
                </c:pt>
                <c:pt idx="1945">
                  <c:v>25.080348902737093</c:v>
                </c:pt>
                <c:pt idx="1946">
                  <c:v>25.043199382934805</c:v>
                </c:pt>
                <c:pt idx="1947">
                  <c:v>25.006029828133247</c:v>
                </c:pt>
                <c:pt idx="1948">
                  <c:v>24.96884021738321</c:v>
                </c:pt>
                <c:pt idx="1949">
                  <c:v>24.931630530710631</c:v>
                </c:pt>
                <c:pt idx="1950">
                  <c:v>24.894400749128462</c:v>
                </c:pt>
                <c:pt idx="1951">
                  <c:v>24.857150854648175</c:v>
                </c:pt>
                <c:pt idx="1952">
                  <c:v>24.819880830291666</c:v>
                </c:pt>
                <c:pt idx="1953">
                  <c:v>24.78259066010326</c:v>
                </c:pt>
                <c:pt idx="1954">
                  <c:v>24.745280329160671</c:v>
                </c:pt>
                <c:pt idx="1955">
                  <c:v>24.707949823587789</c:v>
                </c:pt>
                <c:pt idx="1956">
                  <c:v>24.670599130565201</c:v>
                </c:pt>
                <c:pt idx="1957">
                  <c:v>24.633228238343236</c:v>
                </c:pt>
                <c:pt idx="1958">
                  <c:v>24.595837136252502</c:v>
                </c:pt>
                <c:pt idx="1959">
                  <c:v>24.558425814716355</c:v>
                </c:pt>
                <c:pt idx="1960">
                  <c:v>24.520994265262331</c:v>
                </c:pt>
                <c:pt idx="1961">
                  <c:v>24.483542480533735</c:v>
                </c:pt>
                <c:pt idx="1962">
                  <c:v>24.446070454301484</c:v>
                </c:pt>
                <c:pt idx="1963">
                  <c:v>24.408578181475381</c:v>
                </c:pt>
                <c:pt idx="1964">
                  <c:v>24.371065658116471</c:v>
                </c:pt>
                <c:pt idx="1965">
                  <c:v>24.333532881447351</c:v>
                </c:pt>
                <c:pt idx="1966">
                  <c:v>24.295979849865191</c:v>
                </c:pt>
                <c:pt idx="1967">
                  <c:v>24.258406562952235</c:v>
                </c:pt>
                <c:pt idx="1968">
                  <c:v>24.220813021487785</c:v>
                </c:pt>
                <c:pt idx="1969">
                  <c:v>24.183199227459134</c:v>
                </c:pt>
                <c:pt idx="1970">
                  <c:v>24.145565184073693</c:v>
                </c:pt>
                <c:pt idx="1971">
                  <c:v>24.107910895769585</c:v>
                </c:pt>
                <c:pt idx="1972">
                  <c:v>24.070236368227846</c:v>
                </c:pt>
                <c:pt idx="1973">
                  <c:v>24.032541608382942</c:v>
                </c:pt>
                <c:pt idx="1974">
                  <c:v>23.994826624434392</c:v>
                </c:pt>
                <c:pt idx="1975">
                  <c:v>23.957091425857811</c:v>
                </c:pt>
                <c:pt idx="1976">
                  <c:v>23.919336023416072</c:v>
                </c:pt>
                <c:pt idx="1977">
                  <c:v>23.881560429170353</c:v>
                </c:pt>
                <c:pt idx="1978">
                  <c:v>23.843764656491409</c:v>
                </c:pt>
                <c:pt idx="1979">
                  <c:v>23.805948720070127</c:v>
                </c:pt>
                <c:pt idx="1980">
                  <c:v>23.768112635928631</c:v>
                </c:pt>
                <c:pt idx="1981">
                  <c:v>23.730256421430994</c:v>
                </c:pt>
                <c:pt idx="1982">
                  <c:v>23.692380095294411</c:v>
                </c:pt>
                <c:pt idx="1983">
                  <c:v>23.65448367759894</c:v>
                </c:pt>
                <c:pt idx="1984">
                  <c:v>23.616567189799387</c:v>
                </c:pt>
                <c:pt idx="1985">
                  <c:v>23.578630654734518</c:v>
                </c:pt>
                <c:pt idx="1986">
                  <c:v>23.540674096638622</c:v>
                </c:pt>
                <c:pt idx="1987">
                  <c:v>23.502697541151221</c:v>
                </c:pt>
                <c:pt idx="1988">
                  <c:v>23.464701015327321</c:v>
                </c:pt>
                <c:pt idx="1989">
                  <c:v>23.426684547648087</c:v>
                </c:pt>
                <c:pt idx="1990">
                  <c:v>23.388648168030763</c:v>
                </c:pt>
                <c:pt idx="1991">
                  <c:v>23.350591907838151</c:v>
                </c:pt>
                <c:pt idx="1992">
                  <c:v>23.312515799889152</c:v>
                </c:pt>
                <c:pt idx="1993">
                  <c:v>23.274419878468478</c:v>
                </c:pt>
                <c:pt idx="1994">
                  <c:v>23.23630417933628</c:v>
                </c:pt>
                <c:pt idx="1995">
                  <c:v>23.198168739737245</c:v>
                </c:pt>
                <c:pt idx="1996">
                  <c:v>23.160013598411105</c:v>
                </c:pt>
                <c:pt idx="1997">
                  <c:v>23.1218387956011</c:v>
                </c:pt>
                <c:pt idx="1998">
                  <c:v>23.083644373063894</c:v>
                </c:pt>
                <c:pt idx="1999">
                  <c:v>23.045430374078208</c:v>
                </c:pt>
                <c:pt idx="2000">
                  <c:v>23.007196843454246</c:v>
                </c:pt>
                <c:pt idx="2001">
                  <c:v>22.968943827542205</c:v>
                </c:pt>
                <c:pt idx="2002">
                  <c:v>22.930671374241641</c:v>
                </c:pt>
                <c:pt idx="2003">
                  <c:v>22.892379533009446</c:v>
                </c:pt>
                <c:pt idx="2004">
                  <c:v>22.85406835486901</c:v>
                </c:pt>
                <c:pt idx="2005">
                  <c:v>22.815737892418046</c:v>
                </c:pt>
                <c:pt idx="2006">
                  <c:v>22.777388199837358</c:v>
                </c:pt>
                <c:pt idx="2007">
                  <c:v>22.739019332898319</c:v>
                </c:pt>
                <c:pt idx="2008">
                  <c:v>22.700631348971811</c:v>
                </c:pt>
                <c:pt idx="2009">
                  <c:v>22.662224307035036</c:v>
                </c:pt>
                <c:pt idx="2010">
                  <c:v>22.623798267679671</c:v>
                </c:pt>
                <c:pt idx="2011">
                  <c:v>22.585353293119628</c:v>
                </c:pt>
                <c:pt idx="2012">
                  <c:v>22.546889447198083</c:v>
                </c:pt>
                <c:pt idx="2013">
                  <c:v>22.508406795394677</c:v>
                </c:pt>
                <c:pt idx="2014">
                  <c:v>22.469905404832708</c:v>
                </c:pt>
                <c:pt idx="2015">
                  <c:v>22.431385344286269</c:v>
                </c:pt>
                <c:pt idx="2016">
                  <c:v>22.392846684186573</c:v>
                </c:pt>
                <c:pt idx="2017">
                  <c:v>22.354289496628684</c:v>
                </c:pt>
                <c:pt idx="2018">
                  <c:v>22.315713855378135</c:v>
                </c:pt>
                <c:pt idx="2019">
                  <c:v>22.277119835876881</c:v>
                </c:pt>
                <c:pt idx="2020">
                  <c:v>22.238507515249481</c:v>
                </c:pt>
                <c:pt idx="2021">
                  <c:v>22.199876972308914</c:v>
                </c:pt>
                <c:pt idx="2022">
                  <c:v>22.161228287562359</c:v>
                </c:pt>
                <c:pt idx="2023">
                  <c:v>22.122561543216879</c:v>
                </c:pt>
                <c:pt idx="2024">
                  <c:v>22.083876823184553</c:v>
                </c:pt>
                <c:pt idx="2025">
                  <c:v>22.045174213087467</c:v>
                </c:pt>
                <c:pt idx="2026">
                  <c:v>22.006453800263117</c:v>
                </c:pt>
                <c:pt idx="2027">
                  <c:v>21.967715673768812</c:v>
                </c:pt>
                <c:pt idx="2028">
                  <c:v>21.928959924386604</c:v>
                </c:pt>
                <c:pt idx="2029">
                  <c:v>21.890186644627263</c:v>
                </c:pt>
                <c:pt idx="2030">
                  <c:v>21.851395928734803</c:v>
                </c:pt>
                <c:pt idx="2031">
                  <c:v>21.812587872690226</c:v>
                </c:pt>
                <c:pt idx="2032">
                  <c:v>21.773762574215731</c:v>
                </c:pt>
                <c:pt idx="2033">
                  <c:v>21.734920132777532</c:v>
                </c:pt>
                <c:pt idx="2034">
                  <c:v>21.696060649590283</c:v>
                </c:pt>
                <c:pt idx="2035">
                  <c:v>21.657184227619148</c:v>
                </c:pt>
                <c:pt idx="2036">
                  <c:v>21.618290971583502</c:v>
                </c:pt>
                <c:pt idx="2037">
                  <c:v>21.579380987959574</c:v>
                </c:pt>
                <c:pt idx="2038">
                  <c:v>21.540454384982329</c:v>
                </c:pt>
                <c:pt idx="2039">
                  <c:v>21.501511272649051</c:v>
                </c:pt>
                <c:pt idx="2040">
                  <c:v>21.462551762719976</c:v>
                </c:pt>
                <c:pt idx="2041">
                  <c:v>21.423575968721273</c:v>
                </c:pt>
                <c:pt idx="2042">
                  <c:v>21.384584005946223</c:v>
                </c:pt>
                <c:pt idx="2043">
                  <c:v>21.345575991456553</c:v>
                </c:pt>
                <c:pt idx="2044">
                  <c:v>21.306552044083862</c:v>
                </c:pt>
                <c:pt idx="2045">
                  <c:v>21.26751228443052</c:v>
                </c:pt>
                <c:pt idx="2046">
                  <c:v>21.228456834870361</c:v>
                </c:pt>
                <c:pt idx="2047">
                  <c:v>21.189385819549457</c:v>
                </c:pt>
                <c:pt idx="2048">
                  <c:v>21.150299364385763</c:v>
                </c:pt>
                <c:pt idx="2049">
                  <c:v>21.111197597069811</c:v>
                </c:pt>
                <c:pt idx="2050">
                  <c:v>21.072080647064368</c:v>
                </c:pt>
                <c:pt idx="2051">
                  <c:v>21.032948645603714</c:v>
                </c:pt>
                <c:pt idx="2052">
                  <c:v>20.993801725693153</c:v>
                </c:pt>
                <c:pt idx="2053">
                  <c:v>20.954640022108514</c:v>
                </c:pt>
                <c:pt idx="2054">
                  <c:v>20.915463671394189</c:v>
                </c:pt>
                <c:pt idx="2055">
                  <c:v>20.876272811862229</c:v>
                </c:pt>
                <c:pt idx="2056">
                  <c:v>20.837067583591129</c:v>
                </c:pt>
                <c:pt idx="2057">
                  <c:v>20.797848128423126</c:v>
                </c:pt>
                <c:pt idx="2058">
                  <c:v>20.758614589962164</c:v>
                </c:pt>
                <c:pt idx="2059">
                  <c:v>20.719367113572677</c:v>
                </c:pt>
                <c:pt idx="2060">
                  <c:v>20.680105846375394</c:v>
                </c:pt>
                <c:pt idx="2061">
                  <c:v>20.640830937245525</c:v>
                </c:pt>
                <c:pt idx="2062">
                  <c:v>20.601542536809411</c:v>
                </c:pt>
                <c:pt idx="2063">
                  <c:v>20.56224079744117</c:v>
                </c:pt>
                <c:pt idx="2064">
                  <c:v>20.522925873258814</c:v>
                </c:pt>
                <c:pt idx="2065">
                  <c:v>20.4835979201209</c:v>
                </c:pt>
                <c:pt idx="2066">
                  <c:v>20.444257095622334</c:v>
                </c:pt>
                <c:pt idx="2067">
                  <c:v>20.404903559089462</c:v>
                </c:pt>
                <c:pt idx="2068">
                  <c:v>20.365537471576314</c:v>
                </c:pt>
                <c:pt idx="2069">
                  <c:v>20.326158995859167</c:v>
                </c:pt>
                <c:pt idx="2070">
                  <c:v>20.286768296431855</c:v>
                </c:pt>
                <c:pt idx="2071">
                  <c:v>20.247365539500205</c:v>
                </c:pt>
                <c:pt idx="2072">
                  <c:v>20.207950892976051</c:v>
                </c:pt>
                <c:pt idx="2073">
                  <c:v>20.168524526472595</c:v>
                </c:pt>
                <c:pt idx="2074">
                  <c:v>20.129086611296817</c:v>
                </c:pt>
                <c:pt idx="2075">
                  <c:v>20.089637320444393</c:v>
                </c:pt>
                <c:pt idx="2076">
                  <c:v>20.050176828592349</c:v>
                </c:pt>
                <c:pt idx="2077">
                  <c:v>20.010705312092409</c:v>
                </c:pt>
                <c:pt idx="2078">
                  <c:v>19.971222948964147</c:v>
                </c:pt>
                <c:pt idx="2079">
                  <c:v>19.931729918887505</c:v>
                </c:pt>
                <c:pt idx="2080">
                  <c:v>19.892226403195167</c:v>
                </c:pt>
                <c:pt idx="2081">
                  <c:v>19.852712584864594</c:v>
                </c:pt>
                <c:pt idx="2082">
                  <c:v>19.81318864851038</c:v>
                </c:pt>
                <c:pt idx="2083">
                  <c:v>19.773654780375615</c:v>
                </c:pt>
                <c:pt idx="2084">
                  <c:v>19.734111168323359</c:v>
                </c:pt>
                <c:pt idx="2085">
                  <c:v>19.694558001828117</c:v>
                </c:pt>
                <c:pt idx="2086">
                  <c:v>19.654995471966522</c:v>
                </c:pt>
                <c:pt idx="2087">
                  <c:v>19.615423771407919</c:v>
                </c:pt>
                <c:pt idx="2088">
                  <c:v>19.575843094405396</c:v>
                </c:pt>
                <c:pt idx="2089">
                  <c:v>19.536253636785482</c:v>
                </c:pt>
                <c:pt idx="2090">
                  <c:v>19.496655595938538</c:v>
                </c:pt>
                <c:pt idx="2091">
                  <c:v>19.457049170808546</c:v>
                </c:pt>
                <c:pt idx="2092">
                  <c:v>19.417434561882011</c:v>
                </c:pt>
                <c:pt idx="2093">
                  <c:v>19.377811971178296</c:v>
                </c:pt>
                <c:pt idx="2094">
                  <c:v>19.338181602237967</c:v>
                </c:pt>
                <c:pt idx="2095">
                  <c:v>19.298543660111971</c:v>
                </c:pt>
                <c:pt idx="2096">
                  <c:v>19.258898351349949</c:v>
                </c:pt>
                <c:pt idx="2097">
                  <c:v>19.219245883989235</c:v>
                </c:pt>
                <c:pt idx="2098">
                  <c:v>19.179586467542396</c:v>
                </c:pt>
                <c:pt idx="2099">
                  <c:v>19.139920312985808</c:v>
                </c:pt>
                <c:pt idx="2100">
                  <c:v>19.100247632746722</c:v>
                </c:pt>
                <c:pt idx="2101">
                  <c:v>19.060568640691638</c:v>
                </c:pt>
                <c:pt idx="2102">
                  <c:v>19.020883552112828</c:v>
                </c:pt>
                <c:pt idx="2103">
                  <c:v>18.981192583716059</c:v>
                </c:pt>
                <c:pt idx="2104">
                  <c:v>18.941495953607159</c:v>
                </c:pt>
                <c:pt idx="2105">
                  <c:v>18.901793881278849</c:v>
                </c:pt>
                <c:pt idx="2106">
                  <c:v>18.862086587597233</c:v>
                </c:pt>
                <c:pt idx="2107">
                  <c:v>18.822374294788212</c:v>
                </c:pt>
                <c:pt idx="2108">
                  <c:v>18.782657226423332</c:v>
                </c:pt>
                <c:pt idx="2109">
                  <c:v>18.742935607405954</c:v>
                </c:pt>
                <c:pt idx="2110">
                  <c:v>18.703209663956855</c:v>
                </c:pt>
                <c:pt idx="2111">
                  <c:v>18.663479623599716</c:v>
                </c:pt>
                <c:pt idx="2112">
                  <c:v>18.623745715146693</c:v>
                </c:pt>
                <c:pt idx="2113">
                  <c:v>18.584008168683489</c:v>
                </c:pt>
                <c:pt idx="2114">
                  <c:v>18.544267215553994</c:v>
                </c:pt>
                <c:pt idx="2115">
                  <c:v>18.504523088345838</c:v>
                </c:pt>
                <c:pt idx="2116">
                  <c:v>18.464776020874325</c:v>
                </c:pt>
                <c:pt idx="2117">
                  <c:v>18.425026248167462</c:v>
                </c:pt>
                <c:pt idx="2118">
                  <c:v>18.38527400644988</c:v>
                </c:pt>
                <c:pt idx="2119">
                  <c:v>18.345519533126911</c:v>
                </c:pt>
                <c:pt idx="2120">
                  <c:v>18.305763066769266</c:v>
                </c:pt>
                <c:pt idx="2121">
                  <c:v>18.266004847095974</c:v>
                </c:pt>
                <c:pt idx="2122">
                  <c:v>18.226245114958925</c:v>
                </c:pt>
                <c:pt idx="2123">
                  <c:v>18.186484112325672</c:v>
                </c:pt>
                <c:pt idx="2124">
                  <c:v>18.146722082263327</c:v>
                </c:pt>
                <c:pt idx="2125">
                  <c:v>18.106959268921855</c:v>
                </c:pt>
                <c:pt idx="2126">
                  <c:v>18.067195917516599</c:v>
                </c:pt>
                <c:pt idx="2127">
                  <c:v>18.027432274312055</c:v>
                </c:pt>
                <c:pt idx="2128">
                  <c:v>17.987668586604237</c:v>
                </c:pt>
                <c:pt idx="2129">
                  <c:v>17.947905102703835</c:v>
                </c:pt>
                <c:pt idx="2130">
                  <c:v>17.908142071918096</c:v>
                </c:pt>
                <c:pt idx="2131">
                  <c:v>17.868379744534462</c:v>
                </c:pt>
                <c:pt idx="2132">
                  <c:v>17.828618371802005</c:v>
                </c:pt>
                <c:pt idx="2133">
                  <c:v>17.788858205914298</c:v>
                </c:pt>
                <c:pt idx="2134">
                  <c:v>17.749099499991019</c:v>
                </c:pt>
                <c:pt idx="2135">
                  <c:v>17.709342508061088</c:v>
                </c:pt>
                <c:pt idx="2136">
                  <c:v>17.669587485043778</c:v>
                </c:pt>
                <c:pt idx="2137">
                  <c:v>17.629834686730636</c:v>
                </c:pt>
                <c:pt idx="2138">
                  <c:v>17.590084369768064</c:v>
                </c:pt>
                <c:pt idx="2139">
                  <c:v>17.550336791638458</c:v>
                </c:pt>
                <c:pt idx="2140">
                  <c:v>17.510592210642059</c:v>
                </c:pt>
                <c:pt idx="2141">
                  <c:v>17.470850885878729</c:v>
                </c:pt>
                <c:pt idx="2142">
                  <c:v>17.431113077229288</c:v>
                </c:pt>
                <c:pt idx="2143">
                  <c:v>17.391379045337139</c:v>
                </c:pt>
                <c:pt idx="2144">
                  <c:v>17.351649051589693</c:v>
                </c:pt>
                <c:pt idx="2145">
                  <c:v>17.311923358099776</c:v>
                </c:pt>
                <c:pt idx="2146">
                  <c:v>17.272202227687089</c:v>
                </c:pt>
                <c:pt idx="2147">
                  <c:v>17.232485923859066</c:v>
                </c:pt>
                <c:pt idx="2148">
                  <c:v>17.192774710792765</c:v>
                </c:pt>
                <c:pt idx="2149">
                  <c:v>17.153068853315855</c:v>
                </c:pt>
                <c:pt idx="2150">
                  <c:v>17.113368616887549</c:v>
                </c:pt>
                <c:pt idx="2151">
                  <c:v>17.073674267580394</c:v>
                </c:pt>
                <c:pt idx="2152">
                  <c:v>17.033986072060717</c:v>
                </c:pt>
                <c:pt idx="2153">
                  <c:v>16.994304297570455</c:v>
                </c:pt>
                <c:pt idx="2154">
                  <c:v>16.954629211908099</c:v>
                </c:pt>
                <c:pt idx="2155">
                  <c:v>16.914961083409569</c:v>
                </c:pt>
                <c:pt idx="2156">
                  <c:v>16.875300180929639</c:v>
                </c:pt>
                <c:pt idx="2157">
                  <c:v>16.835646773823484</c:v>
                </c:pt>
                <c:pt idx="2158">
                  <c:v>16.796001131926918</c:v>
                </c:pt>
                <c:pt idx="2159">
                  <c:v>16.756363525538532</c:v>
                </c:pt>
                <c:pt idx="2160">
                  <c:v>16.716734225400341</c:v>
                </c:pt>
                <c:pt idx="2161">
                  <c:v>16.677113502679322</c:v>
                </c:pt>
                <c:pt idx="2162">
                  <c:v>16.637501628948712</c:v>
                </c:pt>
                <c:pt idx="2163">
                  <c:v>16.597898876169197</c:v>
                </c:pt>
                <c:pt idx="2164">
                  <c:v>16.558305516670202</c:v>
                </c:pt>
                <c:pt idx="2165">
                  <c:v>16.518721823131624</c:v>
                </c:pt>
                <c:pt idx="2166">
                  <c:v>16.479148068565216</c:v>
                </c:pt>
                <c:pt idx="2167">
                  <c:v>16.439584526295668</c:v>
                </c:pt>
                <c:pt idx="2168">
                  <c:v>16.400031469943151</c:v>
                </c:pt>
                <c:pt idx="2169">
                  <c:v>16.360489173404066</c:v>
                </c:pt>
                <c:pt idx="2170">
                  <c:v>16.320957910833084</c:v>
                </c:pt>
                <c:pt idx="2171">
                  <c:v>16.281437956625318</c:v>
                </c:pt>
                <c:pt idx="2172">
                  <c:v>16.241929585397578</c:v>
                </c:pt>
                <c:pt idx="2173">
                  <c:v>16.20243307197109</c:v>
                </c:pt>
                <c:pt idx="2174">
                  <c:v>16.162948691352959</c:v>
                </c:pt>
                <c:pt idx="2175">
                  <c:v>16.123476718718649</c:v>
                </c:pt>
                <c:pt idx="2176">
                  <c:v>16.084017429394336</c:v>
                </c:pt>
                <c:pt idx="2177">
                  <c:v>16.044571098839153</c:v>
                </c:pt>
                <c:pt idx="2178">
                  <c:v>16.005138002627589</c:v>
                </c:pt>
                <c:pt idx="2179">
                  <c:v>15.965718416432486</c:v>
                </c:pt>
                <c:pt idx="2180">
                  <c:v>15.926312616007408</c:v>
                </c:pt>
                <c:pt idx="2181">
                  <c:v>15.886920877169782</c:v>
                </c:pt>
                <c:pt idx="2182">
                  <c:v>15.847543475783738</c:v>
                </c:pt>
                <c:pt idx="2183">
                  <c:v>15.80818068774315</c:v>
                </c:pt>
                <c:pt idx="2184">
                  <c:v>15.768832788955438</c:v>
                </c:pt>
                <c:pt idx="2185">
                  <c:v>15.72950005532434</c:v>
                </c:pt>
                <c:pt idx="2186">
                  <c:v>15.690182762733716</c:v>
                </c:pt>
                <c:pt idx="2187">
                  <c:v>15.650881187031684</c:v>
                </c:pt>
                <c:pt idx="2188">
                  <c:v>15.611595604013857</c:v>
                </c:pt>
                <c:pt idx="2189">
                  <c:v>15.572326289407828</c:v>
                </c:pt>
                <c:pt idx="2190">
                  <c:v>15.533073518857279</c:v>
                </c:pt>
                <c:pt idx="2191">
                  <c:v>15.493837567906263</c:v>
                </c:pt>
                <c:pt idx="2192">
                  <c:v>15.454618711984009</c:v>
                </c:pt>
                <c:pt idx="2193">
                  <c:v>15.415417226389456</c:v>
                </c:pt>
                <c:pt idx="2194">
                  <c:v>15.376233386276299</c:v>
                </c:pt>
                <c:pt idx="2195">
                  <c:v>15.337067466637988</c:v>
                </c:pt>
                <c:pt idx="2196">
                  <c:v>15.297919742293338</c:v>
                </c:pt>
                <c:pt idx="2197">
                  <c:v>15.258790487871504</c:v>
                </c:pt>
                <c:pt idx="2198">
                  <c:v>15.219679977798402</c:v>
                </c:pt>
                <c:pt idx="2199">
                  <c:v>15.18058848628189</c:v>
                </c:pt>
                <c:pt idx="2200">
                  <c:v>15.141516287298508</c:v>
                </c:pt>
                <c:pt idx="2201">
                  <c:v>15.102463654579442</c:v>
                </c:pt>
                <c:pt idx="2202">
                  <c:v>15.06343086159713</c:v>
                </c:pt>
                <c:pt idx="2203">
                  <c:v>15.024418181552257</c:v>
                </c:pt>
                <c:pt idx="2204">
                  <c:v>14.985425887360318</c:v>
                </c:pt>
                <c:pt idx="2205">
                  <c:v>14.946454251639379</c:v>
                </c:pt>
                <c:pt idx="2206">
                  <c:v>14.90750354669704</c:v>
                </c:pt>
                <c:pt idx="2207">
                  <c:v>14.868574044518589</c:v>
                </c:pt>
                <c:pt idx="2208">
                  <c:v>14.829666016754295</c:v>
                </c:pt>
                <c:pt idx="2209">
                  <c:v>14.790779734708305</c:v>
                </c:pt>
                <c:pt idx="2210">
                  <c:v>14.75191546932651</c:v>
                </c:pt>
                <c:pt idx="2211">
                  <c:v>14.713073491185359</c:v>
                </c:pt>
                <c:pt idx="2212">
                  <c:v>14.674254070480707</c:v>
                </c:pt>
                <c:pt idx="2213">
                  <c:v>14.635457477017264</c:v>
                </c:pt>
                <c:pt idx="2214">
                  <c:v>14.596683980197637</c:v>
                </c:pt>
                <c:pt idx="2215">
                  <c:v>14.557933849012219</c:v>
                </c:pt>
                <c:pt idx="2216">
                  <c:v>14.519207352028813</c:v>
                </c:pt>
                <c:pt idx="2217">
                  <c:v>14.480504757383327</c:v>
                </c:pt>
                <c:pt idx="2218">
                  <c:v>14.441826332769811</c:v>
                </c:pt>
                <c:pt idx="2219">
                  <c:v>14.403172345431443</c:v>
                </c:pt>
                <c:pt idx="2220">
                  <c:v>14.364543062151263</c:v>
                </c:pt>
                <c:pt idx="2221">
                  <c:v>14.32593874924374</c:v>
                </c:pt>
                <c:pt idx="2222">
                  <c:v>14.287359672546085</c:v>
                </c:pt>
                <c:pt idx="2223">
                  <c:v>14.248806097410412</c:v>
                </c:pt>
                <c:pt idx="2224">
                  <c:v>14.210278288695369</c:v>
                </c:pt>
                <c:pt idx="2225">
                  <c:v>14.171776510759052</c:v>
                </c:pt>
                <c:pt idx="2226">
                  <c:v>14.133301027451079</c:v>
                </c:pt>
                <c:pt idx="2227">
                  <c:v>14.094852102106262</c:v>
                </c:pt>
                <c:pt idx="2228">
                  <c:v>14.056429997537375</c:v>
                </c:pt>
                <c:pt idx="2229">
                  <c:v>14.018034976028876</c:v>
                </c:pt>
                <c:pt idx="2230">
                  <c:v>13.979667299330686</c:v>
                </c:pt>
                <c:pt idx="2231">
                  <c:v>13.941327228652332</c:v>
                </c:pt>
                <c:pt idx="2232">
                  <c:v>13.903015024657543</c:v>
                </c:pt>
                <c:pt idx="2233">
                  <c:v>13.864730947458659</c:v>
                </c:pt>
                <c:pt idx="2234">
                  <c:v>13.826475256612103</c:v>
                </c:pt>
                <c:pt idx="2235">
                  <c:v>13.788248211113183</c:v>
                </c:pt>
                <c:pt idx="2236">
                  <c:v>13.750050069392344</c:v>
                </c:pt>
                <c:pt idx="2237">
                  <c:v>13.711881089310394</c:v>
                </c:pt>
                <c:pt idx="2238">
                  <c:v>13.673741528155539</c:v>
                </c:pt>
                <c:pt idx="2239">
                  <c:v>13.635631642639069</c:v>
                </c:pt>
                <c:pt idx="2240">
                  <c:v>13.597551688893205</c:v>
                </c:pt>
                <c:pt idx="2241">
                  <c:v>13.55950192246712</c:v>
                </c:pt>
                <c:pt idx="2242">
                  <c:v>13.521482598325553</c:v>
                </c:pt>
                <c:pt idx="2243">
                  <c:v>13.483493970845728</c:v>
                </c:pt>
                <c:pt idx="2244">
                  <c:v>13.445536293815948</c:v>
                </c:pt>
                <c:pt idx="2245">
                  <c:v>13.40760982043367</c:v>
                </c:pt>
                <c:pt idx="2246">
                  <c:v>13.369714803304449</c:v>
                </c:pt>
                <c:pt idx="2247">
                  <c:v>13.331851494441034</c:v>
                </c:pt>
                <c:pt idx="2248">
                  <c:v>13.294020145262289</c:v>
                </c:pt>
                <c:pt idx="2249">
                  <c:v>13.256221006593343</c:v>
                </c:pt>
                <c:pt idx="2250">
                  <c:v>13.218454328665105</c:v>
                </c:pt>
                <c:pt idx="2251">
                  <c:v>13.180720361115064</c:v>
                </c:pt>
                <c:pt idx="2252">
                  <c:v>13.143019352987475</c:v>
                </c:pt>
                <c:pt idx="2253">
                  <c:v>13.105351552734197</c:v>
                </c:pt>
                <c:pt idx="2254">
                  <c:v>13.067717208216237</c:v>
                </c:pt>
                <c:pt idx="2255">
                  <c:v>13.030116566705219</c:v>
                </c:pt>
                <c:pt idx="2256">
                  <c:v>12.992549874885075</c:v>
                </c:pt>
                <c:pt idx="2257">
                  <c:v>12.955017378854244</c:v>
                </c:pt>
                <c:pt idx="2258">
                  <c:v>12.917519324128236</c:v>
                </c:pt>
                <c:pt idx="2259">
                  <c:v>12.880055955642369</c:v>
                </c:pt>
                <c:pt idx="2260">
                  <c:v>12.842627517754714</c:v>
                </c:pt>
                <c:pt idx="2261">
                  <c:v>12.80523425425004</c:v>
                </c:pt>
                <c:pt idx="2262">
                  <c:v>12.767876408342698</c:v>
                </c:pt>
                <c:pt idx="2263">
                  <c:v>12.730554222681455</c:v>
                </c:pt>
                <c:pt idx="2264">
                  <c:v>12.693267939353191</c:v>
                </c:pt>
                <c:pt idx="2265">
                  <c:v>12.656017799888195</c:v>
                </c:pt>
                <c:pt idx="2266">
                  <c:v>12.618804045264529</c:v>
                </c:pt>
                <c:pt idx="2267">
                  <c:v>12.581626915913667</c:v>
                </c:pt>
                <c:pt idx="2268">
                  <c:v>12.544486651725951</c:v>
                </c:pt>
                <c:pt idx="2269">
                  <c:v>12.507383492056494</c:v>
                </c:pt>
                <c:pt idx="2270">
                  <c:v>12.470317675731335</c:v>
                </c:pt>
                <c:pt idx="2271">
                  <c:v>12.43328944105409</c:v>
                </c:pt>
                <c:pt idx="2272">
                  <c:v>12.396299025812429</c:v>
                </c:pt>
                <c:pt idx="2273">
                  <c:v>12.359346667285509</c:v>
                </c:pt>
                <c:pt idx="2274">
                  <c:v>12.322432602251151</c:v>
                </c:pt>
                <c:pt idx="2275">
                  <c:v>12.285557066993796</c:v>
                </c:pt>
                <c:pt idx="2276">
                  <c:v>12.248720297312142</c:v>
                </c:pt>
                <c:pt idx="2277">
                  <c:v>12.211922528527708</c:v>
                </c:pt>
                <c:pt idx="2278">
                  <c:v>12.1751639954935</c:v>
                </c:pt>
                <c:pt idx="2279">
                  <c:v>12.138444932602376</c:v>
                </c:pt>
                <c:pt idx="2280">
                  <c:v>12.101765573797197</c:v>
                </c:pt>
                <c:pt idx="2281">
                  <c:v>12.06512615257915</c:v>
                </c:pt>
                <c:pt idx="2282">
                  <c:v>12.028526902018335</c:v>
                </c:pt>
                <c:pt idx="2283">
                  <c:v>11.991968054763513</c:v>
                </c:pt>
                <c:pt idx="2284">
                  <c:v>11.955449843052468</c:v>
                </c:pt>
                <c:pt idx="2285">
                  <c:v>11.918972498722667</c:v>
                </c:pt>
                <c:pt idx="2286">
                  <c:v>11.882536253222005</c:v>
                </c:pt>
                <c:pt idx="2287">
                  <c:v>11.846141337620409</c:v>
                </c:pt>
                <c:pt idx="2288">
                  <c:v>11.809787982620714</c:v>
                </c:pt>
                <c:pt idx="2289">
                  <c:v>11.773476418570825</c:v>
                </c:pt>
                <c:pt idx="2290">
                  <c:v>11.737206875475747</c:v>
                </c:pt>
                <c:pt idx="2291">
                  <c:v>11.700979583009442</c:v>
                </c:pt>
                <c:pt idx="2292">
                  <c:v>11.664794770528085</c:v>
                </c:pt>
                <c:pt idx="2293">
                  <c:v>11.62865266708231</c:v>
                </c:pt>
                <c:pt idx="2294">
                  <c:v>11.592553501430478</c:v>
                </c:pt>
                <c:pt idx="2295">
                  <c:v>11.556497502052199</c:v>
                </c:pt>
                <c:pt idx="2296">
                  <c:v>11.520484897161866</c:v>
                </c:pt>
                <c:pt idx="2297">
                  <c:v>11.484515914722593</c:v>
                </c:pt>
                <c:pt idx="2298">
                  <c:v>11.448590782460155</c:v>
                </c:pt>
                <c:pt idx="2299">
                  <c:v>11.412709727877672</c:v>
                </c:pt>
                <c:pt idx="2300">
                  <c:v>11.376872978270271</c:v>
                </c:pt>
                <c:pt idx="2301">
                  <c:v>11.341080760739796</c:v>
                </c:pt>
                <c:pt idx="2302">
                  <c:v>11.305333302210144</c:v>
                </c:pt>
                <c:pt idx="2303">
                  <c:v>11.269630829442608</c:v>
                </c:pt>
                <c:pt idx="2304">
                  <c:v>11.233973569051637</c:v>
                </c:pt>
                <c:pt idx="2305">
                  <c:v>11.198361747520577</c:v>
                </c:pt>
                <c:pt idx="2306">
                  <c:v>11.162795591218398</c:v>
                </c:pt>
                <c:pt idx="2307">
                  <c:v>11.127275326414942</c:v>
                </c:pt>
                <c:pt idx="2308">
                  <c:v>11.091801179298688</c:v>
                </c:pt>
                <c:pt idx="2309">
                  <c:v>11.056373375993187</c:v>
                </c:pt>
                <c:pt idx="2310">
                  <c:v>11.020992142574052</c:v>
                </c:pt>
                <c:pt idx="2311">
                  <c:v>10.985657705086449</c:v>
                </c:pt>
                <c:pt idx="2312">
                  <c:v>10.950370289562461</c:v>
                </c:pt>
                <c:pt idx="2313">
                  <c:v>10.915130122039301</c:v>
                </c:pt>
                <c:pt idx="2314">
                  <c:v>10.879937428576813</c:v>
                </c:pt>
                <c:pt idx="2315">
                  <c:v>10.844792435276052</c:v>
                </c:pt>
                <c:pt idx="2316">
                  <c:v>10.80969536829741</c:v>
                </c:pt>
                <c:pt idx="2317">
                  <c:v>10.774646453879742</c:v>
                </c:pt>
                <c:pt idx="2318">
                  <c:v>10.739645918358748</c:v>
                </c:pt>
                <c:pt idx="2319">
                  <c:v>10.704693988186447</c:v>
                </c:pt>
                <c:pt idx="2320">
                  <c:v>10.669790889950209</c:v>
                </c:pt>
                <c:pt idx="2321">
                  <c:v>10.634936850392444</c:v>
                </c:pt>
                <c:pt idx="2322">
                  <c:v>10.60013209643027</c:v>
                </c:pt>
                <c:pt idx="2323">
                  <c:v>10.565376855175121</c:v>
                </c:pt>
                <c:pt idx="2324">
                  <c:v>10.530671353953347</c:v>
                </c:pt>
                <c:pt idx="2325">
                  <c:v>10.496015820326344</c:v>
                </c:pt>
                <c:pt idx="2326">
                  <c:v>10.461410482110676</c:v>
                </c:pt>
                <c:pt idx="2327">
                  <c:v>10.426855567399372</c:v>
                </c:pt>
                <c:pt idx="2328">
                  <c:v>10.392351304582515</c:v>
                </c:pt>
                <c:pt idx="2329">
                  <c:v>10.357897922368043</c:v>
                </c:pt>
                <c:pt idx="2330">
                  <c:v>10.323495649803395</c:v>
                </c:pt>
                <c:pt idx="2331">
                  <c:v>10.289144716296814</c:v>
                </c:pt>
                <c:pt idx="2332">
                  <c:v>10.254845351638968</c:v>
                </c:pt>
                <c:pt idx="2333">
                  <c:v>10.220597786024664</c:v>
                </c:pt>
                <c:pt idx="2334">
                  <c:v>10.186402250074909</c:v>
                </c:pt>
                <c:pt idx="2335">
                  <c:v>10.15225897485873</c:v>
                </c:pt>
                <c:pt idx="2336">
                  <c:v>10.118168191916105</c:v>
                </c:pt>
                <c:pt idx="2337">
                  <c:v>10.084130133279839</c:v>
                </c:pt>
                <c:pt idx="2338">
                  <c:v>10.050145031498483</c:v>
                </c:pt>
                <c:pt idx="2339">
                  <c:v>10.016213119658989</c:v>
                </c:pt>
                <c:pt idx="2340">
                  <c:v>9.982334631409687</c:v>
                </c:pt>
                <c:pt idx="2341">
                  <c:v>9.9485098009837465</c:v>
                </c:pt>
                <c:pt idx="2342">
                  <c:v>9.9147388632217712</c:v>
                </c:pt>
                <c:pt idx="2343">
                  <c:v>9.8810220535957853</c:v>
                </c:pt>
                <c:pt idx="2344">
                  <c:v>9.8473596082325301</c:v>
                </c:pt>
                <c:pt idx="2345">
                  <c:v>9.8137517639373275</c:v>
                </c:pt>
                <c:pt idx="2346">
                  <c:v>9.7801987582180026</c:v>
                </c:pt>
                <c:pt idx="2347">
                  <c:v>9.7467008293084341</c:v>
                </c:pt>
                <c:pt idx="2348">
                  <c:v>9.7132582161932532</c:v>
                </c:pt>
                <c:pt idx="2349">
                  <c:v>9.6798711586317729</c:v>
                </c:pt>
                <c:pt idx="2350">
                  <c:v>9.6465398971827749</c:v>
                </c:pt>
                <c:pt idx="2351">
                  <c:v>9.6132646732286968</c:v>
                </c:pt>
                <c:pt idx="2352">
                  <c:v>9.5800457290003056</c:v>
                </c:pt>
                <c:pt idx="2353">
                  <c:v>9.5468833076019131</c:v>
                </c:pt>
                <c:pt idx="2354">
                  <c:v>9.5137776530359517</c:v>
                </c:pt>
                <c:pt idx="2355">
                  <c:v>9.4807290102282771</c:v>
                </c:pt>
                <c:pt idx="2356">
                  <c:v>9.4477376250529215</c:v>
                </c:pt>
                <c:pt idx="2357">
                  <c:v>9.4148037443582346</c:v>
                </c:pt>
                <c:pt idx="2358">
                  <c:v>9.3819276159912341</c:v>
                </c:pt>
                <c:pt idx="2359">
                  <c:v>9.3491094888243857</c:v>
                </c:pt>
                <c:pt idx="2360">
                  <c:v>9.3163496127798631</c:v>
                </c:pt>
                <c:pt idx="2361">
                  <c:v>9.2836482388567525</c:v>
                </c:pt>
                <c:pt idx="2362">
                  <c:v>9.2510056191556664</c:v>
                </c:pt>
                <c:pt idx="2363">
                  <c:v>9.2184220069055733</c:v>
                </c:pt>
                <c:pt idx="2364">
                  <c:v>9.1858976564895958</c:v>
                </c:pt>
                <c:pt idx="2365">
                  <c:v>9.1534328234711868</c:v>
                </c:pt>
                <c:pt idx="2366">
                  <c:v>9.1210277646204183</c:v>
                </c:pt>
                <c:pt idx="2367">
                  <c:v>9.088682737940502</c:v>
                </c:pt>
                <c:pt idx="2368">
                  <c:v>9.0563980026941184</c:v>
                </c:pt>
                <c:pt idx="2369">
                  <c:v>9.0241738194297625</c:v>
                </c:pt>
                <c:pt idx="2370">
                  <c:v>8.9920104500094915</c:v>
                </c:pt>
                <c:pt idx="2371">
                  <c:v>8.9599081576339525</c:v>
                </c:pt>
                <c:pt idx="2372">
                  <c:v>8.9278672068709248</c:v>
                </c:pt>
                <c:pt idx="2373">
                  <c:v>8.8958878636811516</c:v>
                </c:pt>
                <c:pt idx="2374">
                  <c:v>8.8639703954457119</c:v>
                </c:pt>
                <c:pt idx="2375">
                  <c:v>8.8321150709932077</c:v>
                </c:pt>
                <c:pt idx="2376">
                  <c:v>8.8003221606269939</c:v>
                </c:pt>
                <c:pt idx="2377">
                  <c:v>8.7685919361519797</c:v>
                </c:pt>
                <c:pt idx="2378">
                  <c:v>8.7369246709024733</c:v>
                </c:pt>
                <c:pt idx="2379">
                  <c:v>8.7053206397695106</c:v>
                </c:pt>
                <c:pt idx="2380">
                  <c:v>8.6737801192276773</c:v>
                </c:pt>
                <c:pt idx="2381">
                  <c:v>8.6423033873636879</c:v>
                </c:pt>
                <c:pt idx="2382">
                  <c:v>8.6108907239032604</c:v>
                </c:pt>
                <c:pt idx="2383">
                  <c:v>8.5795424102388864</c:v>
                </c:pt>
                <c:pt idx="2384">
                  <c:v>8.5482587294576913</c:v>
                </c:pt>
                <c:pt idx="2385">
                  <c:v>8.5170399663691825</c:v>
                </c:pt>
                <c:pt idx="2386">
                  <c:v>8.4858864075332168</c:v>
                </c:pt>
                <c:pt idx="2387">
                  <c:v>8.4547983412874288</c:v>
                </c:pt>
                <c:pt idx="2388">
                  <c:v>8.4237760577757683</c:v>
                </c:pt>
                <c:pt idx="2389">
                  <c:v>8.3928198489763002</c:v>
                </c:pt>
                <c:pt idx="2390">
                  <c:v>8.3619300087288035</c:v>
                </c:pt>
                <c:pt idx="2391">
                  <c:v>8.3311068327636235</c:v>
                </c:pt>
                <c:pt idx="2392">
                  <c:v>8.3003506187291993</c:v>
                </c:pt>
                <c:pt idx="2393">
                  <c:v>8.2696616662206051</c:v>
                </c:pt>
                <c:pt idx="2394">
                  <c:v>8.2390402768074047</c:v>
                </c:pt>
                <c:pt idx="2395">
                  <c:v>8.2084867540624575</c:v>
                </c:pt>
                <c:pt idx="2396">
                  <c:v>8.1780014035894339</c:v>
                </c:pt>
                <c:pt idx="2397">
                  <c:v>8.1475845330516279</c:v>
                </c:pt>
                <c:pt idx="2398">
                  <c:v>8.1172364522005918</c:v>
                </c:pt>
                <c:pt idx="2399">
                  <c:v>8.0869574729033129</c:v>
                </c:pt>
                <c:pt idx="2400">
                  <c:v>8.0567479091723122</c:v>
                </c:pt>
                <c:pt idx="2401">
                  <c:v>8.0266080771924972</c:v>
                </c:pt>
                <c:pt idx="2402">
                  <c:v>7.9965382953503292</c:v>
                </c:pt>
                <c:pt idx="2403">
                  <c:v>7.9665388842622678</c:v>
                </c:pt>
                <c:pt idx="2404">
                  <c:v>7.9366101668028648</c:v>
                </c:pt>
                <c:pt idx="2405">
                  <c:v>7.9067524681337877</c:v>
                </c:pt>
                <c:pt idx="2406">
                  <c:v>7.8769661157313555</c:v>
                </c:pt>
                <c:pt idx="2407">
                  <c:v>7.8472514394164152</c:v>
                </c:pt>
                <c:pt idx="2408">
                  <c:v>7.8176087713811402</c:v>
                </c:pt>
                <c:pt idx="2409">
                  <c:v>7.7880384462188932</c:v>
                </c:pt>
                <c:pt idx="2410">
                  <c:v>7.7585408009518542</c:v>
                </c:pt>
                <c:pt idx="2411">
                  <c:v>7.7291161750595432</c:v>
                </c:pt>
                <c:pt idx="2412">
                  <c:v>7.6997649105079748</c:v>
                </c:pt>
                <c:pt idx="2413">
                  <c:v>7.6704873517766945</c:v>
                </c:pt>
                <c:pt idx="2414">
                  <c:v>7.6412838458887711</c:v>
                </c:pt>
                <c:pt idx="2415">
                  <c:v>7.6121547424378537</c:v>
                </c:pt>
                <c:pt idx="2416">
                  <c:v>7.5831003936172872</c:v>
                </c:pt>
                <c:pt idx="2417">
                  <c:v>7.5541211542480715</c:v>
                </c:pt>
                <c:pt idx="2418">
                  <c:v>7.5252173818069608</c:v>
                </c:pt>
                <c:pt idx="2419">
                  <c:v>7.4963894364556092</c:v>
                </c:pt>
                <c:pt idx="2420">
                  <c:v>7.4676376810675738</c:v>
                </c:pt>
                <c:pt idx="2421">
                  <c:v>7.4389624812568442</c:v>
                </c:pt>
                <c:pt idx="2422">
                  <c:v>7.4103642054066263</c:v>
                </c:pt>
                <c:pt idx="2423">
                  <c:v>7.3818432246960244</c:v>
                </c:pt>
                <c:pt idx="2424">
                  <c:v>7.3533999131295449</c:v>
                </c:pt>
                <c:pt idx="2425">
                  <c:v>7.3250346475636752</c:v>
                </c:pt>
                <c:pt idx="2426">
                  <c:v>7.2967478077354091</c:v>
                </c:pt>
                <c:pt idx="2427">
                  <c:v>7.2685397762897637</c:v>
                </c:pt>
                <c:pt idx="2428">
                  <c:v>7.2404109388078464</c:v>
                </c:pt>
                <c:pt idx="2429">
                  <c:v>7.2123616838333513</c:v>
                </c:pt>
                <c:pt idx="2430">
                  <c:v>7.1843924029013362</c:v>
                </c:pt>
                <c:pt idx="2431">
                  <c:v>7.1565034905651359</c:v>
                </c:pt>
                <c:pt idx="2432">
                  <c:v>7.1286953444227583</c:v>
                </c:pt>
                <c:pt idx="2433">
                  <c:v>7.1009683651458122</c:v>
                </c:pt>
                <c:pt idx="2434">
                  <c:v>7.0733229565044189</c:v>
                </c:pt>
                <c:pt idx="2435">
                  <c:v>7.0457595253964334</c:v>
                </c:pt>
                <c:pt idx="2436">
                  <c:v>7.0182784818719002</c:v>
                </c:pt>
                <c:pt idx="2437">
                  <c:v>6.9908802391613891</c:v>
                </c:pt>
                <c:pt idx="2438">
                  <c:v>6.9635652137019655</c:v>
                </c:pt>
                <c:pt idx="2439">
                  <c:v>6.9363338251633238</c:v>
                </c:pt>
                <c:pt idx="2440">
                  <c:v>6.9091864964740433</c:v>
                </c:pt>
                <c:pt idx="2441">
                  <c:v>6.8821236538476089</c:v>
                </c:pt>
                <c:pt idx="2442">
                  <c:v>6.8551457268084484</c:v>
                </c:pt>
                <c:pt idx="2443">
                  <c:v>6.8282531482173319</c:v>
                </c:pt>
                <c:pt idx="2444">
                  <c:v>6.8014463542965764</c:v>
                </c:pt>
                <c:pt idx="2445">
                  <c:v>6.7747257846558426</c:v>
                </c:pt>
                <c:pt idx="2446">
                  <c:v>6.7480918823167269</c:v>
                </c:pt>
                <c:pt idx="2447">
                  <c:v>6.721545093737511</c:v>
                </c:pt>
                <c:pt idx="2448">
                  <c:v>6.6950858688381585</c:v>
                </c:pt>
                <c:pt idx="2449">
                  <c:v>6.6687146610239623</c:v>
                </c:pt>
                <c:pt idx="2450">
                  <c:v>6.642431927209925</c:v>
                </c:pt>
                <c:pt idx="2451">
                  <c:v>6.6162381278446265</c:v>
                </c:pt>
                <c:pt idx="2452">
                  <c:v>6.590133726933427</c:v>
                </c:pt>
                <c:pt idx="2453">
                  <c:v>6.5641191920617423</c:v>
                </c:pt>
                <c:pt idx="2454">
                  <c:v>6.5381949944180429</c:v>
                </c:pt>
                <c:pt idx="2455">
                  <c:v>6.5123616088161143</c:v>
                </c:pt>
                <c:pt idx="2456">
                  <c:v>6.4866195137177414</c:v>
                </c:pt>
                <c:pt idx="2457">
                  <c:v>6.4609691912537528</c:v>
                </c:pt>
                <c:pt idx="2458">
                  <c:v>6.4354111272464127</c:v>
                </c:pt>
                <c:pt idx="2459">
                  <c:v>6.4099458112301546</c:v>
                </c:pt>
                <c:pt idx="2460">
                  <c:v>6.3845737364717916</c:v>
                </c:pt>
                <c:pt idx="2461">
                  <c:v>6.3592953999916713</c:v>
                </c:pt>
                <c:pt idx="2462">
                  <c:v>6.3341113025832545</c:v>
                </c:pt>
                <c:pt idx="2463">
                  <c:v>6.3090219488320116</c:v>
                </c:pt>
                <c:pt idx="2464">
                  <c:v>6.2840278471348263</c:v>
                </c:pt>
                <c:pt idx="2465">
                  <c:v>6.2591295097189459</c:v>
                </c:pt>
                <c:pt idx="2466">
                  <c:v>6.2343274526587633</c:v>
                </c:pt>
                <c:pt idx="2467">
                  <c:v>6.2096221958940925</c:v>
                </c:pt>
                <c:pt idx="2468">
                  <c:v>6.1850142632468144</c:v>
                </c:pt>
                <c:pt idx="2469">
                  <c:v>6.1605041824372764</c:v>
                </c:pt>
                <c:pt idx="2470">
                  <c:v>6.1360924850998106</c:v>
                </c:pt>
                <c:pt idx="2471">
                  <c:v>6.1117797067981927</c:v>
                </c:pt>
                <c:pt idx="2472">
                  <c:v>6.0875663870395051</c:v>
                </c:pt>
                <c:pt idx="2473">
                  <c:v>6.0634530692886059</c:v>
                </c:pt>
                <c:pt idx="2474">
                  <c:v>6.0394403009807709</c:v>
                </c:pt>
                <c:pt idx="2475">
                  <c:v>6.0155286335342417</c:v>
                </c:pt>
                <c:pt idx="2476">
                  <c:v>5.9917186223617778</c:v>
                </c:pt>
                <c:pt idx="2477">
                  <c:v>5.9680108268817511</c:v>
                </c:pt>
                <c:pt idx="2478">
                  <c:v>5.9444058105278348</c:v>
                </c:pt>
                <c:pt idx="2479">
                  <c:v>5.9209041407587222</c:v>
                </c:pt>
                <c:pt idx="2480">
                  <c:v>5.8975063890658044</c:v>
                </c:pt>
                <c:pt idx="2481">
                  <c:v>5.8742131309813956</c:v>
                </c:pt>
                <c:pt idx="2482">
                  <c:v>5.8510249460843955</c:v>
                </c:pt>
                <c:pt idx="2483">
                  <c:v>5.827942418006641</c:v>
                </c:pt>
                <c:pt idx="2484">
                  <c:v>5.8049661344367394</c:v>
                </c:pt>
                <c:pt idx="2485">
                  <c:v>5.7820966871241355</c:v>
                </c:pt>
                <c:pt idx="2486">
                  <c:v>5.7593346718809997</c:v>
                </c:pt>
                <c:pt idx="2487">
                  <c:v>5.7366806885838439</c:v>
                </c:pt>
                <c:pt idx="2488">
                  <c:v>5.7141353411735141</c:v>
                </c:pt>
                <c:pt idx="2489">
                  <c:v>5.6916992376538129</c:v>
                </c:pt>
                <c:pt idx="2490">
                  <c:v>5.6693729900896148</c:v>
                </c:pt>
                <c:pt idx="2491">
                  <c:v>5.6471572146022631</c:v>
                </c:pt>
                <c:pt idx="2492">
                  <c:v>5.6250525313657427</c:v>
                </c:pt>
                <c:pt idx="2493">
                  <c:v>5.6030595645992936</c:v>
                </c:pt>
                <c:pt idx="2494">
                  <c:v>5.5811789425594762</c:v>
                </c:pt>
                <c:pt idx="2495">
                  <c:v>5.559411297531371</c:v>
                </c:pt>
                <c:pt idx="2496">
                  <c:v>5.5377572658168317</c:v>
                </c:pt>
                <c:pt idx="2497">
                  <c:v>5.5162174877222911</c:v>
                </c:pt>
                <c:pt idx="2498">
                  <c:v>5.494792607544273</c:v>
                </c:pt>
                <c:pt idx="2499">
                  <c:v>5.4734832735529251</c:v>
                </c:pt>
                <c:pt idx="2500">
                  <c:v>5.4522901379745958</c:v>
                </c:pt>
                <c:pt idx="2501">
                  <c:v>5.431213856971886</c:v>
                </c:pt>
                <c:pt idx="2502">
                  <c:v>5.4102550906216411</c:v>
                </c:pt>
                <c:pt idx="2503">
                  <c:v>5.389414502891384</c:v>
                </c:pt>
                <c:pt idx="2504">
                  <c:v>5.3686927616128504</c:v>
                </c:pt>
                <c:pt idx="2505">
                  <c:v>5.3480905384549073</c:v>
                </c:pt>
                <c:pt idx="2506">
                  <c:v>5.3276085088923182</c:v>
                </c:pt>
                <c:pt idx="2507">
                  <c:v>5.3072473521728112</c:v>
                </c:pt>
                <c:pt idx="2508">
                  <c:v>5.2870077512831282</c:v>
                </c:pt>
                <c:pt idx="2509">
                  <c:v>5.2668903929102573</c:v>
                </c:pt>
                <c:pt idx="2510">
                  <c:v>5.246895967401267</c:v>
                </c:pt>
                <c:pt idx="2511">
                  <c:v>5.2270251687207869</c:v>
                </c:pt>
                <c:pt idx="2512">
                  <c:v>5.2072786944048657</c:v>
                </c:pt>
                <c:pt idx="2513">
                  <c:v>5.1876572455120487</c:v>
                </c:pt>
                <c:pt idx="2514">
                  <c:v>5.1681615265722822</c:v>
                </c:pt>
                <c:pt idx="2515">
                  <c:v>5.1487922455311956</c:v>
                </c:pt>
                <c:pt idx="2516">
                  <c:v>5.1295501136926971</c:v>
                </c:pt>
                <c:pt idx="2517">
                  <c:v>5.110435845657177</c:v>
                </c:pt>
                <c:pt idx="2518">
                  <c:v>5.0914501592561967</c:v>
                </c:pt>
                <c:pt idx="2519">
                  <c:v>5.0725937754846742</c:v>
                </c:pt>
                <c:pt idx="2520">
                  <c:v>5.0538674184280854</c:v>
                </c:pt>
                <c:pt idx="2521">
                  <c:v>5.0352718151860829</c:v>
                </c:pt>
                <c:pt idx="2522">
                  <c:v>5.0168076957928953</c:v>
                </c:pt>
                <c:pt idx="2523">
                  <c:v>4.998475793132223</c:v>
                </c:pt>
                <c:pt idx="2524">
                  <c:v>4.9802768428491682</c:v>
                </c:pt>
                <c:pt idx="2525">
                  <c:v>4.9622115832567735</c:v>
                </c:pt>
                <c:pt idx="2526">
                  <c:v>4.9442807552381431</c:v>
                </c:pt>
                <c:pt idx="2527">
                  <c:v>4.9264851021440226</c:v>
                </c:pt>
                <c:pt idx="2528">
                  <c:v>4.9088253696852231</c:v>
                </c:pt>
                <c:pt idx="2529">
                  <c:v>4.8913023058198792</c:v>
                </c:pt>
                <c:pt idx="2530">
                  <c:v>4.8739166606352375</c:v>
                </c:pt>
                <c:pt idx="2531">
                  <c:v>4.8566691862241438</c:v>
                </c:pt>
                <c:pt idx="2532">
                  <c:v>4.8395606365560004</c:v>
                </c:pt>
                <c:pt idx="2533">
                  <c:v>4.8225917673410841</c:v>
                </c:pt>
                <c:pt idx="2534">
                  <c:v>4.8057633358894867</c:v>
                </c:pt>
                <c:pt idx="2535">
                  <c:v>4.7890761009629266</c:v>
                </c:pt>
                <c:pt idx="2536">
                  <c:v>4.7725308226209862</c:v>
                </c:pt>
                <c:pt idx="2537">
                  <c:v>4.7561282620591667</c:v>
                </c:pt>
                <c:pt idx="2538">
                  <c:v>4.7398691814412865</c:v>
                </c:pt>
                <c:pt idx="2539">
                  <c:v>4.7237543437233311</c:v>
                </c:pt>
                <c:pt idx="2540">
                  <c:v>4.707784512470587</c:v>
                </c:pt>
                <c:pt idx="2541">
                  <c:v>4.6919604516662154</c:v>
                </c:pt>
                <c:pt idx="2542">
                  <c:v>4.6762829255121332</c:v>
                </c:pt>
                <c:pt idx="2543">
                  <c:v>4.6607526982216623</c:v>
                </c:pt>
                <c:pt idx="2544">
                  <c:v>4.6453705338023799</c:v>
                </c:pt>
                <c:pt idx="2545">
                  <c:v>4.6301371958312512</c:v>
                </c:pt>
                <c:pt idx="2546">
                  <c:v>4.6150534472194318</c:v>
                </c:pt>
                <c:pt idx="2547">
                  <c:v>4.6001200499675585</c:v>
                </c:pt>
                <c:pt idx="2548">
                  <c:v>4.5853377649114968</c:v>
                </c:pt>
                <c:pt idx="2549">
                  <c:v>4.5707073514568988</c:v>
                </c:pt>
                <c:pt idx="2550">
                  <c:v>4.5562295673033741</c:v>
                </c:pt>
                <c:pt idx="2551">
                  <c:v>4.5419051681577196</c:v>
                </c:pt>
                <c:pt idx="2552">
                  <c:v>4.5277349074347857</c:v>
                </c:pt>
                <c:pt idx="2553">
                  <c:v>4.5137195359472599</c:v>
                </c:pt>
                <c:pt idx="2554">
                  <c:v>4.499859801582736</c:v>
                </c:pt>
                <c:pt idx="2555">
                  <c:v>4.4861564489673578</c:v>
                </c:pt>
                <c:pt idx="2556">
                  <c:v>4.472610219117005</c:v>
                </c:pt>
                <c:pt idx="2557">
                  <c:v>4.4592218490746154</c:v>
                </c:pt>
                <c:pt idx="2558">
                  <c:v>4.4459920715322783</c:v>
                </c:pt>
                <c:pt idx="2559">
                  <c:v>4.4329216144397199</c:v>
                </c:pt>
                <c:pt idx="2560">
                  <c:v>4.4200112005973127</c:v>
                </c:pt>
                <c:pt idx="2561">
                  <c:v>4.407261547232368</c:v>
                </c:pt>
                <c:pt idx="2562">
                  <c:v>4.3946733655602852</c:v>
                </c:pt>
                <c:pt idx="2563">
                  <c:v>4.3822473603277059</c:v>
                </c:pt>
                <c:pt idx="2564">
                  <c:v>4.3699842293390683</c:v>
                </c:pt>
                <c:pt idx="2565">
                  <c:v>4.3578846629641701</c:v>
                </c:pt>
                <c:pt idx="2566">
                  <c:v>4.3459493436273284</c:v>
                </c:pt>
                <c:pt idx="2567">
                  <c:v>4.334178945277241</c:v>
                </c:pt>
                <c:pt idx="2568">
                  <c:v>4.3225741328363512</c:v>
                </c:pt>
                <c:pt idx="2569">
                  <c:v>4.3111355616299356</c:v>
                </c:pt>
                <c:pt idx="2570">
                  <c:v>4.2998638767926423</c:v>
                </c:pt>
                <c:pt idx="2571">
                  <c:v>4.2887597126542296</c:v>
                </c:pt>
                <c:pt idx="2572">
                  <c:v>4.2778236921007133</c:v>
                </c:pt>
                <c:pt idx="2573">
                  <c:v>4.2670564259129264</c:v>
                </c:pt>
                <c:pt idx="2574">
                  <c:v>4.2564585120791616</c:v>
                </c:pt>
                <c:pt idx="2575">
                  <c:v>4.2460305350839302</c:v>
                </c:pt>
                <c:pt idx="2576">
                  <c:v>4.2357730651685443</c:v>
                </c:pt>
                <c:pt idx="2577">
                  <c:v>4.2256866575655625</c:v>
                </c:pt>
                <c:pt idx="2578">
                  <c:v>4.2157718517047318</c:v>
                </c:pt>
                <c:pt idx="2579">
                  <c:v>4.2060291703899004</c:v>
                </c:pt>
                <c:pt idx="2580">
                  <c:v>4.1964591189449543</c:v>
                </c:pt>
                <c:pt idx="2581">
                  <c:v>4.1870621843300571</c:v>
                </c:pt>
                <c:pt idx="2582">
                  <c:v>4.1778388342241453</c:v>
                </c:pt>
                <c:pt idx="2583">
                  <c:v>4.168789516075158</c:v>
                </c:pt>
                <c:pt idx="2584">
                  <c:v>4.1599146561154416</c:v>
                </c:pt>
                <c:pt idx="2585">
                  <c:v>4.1512146583413667</c:v>
                </c:pt>
                <c:pt idx="2586">
                  <c:v>4.1426899034570148</c:v>
                </c:pt>
                <c:pt idx="2587">
                  <c:v>4.1343407477788707</c:v>
                </c:pt>
                <c:pt idx="2588">
                  <c:v>4.1261675221022633</c:v>
                </c:pt>
                <c:pt idx="2589">
                  <c:v>4.1181705305267151</c:v>
                </c:pt>
                <c:pt idx="2590">
                  <c:v>4.1103500492398908</c:v>
                </c:pt>
                <c:pt idx="2591">
                  <c:v>4.102706325258235</c:v>
                </c:pt>
                <c:pt idx="2592">
                  <c:v>4.0952395751231787</c:v>
                </c:pt>
                <c:pt idx="2593">
                  <c:v>4.0879499835513737</c:v>
                </c:pt>
                <c:pt idx="2594">
                  <c:v>4.0808377020378455</c:v>
                </c:pt>
                <c:pt idx="2595">
                  <c:v>4.0739028474096557</c:v>
                </c:pt>
                <c:pt idx="2596">
                  <c:v>4.0671455003297394</c:v>
                </c:pt>
                <c:pt idx="2597">
                  <c:v>4.0605657037489298</c:v>
                </c:pt>
                <c:pt idx="2598">
                  <c:v>4.0541634613036308</c:v>
                </c:pt>
                <c:pt idx="2599">
                  <c:v>4.0479387356591436</c:v>
                </c:pt>
                <c:pt idx="2600">
                  <c:v>4.0418914467954989</c:v>
                </c:pt>
                <c:pt idx="2601">
                  <c:v>4.0360214702354877</c:v>
                </c:pt>
                <c:pt idx="2602">
                  <c:v>4.0303286352119354</c:v>
                </c:pt>
                <c:pt idx="2603">
                  <c:v>4.0248127227725714</c:v>
                </c:pt>
                <c:pt idx="2604">
                  <c:v>4.0194734638219067</c:v>
                </c:pt>
                <c:pt idx="2605">
                  <c:v>4.0143105370969732</c:v>
                </c:pt>
                <c:pt idx="2606">
                  <c:v>4.0093235670752705</c:v>
                </c:pt>
                <c:pt idx="2607">
                  <c:v>4.0045121218142814</c:v>
                </c:pt>
                <c:pt idx="2608">
                  <c:v>3.9998757107181646</c:v>
                </c:pt>
                <c:pt idx="2609">
                  <c:v>3.9954137822329256</c:v>
                </c:pt>
                <c:pt idx="2610">
                  <c:v>3.991125721464841</c:v>
                </c:pt>
                <c:pt idx="2611">
                  <c:v>3.9870108477229675</c:v>
                </c:pt>
                <c:pt idx="2612">
                  <c:v>3.9830684119816206</c:v>
                </c:pt>
                <c:pt idx="2613">
                  <c:v>3.9792975942624702</c:v>
                </c:pt>
                <c:pt idx="2614">
                  <c:v>3.9756975009328643</c:v>
                </c:pt>
                <c:pt idx="2615">
                  <c:v>3.9722671619196674</c:v>
                </c:pt>
                <c:pt idx="2616">
                  <c:v>3.9690055278354377</c:v>
                </c:pt>
                <c:pt idx="2617">
                  <c:v>3.9659114670163609</c:v>
                </c:pt>
                <c:pt idx="2618">
                  <c:v>3.9629837624681596</c:v>
                </c:pt>
                <c:pt idx="2619">
                  <c:v>3.9602211087197379</c:v>
                </c:pt>
                <c:pt idx="2620">
                  <c:v>3.9576221085820977</c:v>
                </c:pt>
                <c:pt idx="2621">
                  <c:v>3.9551852698099705</c:v>
                </c:pt>
                <c:pt idx="2622">
                  <c:v>3.952909001665498</c:v>
                </c:pt>
                <c:pt idx="2623">
                  <c:v>3.9507916113809891</c:v>
                </c:pt>
                <c:pt idx="2624">
                  <c:v>3.9488313005209621</c:v>
                </c:pt>
                <c:pt idx="2625">
                  <c:v>3.9470261612385298</c:v>
                </c:pt>
                <c:pt idx="2626">
                  <c:v>3.9453741724290845</c:v>
                </c:pt>
                <c:pt idx="2627">
                  <c:v>3.9438731957758284</c:v>
                </c:pt>
                <c:pt idx="2628">
                  <c:v>3.9425209716881744</c:v>
                </c:pt>
                <c:pt idx="2629">
                  <c:v>3.941315115130946</c:v>
                </c:pt>
                <c:pt idx="2630">
                  <c:v>3.9402531113439441</c:v>
                </c:pt>
                <c:pt idx="2631">
                  <c:v>3.9393323114506296</c:v>
                </c:pt>
                <c:pt idx="2632">
                  <c:v>3.9385499279551532</c:v>
                </c:pt>
                <c:pt idx="2633">
                  <c:v>3.9379030301278717</c:v>
                </c:pt>
                <c:pt idx="2634">
                  <c:v>3.9373885392788619</c:v>
                </c:pt>
                <c:pt idx="2635">
                  <c:v>3.9370032239188788</c:v>
                </c:pt>
                <c:pt idx="2636">
                  <c:v>3.9367436948091861</c:v>
                </c:pt>
                <c:pt idx="2637">
                  <c:v>3.9366063999007261</c:v>
                </c:pt>
                <c:pt idx="2638">
                  <c:v>3.9365876191616609</c:v>
                </c:pt>
                <c:pt idx="2639">
                  <c:v>3.9366834592980466</c:v>
                </c:pt>
                <c:pt idx="2640">
                  <c:v>3.9368898483666257</c:v>
                </c:pt>
                <c:pt idx="2641">
                  <c:v>3.9372025302823932</c:v>
                </c:pt>
                <c:pt idx="2642">
                  <c:v>3.9376170592247695</c:v>
                </c:pt>
                <c:pt idx="2643">
                  <c:v>3.9381287939438261</c:v>
                </c:pt>
                <c:pt idx="2644">
                  <c:v>3.9387328919720539</c:v>
                </c:pt>
                <c:pt idx="2645">
                  <c:v>3.9394243037434302</c:v>
                </c:pt>
                <c:pt idx="2646">
                  <c:v>3.9401977666273158</c:v>
                </c:pt>
                <c:pt idx="2647">
                  <c:v>3.9410477988809776</c:v>
                </c:pt>
                <c:pt idx="2648">
                  <c:v>3.9419686935275502</c:v>
                </c:pt>
                <c:pt idx="2649">
                  <c:v>3.9429545121654055</c:v>
                </c:pt>
                <c:pt idx="2650">
                  <c:v>3.9439990787191199</c:v>
                </c:pt>
                <c:pt idx="2651">
                  <c:v>3.9450959731374171</c:v>
                </c:pt>
                <c:pt idx="2652">
                  <c:v>3.9462385250503447</c:v>
                </c:pt>
                <c:pt idx="2653">
                  <c:v>3.9474198073948017</c:v>
                </c:pt>
                <c:pt idx="2654">
                  <c:v>3.9486326300198211</c:v>
                </c:pt>
                <c:pt idx="2655">
                  <c:v>3.9498695332852862</c:v>
                </c:pt>
                <c:pt idx="2656">
                  <c:v>3.9511227816656458</c:v>
                </c:pt>
                <c:pt idx="2657">
                  <c:v>3.9523843573765611</c:v>
                </c:pt>
                <c:pt idx="2658">
                  <c:v>3.9536459540371673</c:v>
                </c:pt>
                <c:pt idx="2659">
                  <c:v>3.9548989703880189</c:v>
                </c:pt>
                <c:pt idx="2660">
                  <c:v>3.9561345040813207</c:v>
                </c:pt>
                <c:pt idx="2661">
                  <c:v>3.957343345565838</c:v>
                </c:pt>
                <c:pt idx="2662">
                  <c:v>3.9585159720852454</c:v>
                </c:pt>
                <c:pt idx="2663">
                  <c:v>3.9596425418152785</c:v>
                </c:pt>
                <c:pt idx="2664">
                  <c:v>3.9607128881625493</c:v>
                </c:pt>
                <c:pt idx="2665">
                  <c:v>3.9617165142523652</c:v>
                </c:pt>
                <c:pt idx="2666">
                  <c:v>3.9626425876326685</c:v>
                </c:pt>
                <c:pt idx="2667">
                  <c:v>3.9634799352228511</c:v>
                </c:pt>
                <c:pt idx="2668">
                  <c:v>3.9642170385392954</c:v>
                </c:pt>
                <c:pt idx="2669">
                  <c:v>3.9648420292301094</c:v>
                </c:pt>
                <c:pt idx="2670">
                  <c:v>3.9653426849527289</c:v>
                </c:pt>
                <c:pt idx="2671">
                  <c:v>3.9657064256312946</c:v>
                </c:pt>
                <c:pt idx="2672">
                  <c:v>3.9659203101297988</c:v>
                </c:pt>
                <c:pt idx="2673">
                  <c:v>3.965971033383084</c:v>
                </c:pt>
                <c:pt idx="2674">
                  <c:v>3.9658449240226714</c:v>
                </c:pt>
                <c:pt idx="2675">
                  <c:v>3.965527942543106</c:v>
                </c:pt>
                <c:pt idx="2676">
                  <c:v>3.9650056800502496</c:v>
                </c:pt>
                <c:pt idx="2677">
                  <c:v>3.9642633576383801</c:v>
                </c:pt>
                <c:pt idx="2678">
                  <c:v>3.9632858264402553</c:v>
                </c:pt>
                <c:pt idx="2679">
                  <c:v>3.9620575684006347</c:v>
                </c:pt>
                <c:pt idx="2680">
                  <c:v>3.9605626978172763</c:v>
                </c:pt>
                <c:pt idx="2681">
                  <c:v>3.9587849637036725</c:v>
                </c:pt>
                <c:pt idx="2682">
                  <c:v>3.9567077530180645</c:v>
                </c:pt>
                <c:pt idx="2683">
                  <c:v>3.9543140948134745</c:v>
                </c:pt>
                <c:pt idx="2684">
                  <c:v>3.9515866653543763</c:v>
                </c:pt>
                <c:pt idx="2685">
                  <c:v>3.9485077942534068</c:v>
                </c:pt>
                <c:pt idx="2686">
                  <c:v>3.9450594716760072</c:v>
                </c:pt>
                <c:pt idx="2687">
                  <c:v>3.9412233566601147</c:v>
                </c:pt>
                <c:pt idx="2688">
                  <c:v>3.9369807866014126</c:v>
                </c:pt>
                <c:pt idx="2689">
                  <c:v>3.9323127879464748</c:v>
                </c:pt>
                <c:pt idx="2690">
                  <c:v>3.92720008813912</c:v>
                </c:pt>
                <c:pt idx="2691">
                  <c:v>3.9216231288610843</c:v>
                </c:pt>
                <c:pt idx="2692">
                  <c:v>3.915562080603471</c:v>
                </c:pt>
                <c:pt idx="2693">
                  <c:v>3.9089968586060375</c:v>
                </c:pt>
                <c:pt idx="2694">
                  <c:v>3.9019071401931908</c:v>
                </c:pt>
                <c:pt idx="2695">
                  <c:v>3.8942723835329689</c:v>
                </c:pt>
                <c:pt idx="2696">
                  <c:v>3.8860718478409453</c:v>
                </c:pt>
                <c:pt idx="2697">
                  <c:v>3.8772846150436786</c:v>
                </c:pt>
                <c:pt idx="2698">
                  <c:v>3.867889612911513</c:v>
                </c:pt>
                <c:pt idx="2699">
                  <c:v>3.8578656396632294</c:v>
                </c:pt>
                <c:pt idx="2700">
                  <c:v>3.8471913900377914</c:v>
                </c:pt>
                <c:pt idx="2701">
                  <c:v>3.8358454828208117</c:v>
                </c:pt>
                <c:pt idx="2702">
                  <c:v>3.8238064898053974</c:v>
                </c:pt>
                <c:pt idx="2703">
                  <c:v>3.8110529661572223</c:v>
                </c:pt>
                <c:pt idx="2704">
                  <c:v>3.7975634821461131</c:v>
                </c:pt>
                <c:pt idx="2705">
                  <c:v>3.7833166561955087</c:v>
                </c:pt>
                <c:pt idx="2706">
                  <c:v>3.7682911891911535</c:v>
                </c:pt>
                <c:pt idx="2707">
                  <c:v>3.7524658999830338</c:v>
                </c:pt>
                <c:pt idx="2708">
                  <c:v>3.73581976199827</c:v>
                </c:pt>
                <c:pt idx="2709">
                  <c:v>3.7183319408804576</c:v>
                </c:pt>
                <c:pt idx="2710">
                  <c:v>3.6999818330514138</c:v>
                </c:pt>
                <c:pt idx="2711">
                  <c:v>3.6807491050904435</c:v>
                </c:pt>
                <c:pt idx="2712">
                  <c:v>3.6606137338051821</c:v>
                </c:pt>
                <c:pt idx="2713">
                  <c:v>3.6395560468704611</c:v>
                </c:pt>
                <c:pt idx="2714">
                  <c:v>3.6175567638902533</c:v>
                </c:pt>
                <c:pt idx="2715">
                  <c:v>3.5945970377376995</c:v>
                </c:pt>
                <c:pt idx="2716">
                  <c:v>3.5706584960147278</c:v>
                </c:pt>
                <c:pt idx="2717">
                  <c:v>3.5457232824677898</c:v>
                </c:pt>
                <c:pt idx="2718">
                  <c:v>3.5197740981878152</c:v>
                </c:pt>
                <c:pt idx="2719">
                  <c:v>3.4927942424187686</c:v>
                </c:pt>
                <c:pt idx="2720">
                  <c:v>3.4647676527921552</c:v>
                </c:pt>
                <c:pt idx="2721">
                  <c:v>3.4356789448038025</c:v>
                </c:pt>
                <c:pt idx="2722">
                  <c:v>3.4055134503458193</c:v>
                </c:pt>
                <c:pt idx="2723">
                  <c:v>3.3742572551051464</c:v>
                </c:pt>
                <c:pt idx="2724">
                  <c:v>3.3418972346443536</c:v>
                </c:pt>
                <c:pt idx="2725">
                  <c:v>3.3084210889764858</c:v>
                </c:pt>
                <c:pt idx="2726">
                  <c:v>3.2738173754573845</c:v>
                </c:pt>
                <c:pt idx="2727">
                  <c:v>3.2380755398155907</c:v>
                </c:pt>
                <c:pt idx="2728">
                  <c:v>3.2011859451546307</c:v>
                </c:pt>
                <c:pt idx="2729">
                  <c:v>3.1631398987655768</c:v>
                </c:pt>
                <c:pt idx="2730">
                  <c:v>3.1239296765991398</c:v>
                </c:pt>
                <c:pt idx="2731">
                  <c:v>3.0835485452595082</c:v>
                </c:pt>
                <c:pt idx="2732">
                  <c:v>3.0419907813918465</c:v>
                </c:pt>
                <c:pt idx="2733">
                  <c:v>2.9992516883511158</c:v>
                </c:pt>
                <c:pt idx="2734">
                  <c:v>2.9553276100550714</c:v>
                </c:pt>
                <c:pt idx="2735">
                  <c:v>2.9102159419375568</c:v>
                </c:pt>
                <c:pt idx="2736">
                  <c:v>2.8639151389396704</c:v>
                </c:pt>
                <c:pt idx="2737">
                  <c:v>2.8164247204879311</c:v>
                </c:pt>
                <c:pt idx="2738">
                  <c:v>2.7677452724321148</c:v>
                </c:pt>
                <c:pt idx="2739">
                  <c:v>2.717878445929264</c:v>
                </c:pt>
                <c:pt idx="2740">
                  <c:v>2.6668269532812143</c:v>
                </c:pt>
                <c:pt idx="2741">
                  <c:v>2.6145945607509322</c:v>
                </c:pt>
                <c:pt idx="2742">
                  <c:v>2.561186078399222</c:v>
                </c:pt>
                <c:pt idx="2743">
                  <c:v>2.5066073470034116</c:v>
                </c:pt>
                <c:pt idx="2744">
                  <c:v>2.450865222135028</c:v>
                </c:pt>
                <c:pt idx="2745">
                  <c:v>2.393967555489541</c:v>
                </c:pt>
                <c:pt idx="2746">
                  <c:v>2.3359231735777932</c:v>
                </c:pt>
                <c:pt idx="2747">
                  <c:v>2.2767418539007784</c:v>
                </c:pt>
                <c:pt idx="2748">
                  <c:v>2.216434298744975</c:v>
                </c:pt>
                <c:pt idx="2749">
                  <c:v>2.1550121067451116</c:v>
                </c:pt>
                <c:pt idx="2750">
                  <c:v>2.09248774237158</c:v>
                </c:pt>
                <c:pt idx="2751">
                  <c:v>2.0288745035098503</c:v>
                </c:pt>
                <c:pt idx="2752">
                  <c:v>1.9641864873055936</c:v>
                </c:pt>
                <c:pt idx="2753">
                  <c:v>1.8984385544543687</c:v>
                </c:pt>
                <c:pt idx="2754">
                  <c:v>1.8316462921204471</c:v>
                </c:pt>
                <c:pt idx="2755">
                  <c:v>1.7638259756700285</c:v>
                </c:pt>
                <c:pt idx="2756">
                  <c:v>1.6949945294080113</c:v>
                </c:pt>
                <c:pt idx="2757">
                  <c:v>1.6251694865036694</c:v>
                </c:pt>
                <c:pt idx="2758">
                  <c:v>1.5543689482917773</c:v>
                </c:pt>
                <c:pt idx="2759">
                  <c:v>1.4826115431313172</c:v>
                </c:pt>
                <c:pt idx="2760">
                  <c:v>1.40991638500009</c:v>
                </c:pt>
                <c:pt idx="2761">
                  <c:v>1.3363030319976887</c:v>
                </c:pt>
                <c:pt idx="2762">
                  <c:v>1.2617914449236298</c:v>
                </c:pt>
                <c:pt idx="2763">
                  <c:v>1.186401946088784</c:v>
                </c:pt>
                <c:pt idx="2764">
                  <c:v>1.1101551785120942</c:v>
                </c:pt>
                <c:pt idx="2765">
                  <c:v>1.0330720656438652</c:v>
                </c:pt>
                <c:pt idx="2766">
                  <c:v>0.95517377174854667</c:v>
                </c:pt>
                <c:pt idx="2767">
                  <c:v>0.87648166306939745</c:v>
                </c:pt>
                <c:pt idx="2768">
                  <c:v>0.79701726988908772</c:v>
                </c:pt>
                <c:pt idx="2769">
                  <c:v>0.71680224958686112</c:v>
                </c:pt>
                <c:pt idx="2770">
                  <c:v>0.63585835078568509</c:v>
                </c:pt>
                <c:pt idx="2771">
                  <c:v>0.55420737866992931</c:v>
                </c:pt>
                <c:pt idx="2772">
                  <c:v>0.47187116154486791</c:v>
                </c:pt>
                <c:pt idx="2773">
                  <c:v>0.38887151869877484</c:v>
                </c:pt>
                <c:pt idx="2774">
                  <c:v>0.30523022962009033</c:v>
                </c:pt>
                <c:pt idx="2775">
                  <c:v>0.22096900460759478</c:v>
                </c:pt>
                <c:pt idx="2776">
                  <c:v>0.13610945680810255</c:v>
                </c:pt>
                <c:pt idx="2777">
                  <c:v>5.0673075705097513E-2</c:v>
                </c:pt>
                <c:pt idx="2778">
                  <c:v>-3.5318797929455664E-2</c:v>
                </c:pt>
                <c:pt idx="2779">
                  <c:v>-0.1218449956107716</c:v>
                </c:pt>
                <c:pt idx="2780">
                  <c:v>-0.2088845432468604</c:v>
                </c:pt>
                <c:pt idx="2781">
                  <c:v>-0.2964166817806772</c:v>
                </c:pt>
                <c:pt idx="2782">
                  <c:v>-0.38442088638259608</c:v>
                </c:pt>
                <c:pt idx="2783">
                  <c:v>-0.47287688421308938</c:v>
                </c:pt>
                <c:pt idx="2784">
                  <c:v>-0.5617646707807743</c:v>
                </c:pt>
                <c:pt idx="2785">
                  <c:v>-0.65106452492378952</c:v>
                </c:pt>
                <c:pt idx="2786">
                  <c:v>-0.74075702244992359</c:v>
                </c:pt>
                <c:pt idx="2787">
                  <c:v>-0.83082304847113053</c:v>
                </c:pt>
                <c:pt idx="2788">
                  <c:v>-0.9212438084736676</c:v>
                </c:pt>
                <c:pt idx="2789">
                  <c:v>-1.0120008381661234</c:v>
                </c:pt>
                <c:pt idx="2790">
                  <c:v>-1.1030760121513632</c:v>
                </c:pt>
                <c:pt idx="2791">
                  <c:v>-1.1944515514673626</c:v>
                </c:pt>
                <c:pt idx="2792">
                  <c:v>-1.2861100300471737</c:v>
                </c:pt>
                <c:pt idx="2793">
                  <c:v>-1.3780343801462724</c:v>
                </c:pt>
                <c:pt idx="2794">
                  <c:v>-1.4702078967857759</c:v>
                </c:pt>
                <c:pt idx="2795">
                  <c:v>-1.5626142412648261</c:v>
                </c:pt>
                <c:pt idx="2796">
                  <c:v>-1.655237443787982</c:v>
                </c:pt>
                <c:pt idx="2797">
                  <c:v>-1.7480619052604716</c:v>
                </c:pt>
                <c:pt idx="2798">
                  <c:v>-1.8410723982999659</c:v>
                </c:pt>
                <c:pt idx="2799">
                  <c:v>-1.9342540675129394</c:v>
                </c:pt>
                <c:pt idx="2800">
                  <c:v>-2.0275924290822447</c:v>
                </c:pt>
                <c:pt idx="2801">
                  <c:v>-2.1210733697157931</c:v>
                </c:pt>
                <c:pt idx="2802">
                  <c:v>-2.2146831449980056</c:v>
                </c:pt>
                <c:pt idx="2803">
                  <c:v>-2.3084083771910828</c:v>
                </c:pt>
                <c:pt idx="2804">
                  <c:v>-2.4022360525266957</c:v>
                </c:pt>
                <c:pt idx="2805">
                  <c:v>-2.4961535180306527</c:v>
                </c:pt>
                <c:pt idx="2806">
                  <c:v>-2.5901484779196453</c:v>
                </c:pt>
                <c:pt idx="2807">
                  <c:v>-2.6842089896080896</c:v>
                </c:pt>
                <c:pt idx="2808">
                  <c:v>-2.7783234593616495</c:v>
                </c:pt>
                <c:pt idx="2809">
                  <c:v>-2.872480637632667</c:v>
                </c:pt>
                <c:pt idx="2810">
                  <c:v>-2.9666696141085307</c:v>
                </c:pt>
                <c:pt idx="2811">
                  <c:v>-3.0608798125080656</c:v>
                </c:pt>
                <c:pt idx="2812">
                  <c:v>-3.1551009851513427</c:v>
                </c:pt>
                <c:pt idx="2813">
                  <c:v>-3.2493232073352156</c:v>
                </c:pt>
                <c:pt idx="2814">
                  <c:v>-3.3435368715379576</c:v>
                </c:pt>
                <c:pt idx="2815">
                  <c:v>-3.4377326814792788</c:v>
                </c:pt>
                <c:pt idx="2816">
                  <c:v>-3.531901646059592</c:v>
                </c:pt>
                <c:pt idx="2817">
                  <c:v>-3.6260350731990734</c:v>
                </c:pt>
                <c:pt idx="2818">
                  <c:v>-3.7201245635984619</c:v>
                </c:pt>
                <c:pt idx="2819">
                  <c:v>-3.8141620044396358</c:v>
                </c:pt>
                <c:pt idx="2820">
                  <c:v>-3.908139563043858</c:v>
                </c:pt>
                <c:pt idx="2821">
                  <c:v>-4.0020496805048591</c:v>
                </c:pt>
                <c:pt idx="2822">
                  <c:v>-4.09588506531035</c:v>
                </c:pt>
                <c:pt idx="2823">
                  <c:v>-4.1896386869682694</c:v>
                </c:pt>
                <c:pt idx="2824">
                  <c:v>-4.283303769648259</c:v>
                </c:pt>
                <c:pt idx="2825">
                  <c:v>-4.3768737858512523</c:v>
                </c:pt>
                <c:pt idx="2826">
                  <c:v>-4.4703424501189835</c:v>
                </c:pt>
                <c:pt idx="2827">
                  <c:v>-4.5637037127902644</c:v>
                </c:pt>
                <c:pt idx="2828">
                  <c:v>-4.6569517538161618</c:v>
                </c:pt>
                <c:pt idx="2829">
                  <c:v>-4.7500809766405361</c:v>
                </c:pt>
                <c:pt idx="2830">
                  <c:v>-4.8430860021516997</c:v>
                </c:pt>
                <c:pt idx="2831">
                  <c:v>-4.935961662715461</c:v>
                </c:pt>
                <c:pt idx="2832">
                  <c:v>-5.0287029962908072</c:v>
                </c:pt>
                <c:pt idx="2833">
                  <c:v>-5.1213052406364179</c:v>
                </c:pt>
                <c:pt idx="2834">
                  <c:v>-5.2137638276112854</c:v>
                </c:pt>
                <c:pt idx="2835">
                  <c:v>-5.3060743775728803</c:v>
                </c:pt>
                <c:pt idx="2836">
                  <c:v>-5.3982326938763272</c:v>
                </c:pt>
                <c:pt idx="2837">
                  <c:v>-5.4902347574785173</c:v>
                </c:pt>
                <c:pt idx="2838">
                  <c:v>-5.5820767216477023</c:v>
                </c:pt>
                <c:pt idx="2839">
                  <c:v>-5.673754906781113</c:v>
                </c:pt>
                <c:pt idx="2840">
                  <c:v>-5.7652657953317874</c:v>
                </c:pt>
                <c:pt idx="2841">
                  <c:v>-5.8566060268471034</c:v>
                </c:pt>
                <c:pt idx="2842">
                  <c:v>-5.9477723931176882</c:v>
                </c:pt>
                <c:pt idx="2843">
                  <c:v>-6.0387618334380422</c:v>
                </c:pt>
                <c:pt idx="2844">
                  <c:v>-6.1295714299791673</c:v>
                </c:pt>
                <c:pt idx="2845">
                  <c:v>-6.2201984032730362</c:v>
                </c:pt>
                <c:pt idx="2846">
                  <c:v>-6.3106401078080774</c:v>
                </c:pt>
                <c:pt idx="2847">
                  <c:v>-6.4008940277355943</c:v>
                </c:pt>
                <c:pt idx="2848">
                  <c:v>-6.4909577726859826</c:v>
                </c:pt>
                <c:pt idx="2849">
                  <c:v>-6.5808290736942219</c:v>
                </c:pt>
                <c:pt idx="2850">
                  <c:v>-6.6705057792329789</c:v>
                </c:pt>
                <c:pt idx="2851">
                  <c:v>-6.759985851352055</c:v>
                </c:pt>
                <c:pt idx="2852">
                  <c:v>-6.8492673619238715</c:v>
                </c:pt>
                <c:pt idx="2853">
                  <c:v>-6.9383484889921903</c:v>
                </c:pt>
                <c:pt idx="2854">
                  <c:v>-7.027227513222714</c:v>
                </c:pt>
                <c:pt idx="2855">
                  <c:v>-7.1159028144550129</c:v>
                </c:pt>
                <c:pt idx="2856">
                  <c:v>-7.2043728683525909</c:v>
                </c:pt>
                <c:pt idx="2857">
                  <c:v>-7.2926362431497544</c:v>
                </c:pt>
                <c:pt idx="2858">
                  <c:v>-7.3806915964946214</c:v>
                </c:pt>
                <c:pt idx="2859">
                  <c:v>-7.4685376723842669</c:v>
                </c:pt>
                <c:pt idx="2860">
                  <c:v>-7.5561732981916574</c:v>
                </c:pt>
                <c:pt idx="2861">
                  <c:v>-7.6435973817813663</c:v>
                </c:pt>
                <c:pt idx="2862">
                  <c:v>-7.7308089087143799</c:v>
                </c:pt>
                <c:pt idx="2863">
                  <c:v>-7.8178069395357781</c:v>
                </c:pt>
                <c:pt idx="2864">
                  <c:v>-7.9045906071478758</c:v>
                </c:pt>
                <c:pt idx="2865">
                  <c:v>-7.9911591142639153</c:v>
                </c:pt>
                <c:pt idx="2866">
                  <c:v>-8.0775117309408202</c:v>
                </c:pt>
                <c:pt idx="2867">
                  <c:v>-8.1636477921905541</c:v>
                </c:pt>
                <c:pt idx="2868">
                  <c:v>-8.2495666956661893</c:v>
                </c:pt>
                <c:pt idx="2869">
                  <c:v>-8.3352678994206908</c:v>
                </c:pt>
                <c:pt idx="2870">
                  <c:v>-8.4207509197393531</c:v>
                </c:pt>
                <c:pt idx="2871">
                  <c:v>-8.5060153290403129</c:v>
                </c:pt>
                <c:pt idx="2872">
                  <c:v>-8.5910607538428394</c:v>
                </c:pt>
                <c:pt idx="2873">
                  <c:v>-8.6758868728028666</c:v>
                </c:pt>
                <c:pt idx="2874">
                  <c:v>-8.760493414810961</c:v>
                </c:pt>
                <c:pt idx="2875">
                  <c:v>-8.8448801571537938</c:v>
                </c:pt>
                <c:pt idx="2876">
                  <c:v>-8.9290469237357435</c:v>
                </c:pt>
                <c:pt idx="2877">
                  <c:v>-9.012993583359016</c:v>
                </c:pt>
                <c:pt idx="2878">
                  <c:v>-9.0967200480610888</c:v>
                </c:pt>
                <c:pt idx="2879">
                  <c:v>-9.1802262715073528</c:v>
                </c:pt>
                <c:pt idx="2880">
                  <c:v>-9.2635122474379994</c:v>
                </c:pt>
                <c:pt idx="2881">
                  <c:v>-9.3465780081662473</c:v>
                </c:pt>
                <c:pt idx="2882">
                  <c:v>-9.4294236231276933</c:v>
                </c:pt>
                <c:pt idx="2883">
                  <c:v>-9.512049197478623</c:v>
                </c:pt>
                <c:pt idx="2884">
                  <c:v>-9.5944548707414263</c:v>
                </c:pt>
                <c:pt idx="2885">
                  <c:v>-9.6766408154967429</c:v>
                </c:pt>
                <c:pt idx="2886">
                  <c:v>-9.7586072361199285</c:v>
                </c:pt>
                <c:pt idx="2887">
                  <c:v>-9.8403543675602752</c:v>
                </c:pt>
                <c:pt idx="2888">
                  <c:v>-9.9218824741628957</c:v>
                </c:pt>
                <c:pt idx="2889">
                  <c:v>-10.003191848531115</c:v>
                </c:pt>
                <c:pt idx="2890">
                  <c:v>-10.084282810427132</c:v>
                </c:pt>
                <c:pt idx="2891">
                  <c:v>-10.165155705712252</c:v>
                </c:pt>
                <c:pt idx="2892">
                  <c:v>-10.24581090532217</c:v>
                </c:pt>
                <c:pt idx="2893">
                  <c:v>-10.326248804279794</c:v>
                </c:pt>
                <c:pt idx="2894">
                  <c:v>-10.40646982074094</c:v>
                </c:pt>
                <c:pt idx="2895">
                  <c:v>-10.486474395073905</c:v>
                </c:pt>
                <c:pt idx="2896">
                  <c:v>-10.566262988971962</c:v>
                </c:pt>
                <c:pt idx="2897">
                  <c:v>-10.645836084595818</c:v>
                </c:pt>
                <c:pt idx="2898">
                  <c:v>-10.725194183747126</c:v>
                </c:pt>
                <c:pt idx="2899">
                  <c:v>-10.804337807071441</c:v>
                </c:pt>
                <c:pt idx="2900">
                  <c:v>-10.88326749328813</c:v>
                </c:pt>
                <c:pt idx="2901">
                  <c:v>-10.96198379844876</c:v>
                </c:pt>
                <c:pt idx="2902">
                  <c:v>-11.04048729522178</c:v>
                </c:pt>
                <c:pt idx="2903">
                  <c:v>-11.118778572201622</c:v>
                </c:pt>
                <c:pt idx="2904">
                  <c:v>-11.19685823324369</c:v>
                </c:pt>
                <c:pt idx="2905">
                  <c:v>-11.27472689682293</c:v>
                </c:pt>
                <c:pt idx="2906">
                  <c:v>-11.352385195414351</c:v>
                </c:pt>
                <c:pt idx="2907">
                  <c:v>-11.429833774897558</c:v>
                </c:pt>
                <c:pt idx="2908">
                  <c:v>-11.507073293980721</c:v>
                </c:pt>
                <c:pt idx="2909">
                  <c:v>-11.584104423647757</c:v>
                </c:pt>
                <c:pt idx="2910">
                  <c:v>-11.66092784662257</c:v>
                </c:pt>
                <c:pt idx="2911">
                  <c:v>-11.737544256855742</c:v>
                </c:pt>
                <c:pt idx="2912">
                  <c:v>-11.813954359027626</c:v>
                </c:pt>
                <c:pt idx="2913">
                  <c:v>-11.890158868070699</c:v>
                </c:pt>
                <c:pt idx="2914">
                  <c:v>-11.966158508708524</c:v>
                </c:pt>
                <c:pt idx="2915">
                  <c:v>-12.041954015012859</c:v>
                </c:pt>
                <c:pt idx="2916">
                  <c:v>-12.117546129975633</c:v>
                </c:pt>
                <c:pt idx="2917">
                  <c:v>-12.192935605097352</c:v>
                </c:pt>
                <c:pt idx="2918">
                  <c:v>-12.268123199990658</c:v>
                </c:pt>
                <c:pt idx="2919">
                  <c:v>-12.343109681998381</c:v>
                </c:pt>
                <c:pt idx="2920">
                  <c:v>-12.417895825825751</c:v>
                </c:pt>
                <c:pt idx="2921">
                  <c:v>-12.49248241318613</c:v>
                </c:pt>
                <c:pt idx="2922">
                  <c:v>-12.56687023246041</c:v>
                </c:pt>
                <c:pt idx="2923">
                  <c:v>-12.641060078368557</c:v>
                </c:pt>
                <c:pt idx="2924">
                  <c:v>-12.715052751653568</c:v>
                </c:pt>
                <c:pt idx="2925">
                  <c:v>-12.788849058777403</c:v>
                </c:pt>
                <c:pt idx="2926">
                  <c:v>-12.862449811628348</c:v>
                </c:pt>
                <c:pt idx="2927">
                  <c:v>-12.935855827239184</c:v>
                </c:pt>
                <c:pt idx="2928">
                  <c:v>-13.009067927516496</c:v>
                </c:pt>
                <c:pt idx="2929">
                  <c:v>-13.082086938979495</c:v>
                </c:pt>
                <c:pt idx="2930">
                  <c:v>-13.154913692509123</c:v>
                </c:pt>
                <c:pt idx="2931">
                  <c:v>-13.227549023107304</c:v>
                </c:pt>
                <c:pt idx="2932">
                  <c:v>-13.299993769664022</c:v>
                </c:pt>
                <c:pt idx="2933">
                  <c:v>-13.372248774735048</c:v>
                </c:pt>
                <c:pt idx="2934">
                  <c:v>-13.444314884326314</c:v>
                </c:pt>
                <c:pt idx="2935">
                  <c:v>-13.51619294768815</c:v>
                </c:pt>
                <c:pt idx="2936">
                  <c:v>-13.587883817117053</c:v>
                </c:pt>
                <c:pt idx="2937">
                  <c:v>-13.659388347764326</c:v>
                </c:pt>
                <c:pt idx="2938">
                  <c:v>-13.73070739745355</c:v>
                </c:pt>
                <c:pt idx="2939">
                  <c:v>-13.801841826503939</c:v>
                </c:pt>
                <c:pt idx="2940">
                  <c:v>-13.872792497561219</c:v>
                </c:pt>
                <c:pt idx="2941">
                  <c:v>-13.943560275435447</c:v>
                </c:pt>
                <c:pt idx="2942">
                  <c:v>-14.014146026944287</c:v>
                </c:pt>
                <c:pt idx="2943">
                  <c:v>-14.084550620763569</c:v>
                </c:pt>
                <c:pt idx="2944">
                  <c:v>-14.154774927282785</c:v>
                </c:pt>
                <c:pt idx="2945">
                  <c:v>-14.224819818467282</c:v>
                </c:pt>
                <c:pt idx="2946">
                  <c:v>-14.294686167725013</c:v>
                </c:pt>
                <c:pt idx="2947">
                  <c:v>-14.364374849780004</c:v>
                </c:pt>
                <c:pt idx="2948">
                  <c:v>-14.433886740549083</c:v>
                </c:pt>
                <c:pt idx="2949">
                  <c:v>-14.503222717025244</c:v>
                </c:pt>
                <c:pt idx="2950">
                  <c:v>-14.572383657165178</c:v>
                </c:pt>
                <c:pt idx="2951">
                  <c:v>-14.641370439780852</c:v>
                </c:pt>
                <c:pt idx="2952">
                  <c:v>-14.710183944436553</c:v>
                </c:pt>
                <c:pt idx="2953">
                  <c:v>-14.778825051349468</c:v>
                </c:pt>
                <c:pt idx="2954">
                  <c:v>-14.847294641294582</c:v>
                </c:pt>
                <c:pt idx="2955">
                  <c:v>-14.915593595513712</c:v>
                </c:pt>
                <c:pt idx="2956">
                  <c:v>-14.983722795628061</c:v>
                </c:pt>
                <c:pt idx="2957">
                  <c:v>-15.0516831235543</c:v>
                </c:pt>
                <c:pt idx="2958">
                  <c:v>-15.119475461425402</c:v>
                </c:pt>
                <c:pt idx="2959">
                  <c:v>-15.187100691512983</c:v>
                </c:pt>
                <c:pt idx="2960">
                  <c:v>-15.25455969615447</c:v>
                </c:pt>
                <c:pt idx="2961">
                  <c:v>-15.321853357682535</c:v>
                </c:pt>
                <c:pt idx="2962">
                  <c:v>-15.388982558358295</c:v>
                </c:pt>
                <c:pt idx="2963">
                  <c:v>-15.455948180306683</c:v>
                </c:pt>
                <c:pt idx="2964">
                  <c:v>-15.522751105455384</c:v>
                </c:pt>
                <c:pt idx="2965">
                  <c:v>-15.589392215475575</c:v>
                </c:pt>
                <c:pt idx="2966">
                  <c:v>-15.655872391726399</c:v>
                </c:pt>
                <c:pt idx="2967">
                  <c:v>-15.722192515200978</c:v>
                </c:pt>
                <c:pt idx="2968">
                  <c:v>-15.788353466475087</c:v>
                </c:pt>
                <c:pt idx="2969">
                  <c:v>-15.854356125658999</c:v>
                </c:pt>
                <c:pt idx="2970">
                  <c:v>-15.920201372349931</c:v>
                </c:pt>
                <c:pt idx="2971">
                  <c:v>-15.985890085588146</c:v>
                </c:pt>
                <c:pt idx="2972">
                  <c:v>-16.051423143814315</c:v>
                </c:pt>
                <c:pt idx="2973">
                  <c:v>-16.11680142482934</c:v>
                </c:pt>
                <c:pt idx="2974">
                  <c:v>-16.182025805755295</c:v>
                </c:pt>
                <c:pt idx="2975">
                  <c:v>-16.247097162999349</c:v>
                </c:pt>
                <c:pt idx="2976">
                  <c:v>-16.31201637221832</c:v>
                </c:pt>
                <c:pt idx="2977">
                  <c:v>-16.376784308285934</c:v>
                </c:pt>
                <c:pt idx="2978">
                  <c:v>-16.441401845260689</c:v>
                </c:pt>
                <c:pt idx="2979">
                  <c:v>-16.505869856356028</c:v>
                </c:pt>
                <c:pt idx="2980">
                  <c:v>-16.570189213912158</c:v>
                </c:pt>
                <c:pt idx="2981">
                  <c:v>-16.634360789368291</c:v>
                </c:pt>
                <c:pt idx="2982">
                  <c:v>-16.698385453237425</c:v>
                </c:pt>
                <c:pt idx="2983">
                  <c:v>-16.762264075081738</c:v>
                </c:pt>
                <c:pt idx="2984">
                  <c:v>-16.825997523489367</c:v>
                </c:pt>
                <c:pt idx="2985">
                  <c:v>-16.889586666052939</c:v>
                </c:pt>
                <c:pt idx="2986">
                  <c:v>-16.953032369348069</c:v>
                </c:pt>
                <c:pt idx="2987">
                  <c:v>-17.016335498914763</c:v>
                </c:pt>
                <c:pt idx="2988">
                  <c:v>-17.079496919237958</c:v>
                </c:pt>
                <c:pt idx="2989">
                  <c:v>-17.142517493730733</c:v>
                </c:pt>
                <c:pt idx="2990">
                  <c:v>-17.20539808471711</c:v>
                </c:pt>
                <c:pt idx="2991">
                  <c:v>-17.268139553417342</c:v>
                </c:pt>
                <c:pt idx="2992">
                  <c:v>-17.330742759932495</c:v>
                </c:pt>
                <c:pt idx="2993">
                  <c:v>-17.393208563231116</c:v>
                </c:pt>
                <c:pt idx="2994">
                  <c:v>-17.455537821136122</c:v>
                </c:pt>
                <c:pt idx="2995">
                  <c:v>-17.517731390312782</c:v>
                </c:pt>
                <c:pt idx="2996">
                  <c:v>-17.579790126257119</c:v>
                </c:pt>
                <c:pt idx="2997">
                  <c:v>-17.641714883285495</c:v>
                </c:pt>
                <c:pt idx="2998">
                  <c:v>-17.703506514524207</c:v>
                </c:pt>
                <c:pt idx="2999">
                  <c:v>-17.765165871901061</c:v>
                </c:pt>
                <c:pt idx="3000">
                  <c:v>-17.826693806135566</c:v>
                </c:pt>
                <c:pt idx="3001">
                  <c:v>-17.888091166731936</c:v>
                </c:pt>
                <c:pt idx="3002">
                  <c:v>-17.949358801970927</c:v>
                </c:pt>
                <c:pt idx="3003">
                  <c:v>-18.010497558903143</c:v>
                </c:pt>
                <c:pt idx="3004">
                  <c:v>-18.071508283342741</c:v>
                </c:pt>
                <c:pt idx="3005">
                  <c:v>-18.132391819861404</c:v>
                </c:pt>
                <c:pt idx="3006">
                  <c:v>-18.193149011782982</c:v>
                </c:pt>
                <c:pt idx="3007">
                  <c:v>-18.253780701178407</c:v>
                </c:pt>
                <c:pt idx="3008">
                  <c:v>-18.314287728861643</c:v>
                </c:pt>
                <c:pt idx="3009">
                  <c:v>-18.374670934384948</c:v>
                </c:pt>
                <c:pt idx="3010">
                  <c:v>-18.434931156035315</c:v>
                </c:pt>
                <c:pt idx="3011">
                  <c:v>-18.495069230831756</c:v>
                </c:pt>
                <c:pt idx="3012">
                  <c:v>-18.555085994521438</c:v>
                </c:pt>
                <c:pt idx="3013">
                  <c:v>-18.614982281577483</c:v>
                </c:pt>
                <c:pt idx="3014">
                  <c:v>-18.674758925196851</c:v>
                </c:pt>
                <c:pt idx="3015">
                  <c:v>-18.734416757297851</c:v>
                </c:pt>
                <c:pt idx="3016">
                  <c:v>-18.793956608518613</c:v>
                </c:pt>
                <c:pt idx="3017">
                  <c:v>-18.853379308215658</c:v>
                </c:pt>
                <c:pt idx="3018">
                  <c:v>-18.912685684462748</c:v>
                </c:pt>
                <c:pt idx="3019">
                  <c:v>-18.971876564049765</c:v>
                </c:pt>
                <c:pt idx="3020">
                  <c:v>-19.030952772481953</c:v>
                </c:pt>
                <c:pt idx="3021">
                  <c:v>-19.089915133979581</c:v>
                </c:pt>
                <c:pt idx="3022">
                  <c:v>-19.148764471477588</c:v>
                </c:pt>
                <c:pt idx="3023">
                  <c:v>-19.207501606625232</c:v>
                </c:pt>
                <c:pt idx="3024">
                  <c:v>-19.266127359786424</c:v>
                </c:pt>
                <c:pt idx="3025">
                  <c:v>-19.324642550039862</c:v>
                </c:pt>
                <c:pt idx="3026">
                  <c:v>-19.383047995179222</c:v>
                </c:pt>
                <c:pt idx="3027">
                  <c:v>-19.441344511713929</c:v>
                </c:pt>
                <c:pt idx="3028">
                  <c:v>-19.499532914869739</c:v>
                </c:pt>
                <c:pt idx="3029">
                  <c:v>-19.557614018589348</c:v>
                </c:pt>
                <c:pt idx="3030">
                  <c:v>-19.61558863553379</c:v>
                </c:pt>
                <c:pt idx="3031">
                  <c:v>-19.673457577082935</c:v>
                </c:pt>
                <c:pt idx="3032">
                  <c:v>-19.7312216533366</c:v>
                </c:pt>
                <c:pt idx="3033">
                  <c:v>-19.788881673116311</c:v>
                </c:pt>
                <c:pt idx="3034">
                  <c:v>-19.8464384439661</c:v>
                </c:pt>
                <c:pt idx="3035">
                  <c:v>-19.903892772154059</c:v>
                </c:pt>
                <c:pt idx="3036">
                  <c:v>-19.961245462673688</c:v>
                </c:pt>
                <c:pt idx="3037">
                  <c:v>-20.018497319245586</c:v>
                </c:pt>
                <c:pt idx="3038">
                  <c:v>-20.075649144318998</c:v>
                </c:pt>
                <c:pt idx="3039">
                  <c:v>-20.132701739073212</c:v>
                </c:pt>
                <c:pt idx="3040">
                  <c:v>-20.189655903419492</c:v>
                </c:pt>
                <c:pt idx="3041">
                  <c:v>-20.246512436002675</c:v>
                </c:pt>
                <c:pt idx="3042">
                  <c:v>-20.303272134202981</c:v>
                </c:pt>
                <c:pt idx="3043">
                  <c:v>-20.359935794137783</c:v>
                </c:pt>
                <c:pt idx="3044">
                  <c:v>-20.416504210663277</c:v>
                </c:pt>
                <c:pt idx="3045">
                  <c:v>-20.472978177376646</c:v>
                </c:pt>
                <c:pt idx="3046">
                  <c:v>-20.529358486617401</c:v>
                </c:pt>
                <c:pt idx="3047">
                  <c:v>-20.585645929469759</c:v>
                </c:pt>
                <c:pt idx="3048">
                  <c:v>-20.641841295764198</c:v>
                </c:pt>
                <c:pt idx="3049">
                  <c:v>-20.697945374079442</c:v>
                </c:pt>
                <c:pt idx="3050">
                  <c:v>-20.753958951744387</c:v>
                </c:pt>
                <c:pt idx="3051">
                  <c:v>-20.809882814839767</c:v>
                </c:pt>
                <c:pt idx="3052">
                  <c:v>-20.865717748200087</c:v>
                </c:pt>
                <c:pt idx="3053">
                  <c:v>-20.921464535415822</c:v>
                </c:pt>
                <c:pt idx="3054">
                  <c:v>-20.977123958834859</c:v>
                </c:pt>
                <c:pt idx="3055">
                  <c:v>-21.032696799564263</c:v>
                </c:pt>
                <c:pt idx="3056">
                  <c:v>-21.088183837472535</c:v>
                </c:pt>
                <c:pt idx="3057">
                  <c:v>-21.143585851191197</c:v>
                </c:pt>
                <c:pt idx="3058">
                  <c:v>-21.198903618116258</c:v>
                </c:pt>
                <c:pt idx="3059">
                  <c:v>-21.254137914410514</c:v>
                </c:pt>
                <c:pt idx="3060">
                  <c:v>-21.309289515004771</c:v>
                </c:pt>
                <c:pt idx="3061">
                  <c:v>-21.364359193599928</c:v>
                </c:pt>
                <c:pt idx="3062">
                  <c:v>-21.419347722668359</c:v>
                </c:pt>
                <c:pt idx="3063">
                  <c:v>-21.474255873455689</c:v>
                </c:pt>
                <c:pt idx="3064">
                  <c:v>-21.529084415982418</c:v>
                </c:pt>
                <c:pt idx="3065">
                  <c:v>-21.583834119045171</c:v>
                </c:pt>
                <c:pt idx="3066">
                  <c:v>-21.638505750218727</c:v>
                </c:pt>
                <c:pt idx="3067">
                  <c:v>-21.69310007585721</c:v>
                </c:pt>
                <c:pt idx="3068">
                  <c:v>-21.747617861095332</c:v>
                </c:pt>
                <c:pt idx="3069">
                  <c:v>-21.802059869850389</c:v>
                </c:pt>
                <c:pt idx="3070">
                  <c:v>-21.856426864822748</c:v>
                </c:pt>
                <c:pt idx="3071">
                  <c:v>-21.910719607498208</c:v>
                </c:pt>
                <c:pt idx="3072">
                  <c:v>-21.964938858148283</c:v>
                </c:pt>
                <c:pt idx="3073">
                  <c:v>-22.019085375832081</c:v>
                </c:pt>
                <c:pt idx="3074">
                  <c:v>-22.073159918397064</c:v>
                </c:pt>
                <c:pt idx="3075">
                  <c:v>-22.127163242480627</c:v>
                </c:pt>
                <c:pt idx="3076">
                  <c:v>-22.181096103510704</c:v>
                </c:pt>
                <c:pt idx="3077">
                  <c:v>-22.234959255706983</c:v>
                </c:pt>
                <c:pt idx="3078">
                  <c:v>-22.288753452082062</c:v>
                </c:pt>
                <c:pt idx="3079">
                  <c:v>-22.342479444442105</c:v>
                </c:pt>
                <c:pt idx="3080">
                  <c:v>-22.396137983387646</c:v>
                </c:pt>
                <c:pt idx="3081">
                  <c:v>-22.449729818314864</c:v>
                </c:pt>
                <c:pt idx="3082">
                  <c:v>-22.503255697415881</c:v>
                </c:pt>
                <c:pt idx="3083">
                  <c:v>-22.556716367679726</c:v>
                </c:pt>
                <c:pt idx="3084">
                  <c:v>-22.610112574892852</c:v>
                </c:pt>
                <c:pt idx="3085">
                  <c:v>-22.663445063639834</c:v>
                </c:pt>
                <c:pt idx="3086">
                  <c:v>-22.716714577303762</c:v>
                </c:pt>
                <c:pt idx="3087">
                  <c:v>-22.7699218580671</c:v>
                </c:pt>
                <c:pt idx="3088">
                  <c:v>-22.823067646911607</c:v>
                </c:pt>
                <c:pt idx="3089">
                  <c:v>-22.876152683619235</c:v>
                </c:pt>
                <c:pt idx="3090">
                  <c:v>-22.929177706771906</c:v>
                </c:pt>
                <c:pt idx="3091">
                  <c:v>-22.982143453752283</c:v>
                </c:pt>
                <c:pt idx="3092">
                  <c:v>-23.035050660743693</c:v>
                </c:pt>
                <c:pt idx="3093">
                  <c:v>-23.087900062730291</c:v>
                </c:pt>
                <c:pt idx="3094">
                  <c:v>-23.140692393497233</c:v>
                </c:pt>
                <c:pt idx="3095">
                  <c:v>-23.193428385630828</c:v>
                </c:pt>
                <c:pt idx="3096">
                  <c:v>-23.24610877051807</c:v>
                </c:pt>
                <c:pt idx="3097">
                  <c:v>-23.298734278347204</c:v>
                </c:pt>
                <c:pt idx="3098">
                  <c:v>-23.351305638106808</c:v>
                </c:pt>
                <c:pt idx="3099">
                  <c:v>-23.403823577586351</c:v>
                </c:pt>
                <c:pt idx="3100">
                  <c:v>-23.456288823375484</c:v>
                </c:pt>
                <c:pt idx="3101">
                  <c:v>-23.508702100863758</c:v>
                </c:pt>
                <c:pt idx="3102">
                  <c:v>-23.561064134240468</c:v>
                </c:pt>
                <c:pt idx="3103">
                  <c:v>-23.613375646494031</c:v>
                </c:pt>
                <c:pt idx="3104">
                  <c:v>-23.665637359411459</c:v>
                </c:pt>
                <c:pt idx="3105">
                  <c:v>-23.717849993577801</c:v>
                </c:pt>
                <c:pt idx="3106">
                  <c:v>-23.770014268375995</c:v>
                </c:pt>
                <c:pt idx="3107">
                  <c:v>-23.82213090198529</c:v>
                </c:pt>
                <c:pt idx="3108">
                  <c:v>-23.874200611381255</c:v>
                </c:pt>
                <c:pt idx="3109">
                  <c:v>-23.926224112334822</c:v>
                </c:pt>
                <c:pt idx="3110">
                  <c:v>-23.978202119411314</c:v>
                </c:pt>
                <c:pt idx="3111">
                  <c:v>-24.03013534596942</c:v>
                </c:pt>
                <c:pt idx="3112">
                  <c:v>-24.082024504160621</c:v>
                </c:pt>
                <c:pt idx="3113">
                  <c:v>-24.133870304927726</c:v>
                </c:pt>
                <c:pt idx="3114">
                  <c:v>-24.18567345800405</c:v>
                </c:pt>
                <c:pt idx="3115">
                  <c:v>-24.237434671912212</c:v>
                </c:pt>
                <c:pt idx="3116">
                  <c:v>-24.289154653962829</c:v>
                </c:pt>
                <c:pt idx="3117">
                  <c:v>-24.340834110253251</c:v>
                </c:pt>
                <c:pt idx="3118">
                  <c:v>-24.392473745666216</c:v>
                </c:pt>
                <c:pt idx="3119">
                  <c:v>-24.44407426386892</c:v>
                </c:pt>
                <c:pt idx="3120">
                  <c:v>-24.495636367310606</c:v>
                </c:pt>
                <c:pt idx="3121">
                  <c:v>-24.547160757221945</c:v>
                </c:pt>
                <c:pt idx="3122">
                  <c:v>-24.598648133612961</c:v>
                </c:pt>
                <c:pt idx="3123">
                  <c:v>-24.650099195271579</c:v>
                </c:pt>
                <c:pt idx="3124">
                  <c:v>-24.701514639762085</c:v>
                </c:pt>
                <c:pt idx="3125">
                  <c:v>-24.75289516342275</c:v>
                </c:pt>
                <c:pt idx="3126">
                  <c:v>-24.804241461364942</c:v>
                </c:pt>
                <c:pt idx="3127">
                  <c:v>-24.855554227470375</c:v>
                </c:pt>
                <c:pt idx="3128">
                  <c:v>-24.906834154389692</c:v>
                </c:pt>
                <c:pt idx="3129">
                  <c:v>-24.958081933540246</c:v>
                </c:pt>
                <c:pt idx="3130">
                  <c:v>-25.009298255104326</c:v>
                </c:pt>
                <c:pt idx="3131">
                  <c:v>-25.060483808026525</c:v>
                </c:pt>
                <c:pt idx="3132">
                  <c:v>-25.11163928001217</c:v>
                </c:pt>
                <c:pt idx="3133">
                  <c:v>-25.162765357524425</c:v>
                </c:pt>
                <c:pt idx="3134">
                  <c:v>-25.213862725782683</c:v>
                </c:pt>
                <c:pt idx="3135">
                  <c:v>-25.264932068759549</c:v>
                </c:pt>
                <c:pt idx="3136">
                  <c:v>-25.315974069178935</c:v>
                </c:pt>
                <c:pt idx="3137">
                  <c:v>-25.366989408513415</c:v>
                </c:pt>
                <c:pt idx="3138">
                  <c:v>-25.417978766981403</c:v>
                </c:pt>
                <c:pt idx="3139">
                  <c:v>-25.468942823544896</c:v>
                </c:pt>
                <c:pt idx="3140">
                  <c:v>-25.519882255906786</c:v>
                </c:pt>
                <c:pt idx="3141">
                  <c:v>-25.570797740507896</c:v>
                </c:pt>
                <c:pt idx="3142">
                  <c:v>-25.621689952524356</c:v>
                </c:pt>
                <c:pt idx="3143">
                  <c:v>-25.672559565864926</c:v>
                </c:pt>
                <c:pt idx="3144">
                  <c:v>-25.723407253167608</c:v>
                </c:pt>
                <c:pt idx="3145">
                  <c:v>-25.774233685797277</c:v>
                </c:pt>
                <c:pt idx="3146">
                  <c:v>-25.825039533842009</c:v>
                </c:pt>
                <c:pt idx="3147">
                  <c:v>-25.875825466110769</c:v>
                </c:pt>
                <c:pt idx="3148">
                  <c:v>-25.926592150129309</c:v>
                </c:pt>
                <c:pt idx="3149">
                  <c:v>-25.9773402521379</c:v>
                </c:pt>
                <c:pt idx="3150">
                  <c:v>-26.028070437087475</c:v>
                </c:pt>
                <c:pt idx="3151">
                  <c:v>-26.078783368636373</c:v>
                </c:pt>
                <c:pt idx="3152">
                  <c:v>-26.129479709147315</c:v>
                </c:pt>
                <c:pt idx="3153">
                  <c:v>-26.180160119683261</c:v>
                </c:pt>
                <c:pt idx="3154">
                  <c:v>-26.230825260004668</c:v>
                </c:pt>
                <c:pt idx="3155">
                  <c:v>-26.281475788565373</c:v>
                </c:pt>
                <c:pt idx="3156">
                  <c:v>-26.332112362509328</c:v>
                </c:pt>
                <c:pt idx="3157">
                  <c:v>-26.382735637666382</c:v>
                </c:pt>
                <c:pt idx="3158">
                  <c:v>-26.433346268549379</c:v>
                </c:pt>
                <c:pt idx="3159">
                  <c:v>-26.483944908349418</c:v>
                </c:pt>
                <c:pt idx="3160">
                  <c:v>-26.5345322089326</c:v>
                </c:pt>
                <c:pt idx="3161">
                  <c:v>-26.585108820835881</c:v>
                </c:pt>
                <c:pt idx="3162">
                  <c:v>-26.635675393263291</c:v>
                </c:pt>
                <c:pt idx="3163">
                  <c:v>-26.686232574081437</c:v>
                </c:pt>
                <c:pt idx="3164">
                  <c:v>-26.736781009815868</c:v>
                </c:pt>
                <c:pt idx="3165">
                  <c:v>-26.787321345646511</c:v>
                </c:pt>
                <c:pt idx="3166">
                  <c:v>-26.837854225403596</c:v>
                </c:pt>
                <c:pt idx="3167">
                  <c:v>-26.888380291564083</c:v>
                </c:pt>
                <c:pt idx="3168">
                  <c:v>-26.938900185245945</c:v>
                </c:pt>
                <c:pt idx="3169">
                  <c:v>-26.989414546204738</c:v>
                </c:pt>
                <c:pt idx="3170">
                  <c:v>-27.039924012828834</c:v>
                </c:pt>
                <c:pt idx="3171">
                  <c:v>-27.090429222135192</c:v>
                </c:pt>
                <c:pt idx="3172">
                  <c:v>-27.140930809764193</c:v>
                </c:pt>
                <c:pt idx="3173">
                  <c:v>-27.19142940997569</c:v>
                </c:pt>
                <c:pt idx="3174">
                  <c:v>-27.241925655644099</c:v>
                </c:pt>
                <c:pt idx="3175">
                  <c:v>-27.292420178253085</c:v>
                </c:pt>
                <c:pt idx="3176">
                  <c:v>-27.342913607891749</c:v>
                </c:pt>
                <c:pt idx="3177">
                  <c:v>-27.39340657324918</c:v>
                </c:pt>
                <c:pt idx="3178">
                  <c:v>-27.443899701609354</c:v>
                </c:pt>
                <c:pt idx="3179">
                  <c:v>-27.494393618846775</c:v>
                </c:pt>
                <c:pt idx="3180">
                  <c:v>-27.544888949421068</c:v>
                </c:pt>
                <c:pt idx="3181">
                  <c:v>-27.595386316371837</c:v>
                </c:pt>
                <c:pt idx="3182">
                  <c:v>-27.645886341314117</c:v>
                </c:pt>
                <c:pt idx="3183">
                  <c:v>-27.696389644432063</c:v>
                </c:pt>
                <c:pt idx="3184">
                  <c:v>-27.746896844475017</c:v>
                </c:pt>
                <c:pt idx="3185">
                  <c:v>-27.797408558751521</c:v>
                </c:pt>
                <c:pt idx="3186">
                  <c:v>-27.847925403123611</c:v>
                </c:pt>
                <c:pt idx="3187">
                  <c:v>-27.898447992002527</c:v>
                </c:pt>
                <c:pt idx="3188">
                  <c:v>-27.948976938342447</c:v>
                </c:pt>
                <c:pt idx="3189">
                  <c:v>-27.999512853634819</c:v>
                </c:pt>
                <c:pt idx="3190">
                  <c:v>-28.050056347903471</c:v>
                </c:pt>
                <c:pt idx="3191">
                  <c:v>-28.100608029699167</c:v>
                </c:pt>
                <c:pt idx="3192">
                  <c:v>-28.151168506092596</c:v>
                </c:pt>
                <c:pt idx="3193">
                  <c:v>-28.201738382670438</c:v>
                </c:pt>
                <c:pt idx="3194">
                  <c:v>-28.252318263528259</c:v>
                </c:pt>
                <c:pt idx="3195">
                  <c:v>-28.30290875126596</c:v>
                </c:pt>
                <c:pt idx="3196">
                  <c:v>-28.353510446980525</c:v>
                </c:pt>
                <c:pt idx="3197">
                  <c:v>-28.404123950261159</c:v>
                </c:pt>
                <c:pt idx="3198">
                  <c:v>-28.45474985918344</c:v>
                </c:pt>
                <c:pt idx="3199">
                  <c:v>-28.505388770302407</c:v>
                </c:pt>
                <c:pt idx="3200">
                  <c:v>-28.556041278647829</c:v>
                </c:pt>
                <c:pt idx="3201">
                  <c:v>-28.606707977716944</c:v>
                </c:pt>
                <c:pt idx="3202">
                  <c:v>-28.657389459469051</c:v>
                </c:pt>
                <c:pt idx="3203">
                  <c:v>-28.708086314319377</c:v>
                </c:pt>
                <c:pt idx="3204">
                  <c:v>-28.758799131132516</c:v>
                </c:pt>
                <c:pt idx="3205">
                  <c:v>-28.809528497216835</c:v>
                </c:pt>
                <c:pt idx="3206">
                  <c:v>-28.860274998317408</c:v>
                </c:pt>
                <c:pt idx="3207">
                  <c:v>-28.911039218610306</c:v>
                </c:pt>
                <c:pt idx="3208">
                  <c:v>-28.961821740696227</c:v>
                </c:pt>
                <c:pt idx="3209">
                  <c:v>-29.012623145594006</c:v>
                </c:pt>
                <c:pt idx="3210">
                  <c:v>-29.063444012733981</c:v>
                </c:pt>
                <c:pt idx="3211">
                  <c:v>-29.114284919952201</c:v>
                </c:pt>
                <c:pt idx="3212">
                  <c:v>-29.165146443482968</c:v>
                </c:pt>
                <c:pt idx="3213">
                  <c:v>-29.216029157953734</c:v>
                </c:pt>
                <c:pt idx="3214">
                  <c:v>-29.266933636377136</c:v>
                </c:pt>
                <c:pt idx="3215">
                  <c:v>-29.317860450145254</c:v>
                </c:pt>
                <c:pt idx="3216">
                  <c:v>-29.36881016902284</c:v>
                </c:pt>
                <c:pt idx="3217">
                  <c:v>-29.419783361140574</c:v>
                </c:pt>
                <c:pt idx="3218">
                  <c:v>-29.470780592989062</c:v>
                </c:pt>
                <c:pt idx="3219">
                  <c:v>-29.521802429410759</c:v>
                </c:pt>
                <c:pt idx="3220">
                  <c:v>-29.572849433594826</c:v>
                </c:pt>
                <c:pt idx="3221">
                  <c:v>-29.623922167069324</c:v>
                </c:pt>
                <c:pt idx="3222">
                  <c:v>-29.67502118969524</c:v>
                </c:pt>
                <c:pt idx="3223">
                  <c:v>-29.726147059659187</c:v>
                </c:pt>
                <c:pt idx="3224">
                  <c:v>-29.777300333466332</c:v>
                </c:pt>
                <c:pt idx="3225">
                  <c:v>-29.828481565934965</c:v>
                </c:pt>
                <c:pt idx="3226">
                  <c:v>-29.879691310187933</c:v>
                </c:pt>
                <c:pt idx="3227">
                  <c:v>-29.930930117647236</c:v>
                </c:pt>
                <c:pt idx="3228">
                  <c:v>-29.982198538025969</c:v>
                </c:pt>
                <c:pt idx="3229">
                  <c:v>-30.033497119322348</c:v>
                </c:pt>
                <c:pt idx="3230">
                  <c:v>-30.08482640781267</c:v>
                </c:pt>
                <c:pt idx="3231">
                  <c:v>-30.136186948044035</c:v>
                </c:pt>
                <c:pt idx="3232">
                  <c:v>-30.18757928282756</c:v>
                </c:pt>
                <c:pt idx="3233">
                  <c:v>-30.239003953232015</c:v>
                </c:pt>
                <c:pt idx="3234">
                  <c:v>-30.290461498576022</c:v>
                </c:pt>
                <c:pt idx="3235">
                  <c:v>-30.34195245642184</c:v>
                </c:pt>
                <c:pt idx="3236">
                  <c:v>-30.393477362567815</c:v>
                </c:pt>
                <c:pt idx="3237">
                  <c:v>-30.445036751042601</c:v>
                </c:pt>
                <c:pt idx="3238">
                  <c:v>-30.496631154096381</c:v>
                </c:pt>
                <c:pt idx="3239">
                  <c:v>-30.548261102195649</c:v>
                </c:pt>
                <c:pt idx="3240">
                  <c:v>-30.599927124015515</c:v>
                </c:pt>
                <c:pt idx="3241">
                  <c:v>-30.651629746432441</c:v>
                </c:pt>
                <c:pt idx="3242">
                  <c:v>-30.703369494518007</c:v>
                </c:pt>
                <c:pt idx="3243">
                  <c:v>-30.755146891531737</c:v>
                </c:pt>
                <c:pt idx="3244">
                  <c:v>-30.806962458914157</c:v>
                </c:pt>
                <c:pt idx="3245">
                  <c:v>-30.858816716279573</c:v>
                </c:pt>
                <c:pt idx="3246">
                  <c:v>-30.91071018140979</c:v>
                </c:pt>
                <c:pt idx="3247">
                  <c:v>-30.962643370246411</c:v>
                </c:pt>
                <c:pt idx="3248">
                  <c:v>-31.014616796884891</c:v>
                </c:pt>
                <c:pt idx="3249">
                  <c:v>-31.066630973566927</c:v>
                </c:pt>
                <c:pt idx="3250">
                  <c:v>-31.118686410673952</c:v>
                </c:pt>
                <c:pt idx="3251">
                  <c:v>-31.170783616720076</c:v>
                </c:pt>
                <c:pt idx="3252">
                  <c:v>-31.222923098345849</c:v>
                </c:pt>
                <c:pt idx="3253">
                  <c:v>-31.275105360310633</c:v>
                </c:pt>
                <c:pt idx="3254">
                  <c:v>-31.327330905486235</c:v>
                </c:pt>
                <c:pt idx="3255">
                  <c:v>-31.379600234850152</c:v>
                </c:pt>
                <c:pt idx="3256">
                  <c:v>-31.431913847479237</c:v>
                </c:pt>
                <c:pt idx="3257">
                  <c:v>-31.484272240541937</c:v>
                </c:pt>
                <c:pt idx="3258">
                  <c:v>-31.536675909292711</c:v>
                </c:pt>
                <c:pt idx="3259">
                  <c:v>-31.589125347064773</c:v>
                </c:pt>
                <c:pt idx="3260">
                  <c:v>-31.64162104526374</c:v>
                </c:pt>
                <c:pt idx="3261">
                  <c:v>-31.694163493360968</c:v>
                </c:pt>
                <c:pt idx="3262">
                  <c:v>-31.746753178886809</c:v>
                </c:pt>
                <c:pt idx="3263">
                  <c:v>-31.799390587424394</c:v>
                </c:pt>
                <c:pt idx="3264">
                  <c:v>-31.852076202603122</c:v>
                </c:pt>
                <c:pt idx="3265">
                  <c:v>-31.904810506092034</c:v>
                </c:pt>
                <c:pt idx="3266">
                  <c:v>-31.957593977593316</c:v>
                </c:pt>
                <c:pt idx="3267">
                  <c:v>-32.010427094836373</c:v>
                </c:pt>
                <c:pt idx="3268">
                  <c:v>-32.06331033357111</c:v>
                </c:pt>
                <c:pt idx="3269">
                  <c:v>-32.116244167561746</c:v>
                </c:pt>
                <c:pt idx="3270">
                  <c:v>-32.169229068581011</c:v>
                </c:pt>
                <c:pt idx="3271">
                  <c:v>-32.222265506403154</c:v>
                </c:pt>
                <c:pt idx="3272">
                  <c:v>-32.275353948798269</c:v>
                </c:pt>
                <c:pt idx="3273">
                  <c:v>-32.328494861526593</c:v>
                </c:pt>
                <c:pt idx="3274">
                  <c:v>-32.381688708331396</c:v>
                </c:pt>
                <c:pt idx="3275">
                  <c:v>-32.434935950934388</c:v>
                </c:pt>
                <c:pt idx="3276">
                  <c:v>-32.488237049028342</c:v>
                </c:pt>
                <c:pt idx="3277">
                  <c:v>-32.541592460272582</c:v>
                </c:pt>
                <c:pt idx="3278">
                  <c:v>-32.595002640286047</c:v>
                </c:pt>
                <c:pt idx="3279">
                  <c:v>-32.648468042642044</c:v>
                </c:pt>
                <c:pt idx="3280">
                  <c:v>-32.701989118862947</c:v>
                </c:pt>
                <c:pt idx="3281">
                  <c:v>-32.755566318413571</c:v>
                </c:pt>
                <c:pt idx="3282">
                  <c:v>-32.809200088696372</c:v>
                </c:pt>
                <c:pt idx="3283">
                  <c:v>-32.862890875045736</c:v>
                </c:pt>
                <c:pt idx="3284">
                  <c:v>-32.916639120722515</c:v>
                </c:pt>
                <c:pt idx="3285">
                  <c:v>-32.97044526690842</c:v>
                </c:pt>
                <c:pt idx="3286">
                  <c:v>-33.024309752701022</c:v>
                </c:pt>
                <c:pt idx="3287">
                  <c:v>-33.078233015108424</c:v>
                </c:pt>
                <c:pt idx="3288">
                  <c:v>-33.132215489043951</c:v>
                </c:pt>
                <c:pt idx="3289">
                  <c:v>-33.186257607321309</c:v>
                </c:pt>
                <c:pt idx="3290">
                  <c:v>-33.240359800648982</c:v>
                </c:pt>
                <c:pt idx="3291">
                  <c:v>-33.294522497626161</c:v>
                </c:pt>
                <c:pt idx="3292">
                  <c:v>-33.348746124736834</c:v>
                </c:pt>
                <c:pt idx="3293">
                  <c:v>-33.403031106345999</c:v>
                </c:pt>
                <c:pt idx="3294">
                  <c:v>-33.457377864693953</c:v>
                </c:pt>
                <c:pt idx="3295">
                  <c:v>-33.511786819892286</c:v>
                </c:pt>
                <c:pt idx="3296">
                  <c:v>-33.566258389919248</c:v>
                </c:pt>
                <c:pt idx="3297">
                  <c:v>-33.620792990614603</c:v>
                </c:pt>
                <c:pt idx="3298">
                  <c:v>-33.675391035676427</c:v>
                </c:pt>
                <c:pt idx="3299">
                  <c:v>-33.73005293665522</c:v>
                </c:pt>
                <c:pt idx="3300">
                  <c:v>-33.784779102951092</c:v>
                </c:pt>
                <c:pt idx="3301">
                  <c:v>-33.839569941808776</c:v>
                </c:pt>
                <c:pt idx="3302">
                  <c:v>-33.894425858313475</c:v>
                </c:pt>
                <c:pt idx="3303">
                  <c:v>-33.949347255387394</c:v>
                </c:pt>
                <c:pt idx="3304">
                  <c:v>-34.00433453378534</c:v>
                </c:pt>
                <c:pt idx="3305">
                  <c:v>-34.059388092091083</c:v>
                </c:pt>
                <c:pt idx="3306">
                  <c:v>-34.114508326713704</c:v>
                </c:pt>
                <c:pt idx="3307">
                  <c:v>-34.169695631883592</c:v>
                </c:pt>
                <c:pt idx="3308">
                  <c:v>-34.22495039964906</c:v>
                </c:pt>
                <c:pt idx="3309">
                  <c:v>-34.280273019873142</c:v>
                </c:pt>
                <c:pt idx="3310">
                  <c:v>-34.335663880229767</c:v>
                </c:pt>
                <c:pt idx="3311">
                  <c:v>-34.39112336620056</c:v>
                </c:pt>
                <c:pt idx="3312">
                  <c:v>-34.446651861071821</c:v>
                </c:pt>
                <c:pt idx="3313">
                  <c:v>-34.502249745931302</c:v>
                </c:pt>
                <c:pt idx="3314">
                  <c:v>-34.557917399664674</c:v>
                </c:pt>
                <c:pt idx="3315">
                  <c:v>-34.613655198953779</c:v>
                </c:pt>
                <c:pt idx="3316">
                  <c:v>-34.669463518272337</c:v>
                </c:pt>
                <c:pt idx="3317">
                  <c:v>-34.725342729884375</c:v>
                </c:pt>
                <c:pt idx="3318">
                  <c:v>-34.781293203841209</c:v>
                </c:pt>
                <c:pt idx="3319">
                  <c:v>-34.837315307978038</c:v>
                </c:pt>
                <c:pt idx="3320">
                  <c:v>-34.893409407912884</c:v>
                </c:pt>
                <c:pt idx="3321">
                  <c:v>-34.949575867043102</c:v>
                </c:pt>
                <c:pt idx="3322">
                  <c:v>-35.005815046543603</c:v>
                </c:pt>
                <c:pt idx="3323">
                  <c:v>-35.062127305364797</c:v>
                </c:pt>
                <c:pt idx="3324">
                  <c:v>-35.118513000229967</c:v>
                </c:pt>
                <c:pt idx="3325">
                  <c:v>-35.174972485633532</c:v>
                </c:pt>
                <c:pt idx="3326">
                  <c:v>-35.231506113839451</c:v>
                </c:pt>
                <c:pt idx="3327">
                  <c:v>-35.288114234878577</c:v>
                </c:pt>
                <c:pt idx="3328">
                  <c:v>-35.344797196547958</c:v>
                </c:pt>
                <c:pt idx="3329">
                  <c:v>-35.401555344408436</c:v>
                </c:pt>
                <c:pt idx="3330">
                  <c:v>-35.458389021783489</c:v>
                </c:pt>
                <c:pt idx="3331">
                  <c:v>-35.515298569757924</c:v>
                </c:pt>
                <c:pt idx="3332">
                  <c:v>-35.572284327175659</c:v>
                </c:pt>
                <c:pt idx="3333">
                  <c:v>-35.629346630639745</c:v>
                </c:pt>
                <c:pt idx="3334">
                  <c:v>-35.686485814510284</c:v>
                </c:pt>
                <c:pt idx="3335">
                  <c:v>-35.743702210903528</c:v>
                </c:pt>
                <c:pt idx="3336">
                  <c:v>-35.800996149691443</c:v>
                </c:pt>
                <c:pt idx="3337">
                  <c:v>-35.858367958500018</c:v>
                </c:pt>
                <c:pt idx="3338">
                  <c:v>-35.915817962708999</c:v>
                </c:pt>
                <c:pt idx="3339">
                  <c:v>-35.97334648545089</c:v>
                </c:pt>
                <c:pt idx="3340">
                  <c:v>-36.03095384761091</c:v>
                </c:pt>
                <c:pt idx="3341">
                  <c:v>-36.088640367825747</c:v>
                </c:pt>
                <c:pt idx="3342">
                  <c:v>-36.146406362483482</c:v>
                </c:pt>
                <c:pt idx="3343">
                  <c:v>-36.204252145723459</c:v>
                </c:pt>
                <c:pt idx="3344">
                  <c:v>-36.262178029435411</c:v>
                </c:pt>
                <c:pt idx="3345">
                  <c:v>-36.320184323260278</c:v>
                </c:pt>
                <c:pt idx="3346">
                  <c:v>-36.378271334588916</c:v>
                </c:pt>
                <c:pt idx="3347">
                  <c:v>-36.436439368563391</c:v>
                </c:pt>
                <c:pt idx="3348">
                  <c:v>-36.494688728075886</c:v>
                </c:pt>
                <c:pt idx="3349">
                  <c:v>-36.553019713769743</c:v>
                </c:pt>
                <c:pt idx="3350">
                  <c:v>-36.611432624039459</c:v>
                </c:pt>
                <c:pt idx="3351">
                  <c:v>-36.669927755030585</c:v>
                </c:pt>
                <c:pt idx="3352">
                  <c:v>-36.728505400641247</c:v>
                </c:pt>
                <c:pt idx="3353">
                  <c:v>-36.787165852521412</c:v>
                </c:pt>
                <c:pt idx="3354">
                  <c:v>-36.845909400074412</c:v>
                </c:pt>
                <c:pt idx="3355">
                  <c:v>-36.904736330457268</c:v>
                </c:pt>
                <c:pt idx="3356">
                  <c:v>-36.963646928581433</c:v>
                </c:pt>
                <c:pt idx="3357">
                  <c:v>-37.022641477113218</c:v>
                </c:pt>
                <c:pt idx="3358">
                  <c:v>-37.081720256476032</c:v>
                </c:pt>
                <c:pt idx="3359">
                  <c:v>-37.140883544849572</c:v>
                </c:pt>
                <c:pt idx="3360">
                  <c:v>-37.200131618172527</c:v>
                </c:pt>
                <c:pt idx="3361">
                  <c:v>-37.259464750142506</c:v>
                </c:pt>
                <c:pt idx="3362">
                  <c:v>-37.318883212217919</c:v>
                </c:pt>
                <c:pt idx="3363">
                  <c:v>-37.378387273618841</c:v>
                </c:pt>
                <c:pt idx="3364">
                  <c:v>-37.437977201328735</c:v>
                </c:pt>
                <c:pt idx="3365">
                  <c:v>-37.497653260095888</c:v>
                </c:pt>
                <c:pt idx="3366">
                  <c:v>-37.557415712434327</c:v>
                </c:pt>
                <c:pt idx="3367">
                  <c:v>-37.617264818625983</c:v>
                </c:pt>
                <c:pt idx="3368">
                  <c:v>-37.677200836721966</c:v>
                </c:pt>
                <c:pt idx="3369">
                  <c:v>-37.737224022544559</c:v>
                </c:pt>
                <c:pt idx="3370">
                  <c:v>-37.797334629688287</c:v>
                </c:pt>
                <c:pt idx="3371">
                  <c:v>-37.857532909522881</c:v>
                </c:pt>
                <c:pt idx="3372">
                  <c:v>-37.917819111193843</c:v>
                </c:pt>
                <c:pt idx="3373">
                  <c:v>-37.97819348162492</c:v>
                </c:pt>
                <c:pt idx="3374">
                  <c:v>-38.038656265520771</c:v>
                </c:pt>
                <c:pt idx="3375">
                  <c:v>-38.099207705367625</c:v>
                </c:pt>
                <c:pt idx="3376">
                  <c:v>-38.159848041436575</c:v>
                </c:pt>
                <c:pt idx="3377">
                  <c:v>-38.220577511784612</c:v>
                </c:pt>
                <c:pt idx="3378">
                  <c:v>-38.281396352258213</c:v>
                </c:pt>
                <c:pt idx="3379">
                  <c:v>-38.342304796494304</c:v>
                </c:pt>
                <c:pt idx="3380">
                  <c:v>-38.403303075922729</c:v>
                </c:pt>
                <c:pt idx="3381">
                  <c:v>-38.464391419769711</c:v>
                </c:pt>
                <c:pt idx="3382">
                  <c:v>-38.525570055058452</c:v>
                </c:pt>
                <c:pt idx="3383">
                  <c:v>-38.586839206613149</c:v>
                </c:pt>
                <c:pt idx="3384">
                  <c:v>-38.648199097060328</c:v>
                </c:pt>
                <c:pt idx="3385">
                  <c:v>-38.709649946832215</c:v>
                </c:pt>
                <c:pt idx="3386">
                  <c:v>-38.771191974168595</c:v>
                </c:pt>
                <c:pt idx="3387">
                  <c:v>-38.832825395119499</c:v>
                </c:pt>
                <c:pt idx="3388">
                  <c:v>-38.894550423548218</c:v>
                </c:pt>
                <c:pt idx="3389">
                  <c:v>-38.956367271133637</c:v>
                </c:pt>
                <c:pt idx="3390">
                  <c:v>-39.018276147372944</c:v>
                </c:pt>
                <c:pt idx="3391">
                  <c:v>-39.080277259584022</c:v>
                </c:pt>
                <c:pt idx="3392">
                  <c:v>-39.142370812909164</c:v>
                </c:pt>
                <c:pt idx="3393">
                  <c:v>-39.204557010316499</c:v>
                </c:pt>
                <c:pt idx="3394">
                  <c:v>-39.266836052603999</c:v>
                </c:pt>
                <c:pt idx="3395">
                  <c:v>-39.329208138401285</c:v>
                </c:pt>
                <c:pt idx="3396">
                  <c:v>-39.391673464173266</c:v>
                </c:pt>
                <c:pt idx="3397">
                  <c:v>-39.454232224222821</c:v>
                </c:pt>
                <c:pt idx="3398">
                  <c:v>-39.516884610692728</c:v>
                </c:pt>
                <c:pt idx="3399">
                  <c:v>-39.579630813570354</c:v>
                </c:pt>
                <c:pt idx="3400">
                  <c:v>-39.642471020688703</c:v>
                </c:pt>
                <c:pt idx="3401">
                  <c:v>-39.705405417730979</c:v>
                </c:pt>
                <c:pt idx="3402">
                  <c:v>-39.768434188231979</c:v>
                </c:pt>
                <c:pt idx="3403">
                  <c:v>-39.831557513582382</c:v>
                </c:pt>
                <c:pt idx="3404">
                  <c:v>-39.894775573031048</c:v>
                </c:pt>
                <c:pt idx="3405">
                  <c:v>-39.958088543687857</c:v>
                </c:pt>
                <c:pt idx="3406">
                  <c:v>-40.021496600526987</c:v>
                </c:pt>
                <c:pt idx="3407">
                  <c:v>-40.084999916390188</c:v>
                </c:pt>
                <c:pt idx="3408">
                  <c:v>-40.148598661989119</c:v>
                </c:pt>
                <c:pt idx="3409">
                  <c:v>-40.212293005908435</c:v>
                </c:pt>
                <c:pt idx="3410">
                  <c:v>-40.276083114609669</c:v>
                </c:pt>
                <c:pt idx="3411">
                  <c:v>-40.339969152433007</c:v>
                </c:pt>
                <c:pt idx="3412">
                  <c:v>-40.403951281601003</c:v>
                </c:pt>
                <c:pt idx="3413">
                  <c:v>-40.468029662221532</c:v>
                </c:pt>
                <c:pt idx="3414">
                  <c:v>-40.532204452290649</c:v>
                </c:pt>
                <c:pt idx="3415">
                  <c:v>-40.59647580769537</c:v>
                </c:pt>
                <c:pt idx="3416">
                  <c:v>-40.660843882217293</c:v>
                </c:pt>
                <c:pt idx="3417">
                  <c:v>-40.725308827534803</c:v>
                </c:pt>
                <c:pt idx="3418">
                  <c:v>-40.789870793226655</c:v>
                </c:pt>
                <c:pt idx="3419">
                  <c:v>-40.854529926774561</c:v>
                </c:pt>
                <c:pt idx="3420">
                  <c:v>-40.919286373566493</c:v>
                </c:pt>
                <c:pt idx="3421">
                  <c:v>-40.984140276898955</c:v>
                </c:pt>
                <c:pt idx="3422">
                  <c:v>-41.049091777980813</c:v>
                </c:pt>
                <c:pt idx="3423">
                  <c:v>-41.114141015935488</c:v>
                </c:pt>
                <c:pt idx="3424">
                  <c:v>-41.179288127804064</c:v>
                </c:pt>
                <c:pt idx="3425">
                  <c:v>-41.244533248548485</c:v>
                </c:pt>
                <c:pt idx="3426">
                  <c:v>-41.309876511054</c:v>
                </c:pt>
                <c:pt idx="3427">
                  <c:v>-41.375318046131888</c:v>
                </c:pt>
                <c:pt idx="3428">
                  <c:v>-41.440857982522886</c:v>
                </c:pt>
                <c:pt idx="3429">
                  <c:v>-41.506496446899448</c:v>
                </c:pt>
                <c:pt idx="3430">
                  <c:v>-41.57223356386897</c:v>
                </c:pt>
                <c:pt idx="3431">
                  <c:v>-41.638069455975931</c:v>
                </c:pt>
                <c:pt idx="3432">
                  <c:v>-41.70400424370542</c:v>
                </c:pt>
                <c:pt idx="3433">
                  <c:v>-41.770038045485165</c:v>
                </c:pt>
                <c:pt idx="3434">
                  <c:v>-41.836170977688496</c:v>
                </c:pt>
                <c:pt idx="3435">
                  <c:v>-41.902403154637291</c:v>
                </c:pt>
                <c:pt idx="3436">
                  <c:v>-41.968734688604073</c:v>
                </c:pt>
                <c:pt idx="3437">
                  <c:v>-42.035165689815052</c:v>
                </c:pt>
                <c:pt idx="3438">
                  <c:v>-42.10169626645245</c:v>
                </c:pt>
                <c:pt idx="3439">
                  <c:v>-42.168326524657182</c:v>
                </c:pt>
                <c:pt idx="3440">
                  <c:v>-42.235056568531597</c:v>
                </c:pt>
                <c:pt idx="3441">
                  <c:v>-42.301886500141435</c:v>
                </c:pt>
                <c:pt idx="3442">
                  <c:v>-42.368816419518851</c:v>
                </c:pt>
                <c:pt idx="3443">
                  <c:v>-42.435846424664653</c:v>
                </c:pt>
                <c:pt idx="3444">
                  <c:v>-42.502976611550565</c:v>
                </c:pt>
                <c:pt idx="3445">
                  <c:v>-42.570207074121676</c:v>
                </c:pt>
                <c:pt idx="3446">
                  <c:v>-42.637537904299407</c:v>
                </c:pt>
                <c:pt idx="3447">
                  <c:v>-42.704969191982627</c:v>
                </c:pt>
                <c:pt idx="3448">
                  <c:v>-42.772501025051156</c:v>
                </c:pt>
                <c:pt idx="3449">
                  <c:v>-42.840133489367034</c:v>
                </c:pt>
                <c:pt idx="3450">
                  <c:v>-42.907866668777608</c:v>
                </c:pt>
                <c:pt idx="3451">
                  <c:v>-42.975700645117165</c:v>
                </c:pt>
                <c:pt idx="3452">
                  <c:v>-43.043635498209213</c:v>
                </c:pt>
                <c:pt idx="3453">
                  <c:v>-43.111671305868896</c:v>
                </c:pt>
                <c:pt idx="3454">
                  <c:v>-43.179808143904594</c:v>
                </c:pt>
                <c:pt idx="3455">
                  <c:v>-43.248046086120688</c:v>
                </c:pt>
                <c:pt idx="3456">
                  <c:v>-43.316385204318529</c:v>
                </c:pt>
                <c:pt idx="3457">
                  <c:v>-43.384825568299931</c:v>
                </c:pt>
                <c:pt idx="3458">
                  <c:v>-43.453367245867653</c:v>
                </c:pt>
                <c:pt idx="3459">
                  <c:v>-43.522010302828562</c:v>
                </c:pt>
                <c:pt idx="3460">
                  <c:v>-43.590754802994468</c:v>
                </c:pt>
                <c:pt idx="3461">
                  <c:v>-43.659600808184955</c:v>
                </c:pt>
                <c:pt idx="3462">
                  <c:v>-43.728548378228794</c:v>
                </c:pt>
                <c:pt idx="3463">
                  <c:v>-43.797597570965564</c:v>
                </c:pt>
                <c:pt idx="3464">
                  <c:v>-43.866748442247982</c:v>
                </c:pt>
                <c:pt idx="3465">
                  <c:v>-43.936001045943186</c:v>
                </c:pt>
                <c:pt idx="3466">
                  <c:v>-44.005355433934767</c:v>
                </c:pt>
                <c:pt idx="3467">
                  <c:v>-44.074811656124275</c:v>
                </c:pt>
                <c:pt idx="3468">
                  <c:v>-44.144369760432923</c:v>
                </c:pt>
                <c:pt idx="3469">
                  <c:v>-44.21402979280348</c:v>
                </c:pt>
                <c:pt idx="3470">
                  <c:v>-44.283791797201751</c:v>
                </c:pt>
                <c:pt idx="3471">
                  <c:v>-44.353655815617934</c:v>
                </c:pt>
                <c:pt idx="3472">
                  <c:v>-44.423621888068546</c:v>
                </c:pt>
                <c:pt idx="3473">
                  <c:v>-44.493690052597834</c:v>
                </c:pt>
                <c:pt idx="3474">
                  <c:v>-44.56386034527921</c:v>
                </c:pt>
                <c:pt idx="3475">
                  <c:v>-44.634132800216719</c:v>
                </c:pt>
                <c:pt idx="3476">
                  <c:v>-44.704507449547066</c:v>
                </c:pt>
                <c:pt idx="3477">
                  <c:v>-44.774984323440222</c:v>
                </c:pt>
                <c:pt idx="3478">
                  <c:v>-44.84556345010138</c:v>
                </c:pt>
                <c:pt idx="3479">
                  <c:v>-44.916244855772298</c:v>
                </c:pt>
                <c:pt idx="3480">
                  <c:v>-44.987028564732547</c:v>
                </c:pt>
                <c:pt idx="3481">
                  <c:v>-45.057914599301114</c:v>
                </c:pt>
                <c:pt idx="3482">
                  <c:v>-45.128902979837605</c:v>
                </c:pt>
                <c:pt idx="3483">
                  <c:v>-45.199993724743486</c:v>
                </c:pt>
                <c:pt idx="3484">
                  <c:v>-45.27118685046382</c:v>
                </c:pt>
                <c:pt idx="3485">
                  <c:v>-45.342482371487904</c:v>
                </c:pt>
                <c:pt idx="3486">
                  <c:v>-45.413880300351401</c:v>
                </c:pt>
                <c:pt idx="3487">
                  <c:v>-45.485380647636681</c:v>
                </c:pt>
                <c:pt idx="3488">
                  <c:v>-45.556983421974948</c:v>
                </c:pt>
                <c:pt idx="3489">
                  <c:v>-45.628688630047137</c:v>
                </c:pt>
                <c:pt idx="3490">
                  <c:v>-45.700496276585135</c:v>
                </c:pt>
                <c:pt idx="3491">
                  <c:v>-45.772406364372962</c:v>
                </c:pt>
                <c:pt idx="3492">
                  <c:v>-45.844418894248172</c:v>
                </c:pt>
                <c:pt idx="3493">
                  <c:v>-45.916533865103148</c:v>
                </c:pt>
                <c:pt idx="3494">
                  <c:v>-45.988751273886031</c:v>
                </c:pt>
                <c:pt idx="3495">
                  <c:v>-46.061071115602516</c:v>
                </c:pt>
                <c:pt idx="3496">
                  <c:v>-46.133493383316321</c:v>
                </c:pt>
                <c:pt idx="3497">
                  <c:v>-46.206018068150797</c:v>
                </c:pt>
                <c:pt idx="3498">
                  <c:v>-46.278645159290377</c:v>
                </c:pt>
                <c:pt idx="3499">
                  <c:v>-46.351374643981551</c:v>
                </c:pt>
                <c:pt idx="3500">
                  <c:v>-46.424206507534215</c:v>
                </c:pt>
                <c:pt idx="3501">
                  <c:v>-46.497140733322418</c:v>
                </c:pt>
                <c:pt idx="3502">
                  <c:v>-46.570177302786611</c:v>
                </c:pt>
                <c:pt idx="3503">
                  <c:v>-46.643316195433748</c:v>
                </c:pt>
                <c:pt idx="3504">
                  <c:v>-46.716557388839576</c:v>
                </c:pt>
                <c:pt idx="3505">
                  <c:v>-46.78990085864924</c:v>
                </c:pt>
                <c:pt idx="3506">
                  <c:v>-46.863346578578671</c:v>
                </c:pt>
                <c:pt idx="3507">
                  <c:v>-46.936894520416303</c:v>
                </c:pt>
                <c:pt idx="3508">
                  <c:v>-47.010544654023725</c:v>
                </c:pt>
                <c:pt idx="3509">
                  <c:v>-47.084296947337513</c:v>
                </c:pt>
                <c:pt idx="3510">
                  <c:v>-47.158151366370902</c:v>
                </c:pt>
                <c:pt idx="3511">
                  <c:v>-47.2321078752137</c:v>
                </c:pt>
                <c:pt idx="3512">
                  <c:v>-47.306166436035511</c:v>
                </c:pt>
                <c:pt idx="3513">
                  <c:v>-47.380327009086216</c:v>
                </c:pt>
                <c:pt idx="3514">
                  <c:v>-47.454589552697037</c:v>
                </c:pt>
                <c:pt idx="3515">
                  <c:v>-47.528954023282914</c:v>
                </c:pt>
                <c:pt idx="3516">
                  <c:v>-47.603420375343276</c:v>
                </c:pt>
                <c:pt idx="3517">
                  <c:v>-47.677988561464026</c:v>
                </c:pt>
                <c:pt idx="3518">
                  <c:v>-47.752658532318968</c:v>
                </c:pt>
                <c:pt idx="3519">
                  <c:v>-47.827430236671034</c:v>
                </c:pt>
                <c:pt idx="3520">
                  <c:v>-47.902303621374422</c:v>
                </c:pt>
                <c:pt idx="3521">
                  <c:v>-47.977278631375988</c:v>
                </c:pt>
                <c:pt idx="3522">
                  <c:v>-48.052355209716836</c:v>
                </c:pt>
                <c:pt idx="3523">
                  <c:v>-48.127533297534285</c:v>
                </c:pt>
                <c:pt idx="3524">
                  <c:v>-48.202812834063387</c:v>
                </c:pt>
                <c:pt idx="3525">
                  <c:v>-48.278193756639006</c:v>
                </c:pt>
                <c:pt idx="3526">
                  <c:v>-48.353676000697206</c:v>
                </c:pt>
                <c:pt idx="3527">
                  <c:v>-48.429259499777999</c:v>
                </c:pt>
                <c:pt idx="3528">
                  <c:v>-48.504944185525943</c:v>
                </c:pt>
                <c:pt idx="3529">
                  <c:v>-48.580729987693523</c:v>
                </c:pt>
                <c:pt idx="3530">
                  <c:v>-48.65661683414227</c:v>
                </c:pt>
                <c:pt idx="3531">
                  <c:v>-48.732604650845168</c:v>
                </c:pt>
                <c:pt idx="3532">
                  <c:v>-48.808693361888743</c:v>
                </c:pt>
                <c:pt idx="3533">
                  <c:v>-48.884882889475151</c:v>
                </c:pt>
                <c:pt idx="3534">
                  <c:v>-48.961173153924442</c:v>
                </c:pt>
                <c:pt idx="3535">
                  <c:v>-49.037564073677061</c:v>
                </c:pt>
                <c:pt idx="3536">
                  <c:v>-49.114055565296013</c:v>
                </c:pt>
                <c:pt idx="3537">
                  <c:v>-49.190647543468884</c:v>
                </c:pt>
                <c:pt idx="3538">
                  <c:v>-49.267339921011072</c:v>
                </c:pt>
                <c:pt idx="3539">
                  <c:v>-49.344132608867916</c:v>
                </c:pt>
                <c:pt idx="3540">
                  <c:v>-49.421025516116863</c:v>
                </c:pt>
                <c:pt idx="3541">
                  <c:v>-49.498018549971015</c:v>
                </c:pt>
                <c:pt idx="3542">
                  <c:v>-49.575111615781054</c:v>
                </c:pt>
                <c:pt idx="3543">
                  <c:v>-49.652304617038283</c:v>
                </c:pt>
                <c:pt idx="3544">
                  <c:v>-49.729597455377402</c:v>
                </c:pt>
                <c:pt idx="3545">
                  <c:v>-49.806990030579932</c:v>
                </c:pt>
                <c:pt idx="3546">
                  <c:v>-49.884482240576133</c:v>
                </c:pt>
                <c:pt idx="3547">
                  <c:v>-49.962073981448967</c:v>
                </c:pt>
                <c:pt idx="3548">
                  <c:v>-50.039765147437059</c:v>
                </c:pt>
                <c:pt idx="3549">
                  <c:v>-50.117555630937289</c:v>
                </c:pt>
                <c:pt idx="3550">
                  <c:v>-50.195445322508675</c:v>
                </c:pt>
                <c:pt idx="3551">
                  <c:v>-50.27343411087579</c:v>
                </c:pt>
                <c:pt idx="3552">
                  <c:v>-50.351521882931323</c:v>
                </c:pt>
                <c:pt idx="3553">
                  <c:v>-50.429708523740743</c:v>
                </c:pt>
                <c:pt idx="3554">
                  <c:v>-50.507993916544748</c:v>
                </c:pt>
                <c:pt idx="3555">
                  <c:v>-50.586377942763761</c:v>
                </c:pt>
                <c:pt idx="3556">
                  <c:v>-50.664860482001146</c:v>
                </c:pt>
                <c:pt idx="3557">
                  <c:v>-50.743441412047083</c:v>
                </c:pt>
                <c:pt idx="3558">
                  <c:v>-50.822120608882429</c:v>
                </c:pt>
                <c:pt idx="3559">
                  <c:v>-50.900897946683259</c:v>
                </c:pt>
                <c:pt idx="3560">
                  <c:v>-50.979773297823954</c:v>
                </c:pt>
                <c:pt idx="3561">
                  <c:v>-51.058746532881678</c:v>
                </c:pt>
                <c:pt idx="3562">
                  <c:v>-51.137817520641413</c:v>
                </c:pt>
                <c:pt idx="3563">
                  <c:v>-51.216986128098796</c:v>
                </c:pt>
                <c:pt idx="3564">
                  <c:v>-51.296252220465504</c:v>
                </c:pt>
                <c:pt idx="3565">
                  <c:v>-51.375615661173683</c:v>
                </c:pt>
                <c:pt idx="3566">
                  <c:v>-51.455076311880113</c:v>
                </c:pt>
                <c:pt idx="3567">
                  <c:v>-51.534634032470954</c:v>
                </c:pt>
                <c:pt idx="3568">
                  <c:v>-51.614288681066753</c:v>
                </c:pt>
                <c:pt idx="3569">
                  <c:v>-51.694040114026798</c:v>
                </c:pt>
                <c:pt idx="3570">
                  <c:v>-51.773888185954604</c:v>
                </c:pt>
                <c:pt idx="3571">
                  <c:v>-51.853832749702413</c:v>
                </c:pt>
                <c:pt idx="3572">
                  <c:v>-51.933873656376583</c:v>
                </c:pt>
                <c:pt idx="3573">
                  <c:v>-52.014010755342554</c:v>
                </c:pt>
                <c:pt idx="3574">
                  <c:v>-52.094243894230203</c:v>
                </c:pt>
                <c:pt idx="3575">
                  <c:v>-52.174572918939418</c:v>
                </c:pt>
                <c:pt idx="3576">
                  <c:v>-52.254997673645335</c:v>
                </c:pt>
                <c:pt idx="3577">
                  <c:v>-52.335518000803816</c:v>
                </c:pt>
                <c:pt idx="3578">
                  <c:v>-52.416133741157097</c:v>
                </c:pt>
                <c:pt idx="3579">
                  <c:v>-52.496844733740005</c:v>
                </c:pt>
                <c:pt idx="3580">
                  <c:v>-52.577650815885164</c:v>
                </c:pt>
                <c:pt idx="3581">
                  <c:v>-52.658551823229075</c:v>
                </c:pt>
                <c:pt idx="3582">
                  <c:v>-52.739547589718327</c:v>
                </c:pt>
                <c:pt idx="3583">
                  <c:v>-52.820637947615751</c:v>
                </c:pt>
                <c:pt idx="3584">
                  <c:v>-52.901822727506243</c:v>
                </c:pt>
                <c:pt idx="3585">
                  <c:v>-52.983101758303384</c:v>
                </c:pt>
                <c:pt idx="3586">
                  <c:v>-53.064474867255818</c:v>
                </c:pt>
                <c:pt idx="3587">
                  <c:v>-53.145941879953554</c:v>
                </c:pt>
                <c:pt idx="3588">
                  <c:v>-53.227502620334846</c:v>
                </c:pt>
                <c:pt idx="3589">
                  <c:v>-53.309156910692252</c:v>
                </c:pt>
                <c:pt idx="3590">
                  <c:v>-53.390904571680593</c:v>
                </c:pt>
                <c:pt idx="3591">
                  <c:v>-53.472745422322284</c:v>
                </c:pt>
                <c:pt idx="3592">
                  <c:v>-53.55467928001562</c:v>
                </c:pt>
                <c:pt idx="3593">
                  <c:v>-53.636705960541036</c:v>
                </c:pt>
                <c:pt idx="3594">
                  <c:v>-53.718825278068643</c:v>
                </c:pt>
                <c:pt idx="3595">
                  <c:v>-53.801037045165231</c:v>
                </c:pt>
                <c:pt idx="3596">
                  <c:v>-53.883341072801826</c:v>
                </c:pt>
                <c:pt idx="3597">
                  <c:v>-53.965737170360995</c:v>
                </c:pt>
                <c:pt idx="3598">
                  <c:v>-54.048225145644395</c:v>
                </c:pt>
                <c:pt idx="3599">
                  <c:v>-54.13080480488042</c:v>
                </c:pt>
                <c:pt idx="3600">
                  <c:v>-54.213475952731741</c:v>
                </c:pt>
                <c:pt idx="3601">
                  <c:v>-54.2962383923036</c:v>
                </c:pt>
                <c:pt idx="3602">
                  <c:v>-54.379091925150895</c:v>
                </c:pt>
                <c:pt idx="3603">
                  <c:v>-54.462036351287075</c:v>
                </c:pt>
                <c:pt idx="3604">
                  <c:v>-54.545071469191669</c:v>
                </c:pt>
                <c:pt idx="3605">
                  <c:v>-54.628197075818441</c:v>
                </c:pt>
                <c:pt idx="3606">
                  <c:v>-54.711412966603881</c:v>
                </c:pt>
                <c:pt idx="3607">
                  <c:v>-54.794718935475629</c:v>
                </c:pt>
                <c:pt idx="3608">
                  <c:v>-54.878114774860634</c:v>
                </c:pt>
                <c:pt idx="3609">
                  <c:v>-54.961600275693705</c:v>
                </c:pt>
                <c:pt idx="3610">
                  <c:v>-55.045175227426604</c:v>
                </c:pt>
                <c:pt idx="3611">
                  <c:v>-55.128839418036165</c:v>
                </c:pt>
                <c:pt idx="3612">
                  <c:v>-55.212592634033591</c:v>
                </c:pt>
                <c:pt idx="3613">
                  <c:v>-55.29643466047262</c:v>
                </c:pt>
                <c:pt idx="3614">
                  <c:v>-55.380365280959573</c:v>
                </c:pt>
                <c:pt idx="3615">
                  <c:v>-55.464384277661594</c:v>
                </c:pt>
                <c:pt idx="3616">
                  <c:v>-55.548491431315966</c:v>
                </c:pt>
                <c:pt idx="3617">
                  <c:v>-55.632686521239705</c:v>
                </c:pt>
                <c:pt idx="3618">
                  <c:v>-55.716969325338241</c:v>
                </c:pt>
                <c:pt idx="3619">
                  <c:v>-55.801339620115428</c:v>
                </c:pt>
                <c:pt idx="3620">
                  <c:v>-55.885797180682957</c:v>
                </c:pt>
                <c:pt idx="3621">
                  <c:v>-55.970341780769495</c:v>
                </c:pt>
                <c:pt idx="3622">
                  <c:v>-56.054973192730706</c:v>
                </c:pt>
                <c:pt idx="3623">
                  <c:v>-56.139691187559187</c:v>
                </c:pt>
                <c:pt idx="3624">
                  <c:v>-56.224495534893521</c:v>
                </c:pt>
                <c:pt idx="3625">
                  <c:v>-56.309386003029104</c:v>
                </c:pt>
                <c:pt idx="3626">
                  <c:v>-56.394362358927467</c:v>
                </c:pt>
                <c:pt idx="3627">
                  <c:v>-56.47942436822683</c:v>
                </c:pt>
                <c:pt idx="3628">
                  <c:v>-56.564571795251545</c:v>
                </c:pt>
                <c:pt idx="3629">
                  <c:v>-56.649804403023218</c:v>
                </c:pt>
                <c:pt idx="3630">
                  <c:v>-56.735121953270095</c:v>
                </c:pt>
                <c:pt idx="3631">
                  <c:v>-56.820524206438314</c:v>
                </c:pt>
                <c:pt idx="3632">
                  <c:v>-56.906010921701423</c:v>
                </c:pt>
                <c:pt idx="3633">
                  <c:v>-56.991581856971962</c:v>
                </c:pt>
                <c:pt idx="3634">
                  <c:v>-57.077236768910851</c:v>
                </c:pt>
                <c:pt idx="3635">
                  <c:v>-57.162975412939133</c:v>
                </c:pt>
                <c:pt idx="3636">
                  <c:v>-57.248797543248017</c:v>
                </c:pt>
                <c:pt idx="3637">
                  <c:v>-57.33470291281008</c:v>
                </c:pt>
                <c:pt idx="3638">
                  <c:v>-57.420691273389856</c:v>
                </c:pt>
                <c:pt idx="3639">
                  <c:v>-57.506762375555034</c:v>
                </c:pt>
                <c:pt idx="3640">
                  <c:v>-57.592915968687294</c:v>
                </c:pt>
                <c:pt idx="3641">
                  <c:v>-57.679151800993566</c:v>
                </c:pt>
                <c:pt idx="3642">
                  <c:v>-57.765469619517106</c:v>
                </c:pt>
                <c:pt idx="3643">
                  <c:v>-57.851869170148341</c:v>
                </c:pt>
                <c:pt idx="3644">
                  <c:v>-57.938350197637149</c:v>
                </c:pt>
                <c:pt idx="3645">
                  <c:v>-58.024912445602851</c:v>
                </c:pt>
                <c:pt idx="3646">
                  <c:v>-58.111555656546912</c:v>
                </c:pt>
                <c:pt idx="3647">
                  <c:v>-58.19827957186363</c:v>
                </c:pt>
                <c:pt idx="3648">
                  <c:v>-58.285083931851815</c:v>
                </c:pt>
                <c:pt idx="3649">
                  <c:v>-58.37196847572671</c:v>
                </c:pt>
                <c:pt idx="3650">
                  <c:v>-58.458932941631041</c:v>
                </c:pt>
                <c:pt idx="3651">
                  <c:v>-58.545977066647616</c:v>
                </c:pt>
                <c:pt idx="3652">
                  <c:v>-58.633100586810187</c:v>
                </c:pt>
                <c:pt idx="3653">
                  <c:v>-58.720303237115786</c:v>
                </c:pt>
                <c:pt idx="3654">
                  <c:v>-58.807584751536616</c:v>
                </c:pt>
                <c:pt idx="3655">
                  <c:v>-58.894944863031775</c:v>
                </c:pt>
                <c:pt idx="3656">
                  <c:v>-58.982383303559715</c:v>
                </c:pt>
                <c:pt idx="3657">
                  <c:v>-59.069899804089616</c:v>
                </c:pt>
                <c:pt idx="3658">
                  <c:v>-59.157494094614108</c:v>
                </c:pt>
                <c:pt idx="3659">
                  <c:v>-59.245165904160963</c:v>
                </c:pt>
                <c:pt idx="3660">
                  <c:v>-59.332914960805915</c:v>
                </c:pt>
                <c:pt idx="3661">
                  <c:v>-59.420740991684085</c:v>
                </c:pt>
                <c:pt idx="3662">
                  <c:v>-59.508643723003132</c:v>
                </c:pt>
                <c:pt idx="3663">
                  <c:v>-59.596622880055186</c:v>
                </c:pt>
                <c:pt idx="3664">
                  <c:v>-59.684678187229245</c:v>
                </c:pt>
                <c:pt idx="3665">
                  <c:v>-59.772809368023843</c:v>
                </c:pt>
                <c:pt idx="3666">
                  <c:v>-59.861016145059267</c:v>
                </c:pt>
                <c:pt idx="3667">
                  <c:v>-59.949298240090307</c:v>
                </c:pt>
                <c:pt idx="3668">
                  <c:v>-60.037655374019046</c:v>
                </c:pt>
                <c:pt idx="3669">
                  <c:v>-60.126087266907192</c:v>
                </c:pt>
                <c:pt idx="3670">
                  <c:v>-60.214593637988607</c:v>
                </c:pt>
                <c:pt idx="3671">
                  <c:v>-60.303174205682524</c:v>
                </c:pt>
                <c:pt idx="3672">
                  <c:v>-60.391828687606136</c:v>
                </c:pt>
                <c:pt idx="3673">
                  <c:v>-60.480556800587159</c:v>
                </c:pt>
                <c:pt idx="3674">
                  <c:v>-60.569358260676779</c:v>
                </c:pt>
                <c:pt idx="3675">
                  <c:v>-60.658232783162937</c:v>
                </c:pt>
                <c:pt idx="3676">
                  <c:v>-60.74718008258251</c:v>
                </c:pt>
                <c:pt idx="3677">
                  <c:v>-60.8361998727353</c:v>
                </c:pt>
                <c:pt idx="3678">
                  <c:v>-60.925291866695794</c:v>
                </c:pt>
                <c:pt idx="3679">
                  <c:v>-61.01445577682702</c:v>
                </c:pt>
                <c:pt idx="3680">
                  <c:v>-61.103691314793494</c:v>
                </c:pt>
                <c:pt idx="3681">
                  <c:v>-61.192998191574326</c:v>
                </c:pt>
                <c:pt idx="3682">
                  <c:v>-61.282376117476112</c:v>
                </c:pt>
                <c:pt idx="3683">
                  <c:v>-61.371824802146257</c:v>
                </c:pt>
                <c:pt idx="3684">
                  <c:v>-61.46134395458602</c:v>
                </c:pt>
                <c:pt idx="3685">
                  <c:v>-61.550933283164213</c:v>
                </c:pt>
                <c:pt idx="3686">
                  <c:v>-61.640592495629903</c:v>
                </c:pt>
                <c:pt idx="3687">
                  <c:v>-61.730321299125791</c:v>
                </c:pt>
                <c:pt idx="3688">
                  <c:v>-61.820119400201811</c:v>
                </c:pt>
                <c:pt idx="3689">
                  <c:v>-61.90998650482819</c:v>
                </c:pt>
                <c:pt idx="3690">
                  <c:v>-61.999922318409013</c:v>
                </c:pt>
                <c:pt idx="3691">
                  <c:v>-62.089926545795521</c:v>
                </c:pt>
                <c:pt idx="3692">
                  <c:v>-62.179998891299121</c:v>
                </c:pt>
                <c:pt idx="3693">
                  <c:v>-62.270139058705631</c:v>
                </c:pt>
                <c:pt idx="3694">
                  <c:v>-62.360346751287963</c:v>
                </c:pt>
                <c:pt idx="3695">
                  <c:v>-62.450621671820194</c:v>
                </c:pt>
                <c:pt idx="3696">
                  <c:v>-62.540963522590602</c:v>
                </c:pt>
                <c:pt idx="3697">
                  <c:v>-62.631372005415272</c:v>
                </c:pt>
                <c:pt idx="3698">
                  <c:v>-62.721846821652001</c:v>
                </c:pt>
                <c:pt idx="3699">
                  <c:v>-62.812387672213418</c:v>
                </c:pt>
                <c:pt idx="3700">
                  <c:v>-62.902994257580673</c:v>
                </c:pt>
                <c:pt idx="3701">
                  <c:v>-62.993666277817184</c:v>
                </c:pt>
                <c:pt idx="3702">
                  <c:v>-63.084403432581936</c:v>
                </c:pt>
                <c:pt idx="3703">
                  <c:v>-63.175205421143247</c:v>
                </c:pt>
                <c:pt idx="3704">
                  <c:v>-63.266071942392486</c:v>
                </c:pt>
                <c:pt idx="3705">
                  <c:v>-63.357002694857925</c:v>
                </c:pt>
                <c:pt idx="3706">
                  <c:v>-63.447997376717431</c:v>
                </c:pt>
                <c:pt idx="3707">
                  <c:v>-63.539055685813295</c:v>
                </c:pt>
                <c:pt idx="3708">
                  <c:v>-63.630177319665336</c:v>
                </c:pt>
                <c:pt idx="3709">
                  <c:v>-63.721361975484584</c:v>
                </c:pt>
                <c:pt idx="3710">
                  <c:v>-63.812609350186904</c:v>
                </c:pt>
                <c:pt idx="3711">
                  <c:v>-63.903919140407019</c:v>
                </c:pt>
                <c:pt idx="3712">
                  <c:v>-63.995291042512051</c:v>
                </c:pt>
                <c:pt idx="3713">
                  <c:v>-64.086724752614856</c:v>
                </c:pt>
                <c:pt idx="3714">
                  <c:v>-64.178219966588514</c:v>
                </c:pt>
                <c:pt idx="3715">
                  <c:v>-64.269776380079151</c:v>
                </c:pt>
                <c:pt idx="3716">
                  <c:v>-64.361393688520408</c:v>
                </c:pt>
                <c:pt idx="3717">
                  <c:v>-64.453071587146951</c:v>
                </c:pt>
                <c:pt idx="3718">
                  <c:v>-64.544809771007735</c:v>
                </c:pt>
                <c:pt idx="3719">
                  <c:v>-64.636607934980191</c:v>
                </c:pt>
                <c:pt idx="3720">
                  <c:v>-64.728465773784038</c:v>
                </c:pt>
                <c:pt idx="3721">
                  <c:v>-64.820382981994925</c:v>
                </c:pt>
                <c:pt idx="3722">
                  <c:v>-64.912359254057336</c:v>
                </c:pt>
                <c:pt idx="3723">
                  <c:v>-65.004394284299821</c:v>
                </c:pt>
                <c:pt idx="3724">
                  <c:v>-65.096487766947362</c:v>
                </c:pt>
                <c:pt idx="3725">
                  <c:v>-65.188639396135642</c:v>
                </c:pt>
                <c:pt idx="3726">
                  <c:v>-65.280848865924767</c:v>
                </c:pt>
                <c:pt idx="3727">
                  <c:v>-65.373115870312887</c:v>
                </c:pt>
                <c:pt idx="3728">
                  <c:v>-65.465440103249747</c:v>
                </c:pt>
                <c:pt idx="3729">
                  <c:v>-65.557821258650449</c:v>
                </c:pt>
                <c:pt idx="3730">
                  <c:v>-65.650259030409131</c:v>
                </c:pt>
                <c:pt idx="3731">
                  <c:v>-65.742753112412672</c:v>
                </c:pt>
                <c:pt idx="3732">
                  <c:v>-65.835303198554243</c:v>
                </c:pt>
                <c:pt idx="3733">
                  <c:v>-65.927908982746516</c:v>
                </c:pt>
                <c:pt idx="3734">
                  <c:v>-66.020570158936195</c:v>
                </c:pt>
                <c:pt idx="3735">
                  <c:v>-66.113286421116726</c:v>
                </c:pt>
                <c:pt idx="3736">
                  <c:v>-66.206057463342447</c:v>
                </c:pt>
                <c:pt idx="3737">
                  <c:v>-66.29888297974162</c:v>
                </c:pt>
                <c:pt idx="3738">
                  <c:v>-66.391762664530503</c:v>
                </c:pt>
                <c:pt idx="3739">
                  <c:v>-66.484696212026421</c:v>
                </c:pt>
                <c:pt idx="3740">
                  <c:v>-66.577683316661449</c:v>
                </c:pt>
                <c:pt idx="3741">
                  <c:v>-66.670723672995862</c:v>
                </c:pt>
                <c:pt idx="3742">
                  <c:v>-66.763816975731515</c:v>
                </c:pt>
                <c:pt idx="3743">
                  <c:v>-66.856962919725575</c:v>
                </c:pt>
                <c:pt idx="3744">
                  <c:v>-66.950161200003436</c:v>
                </c:pt>
                <c:pt idx="3745">
                  <c:v>-67.043411511772206</c:v>
                </c:pt>
                <c:pt idx="3746">
                  <c:v>-67.13671355043428</c:v>
                </c:pt>
                <c:pt idx="3747">
                  <c:v>-67.23006701160044</c:v>
                </c:pt>
                <c:pt idx="3748">
                  <c:v>-67.323471591103399</c:v>
                </c:pt>
                <c:pt idx="3749">
                  <c:v>-67.416926985010448</c:v>
                </c:pt>
                <c:pt idx="3750">
                  <c:v>-67.510432889637315</c:v>
                </c:pt>
                <c:pt idx="3751">
                  <c:v>-67.60398900156116</c:v>
                </c:pt>
                <c:pt idx="3752">
                  <c:v>-67.697595017633432</c:v>
                </c:pt>
                <c:pt idx="3753">
                  <c:v>-67.791250634993347</c:v>
                </c:pt>
                <c:pt idx="3754">
                  <c:v>-67.884955551080623</c:v>
                </c:pt>
                <c:pt idx="3755">
                  <c:v>-67.978709463649011</c:v>
                </c:pt>
                <c:pt idx="3756">
                  <c:v>-68.072512070778672</c:v>
                </c:pt>
                <c:pt idx="3757">
                  <c:v>-68.166363070889304</c:v>
                </c:pt>
                <c:pt idx="3758">
                  <c:v>-68.260262162753591</c:v>
                </c:pt>
                <c:pt idx="3759">
                  <c:v>-68.354209045509279</c:v>
                </c:pt>
                <c:pt idx="3760">
                  <c:v>-68.448203418672634</c:v>
                </c:pt>
                <c:pt idx="3761">
                  <c:v>-68.542244982150464</c:v>
                </c:pt>
                <c:pt idx="3762">
                  <c:v>-68.636333436253906</c:v>
                </c:pt>
                <c:pt idx="3763">
                  <c:v>-68.730468481710105</c:v>
                </c:pt>
                <c:pt idx="3764">
                  <c:v>-68.824649819675329</c:v>
                </c:pt>
                <c:pt idx="3765">
                  <c:v>-68.918877151747552</c:v>
                </c:pt>
                <c:pt idx="3766">
                  <c:v>-69.013150179978723</c:v>
                </c:pt>
                <c:pt idx="3767">
                  <c:v>-69.107468606887679</c:v>
                </c:pt>
                <c:pt idx="3768">
                  <c:v>-69.201832135472031</c:v>
                </c:pt>
                <c:pt idx="3769">
                  <c:v>-69.296240469220805</c:v>
                </c:pt>
                <c:pt idx="3770">
                  <c:v>-69.390693312126857</c:v>
                </c:pt>
                <c:pt idx="3771">
                  <c:v>-69.485190368698937</c:v>
                </c:pt>
                <c:pt idx="3772">
                  <c:v>-69.579731343973634</c:v>
                </c:pt>
                <c:pt idx="3773">
                  <c:v>-69.674315943528299</c:v>
                </c:pt>
                <c:pt idx="3774">
                  <c:v>-69.768943873492262</c:v>
                </c:pt>
                <c:pt idx="3775">
                  <c:v>-69.863614840558981</c:v>
                </c:pt>
                <c:pt idx="3776">
                  <c:v>-69.958328551998363</c:v>
                </c:pt>
                <c:pt idx="3777">
                  <c:v>-70.053084715668618</c:v>
                </c:pt>
                <c:pt idx="3778">
                  <c:v>-70.147883040027523</c:v>
                </c:pt>
                <c:pt idx="3779">
                  <c:v>-70.242723234144478</c:v>
                </c:pt>
                <c:pt idx="3780">
                  <c:v>-70.337605007712341</c:v>
                </c:pt>
                <c:pt idx="3781">
                  <c:v>-70.432528071058755</c:v>
                </c:pt>
                <c:pt idx="3782">
                  <c:v>-70.527492135157686</c:v>
                </c:pt>
                <c:pt idx="3783">
                  <c:v>-70.622496911641221</c:v>
                </c:pt>
                <c:pt idx="3784">
                  <c:v>-70.717542112810037</c:v>
                </c:pt>
                <c:pt idx="3785">
                  <c:v>-70.812627451645966</c:v>
                </c:pt>
                <c:pt idx="3786">
                  <c:v>-70.907752641822199</c:v>
                </c:pt>
                <c:pt idx="3787">
                  <c:v>-71.002917397714626</c:v>
                </c:pt>
                <c:pt idx="3788">
                  <c:v>-71.09812143441313</c:v>
                </c:pt>
                <c:pt idx="3789">
                  <c:v>-71.193364467732664</c:v>
                </c:pt>
                <c:pt idx="3790">
                  <c:v>-71.288646214223604</c:v>
                </c:pt>
                <c:pt idx="3791">
                  <c:v>-71.383966391183066</c:v>
                </c:pt>
                <c:pt idx="3792">
                  <c:v>-71.479324716665388</c:v>
                </c:pt>
                <c:pt idx="3793">
                  <c:v>-71.57472090949264</c:v>
                </c:pt>
                <c:pt idx="3794">
                  <c:v>-71.670154689265473</c:v>
                </c:pt>
                <c:pt idx="3795">
                  <c:v>-71.76562577637344</c:v>
                </c:pt>
                <c:pt idx="3796">
                  <c:v>-71.861133892005199</c:v>
                </c:pt>
                <c:pt idx="3797">
                  <c:v>-71.956678758159114</c:v>
                </c:pt>
                <c:pt idx="3798">
                  <c:v>-72.052260097653203</c:v>
                </c:pt>
                <c:pt idx="3799">
                  <c:v>-72.147877634135369</c:v>
                </c:pt>
                <c:pt idx="3800">
                  <c:v>-72.243531092093022</c:v>
                </c:pt>
                <c:pt idx="3801">
                  <c:v>-72.339220196863636</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89.993224003025929</c:v>
                </c:pt>
                <c:pt idx="1">
                  <c:v>89.993198254242401</c:v>
                </c:pt>
                <c:pt idx="2">
                  <c:v>89.993172407613528</c:v>
                </c:pt>
                <c:pt idx="3">
                  <c:v>89.993146462767555</c:v>
                </c:pt>
                <c:pt idx="4">
                  <c:v>89.993120419331206</c:v>
                </c:pt>
                <c:pt idx="5">
                  <c:v>89.993094276929867</c:v>
                </c:pt>
                <c:pt idx="6">
                  <c:v>89.993068035187477</c:v>
                </c:pt>
                <c:pt idx="7">
                  <c:v>89.993041693726511</c:v>
                </c:pt>
                <c:pt idx="8">
                  <c:v>89.99301525216805</c:v>
                </c:pt>
                <c:pt idx="9">
                  <c:v>89.992988710131741</c:v>
                </c:pt>
                <c:pt idx="10">
                  <c:v>89.992962067235737</c:v>
                </c:pt>
                <c:pt idx="11">
                  <c:v>89.992935323096816</c:v>
                </c:pt>
                <c:pt idx="12">
                  <c:v>89.992908477330189</c:v>
                </c:pt>
                <c:pt idx="13">
                  <c:v>89.992881529549763</c:v>
                </c:pt>
                <c:pt idx="14">
                  <c:v>89.992854479367807</c:v>
                </c:pt>
                <c:pt idx="15">
                  <c:v>89.992827326395229</c:v>
                </c:pt>
                <c:pt idx="16">
                  <c:v>89.992800070241415</c:v>
                </c:pt>
                <c:pt idx="17">
                  <c:v>89.992772710514302</c:v>
                </c:pt>
                <c:pt idx="18">
                  <c:v>89.992745246820277</c:v>
                </c:pt>
                <c:pt idx="19">
                  <c:v>89.992717678764308</c:v>
                </c:pt>
                <c:pt idx="20">
                  <c:v>89.992690005949768</c:v>
                </c:pt>
                <c:pt idx="21">
                  <c:v>89.992662227978627</c:v>
                </c:pt>
                <c:pt idx="22">
                  <c:v>89.992634344451261</c:v>
                </c:pt>
                <c:pt idx="23">
                  <c:v>89.99260635496654</c:v>
                </c:pt>
                <c:pt idx="24">
                  <c:v>89.992578259121871</c:v>
                </c:pt>
                <c:pt idx="25">
                  <c:v>89.992550056513068</c:v>
                </c:pt>
                <c:pt idx="26">
                  <c:v>89.992521746734425</c:v>
                </c:pt>
                <c:pt idx="27">
                  <c:v>89.992493329378703</c:v>
                </c:pt>
                <c:pt idx="28">
                  <c:v>89.992464804037098</c:v>
                </c:pt>
                <c:pt idx="29">
                  <c:v>89.992436170299271</c:v>
                </c:pt>
                <c:pt idx="30">
                  <c:v>89.992407427753321</c:v>
                </c:pt>
                <c:pt idx="31">
                  <c:v>89.992378575985768</c:v>
                </c:pt>
                <c:pt idx="32">
                  <c:v>89.992349614581599</c:v>
                </c:pt>
                <c:pt idx="33">
                  <c:v>89.992320543124151</c:v>
                </c:pt>
                <c:pt idx="34">
                  <c:v>89.992291361195271</c:v>
                </c:pt>
                <c:pt idx="35">
                  <c:v>89.992262068375126</c:v>
                </c:pt>
                <c:pt idx="36">
                  <c:v>89.992232664242351</c:v>
                </c:pt>
                <c:pt idx="37">
                  <c:v>89.992203148373946</c:v>
                </c:pt>
                <c:pt idx="38">
                  <c:v>89.992173520345347</c:v>
                </c:pt>
                <c:pt idx="39">
                  <c:v>89.992143779730313</c:v>
                </c:pt>
                <c:pt idx="40">
                  <c:v>89.992113926101027</c:v>
                </c:pt>
                <c:pt idx="41">
                  <c:v>89.992083959028051</c:v>
                </c:pt>
                <c:pt idx="42">
                  <c:v>89.992053878080284</c:v>
                </c:pt>
                <c:pt idx="43">
                  <c:v>89.992023682824993</c:v>
                </c:pt>
                <c:pt idx="44">
                  <c:v>89.991993372827849</c:v>
                </c:pt>
                <c:pt idx="45">
                  <c:v>89.991962947652794</c:v>
                </c:pt>
                <c:pt idx="46">
                  <c:v>89.991932406862162</c:v>
                </c:pt>
                <c:pt idx="47">
                  <c:v>89.991901750016638</c:v>
                </c:pt>
                <c:pt idx="48">
                  <c:v>89.991870976675159</c:v>
                </c:pt>
                <c:pt idx="49">
                  <c:v>89.991840086395115</c:v>
                </c:pt>
                <c:pt idx="50">
                  <c:v>89.991809078732103</c:v>
                </c:pt>
                <c:pt idx="51">
                  <c:v>89.99177795324006</c:v>
                </c:pt>
                <c:pt idx="52">
                  <c:v>89.991746709471244</c:v>
                </c:pt>
                <c:pt idx="53">
                  <c:v>89.991715346976207</c:v>
                </c:pt>
                <c:pt idx="54">
                  <c:v>89.991683865303813</c:v>
                </c:pt>
                <c:pt idx="55">
                  <c:v>89.991652264001146</c:v>
                </c:pt>
                <c:pt idx="56">
                  <c:v>89.99162054261366</c:v>
                </c:pt>
                <c:pt idx="57">
                  <c:v>89.991588700684986</c:v>
                </c:pt>
                <c:pt idx="58">
                  <c:v>89.991556737757094</c:v>
                </c:pt>
                <c:pt idx="59">
                  <c:v>89.991524653370178</c:v>
                </c:pt>
                <c:pt idx="60">
                  <c:v>89.991492447062697</c:v>
                </c:pt>
                <c:pt idx="61">
                  <c:v>89.991460118371393</c:v>
                </c:pt>
                <c:pt idx="62">
                  <c:v>89.991427666831143</c:v>
                </c:pt>
                <c:pt idx="63">
                  <c:v>89.991395091975164</c:v>
                </c:pt>
                <c:pt idx="64">
                  <c:v>89.991362393334853</c:v>
                </c:pt>
                <c:pt idx="65">
                  <c:v>89.991329570439817</c:v>
                </c:pt>
                <c:pt idx="66">
                  <c:v>89.991296622817885</c:v>
                </c:pt>
                <c:pt idx="67">
                  <c:v>89.991263549995125</c:v>
                </c:pt>
                <c:pt idx="68">
                  <c:v>89.991230351495773</c:v>
                </c:pt>
                <c:pt idx="69">
                  <c:v>89.991197026842229</c:v>
                </c:pt>
                <c:pt idx="70">
                  <c:v>89.991163575555134</c:v>
                </c:pt>
                <c:pt idx="71">
                  <c:v>89.991129997153251</c:v>
                </c:pt>
                <c:pt idx="72">
                  <c:v>89.991096291153582</c:v>
                </c:pt>
                <c:pt idx="73">
                  <c:v>89.991062457071251</c:v>
                </c:pt>
                <c:pt idx="74">
                  <c:v>89.991028494419496</c:v>
                </c:pt>
                <c:pt idx="75">
                  <c:v>89.990994402709859</c:v>
                </c:pt>
                <c:pt idx="76">
                  <c:v>89.990960181451811</c:v>
                </c:pt>
                <c:pt idx="77">
                  <c:v>89.990925830153131</c:v>
                </c:pt>
                <c:pt idx="78">
                  <c:v>89.99089134831965</c:v>
                </c:pt>
                <c:pt idx="79">
                  <c:v>89.990856735455324</c:v>
                </c:pt>
                <c:pt idx="80">
                  <c:v>89.990821991062276</c:v>
                </c:pt>
                <c:pt idx="81">
                  <c:v>89.990787114640639</c:v>
                </c:pt>
                <c:pt idx="82">
                  <c:v>89.99075210568877</c:v>
                </c:pt>
                <c:pt idx="83">
                  <c:v>89.990716963703022</c:v>
                </c:pt>
                <c:pt idx="84">
                  <c:v>89.990681688177858</c:v>
                </c:pt>
                <c:pt idx="85">
                  <c:v>89.99064627860588</c:v>
                </c:pt>
                <c:pt idx="86">
                  <c:v>89.990610734477656</c:v>
                </c:pt>
                <c:pt idx="87">
                  <c:v>89.990575055281894</c:v>
                </c:pt>
                <c:pt idx="88">
                  <c:v>89.990539240505328</c:v>
                </c:pt>
                <c:pt idx="89">
                  <c:v>89.99050328963277</c:v>
                </c:pt>
                <c:pt idx="90">
                  <c:v>89.990467202147073</c:v>
                </c:pt>
                <c:pt idx="91">
                  <c:v>89.990430977529059</c:v>
                </c:pt>
                <c:pt idx="92">
                  <c:v>89.990394615257671</c:v>
                </c:pt>
                <c:pt idx="93">
                  <c:v>89.990358114809808</c:v>
                </c:pt>
                <c:pt idx="94">
                  <c:v>89.990321475660394</c:v>
                </c:pt>
                <c:pt idx="95">
                  <c:v>89.990284697282405</c:v>
                </c:pt>
                <c:pt idx="96">
                  <c:v>89.990247779146713</c:v>
                </c:pt>
                <c:pt idx="97">
                  <c:v>89.990210720722288</c:v>
                </c:pt>
                <c:pt idx="98">
                  <c:v>89.990173521476009</c:v>
                </c:pt>
                <c:pt idx="99">
                  <c:v>89.990136180872781</c:v>
                </c:pt>
                <c:pt idx="100">
                  <c:v>89.990098698375419</c:v>
                </c:pt>
                <c:pt idx="101">
                  <c:v>89.99006107344475</c:v>
                </c:pt>
                <c:pt idx="102">
                  <c:v>89.990023305539538</c:v>
                </c:pt>
                <c:pt idx="103">
                  <c:v>89.989985394116445</c:v>
                </c:pt>
                <c:pt idx="104">
                  <c:v>89.989947338630117</c:v>
                </c:pt>
                <c:pt idx="105">
                  <c:v>89.989909138533164</c:v>
                </c:pt>
                <c:pt idx="106">
                  <c:v>89.989870793275998</c:v>
                </c:pt>
                <c:pt idx="107">
                  <c:v>89.989832302307036</c:v>
                </c:pt>
                <c:pt idx="108">
                  <c:v>89.989793665072597</c:v>
                </c:pt>
                <c:pt idx="109">
                  <c:v>89.989754881016836</c:v>
                </c:pt>
                <c:pt idx="110">
                  <c:v>89.989715949581893</c:v>
                </c:pt>
                <c:pt idx="111">
                  <c:v>89.989676870207688</c:v>
                </c:pt>
                <c:pt idx="112">
                  <c:v>89.989637642332042</c:v>
                </c:pt>
                <c:pt idx="113">
                  <c:v>89.989598265390669</c:v>
                </c:pt>
                <c:pt idx="114">
                  <c:v>89.989558738817138</c:v>
                </c:pt>
                <c:pt idx="115">
                  <c:v>89.989519062042817</c:v>
                </c:pt>
                <c:pt idx="116">
                  <c:v>89.989479234496983</c:v>
                </c:pt>
                <c:pt idx="117">
                  <c:v>89.989439255606683</c:v>
                </c:pt>
                <c:pt idx="118">
                  <c:v>89.98939912479679</c:v>
                </c:pt>
                <c:pt idx="119">
                  <c:v>89.989358841490045</c:v>
                </c:pt>
                <c:pt idx="120">
                  <c:v>89.989318405106957</c:v>
                </c:pt>
                <c:pt idx="121">
                  <c:v>89.989277815065833</c:v>
                </c:pt>
                <c:pt idx="122">
                  <c:v>89.989237070782778</c:v>
                </c:pt>
                <c:pt idx="123">
                  <c:v>89.989196171671665</c:v>
                </c:pt>
                <c:pt idx="124">
                  <c:v>89.989155117144151</c:v>
                </c:pt>
                <c:pt idx="125">
                  <c:v>89.989113906609674</c:v>
                </c:pt>
                <c:pt idx="126">
                  <c:v>89.989072539475401</c:v>
                </c:pt>
                <c:pt idx="127">
                  <c:v>89.989031015146253</c:v>
                </c:pt>
                <c:pt idx="128">
                  <c:v>89.988989333024875</c:v>
                </c:pt>
                <c:pt idx="129">
                  <c:v>89.988947492511699</c:v>
                </c:pt>
                <c:pt idx="130">
                  <c:v>89.988905493004808</c:v>
                </c:pt>
                <c:pt idx="131">
                  <c:v>89.988863333900042</c:v>
                </c:pt>
                <c:pt idx="132">
                  <c:v>89.98882101459094</c:v>
                </c:pt>
                <c:pt idx="133">
                  <c:v>89.988778534468693</c:v>
                </c:pt>
                <c:pt idx="134">
                  <c:v>89.988735892922236</c:v>
                </c:pt>
                <c:pt idx="135">
                  <c:v>89.988693089338184</c:v>
                </c:pt>
                <c:pt idx="136">
                  <c:v>89.988650123100754</c:v>
                </c:pt>
                <c:pt idx="137">
                  <c:v>89.988606993591887</c:v>
                </c:pt>
                <c:pt idx="138">
                  <c:v>89.98856370019115</c:v>
                </c:pt>
                <c:pt idx="139">
                  <c:v>89.988520242275769</c:v>
                </c:pt>
                <c:pt idx="140">
                  <c:v>89.988476619220592</c:v>
                </c:pt>
                <c:pt idx="141">
                  <c:v>89.988432830398068</c:v>
                </c:pt>
                <c:pt idx="142">
                  <c:v>89.988388875178302</c:v>
                </c:pt>
                <c:pt idx="143">
                  <c:v>89.988344752928995</c:v>
                </c:pt>
                <c:pt idx="144">
                  <c:v>89.988300463015392</c:v>
                </c:pt>
                <c:pt idx="145">
                  <c:v>89.988256004800448</c:v>
                </c:pt>
                <c:pt idx="146">
                  <c:v>89.988211377644561</c:v>
                </c:pt>
                <c:pt idx="147">
                  <c:v>89.988166580905784</c:v>
                </c:pt>
                <c:pt idx="148">
                  <c:v>89.988121613939683</c:v>
                </c:pt>
                <c:pt idx="149">
                  <c:v>89.988076476099437</c:v>
                </c:pt>
                <c:pt idx="150">
                  <c:v>89.988031166735681</c:v>
                </c:pt>
                <c:pt idx="151">
                  <c:v>89.987985685196676</c:v>
                </c:pt>
                <c:pt idx="152">
                  <c:v>89.987940030828128</c:v>
                </c:pt>
                <c:pt idx="153">
                  <c:v>89.987894202973294</c:v>
                </c:pt>
                <c:pt idx="154">
                  <c:v>89.98784820097292</c:v>
                </c:pt>
                <c:pt idx="155">
                  <c:v>89.987802024165276</c:v>
                </c:pt>
                <c:pt idx="156">
                  <c:v>89.987755671886092</c:v>
                </c:pt>
                <c:pt idx="157">
                  <c:v>89.987709143468592</c:v>
                </c:pt>
                <c:pt idx="158">
                  <c:v>89.987662438243433</c:v>
                </c:pt>
                <c:pt idx="159">
                  <c:v>89.987615555538753</c:v>
                </c:pt>
                <c:pt idx="160">
                  <c:v>89.987568494680133</c:v>
                </c:pt>
                <c:pt idx="161">
                  <c:v>89.987521254990611</c:v>
                </c:pt>
                <c:pt idx="162">
                  <c:v>89.98747383579061</c:v>
                </c:pt>
                <c:pt idx="163">
                  <c:v>89.987426236398008</c:v>
                </c:pt>
                <c:pt idx="164">
                  <c:v>89.987378456128084</c:v>
                </c:pt>
                <c:pt idx="165">
                  <c:v>89.987330494293474</c:v>
                </c:pt>
                <c:pt idx="166">
                  <c:v>89.987282350204282</c:v>
                </c:pt>
                <c:pt idx="167">
                  <c:v>89.987234023167929</c:v>
                </c:pt>
                <c:pt idx="168">
                  <c:v>89.987185512489191</c:v>
                </c:pt>
                <c:pt idx="169">
                  <c:v>89.987136817470272</c:v>
                </c:pt>
                <c:pt idx="170">
                  <c:v>89.987087937410635</c:v>
                </c:pt>
                <c:pt idx="171">
                  <c:v>89.987038871607183</c:v>
                </c:pt>
                <c:pt idx="172">
                  <c:v>89.986989619354063</c:v>
                </c:pt>
                <c:pt idx="173">
                  <c:v>89.986940179942806</c:v>
                </c:pt>
                <c:pt idx="174">
                  <c:v>89.98689055266216</c:v>
                </c:pt>
                <c:pt idx="175">
                  <c:v>89.986840736798271</c:v>
                </c:pt>
                <c:pt idx="176">
                  <c:v>89.9867907316345</c:v>
                </c:pt>
                <c:pt idx="177">
                  <c:v>89.986740536451521</c:v>
                </c:pt>
                <c:pt idx="178">
                  <c:v>89.986690150527266</c:v>
                </c:pt>
                <c:pt idx="179">
                  <c:v>89.986639573136927</c:v>
                </c:pt>
                <c:pt idx="180">
                  <c:v>89.986588803552962</c:v>
                </c:pt>
                <c:pt idx="181">
                  <c:v>89.986537841044978</c:v>
                </c:pt>
                <c:pt idx="182">
                  <c:v>89.986486684879921</c:v>
                </c:pt>
                <c:pt idx="183">
                  <c:v>89.986435334321897</c:v>
                </c:pt>
                <c:pt idx="184">
                  <c:v>89.986383788632182</c:v>
                </c:pt>
                <c:pt idx="185">
                  <c:v>89.986332047069311</c:v>
                </c:pt>
                <c:pt idx="186">
                  <c:v>89.986280108888948</c:v>
                </c:pt>
                <c:pt idx="187">
                  <c:v>89.986227973343986</c:v>
                </c:pt>
                <c:pt idx="188">
                  <c:v>89.986175639684419</c:v>
                </c:pt>
                <c:pt idx="189">
                  <c:v>89.986123107157425</c:v>
                </c:pt>
                <c:pt idx="190">
                  <c:v>89.986070375007301</c:v>
                </c:pt>
                <c:pt idx="191">
                  <c:v>89.986017442475514</c:v>
                </c:pt>
                <c:pt idx="192">
                  <c:v>89.985964308800575</c:v>
                </c:pt>
                <c:pt idx="193">
                  <c:v>89.985910973218196</c:v>
                </c:pt>
                <c:pt idx="194">
                  <c:v>89.98585743496109</c:v>
                </c:pt>
                <c:pt idx="195">
                  <c:v>89.985803693259115</c:v>
                </c:pt>
                <c:pt idx="196">
                  <c:v>89.985749747339213</c:v>
                </c:pt>
                <c:pt idx="197">
                  <c:v>89.98569559642533</c:v>
                </c:pt>
                <c:pt idx="198">
                  <c:v>89.985641239738499</c:v>
                </c:pt>
                <c:pt idx="199">
                  <c:v>89.985586676496808</c:v>
                </c:pt>
                <c:pt idx="200">
                  <c:v>89.985531905915309</c:v>
                </c:pt>
                <c:pt idx="201">
                  <c:v>89.985476927206165</c:v>
                </c:pt>
                <c:pt idx="202">
                  <c:v>89.98542173957847</c:v>
                </c:pt>
                <c:pt idx="203">
                  <c:v>89.985366342238365</c:v>
                </c:pt>
                <c:pt idx="204">
                  <c:v>89.985310734388932</c:v>
                </c:pt>
                <c:pt idx="205">
                  <c:v>89.985254915230229</c:v>
                </c:pt>
                <c:pt idx="206">
                  <c:v>89.985198883959313</c:v>
                </c:pt>
                <c:pt idx="207">
                  <c:v>89.985142639770146</c:v>
                </c:pt>
                <c:pt idx="208">
                  <c:v>89.98508618185366</c:v>
                </c:pt>
                <c:pt idx="209">
                  <c:v>89.985029509397705</c:v>
                </c:pt>
                <c:pt idx="210">
                  <c:v>89.984972621587005</c:v>
                </c:pt>
                <c:pt idx="211">
                  <c:v>89.984915517603241</c:v>
                </c:pt>
                <c:pt idx="212">
                  <c:v>89.984858196624941</c:v>
                </c:pt>
                <c:pt idx="213">
                  <c:v>89.984800657827577</c:v>
                </c:pt>
                <c:pt idx="214">
                  <c:v>89.984742900383409</c:v>
                </c:pt>
                <c:pt idx="215">
                  <c:v>89.9846849234616</c:v>
                </c:pt>
                <c:pt idx="216">
                  <c:v>89.984626726228129</c:v>
                </c:pt>
                <c:pt idx="217">
                  <c:v>89.984568307845848</c:v>
                </c:pt>
                <c:pt idx="218">
                  <c:v>89.984509667474356</c:v>
                </c:pt>
                <c:pt idx="219">
                  <c:v>89.984450804270139</c:v>
                </c:pt>
                <c:pt idx="220">
                  <c:v>89.984391717386401</c:v>
                </c:pt>
                <c:pt idx="221">
                  <c:v>89.98433240597322</c:v>
                </c:pt>
                <c:pt idx="222">
                  <c:v>89.98427286917736</c:v>
                </c:pt>
                <c:pt idx="223">
                  <c:v>89.984213106142363</c:v>
                </c:pt>
                <c:pt idx="224">
                  <c:v>89.984153116008542</c:v>
                </c:pt>
                <c:pt idx="225">
                  <c:v>89.984092897912944</c:v>
                </c:pt>
                <c:pt idx="226">
                  <c:v>89.984032450989304</c:v>
                </c:pt>
                <c:pt idx="227">
                  <c:v>89.983971774368101</c:v>
                </c:pt>
                <c:pt idx="228">
                  <c:v>89.983910867176462</c:v>
                </c:pt>
                <c:pt idx="229">
                  <c:v>89.98384972853826</c:v>
                </c:pt>
                <c:pt idx="230">
                  <c:v>89.983788357574014</c:v>
                </c:pt>
                <c:pt idx="231">
                  <c:v>89.98372675340083</c:v>
                </c:pt>
                <c:pt idx="232">
                  <c:v>89.983664915132593</c:v>
                </c:pt>
                <c:pt idx="233">
                  <c:v>89.983602841879716</c:v>
                </c:pt>
                <c:pt idx="234">
                  <c:v>89.983540532749288</c:v>
                </c:pt>
                <c:pt idx="235">
                  <c:v>89.983477986844974</c:v>
                </c:pt>
                <c:pt idx="236">
                  <c:v>89.983415203267015</c:v>
                </c:pt>
                <c:pt idx="237">
                  <c:v>89.983352181112309</c:v>
                </c:pt>
                <c:pt idx="238">
                  <c:v>89.983288919474219</c:v>
                </c:pt>
                <c:pt idx="239">
                  <c:v>89.983225417442767</c:v>
                </c:pt>
                <c:pt idx="240">
                  <c:v>89.983161674104451</c:v>
                </c:pt>
                <c:pt idx="241">
                  <c:v>89.983097688542301</c:v>
                </c:pt>
                <c:pt idx="242">
                  <c:v>89.983033459835909</c:v>
                </c:pt>
                <c:pt idx="243">
                  <c:v>89.982968987061298</c:v>
                </c:pt>
                <c:pt idx="244">
                  <c:v>89.982904269291026</c:v>
                </c:pt>
                <c:pt idx="245">
                  <c:v>89.982839305594155</c:v>
                </c:pt>
                <c:pt idx="246">
                  <c:v>89.982774095036135</c:v>
                </c:pt>
                <c:pt idx="247">
                  <c:v>89.982708636678922</c:v>
                </c:pt>
                <c:pt idx="248">
                  <c:v>89.982642929580877</c:v>
                </c:pt>
                <c:pt idx="249">
                  <c:v>89.982576972796807</c:v>
                </c:pt>
                <c:pt idx="250">
                  <c:v>89.982510765377938</c:v>
                </c:pt>
                <c:pt idx="251">
                  <c:v>89.982444306371804</c:v>
                </c:pt>
                <c:pt idx="252">
                  <c:v>89.982377594822438</c:v>
                </c:pt>
                <c:pt idx="253">
                  <c:v>89.982310629770197</c:v>
                </c:pt>
                <c:pt idx="254">
                  <c:v>89.982243410251741</c:v>
                </c:pt>
                <c:pt idx="255">
                  <c:v>89.98217593530012</c:v>
                </c:pt>
                <c:pt idx="256">
                  <c:v>89.982108203944705</c:v>
                </c:pt>
                <c:pt idx="257">
                  <c:v>89.982040215211185</c:v>
                </c:pt>
                <c:pt idx="258">
                  <c:v>89.981971968121528</c:v>
                </c:pt>
                <c:pt idx="259">
                  <c:v>89.981903461693989</c:v>
                </c:pt>
                <c:pt idx="260">
                  <c:v>89.981834694943075</c:v>
                </c:pt>
                <c:pt idx="261">
                  <c:v>89.981765666879625</c:v>
                </c:pt>
                <c:pt idx="262">
                  <c:v>89.981696376510598</c:v>
                </c:pt>
                <c:pt idx="263">
                  <c:v>89.981626822839303</c:v>
                </c:pt>
                <c:pt idx="264">
                  <c:v>89.981557004865152</c:v>
                </c:pt>
                <c:pt idx="265">
                  <c:v>89.981486921583837</c:v>
                </c:pt>
                <c:pt idx="266">
                  <c:v>89.981416571987211</c:v>
                </c:pt>
                <c:pt idx="267">
                  <c:v>89.98134595506329</c:v>
                </c:pt>
                <c:pt idx="268">
                  <c:v>89.981275069796212</c:v>
                </c:pt>
                <c:pt idx="269">
                  <c:v>89.981203915166304</c:v>
                </c:pt>
                <c:pt idx="270">
                  <c:v>89.981132490150003</c:v>
                </c:pt>
                <c:pt idx="271">
                  <c:v>89.981060793719863</c:v>
                </c:pt>
                <c:pt idx="272">
                  <c:v>89.980988824844502</c:v>
                </c:pt>
                <c:pt idx="273">
                  <c:v>89.980916582488675</c:v>
                </c:pt>
                <c:pt idx="274">
                  <c:v>89.980844065613141</c:v>
                </c:pt>
                <c:pt idx="275">
                  <c:v>89.980771273174753</c:v>
                </c:pt>
                <c:pt idx="276">
                  <c:v>89.980698204126398</c:v>
                </c:pt>
                <c:pt idx="277">
                  <c:v>89.980624857416927</c:v>
                </c:pt>
                <c:pt idx="278">
                  <c:v>89.980551231991285</c:v>
                </c:pt>
                <c:pt idx="279">
                  <c:v>89.980477326790364</c:v>
                </c:pt>
                <c:pt idx="280">
                  <c:v>89.980403140751022</c:v>
                </c:pt>
                <c:pt idx="281">
                  <c:v>89.98032867280611</c:v>
                </c:pt>
                <c:pt idx="282">
                  <c:v>89.980253921884355</c:v>
                </c:pt>
                <c:pt idx="283">
                  <c:v>89.98017888691048</c:v>
                </c:pt>
                <c:pt idx="284">
                  <c:v>89.980103566805141</c:v>
                </c:pt>
                <c:pt idx="285">
                  <c:v>89.980027960484819</c:v>
                </c:pt>
                <c:pt idx="286">
                  <c:v>89.979952066861912</c:v>
                </c:pt>
                <c:pt idx="287">
                  <c:v>89.979875884844688</c:v>
                </c:pt>
                <c:pt idx="288">
                  <c:v>89.97979941333729</c:v>
                </c:pt>
                <c:pt idx="289">
                  <c:v>89.979722651239626</c:v>
                </c:pt>
                <c:pt idx="290">
                  <c:v>89.979645597447529</c:v>
                </c:pt>
                <c:pt idx="291">
                  <c:v>89.979568250852537</c:v>
                </c:pt>
                <c:pt idx="292">
                  <c:v>89.979490610342012</c:v>
                </c:pt>
                <c:pt idx="293">
                  <c:v>89.979412674799121</c:v>
                </c:pt>
                <c:pt idx="294">
                  <c:v>89.979334443102744</c:v>
                </c:pt>
                <c:pt idx="295">
                  <c:v>89.979255914127492</c:v>
                </c:pt>
                <c:pt idx="296">
                  <c:v>89.979177086743761</c:v>
                </c:pt>
                <c:pt idx="297">
                  <c:v>89.979097959817608</c:v>
                </c:pt>
                <c:pt idx="298">
                  <c:v>89.979018532210787</c:v>
                </c:pt>
                <c:pt idx="299">
                  <c:v>89.978938802780732</c:v>
                </c:pt>
                <c:pt idx="300">
                  <c:v>89.978858770380526</c:v>
                </c:pt>
                <c:pt idx="301">
                  <c:v>89.978778433858906</c:v>
                </c:pt>
                <c:pt idx="302">
                  <c:v>89.978697792060231</c:v>
                </c:pt>
                <c:pt idx="303">
                  <c:v>89.978616843824469</c:v>
                </c:pt>
                <c:pt idx="304">
                  <c:v>89.978535587987167</c:v>
                </c:pt>
                <c:pt idx="305">
                  <c:v>89.978454023379484</c:v>
                </c:pt>
                <c:pt idx="306">
                  <c:v>89.978372148828115</c:v>
                </c:pt>
                <c:pt idx="307">
                  <c:v>89.978289963155234</c:v>
                </c:pt>
                <c:pt idx="308">
                  <c:v>89.97820746517867</c:v>
                </c:pt>
                <c:pt idx="309">
                  <c:v>89.978124653711674</c:v>
                </c:pt>
                <c:pt idx="310">
                  <c:v>89.978041527562993</c:v>
                </c:pt>
                <c:pt idx="311">
                  <c:v>89.977958085536869</c:v>
                </c:pt>
                <c:pt idx="312">
                  <c:v>89.977874326432968</c:v>
                </c:pt>
                <c:pt idx="313">
                  <c:v>89.977790249046421</c:v>
                </c:pt>
                <c:pt idx="314">
                  <c:v>89.977705852167801</c:v>
                </c:pt>
                <c:pt idx="315">
                  <c:v>89.977621134583032</c:v>
                </c:pt>
                <c:pt idx="316">
                  <c:v>89.977536095073461</c:v>
                </c:pt>
                <c:pt idx="317">
                  <c:v>89.977450732415818</c:v>
                </c:pt>
                <c:pt idx="318">
                  <c:v>89.977365045382143</c:v>
                </c:pt>
                <c:pt idx="319">
                  <c:v>89.977279032739844</c:v>
                </c:pt>
                <c:pt idx="320">
                  <c:v>89.97719269325161</c:v>
                </c:pt>
                <c:pt idx="321">
                  <c:v>89.977106025675468</c:v>
                </c:pt>
                <c:pt idx="322">
                  <c:v>89.977019028764715</c:v>
                </c:pt>
                <c:pt idx="323">
                  <c:v>89.976931701267887</c:v>
                </c:pt>
                <c:pt idx="324">
                  <c:v>89.976844041928786</c:v>
                </c:pt>
                <c:pt idx="325">
                  <c:v>89.97675604948644</c:v>
                </c:pt>
                <c:pt idx="326">
                  <c:v>89.976667722675103</c:v>
                </c:pt>
                <c:pt idx="327">
                  <c:v>89.976579060224168</c:v>
                </c:pt>
                <c:pt idx="328">
                  <c:v>89.976490060858225</c:v>
                </c:pt>
                <c:pt idx="329">
                  <c:v>89.976400723297033</c:v>
                </c:pt>
                <c:pt idx="330">
                  <c:v>89.976311046255518</c:v>
                </c:pt>
                <c:pt idx="331">
                  <c:v>89.976221028443618</c:v>
                </c:pt>
                <c:pt idx="332">
                  <c:v>89.976130668566483</c:v>
                </c:pt>
                <c:pt idx="333">
                  <c:v>89.976039965324276</c:v>
                </c:pt>
                <c:pt idx="334">
                  <c:v>89.975948917412225</c:v>
                </c:pt>
                <c:pt idx="335">
                  <c:v>89.975857523520602</c:v>
                </c:pt>
                <c:pt idx="336">
                  <c:v>89.975765782334761</c:v>
                </c:pt>
                <c:pt idx="337">
                  <c:v>89.975673692534968</c:v>
                </c:pt>
                <c:pt idx="338">
                  <c:v>89.975581252796559</c:v>
                </c:pt>
                <c:pt idx="339">
                  <c:v>89.975488461789752</c:v>
                </c:pt>
                <c:pt idx="340">
                  <c:v>89.975395318179807</c:v>
                </c:pt>
                <c:pt idx="341">
                  <c:v>89.975301820626811</c:v>
                </c:pt>
                <c:pt idx="342">
                  <c:v>89.975207967785849</c:v>
                </c:pt>
                <c:pt idx="343">
                  <c:v>89.975113758306847</c:v>
                </c:pt>
                <c:pt idx="344">
                  <c:v>89.975019190834615</c:v>
                </c:pt>
                <c:pt idx="345">
                  <c:v>89.974924264008791</c:v>
                </c:pt>
                <c:pt idx="346">
                  <c:v>89.974828976463883</c:v>
                </c:pt>
                <c:pt idx="347">
                  <c:v>89.974733326829181</c:v>
                </c:pt>
                <c:pt idx="348">
                  <c:v>89.974637313728792</c:v>
                </c:pt>
                <c:pt idx="349">
                  <c:v>89.974540935781562</c:v>
                </c:pt>
                <c:pt idx="350">
                  <c:v>89.974444191601137</c:v>
                </c:pt>
                <c:pt idx="351">
                  <c:v>89.97434707979582</c:v>
                </c:pt>
                <c:pt idx="352">
                  <c:v>89.974249598968697</c:v>
                </c:pt>
                <c:pt idx="353">
                  <c:v>89.974151747717514</c:v>
                </c:pt>
                <c:pt idx="354">
                  <c:v>89.974053524634712</c:v>
                </c:pt>
                <c:pt idx="355">
                  <c:v>89.97395492830735</c:v>
                </c:pt>
                <c:pt idx="356">
                  <c:v>89.973855957317113</c:v>
                </c:pt>
                <c:pt idx="357">
                  <c:v>89.973756610240358</c:v>
                </c:pt>
                <c:pt idx="358">
                  <c:v>89.973656885647983</c:v>
                </c:pt>
                <c:pt idx="359">
                  <c:v>89.973556782105462</c:v>
                </c:pt>
                <c:pt idx="360">
                  <c:v>89.97345629817282</c:v>
                </c:pt>
                <c:pt idx="361">
                  <c:v>89.973355432404603</c:v>
                </c:pt>
                <c:pt idx="362">
                  <c:v>89.97325418334988</c:v>
                </c:pt>
                <c:pt idx="363">
                  <c:v>89.973152549552225</c:v>
                </c:pt>
                <c:pt idx="364">
                  <c:v>89.973050529549639</c:v>
                </c:pt>
                <c:pt idx="365">
                  <c:v>89.972948121874566</c:v>
                </c:pt>
                <c:pt idx="366">
                  <c:v>89.97284532505391</c:v>
                </c:pt>
                <c:pt idx="367">
                  <c:v>89.972742137608947</c:v>
                </c:pt>
                <c:pt idx="368">
                  <c:v>89.972638558055365</c:v>
                </c:pt>
                <c:pt idx="369">
                  <c:v>89.972534584903187</c:v>
                </c:pt>
                <c:pt idx="370">
                  <c:v>89.972430216656761</c:v>
                </c:pt>
                <c:pt idx="371">
                  <c:v>89.972325451814783</c:v>
                </c:pt>
                <c:pt idx="372">
                  <c:v>89.972220288870233</c:v>
                </c:pt>
                <c:pt idx="373">
                  <c:v>89.97211472631038</c:v>
                </c:pt>
                <c:pt idx="374">
                  <c:v>89.972008762616724</c:v>
                </c:pt>
                <c:pt idx="375">
                  <c:v>89.971902396264994</c:v>
                </c:pt>
                <c:pt idx="376">
                  <c:v>89.971795625725136</c:v>
                </c:pt>
                <c:pt idx="377">
                  <c:v>89.971688449461269</c:v>
                </c:pt>
                <c:pt idx="378">
                  <c:v>89.971580865931699</c:v>
                </c:pt>
                <c:pt idx="379">
                  <c:v>89.971472873588866</c:v>
                </c:pt>
                <c:pt idx="380">
                  <c:v>89.971364470879337</c:v>
                </c:pt>
                <c:pt idx="381">
                  <c:v>89.971255656243756</c:v>
                </c:pt>
                <c:pt idx="382">
                  <c:v>89.971146428116839</c:v>
                </c:pt>
                <c:pt idx="383">
                  <c:v>89.971036784927392</c:v>
                </c:pt>
                <c:pt idx="384">
                  <c:v>89.970926725098209</c:v>
                </c:pt>
                <c:pt idx="385">
                  <c:v>89.97081624704613</c:v>
                </c:pt>
                <c:pt idx="386">
                  <c:v>89.970705349181927</c:v>
                </c:pt>
                <c:pt idx="387">
                  <c:v>89.970594029910387</c:v>
                </c:pt>
                <c:pt idx="388">
                  <c:v>89.970482287630205</c:v>
                </c:pt>
                <c:pt idx="389">
                  <c:v>89.970370120734032</c:v>
                </c:pt>
                <c:pt idx="390">
                  <c:v>89.970257527608325</c:v>
                </c:pt>
                <c:pt idx="391">
                  <c:v>89.970144506633531</c:v>
                </c:pt>
                <c:pt idx="392">
                  <c:v>89.970031056183799</c:v>
                </c:pt>
                <c:pt idx="393">
                  <c:v>89.969917174627241</c:v>
                </c:pt>
                <c:pt idx="394">
                  <c:v>89.9698028603257</c:v>
                </c:pt>
                <c:pt idx="395">
                  <c:v>89.969688111634781</c:v>
                </c:pt>
                <c:pt idx="396">
                  <c:v>89.969572926903865</c:v>
                </c:pt>
                <c:pt idx="397">
                  <c:v>89.969457304476052</c:v>
                </c:pt>
                <c:pt idx="398">
                  <c:v>89.969341242688188</c:v>
                </c:pt>
                <c:pt idx="399">
                  <c:v>89.969224739870725</c:v>
                </c:pt>
                <c:pt idx="400">
                  <c:v>89.969107794347806</c:v>
                </c:pt>
                <c:pt idx="401">
                  <c:v>89.968990404437264</c:v>
                </c:pt>
                <c:pt idx="402">
                  <c:v>89.968872568450436</c:v>
                </c:pt>
                <c:pt idx="403">
                  <c:v>89.968754284692309</c:v>
                </c:pt>
                <c:pt idx="404">
                  <c:v>89.968635551461389</c:v>
                </c:pt>
                <c:pt idx="405">
                  <c:v>89.968516367049801</c:v>
                </c:pt>
                <c:pt idx="406">
                  <c:v>89.968396729743063</c:v>
                </c:pt>
                <c:pt idx="407">
                  <c:v>89.968276637820281</c:v>
                </c:pt>
                <c:pt idx="408">
                  <c:v>89.968156089553958</c:v>
                </c:pt>
                <c:pt idx="409">
                  <c:v>89.968035083210069</c:v>
                </c:pt>
                <c:pt idx="410">
                  <c:v>89.967913617047955</c:v>
                </c:pt>
                <c:pt idx="411">
                  <c:v>89.967791689320407</c:v>
                </c:pt>
                <c:pt idx="412">
                  <c:v>89.96766929827352</c:v>
                </c:pt>
                <c:pt idx="413">
                  <c:v>89.967546442146784</c:v>
                </c:pt>
                <c:pt idx="414">
                  <c:v>89.967423119172921</c:v>
                </c:pt>
                <c:pt idx="415">
                  <c:v>89.967299327578033</c:v>
                </c:pt>
                <c:pt idx="416">
                  <c:v>89.967175065581387</c:v>
                </c:pt>
                <c:pt idx="417">
                  <c:v>89.967050331395555</c:v>
                </c:pt>
                <c:pt idx="418">
                  <c:v>89.966925123226261</c:v>
                </c:pt>
                <c:pt idx="419">
                  <c:v>89.966799439272478</c:v>
                </c:pt>
                <c:pt idx="420">
                  <c:v>89.966673277726272</c:v>
                </c:pt>
                <c:pt idx="421">
                  <c:v>89.96654663677289</c:v>
                </c:pt>
                <c:pt idx="422">
                  <c:v>89.966419514590655</c:v>
                </c:pt>
                <c:pt idx="423">
                  <c:v>89.966291909350971</c:v>
                </c:pt>
                <c:pt idx="424">
                  <c:v>89.966163819218281</c:v>
                </c:pt>
                <c:pt idx="425">
                  <c:v>89.966035242350102</c:v>
                </c:pt>
                <c:pt idx="426">
                  <c:v>89.965906176896922</c:v>
                </c:pt>
                <c:pt idx="427">
                  <c:v>89.965776621002149</c:v>
                </c:pt>
                <c:pt idx="428">
                  <c:v>89.965646572802228</c:v>
                </c:pt>
                <c:pt idx="429">
                  <c:v>89.965516030426485</c:v>
                </c:pt>
                <c:pt idx="430">
                  <c:v>89.965384991997126</c:v>
                </c:pt>
                <c:pt idx="431">
                  <c:v>89.965253455629224</c:v>
                </c:pt>
                <c:pt idx="432">
                  <c:v>89.965121419430702</c:v>
                </c:pt>
                <c:pt idx="433">
                  <c:v>89.964988881502293</c:v>
                </c:pt>
                <c:pt idx="434">
                  <c:v>89.964855839937528</c:v>
                </c:pt>
                <c:pt idx="435">
                  <c:v>89.964722292822657</c:v>
                </c:pt>
                <c:pt idx="436">
                  <c:v>89.964588238236658</c:v>
                </c:pt>
                <c:pt idx="437">
                  <c:v>89.964453674251274</c:v>
                </c:pt>
                <c:pt idx="438">
                  <c:v>89.964318598930873</c:v>
                </c:pt>
                <c:pt idx="439">
                  <c:v>89.964183010332448</c:v>
                </c:pt>
                <c:pt idx="440">
                  <c:v>89.964046906505686</c:v>
                </c:pt>
                <c:pt idx="441">
                  <c:v>89.963910285492744</c:v>
                </c:pt>
                <c:pt idx="442">
                  <c:v>89.96377314532846</c:v>
                </c:pt>
                <c:pt idx="443">
                  <c:v>89.96363548404014</c:v>
                </c:pt>
                <c:pt idx="444">
                  <c:v>89.963497299647614</c:v>
                </c:pt>
                <c:pt idx="445">
                  <c:v>89.963358590163196</c:v>
                </c:pt>
                <c:pt idx="446">
                  <c:v>89.963219353591626</c:v>
                </c:pt>
                <c:pt idx="447">
                  <c:v>89.963079587930054</c:v>
                </c:pt>
                <c:pt idx="448">
                  <c:v>89.962939291168084</c:v>
                </c:pt>
                <c:pt idx="449">
                  <c:v>89.962798461287633</c:v>
                </c:pt>
                <c:pt idx="450">
                  <c:v>89.96265709626293</c:v>
                </c:pt>
                <c:pt idx="451">
                  <c:v>89.962515194060529</c:v>
                </c:pt>
                <c:pt idx="452">
                  <c:v>89.962372752639283</c:v>
                </c:pt>
                <c:pt idx="453">
                  <c:v>89.96222976995027</c:v>
                </c:pt>
                <c:pt idx="454">
                  <c:v>89.962086243936767</c:v>
                </c:pt>
                <c:pt idx="455">
                  <c:v>89.961942172534265</c:v>
                </c:pt>
                <c:pt idx="456">
                  <c:v>89.961797553670408</c:v>
                </c:pt>
                <c:pt idx="457">
                  <c:v>89.961652385264927</c:v>
                </c:pt>
                <c:pt idx="458">
                  <c:v>89.96150666522972</c:v>
                </c:pt>
                <c:pt idx="459">
                  <c:v>89.961360391468659</c:v>
                </c:pt>
                <c:pt idx="460">
                  <c:v>89.961213561877756</c:v>
                </c:pt>
                <c:pt idx="461">
                  <c:v>89.961066174344921</c:v>
                </c:pt>
                <c:pt idx="462">
                  <c:v>89.960918226750152</c:v>
                </c:pt>
                <c:pt idx="463">
                  <c:v>89.960769716965302</c:v>
                </c:pt>
                <c:pt idx="464">
                  <c:v>89.960620642854209</c:v>
                </c:pt>
                <c:pt idx="465">
                  <c:v>89.960471002272484</c:v>
                </c:pt>
                <c:pt idx="466">
                  <c:v>89.960320793067723</c:v>
                </c:pt>
                <c:pt idx="467">
                  <c:v>89.960170013079292</c:v>
                </c:pt>
                <c:pt idx="468">
                  <c:v>89.960018660138317</c:v>
                </c:pt>
                <c:pt idx="469">
                  <c:v>89.959866732067709</c:v>
                </c:pt>
                <c:pt idx="470">
                  <c:v>89.959714226682138</c:v>
                </c:pt>
                <c:pt idx="471">
                  <c:v>89.959561141787887</c:v>
                </c:pt>
                <c:pt idx="472">
                  <c:v>89.959407475182999</c:v>
                </c:pt>
                <c:pt idx="473">
                  <c:v>89.959253224657104</c:v>
                </c:pt>
                <c:pt idx="474">
                  <c:v>89.959098387991432</c:v>
                </c:pt>
                <c:pt idx="475">
                  <c:v>89.958942962958801</c:v>
                </c:pt>
                <c:pt idx="476">
                  <c:v>89.95878694732356</c:v>
                </c:pt>
                <c:pt idx="477">
                  <c:v>89.958630338841544</c:v>
                </c:pt>
                <c:pt idx="478">
                  <c:v>89.958473135260093</c:v>
                </c:pt>
                <c:pt idx="479">
                  <c:v>89.958315334317987</c:v>
                </c:pt>
                <c:pt idx="480">
                  <c:v>89.958156933745386</c:v>
                </c:pt>
                <c:pt idx="481">
                  <c:v>89.957997931263833</c:v>
                </c:pt>
                <c:pt idx="482">
                  <c:v>89.957838324586248</c:v>
                </c:pt>
                <c:pt idx="483">
                  <c:v>89.95767811141684</c:v>
                </c:pt>
                <c:pt idx="484">
                  <c:v>89.957517289451104</c:v>
                </c:pt>
                <c:pt idx="485">
                  <c:v>89.957355856375727</c:v>
                </c:pt>
                <c:pt idx="486">
                  <c:v>89.957193809868684</c:v>
                </c:pt>
                <c:pt idx="487">
                  <c:v>89.957031147599096</c:v>
                </c:pt>
                <c:pt idx="488">
                  <c:v>89.956867867227217</c:v>
                </c:pt>
                <c:pt idx="489">
                  <c:v>89.956703966404433</c:v>
                </c:pt>
                <c:pt idx="490">
                  <c:v>89.956539442773177</c:v>
                </c:pt>
                <c:pt idx="491">
                  <c:v>89.956374293966959</c:v>
                </c:pt>
                <c:pt idx="492">
                  <c:v>89.956208517610293</c:v>
                </c:pt>
                <c:pt idx="493">
                  <c:v>89.956042111318652</c:v>
                </c:pt>
                <c:pt idx="494">
                  <c:v>89.955875072698433</c:v>
                </c:pt>
                <c:pt idx="495">
                  <c:v>89.955707399346991</c:v>
                </c:pt>
                <c:pt idx="496">
                  <c:v>89.955539088852532</c:v>
                </c:pt>
                <c:pt idx="497">
                  <c:v>89.955370138794066</c:v>
                </c:pt>
                <c:pt idx="498">
                  <c:v>89.955200546741452</c:v>
                </c:pt>
                <c:pt idx="499">
                  <c:v>89.955030310255282</c:v>
                </c:pt>
                <c:pt idx="500">
                  <c:v>89.954859426886898</c:v>
                </c:pt>
                <c:pt idx="501">
                  <c:v>89.954687894178335</c:v>
                </c:pt>
                <c:pt idx="502">
                  <c:v>89.954515709662275</c:v>
                </c:pt>
                <c:pt idx="503">
                  <c:v>89.954342870862092</c:v>
                </c:pt>
                <c:pt idx="504">
                  <c:v>89.954169375291642</c:v>
                </c:pt>
                <c:pt idx="505">
                  <c:v>89.95399522045544</c:v>
                </c:pt>
                <c:pt idx="506">
                  <c:v>89.953820403848468</c:v>
                </c:pt>
                <c:pt idx="507">
                  <c:v>89.953644922956158</c:v>
                </c:pt>
                <c:pt idx="508">
                  <c:v>89.953468775254478</c:v>
                </c:pt>
                <c:pt idx="509">
                  <c:v>89.953291958209718</c:v>
                </c:pt>
                <c:pt idx="510">
                  <c:v>89.953114469278617</c:v>
                </c:pt>
                <c:pt idx="511">
                  <c:v>89.952936305908196</c:v>
                </c:pt>
                <c:pt idx="512">
                  <c:v>89.952757465535811</c:v>
                </c:pt>
                <c:pt idx="513">
                  <c:v>89.952577945589084</c:v>
                </c:pt>
                <c:pt idx="514">
                  <c:v>89.952397743485818</c:v>
                </c:pt>
                <c:pt idx="515">
                  <c:v>89.952216856634038</c:v>
                </c:pt>
                <c:pt idx="516">
                  <c:v>89.952035282431979</c:v>
                </c:pt>
                <c:pt idx="517">
                  <c:v>89.951853018267869</c:v>
                </c:pt>
                <c:pt idx="518">
                  <c:v>89.951670061520076</c:v>
                </c:pt>
                <c:pt idx="519">
                  <c:v>89.951486409557091</c:v>
                </c:pt>
                <c:pt idx="520">
                  <c:v>89.951302059737259</c:v>
                </c:pt>
                <c:pt idx="521">
                  <c:v>89.951117009408989</c:v>
                </c:pt>
                <c:pt idx="522">
                  <c:v>89.950931255910575</c:v>
                </c:pt>
                <c:pt idx="523">
                  <c:v>89.95074479657022</c:v>
                </c:pt>
                <c:pt idx="524">
                  <c:v>89.950557628705965</c:v>
                </c:pt>
                <c:pt idx="525">
                  <c:v>89.950369749625693</c:v>
                </c:pt>
                <c:pt idx="526">
                  <c:v>89.950181156626954</c:v>
                </c:pt>
                <c:pt idx="527">
                  <c:v>89.949991846997222</c:v>
                </c:pt>
                <c:pt idx="528">
                  <c:v>89.949801818013484</c:v>
                </c:pt>
                <c:pt idx="529">
                  <c:v>89.949611066942438</c:v>
                </c:pt>
                <c:pt idx="530">
                  <c:v>89.949419591040481</c:v>
                </c:pt>
                <c:pt idx="531">
                  <c:v>89.949227387553464</c:v>
                </c:pt>
                <c:pt idx="532">
                  <c:v>89.949034453716848</c:v>
                </c:pt>
                <c:pt idx="533">
                  <c:v>89.948840786755596</c:v>
                </c:pt>
                <c:pt idx="534">
                  <c:v>89.948646383884068</c:v>
                </c:pt>
                <c:pt idx="535">
                  <c:v>89.948451242306092</c:v>
                </c:pt>
                <c:pt idx="536">
                  <c:v>89.948255359214912</c:v>
                </c:pt>
                <c:pt idx="537">
                  <c:v>89.948058731793012</c:v>
                </c:pt>
                <c:pt idx="538">
                  <c:v>89.947861357212204</c:v>
                </c:pt>
                <c:pt idx="539">
                  <c:v>89.947663232633644</c:v>
                </c:pt>
                <c:pt idx="540">
                  <c:v>89.947464355207572</c:v>
                </c:pt>
                <c:pt idx="541">
                  <c:v>89.947264722073484</c:v>
                </c:pt>
                <c:pt idx="542">
                  <c:v>89.947064330359993</c:v>
                </c:pt>
                <c:pt idx="543">
                  <c:v>89.94686317718481</c:v>
                </c:pt>
                <c:pt idx="544">
                  <c:v>89.946661259654661</c:v>
                </c:pt>
                <c:pt idx="545">
                  <c:v>89.946458574865332</c:v>
                </c:pt>
                <c:pt idx="546">
                  <c:v>89.946255119901537</c:v>
                </c:pt>
                <c:pt idx="547">
                  <c:v>89.946050891836933</c:v>
                </c:pt>
                <c:pt idx="548">
                  <c:v>89.945845887734066</c:v>
                </c:pt>
                <c:pt idx="549">
                  <c:v>89.945640104644312</c:v>
                </c:pt>
                <c:pt idx="550">
                  <c:v>89.945433539607819</c:v>
                </c:pt>
                <c:pt idx="551">
                  <c:v>89.945226189653582</c:v>
                </c:pt>
                <c:pt idx="552">
                  <c:v>89.94501805179921</c:v>
                </c:pt>
                <c:pt idx="553">
                  <c:v>89.944809123051016</c:v>
                </c:pt>
                <c:pt idx="554">
                  <c:v>89.944599400403987</c:v>
                </c:pt>
                <c:pt idx="555">
                  <c:v>89.944388880841601</c:v>
                </c:pt>
                <c:pt idx="556">
                  <c:v>89.944177561335977</c:v>
                </c:pt>
                <c:pt idx="557">
                  <c:v>89.943965438847641</c:v>
                </c:pt>
                <c:pt idx="558">
                  <c:v>89.94375251032568</c:v>
                </c:pt>
                <c:pt idx="559">
                  <c:v>89.943538772707484</c:v>
                </c:pt>
                <c:pt idx="560">
                  <c:v>89.943324222918861</c:v>
                </c:pt>
                <c:pt idx="561">
                  <c:v>89.943108857873938</c:v>
                </c:pt>
                <c:pt idx="562">
                  <c:v>89.942892674475132</c:v>
                </c:pt>
                <c:pt idx="563">
                  <c:v>89.942675669613081</c:v>
                </c:pt>
                <c:pt idx="564">
                  <c:v>89.942457840166568</c:v>
                </c:pt>
                <c:pt idx="565">
                  <c:v>89.942239183002599</c:v>
                </c:pt>
                <c:pt idx="566">
                  <c:v>89.942019694976238</c:v>
                </c:pt>
                <c:pt idx="567">
                  <c:v>89.941799372930603</c:v>
                </c:pt>
                <c:pt idx="568">
                  <c:v>89.941578213696829</c:v>
                </c:pt>
                <c:pt idx="569">
                  <c:v>89.941356214094</c:v>
                </c:pt>
                <c:pt idx="570">
                  <c:v>89.941133370929109</c:v>
                </c:pt>
                <c:pt idx="571">
                  <c:v>89.94090968099708</c:v>
                </c:pt>
                <c:pt idx="572">
                  <c:v>89.940685141080593</c:v>
                </c:pt>
                <c:pt idx="573">
                  <c:v>89.940459747950129</c:v>
                </c:pt>
                <c:pt idx="574">
                  <c:v>89.940233498363909</c:v>
                </c:pt>
                <c:pt idx="575">
                  <c:v>89.940006389067847</c:v>
                </c:pt>
                <c:pt idx="576">
                  <c:v>89.939778416795505</c:v>
                </c:pt>
                <c:pt idx="577">
                  <c:v>89.939549578267972</c:v>
                </c:pt>
                <c:pt idx="578">
                  <c:v>89.93931987019397</c:v>
                </c:pt>
                <c:pt idx="579">
                  <c:v>89.93908928926966</c:v>
                </c:pt>
                <c:pt idx="580">
                  <c:v>89.938857832178684</c:v>
                </c:pt>
                <c:pt idx="581">
                  <c:v>89.938625495592049</c:v>
                </c:pt>
                <c:pt idx="582">
                  <c:v>89.938392276168187</c:v>
                </c:pt>
                <c:pt idx="583">
                  <c:v>89.938158170552754</c:v>
                </c:pt>
                <c:pt idx="584">
                  <c:v>89.937923175378742</c:v>
                </c:pt>
                <c:pt idx="585">
                  <c:v>89.937687287266314</c:v>
                </c:pt>
                <c:pt idx="586">
                  <c:v>89.937450502822742</c:v>
                </c:pt>
                <c:pt idx="587">
                  <c:v>89.93721281864255</c:v>
                </c:pt>
                <c:pt idx="588">
                  <c:v>89.93697423130719</c:v>
                </c:pt>
                <c:pt idx="589">
                  <c:v>89.93673473738518</c:v>
                </c:pt>
                <c:pt idx="590">
                  <c:v>89.936494333432066</c:v>
                </c:pt>
                <c:pt idx="591">
                  <c:v>89.936253015990204</c:v>
                </c:pt>
                <c:pt idx="592">
                  <c:v>89.936010781588863</c:v>
                </c:pt>
                <c:pt idx="593">
                  <c:v>89.935767626744166</c:v>
                </c:pt>
                <c:pt idx="594">
                  <c:v>89.935523547958937</c:v>
                </c:pt>
                <c:pt idx="595">
                  <c:v>89.935278541722781</c:v>
                </c:pt>
                <c:pt idx="596">
                  <c:v>89.935032604511917</c:v>
                </c:pt>
                <c:pt idx="597">
                  <c:v>89.934785732789194</c:v>
                </c:pt>
                <c:pt idx="598">
                  <c:v>89.934537923004058</c:v>
                </c:pt>
                <c:pt idx="599">
                  <c:v>89.93428917159244</c:v>
                </c:pt>
                <c:pt idx="600">
                  <c:v>89.934039474976743</c:v>
                </c:pt>
                <c:pt idx="601">
                  <c:v>89.933788829565742</c:v>
                </c:pt>
                <c:pt idx="602">
                  <c:v>89.933537231754656</c:v>
                </c:pt>
                <c:pt idx="603">
                  <c:v>89.933284677924945</c:v>
                </c:pt>
                <c:pt idx="604">
                  <c:v>89.933031164444344</c:v>
                </c:pt>
                <c:pt idx="605">
                  <c:v>89.932776687666774</c:v>
                </c:pt>
                <c:pt idx="606">
                  <c:v>89.932521243932371</c:v>
                </c:pt>
                <c:pt idx="607">
                  <c:v>89.932264829567302</c:v>
                </c:pt>
                <c:pt idx="608">
                  <c:v>89.932007440883808</c:v>
                </c:pt>
                <c:pt idx="609">
                  <c:v>89.931749074180132</c:v>
                </c:pt>
                <c:pt idx="610">
                  <c:v>89.93148972574042</c:v>
                </c:pt>
                <c:pt idx="611">
                  <c:v>89.931229391834762</c:v>
                </c:pt>
                <c:pt idx="612">
                  <c:v>89.930968068719054</c:v>
                </c:pt>
                <c:pt idx="613">
                  <c:v>89.930705752634935</c:v>
                </c:pt>
                <c:pt idx="614">
                  <c:v>89.930442439809823</c:v>
                </c:pt>
                <c:pt idx="615">
                  <c:v>89.930178126456809</c:v>
                </c:pt>
                <c:pt idx="616">
                  <c:v>89.92991280877456</c:v>
                </c:pt>
                <c:pt idx="617">
                  <c:v>89.929646482947348</c:v>
                </c:pt>
                <c:pt idx="618">
                  <c:v>89.929379145144921</c:v>
                </c:pt>
                <c:pt idx="619">
                  <c:v>89.92911079152249</c:v>
                </c:pt>
                <c:pt idx="620">
                  <c:v>89.928841418220671</c:v>
                </c:pt>
                <c:pt idx="621">
                  <c:v>89.928571021365443</c:v>
                </c:pt>
                <c:pt idx="622">
                  <c:v>89.928299597068019</c:v>
                </c:pt>
                <c:pt idx="623">
                  <c:v>89.928027141424863</c:v>
                </c:pt>
                <c:pt idx="624">
                  <c:v>89.927753650517658</c:v>
                </c:pt>
                <c:pt idx="625">
                  <c:v>89.927479120413139</c:v>
                </c:pt>
                <c:pt idx="626">
                  <c:v>89.927203547163174</c:v>
                </c:pt>
                <c:pt idx="627">
                  <c:v>89.926926926804541</c:v>
                </c:pt>
                <c:pt idx="628">
                  <c:v>89.926649255359095</c:v>
                </c:pt>
                <c:pt idx="629">
                  <c:v>89.926370528833473</c:v>
                </c:pt>
                <c:pt idx="630">
                  <c:v>89.926090743219177</c:v>
                </c:pt>
                <c:pt idx="631">
                  <c:v>89.925809894492531</c:v>
                </c:pt>
                <c:pt idx="632">
                  <c:v>89.925527978614511</c:v>
                </c:pt>
                <c:pt idx="633">
                  <c:v>89.925244991530789</c:v>
                </c:pt>
                <c:pt idx="634">
                  <c:v>89.924960929171647</c:v>
                </c:pt>
                <c:pt idx="635">
                  <c:v>89.924675787451903</c:v>
                </c:pt>
                <c:pt idx="636">
                  <c:v>89.924389562270875</c:v>
                </c:pt>
                <c:pt idx="637">
                  <c:v>89.924102249512259</c:v>
                </c:pt>
                <c:pt idx="638">
                  <c:v>89.923813845044165</c:v>
                </c:pt>
                <c:pt idx="639">
                  <c:v>89.923524344719027</c:v>
                </c:pt>
                <c:pt idx="640">
                  <c:v>89.923233744373491</c:v>
                </c:pt>
                <c:pt idx="641">
                  <c:v>89.922942039828371</c:v>
                </c:pt>
                <c:pt idx="642">
                  <c:v>89.922649226888694</c:v>
                </c:pt>
                <c:pt idx="643">
                  <c:v>89.922355301343472</c:v>
                </c:pt>
                <c:pt idx="644">
                  <c:v>89.922060258965786</c:v>
                </c:pt>
                <c:pt idx="645">
                  <c:v>89.921764095512629</c:v>
                </c:pt>
                <c:pt idx="646">
                  <c:v>89.921466806724879</c:v>
                </c:pt>
                <c:pt idx="647">
                  <c:v>89.92116838832726</c:v>
                </c:pt>
                <c:pt idx="648">
                  <c:v>89.920868836028291</c:v>
                </c:pt>
                <c:pt idx="649">
                  <c:v>89.920568145520122</c:v>
                </c:pt>
                <c:pt idx="650">
                  <c:v>89.920266312478589</c:v>
                </c:pt>
                <c:pt idx="651">
                  <c:v>89.919963332563114</c:v>
                </c:pt>
                <c:pt idx="652">
                  <c:v>89.919659201416607</c:v>
                </c:pt>
                <c:pt idx="653">
                  <c:v>89.91935391466545</c:v>
                </c:pt>
                <c:pt idx="654">
                  <c:v>89.919047467919441</c:v>
                </c:pt>
                <c:pt idx="655">
                  <c:v>89.91873985677168</c:v>
                </c:pt>
                <c:pt idx="656">
                  <c:v>89.918431076798527</c:v>
                </c:pt>
                <c:pt idx="657">
                  <c:v>89.918121123559544</c:v>
                </c:pt>
                <c:pt idx="658">
                  <c:v>89.917809992597483</c:v>
                </c:pt>
                <c:pt idx="659">
                  <c:v>89.917497679438085</c:v>
                </c:pt>
                <c:pt idx="660">
                  <c:v>89.917184179590151</c:v>
                </c:pt>
                <c:pt idx="661">
                  <c:v>89.916869488545473</c:v>
                </c:pt>
                <c:pt idx="662">
                  <c:v>89.916553601778617</c:v>
                </c:pt>
                <c:pt idx="663">
                  <c:v>89.916236514747084</c:v>
                </c:pt>
                <c:pt idx="664">
                  <c:v>89.915918222891037</c:v>
                </c:pt>
                <c:pt idx="665">
                  <c:v>89.915598721633344</c:v>
                </c:pt>
                <c:pt idx="666">
                  <c:v>89.915278006379552</c:v>
                </c:pt>
                <c:pt idx="667">
                  <c:v>89.914956072517683</c:v>
                </c:pt>
                <c:pt idx="668">
                  <c:v>89.914632915418309</c:v>
                </c:pt>
                <c:pt idx="669">
                  <c:v>89.914308530434369</c:v>
                </c:pt>
                <c:pt idx="670">
                  <c:v>89.913982912901233</c:v>
                </c:pt>
                <c:pt idx="671">
                  <c:v>89.913656058136453</c:v>
                </c:pt>
                <c:pt idx="672">
                  <c:v>89.913327961439933</c:v>
                </c:pt>
                <c:pt idx="673">
                  <c:v>89.912998618093624</c:v>
                </c:pt>
                <c:pt idx="674">
                  <c:v>89.91266802336159</c:v>
                </c:pt>
                <c:pt idx="675">
                  <c:v>89.912336172489958</c:v>
                </c:pt>
                <c:pt idx="676">
                  <c:v>89.91200306070678</c:v>
                </c:pt>
                <c:pt idx="677">
                  <c:v>89.911668683221947</c:v>
                </c:pt>
                <c:pt idx="678">
                  <c:v>89.91133303522723</c:v>
                </c:pt>
                <c:pt idx="679">
                  <c:v>89.910996111896125</c:v>
                </c:pt>
                <c:pt idx="680">
                  <c:v>89.910657908383769</c:v>
                </c:pt>
                <c:pt idx="681">
                  <c:v>89.91031841982695</c:v>
                </c:pt>
                <c:pt idx="682">
                  <c:v>89.909977641343957</c:v>
                </c:pt>
                <c:pt idx="683">
                  <c:v>89.909635568034588</c:v>
                </c:pt>
                <c:pt idx="684">
                  <c:v>89.909292194979983</c:v>
                </c:pt>
                <c:pt idx="685">
                  <c:v>89.908947517242652</c:v>
                </c:pt>
                <c:pt idx="686">
                  <c:v>89.908601529866331</c:v>
                </c:pt>
                <c:pt idx="687">
                  <c:v>89.908254227875986</c:v>
                </c:pt>
                <c:pt idx="688">
                  <c:v>89.907905606277623</c:v>
                </c:pt>
                <c:pt idx="689">
                  <c:v>89.907555660058364</c:v>
                </c:pt>
                <c:pt idx="690">
                  <c:v>89.907204384186215</c:v>
                </c:pt>
                <c:pt idx="691">
                  <c:v>89.906851773610185</c:v>
                </c:pt>
                <c:pt idx="692">
                  <c:v>89.906497823260011</c:v>
                </c:pt>
                <c:pt idx="693">
                  <c:v>89.906142528046246</c:v>
                </c:pt>
                <c:pt idx="694">
                  <c:v>89.905785882860101</c:v>
                </c:pt>
                <c:pt idx="695">
                  <c:v>89.905427882573377</c:v>
                </c:pt>
                <c:pt idx="696">
                  <c:v>89.905068522038405</c:v>
                </c:pt>
                <c:pt idx="697">
                  <c:v>89.904707796088033</c:v>
                </c:pt>
                <c:pt idx="698">
                  <c:v>89.904345699535412</c:v>
                </c:pt>
                <c:pt idx="699">
                  <c:v>89.903982227174097</c:v>
                </c:pt>
                <c:pt idx="700">
                  <c:v>89.903617373777749</c:v>
                </c:pt>
                <c:pt idx="701">
                  <c:v>89.903251134100316</c:v>
                </c:pt>
                <c:pt idx="702">
                  <c:v>89.902883502875753</c:v>
                </c:pt>
                <c:pt idx="703">
                  <c:v>89.902514474818091</c:v>
                </c:pt>
                <c:pt idx="704">
                  <c:v>89.902144044621238</c:v>
                </c:pt>
                <c:pt idx="705">
                  <c:v>89.901772206958995</c:v>
                </c:pt>
                <c:pt idx="706">
                  <c:v>89.901398956484897</c:v>
                </c:pt>
                <c:pt idx="707">
                  <c:v>89.901024287832257</c:v>
                </c:pt>
                <c:pt idx="708">
                  <c:v>89.900648195613925</c:v>
                </c:pt>
                <c:pt idx="709">
                  <c:v>89.90027067442243</c:v>
                </c:pt>
                <c:pt idx="710">
                  <c:v>89.89989171882965</c:v>
                </c:pt>
                <c:pt idx="711">
                  <c:v>89.899511323386946</c:v>
                </c:pt>
                <c:pt idx="712">
                  <c:v>89.8991294826249</c:v>
                </c:pt>
                <c:pt idx="713">
                  <c:v>89.898746191053476</c:v>
                </c:pt>
                <c:pt idx="714">
                  <c:v>89.898361443161676</c:v>
                </c:pt>
                <c:pt idx="715">
                  <c:v>89.89797523341764</c:v>
                </c:pt>
                <c:pt idx="716">
                  <c:v>89.897587556268491</c:v>
                </c:pt>
                <c:pt idx="717">
                  <c:v>89.897198406140319</c:v>
                </c:pt>
                <c:pt idx="718">
                  <c:v>89.896807777437971</c:v>
                </c:pt>
                <c:pt idx="719">
                  <c:v>89.896415664545145</c:v>
                </c:pt>
                <c:pt idx="720">
                  <c:v>89.896022061824183</c:v>
                </c:pt>
                <c:pt idx="721">
                  <c:v>89.895626963616039</c:v>
                </c:pt>
                <c:pt idx="722">
                  <c:v>89.89523036424022</c:v>
                </c:pt>
                <c:pt idx="723">
                  <c:v>89.894832257994565</c:v>
                </c:pt>
                <c:pt idx="724">
                  <c:v>89.894432639155411</c:v>
                </c:pt>
                <c:pt idx="725">
                  <c:v>89.894031501977267</c:v>
                </c:pt>
                <c:pt idx="726">
                  <c:v>89.893628840692898</c:v>
                </c:pt>
                <c:pt idx="727">
                  <c:v>89.893224649513172</c:v>
                </c:pt>
                <c:pt idx="728">
                  <c:v>89.892818922626958</c:v>
                </c:pt>
                <c:pt idx="729">
                  <c:v>89.892411654201084</c:v>
                </c:pt>
                <c:pt idx="730">
                  <c:v>89.892002838380279</c:v>
                </c:pt>
                <c:pt idx="731">
                  <c:v>89.891592469286977</c:v>
                </c:pt>
                <c:pt idx="732">
                  <c:v>89.89118054102137</c:v>
                </c:pt>
                <c:pt idx="733">
                  <c:v>89.8907670476612</c:v>
                </c:pt>
                <c:pt idx="734">
                  <c:v>89.890351983261837</c:v>
                </c:pt>
                <c:pt idx="735">
                  <c:v>89.889935341855988</c:v>
                </c:pt>
                <c:pt idx="736">
                  <c:v>89.889517117453764</c:v>
                </c:pt>
                <c:pt idx="737">
                  <c:v>89.889097304042537</c:v>
                </c:pt>
                <c:pt idx="738">
                  <c:v>89.888675895586843</c:v>
                </c:pt>
                <c:pt idx="739">
                  <c:v>89.888252886028354</c:v>
                </c:pt>
                <c:pt idx="740">
                  <c:v>89.88782826928572</c:v>
                </c:pt>
                <c:pt idx="741">
                  <c:v>89.887402039254539</c:v>
                </c:pt>
                <c:pt idx="742">
                  <c:v>89.886974189807233</c:v>
                </c:pt>
                <c:pt idx="743">
                  <c:v>89.886544714792976</c:v>
                </c:pt>
                <c:pt idx="744">
                  <c:v>89.886113608037576</c:v>
                </c:pt>
                <c:pt idx="745">
                  <c:v>89.885680863343453</c:v>
                </c:pt>
                <c:pt idx="746">
                  <c:v>89.885246474489506</c:v>
                </c:pt>
                <c:pt idx="747">
                  <c:v>89.884810435230989</c:v>
                </c:pt>
                <c:pt idx="748">
                  <c:v>89.884372739299508</c:v>
                </c:pt>
                <c:pt idx="749">
                  <c:v>89.883933380402866</c:v>
                </c:pt>
                <c:pt idx="750">
                  <c:v>89.883492352224977</c:v>
                </c:pt>
                <c:pt idx="751">
                  <c:v>89.883049648425839</c:v>
                </c:pt>
                <c:pt idx="752">
                  <c:v>89.882605262641334</c:v>
                </c:pt>
                <c:pt idx="753">
                  <c:v>89.882159188483229</c:v>
                </c:pt>
                <c:pt idx="754">
                  <c:v>89.881711419539059</c:v>
                </c:pt>
                <c:pt idx="755">
                  <c:v>89.881261949372004</c:v>
                </c:pt>
                <c:pt idx="756">
                  <c:v>89.880810771520871</c:v>
                </c:pt>
                <c:pt idx="757">
                  <c:v>89.880357879499883</c:v>
                </c:pt>
                <c:pt idx="758">
                  <c:v>89.879903266798735</c:v>
                </c:pt>
                <c:pt idx="759">
                  <c:v>89.879446926882338</c:v>
                </c:pt>
                <c:pt idx="760">
                  <c:v>89.87898885319089</c:v>
                </c:pt>
                <c:pt idx="761">
                  <c:v>89.878529039139679</c:v>
                </c:pt>
                <c:pt idx="762">
                  <c:v>89.878067478118965</c:v>
                </c:pt>
                <c:pt idx="763">
                  <c:v>89.877604163493999</c:v>
                </c:pt>
                <c:pt idx="764">
                  <c:v>89.877139088604835</c:v>
                </c:pt>
                <c:pt idx="765">
                  <c:v>89.876672246766233</c:v>
                </c:pt>
                <c:pt idx="766">
                  <c:v>89.876203631267629</c:v>
                </c:pt>
                <c:pt idx="767">
                  <c:v>89.875733235373019</c:v>
                </c:pt>
                <c:pt idx="768">
                  <c:v>89.875261052320795</c:v>
                </c:pt>
                <c:pt idx="769">
                  <c:v>89.874787075323738</c:v>
                </c:pt>
                <c:pt idx="770">
                  <c:v>89.87431129756888</c:v>
                </c:pt>
                <c:pt idx="771">
                  <c:v>89.87383371221739</c:v>
                </c:pt>
                <c:pt idx="772">
                  <c:v>89.873354312404487</c:v>
                </c:pt>
                <c:pt idx="773">
                  <c:v>89.872873091239398</c:v>
                </c:pt>
                <c:pt idx="774">
                  <c:v>89.872390041805204</c:v>
                </c:pt>
                <c:pt idx="775">
                  <c:v>89.871905157158665</c:v>
                </c:pt>
                <c:pt idx="776">
                  <c:v>89.871418430330351</c:v>
                </c:pt>
                <c:pt idx="777">
                  <c:v>89.87092985432426</c:v>
                </c:pt>
                <c:pt idx="778">
                  <c:v>89.870439422117911</c:v>
                </c:pt>
                <c:pt idx="779">
                  <c:v>89.86994712666224</c:v>
                </c:pt>
                <c:pt idx="780">
                  <c:v>89.869452960881347</c:v>
                </c:pt>
                <c:pt idx="781">
                  <c:v>89.868956917672577</c:v>
                </c:pt>
                <c:pt idx="782">
                  <c:v>89.868458989906273</c:v>
                </c:pt>
                <c:pt idx="783">
                  <c:v>89.867959170425806</c:v>
                </c:pt>
                <c:pt idx="784">
                  <c:v>89.867457452047333</c:v>
                </c:pt>
                <c:pt idx="785">
                  <c:v>89.866953827559826</c:v>
                </c:pt>
                <c:pt idx="786">
                  <c:v>89.8664482897249</c:v>
                </c:pt>
                <c:pt idx="787">
                  <c:v>89.86594083127666</c:v>
                </c:pt>
                <c:pt idx="788">
                  <c:v>89.865431444921725</c:v>
                </c:pt>
                <c:pt idx="789">
                  <c:v>89.864920123339047</c:v>
                </c:pt>
                <c:pt idx="790">
                  <c:v>89.86440685917978</c:v>
                </c:pt>
                <c:pt idx="791">
                  <c:v>89.863891645067227</c:v>
                </c:pt>
                <c:pt idx="792">
                  <c:v>89.86337447359675</c:v>
                </c:pt>
                <c:pt idx="793">
                  <c:v>89.86285533733556</c:v>
                </c:pt>
                <c:pt idx="794">
                  <c:v>89.862334228822746</c:v>
                </c:pt>
                <c:pt idx="795">
                  <c:v>89.861811140569102</c:v>
                </c:pt>
                <c:pt idx="796">
                  <c:v>89.861286065056987</c:v>
                </c:pt>
                <c:pt idx="797">
                  <c:v>89.86075899474028</c:v>
                </c:pt>
                <c:pt idx="798">
                  <c:v>89.860229922044255</c:v>
                </c:pt>
                <c:pt idx="799">
                  <c:v>89.859698839365436</c:v>
                </c:pt>
                <c:pt idx="800">
                  <c:v>89.859165739071543</c:v>
                </c:pt>
                <c:pt idx="801">
                  <c:v>89.858630613501361</c:v>
                </c:pt>
                <c:pt idx="802">
                  <c:v>89.858093454964575</c:v>
                </c:pt>
                <c:pt idx="803">
                  <c:v>89.857554255741803</c:v>
                </c:pt>
                <c:pt idx="804">
                  <c:v>89.857013008084323</c:v>
                </c:pt>
                <c:pt idx="805">
                  <c:v>89.856469704214064</c:v>
                </c:pt>
                <c:pt idx="806">
                  <c:v>89.855924336323483</c:v>
                </c:pt>
                <c:pt idx="807">
                  <c:v>89.855376896575379</c:v>
                </c:pt>
                <c:pt idx="808">
                  <c:v>89.854827377102893</c:v>
                </c:pt>
                <c:pt idx="809">
                  <c:v>89.854275770009352</c:v>
                </c:pt>
                <c:pt idx="810">
                  <c:v>89.853722067368054</c:v>
                </c:pt>
                <c:pt idx="811">
                  <c:v>89.853166261222412</c:v>
                </c:pt>
                <c:pt idx="812">
                  <c:v>89.852608343585516</c:v>
                </c:pt>
                <c:pt idx="813">
                  <c:v>89.852048306440267</c:v>
                </c:pt>
                <c:pt idx="814">
                  <c:v>89.85148614173913</c:v>
                </c:pt>
                <c:pt idx="815">
                  <c:v>89.85092184140413</c:v>
                </c:pt>
                <c:pt idx="816">
                  <c:v>89.850355397326624</c:v>
                </c:pt>
                <c:pt idx="817">
                  <c:v>89.849786801367216</c:v>
                </c:pt>
                <c:pt idx="818">
                  <c:v>89.849216045355703</c:v>
                </c:pt>
                <c:pt idx="819">
                  <c:v>89.848643121090888</c:v>
                </c:pt>
                <c:pt idx="820">
                  <c:v>89.848068020340492</c:v>
                </c:pt>
                <c:pt idx="821">
                  <c:v>89.847490734841074</c:v>
                </c:pt>
                <c:pt idx="822">
                  <c:v>89.846911256297787</c:v>
                </c:pt>
                <c:pt idx="823">
                  <c:v>89.84632957638442</c:v>
                </c:pt>
                <c:pt idx="824">
                  <c:v>89.845745686743214</c:v>
                </c:pt>
                <c:pt idx="825">
                  <c:v>89.845159578984678</c:v>
                </c:pt>
                <c:pt idx="826">
                  <c:v>89.844571244687558</c:v>
                </c:pt>
                <c:pt idx="827">
                  <c:v>89.843980675398711</c:v>
                </c:pt>
                <c:pt idx="828">
                  <c:v>89.843387862632909</c:v>
                </c:pt>
                <c:pt idx="829">
                  <c:v>89.842792797872775</c:v>
                </c:pt>
                <c:pt idx="830">
                  <c:v>89.842195472568704</c:v>
                </c:pt>
                <c:pt idx="831">
                  <c:v>89.841595878138634</c:v>
                </c:pt>
                <c:pt idx="832">
                  <c:v>89.840994005968057</c:v>
                </c:pt>
                <c:pt idx="833">
                  <c:v>89.840389847409725</c:v>
                </c:pt>
                <c:pt idx="834">
                  <c:v>89.839783393783733</c:v>
                </c:pt>
                <c:pt idx="835">
                  <c:v>89.83917463637718</c:v>
                </c:pt>
                <c:pt idx="836">
                  <c:v>89.838563566444222</c:v>
                </c:pt>
                <c:pt idx="837">
                  <c:v>89.83795017520589</c:v>
                </c:pt>
                <c:pt idx="838">
                  <c:v>89.837334453849877</c:v>
                </c:pt>
                <c:pt idx="839">
                  <c:v>89.836716393530565</c:v>
                </c:pt>
                <c:pt idx="840">
                  <c:v>89.8360959853688</c:v>
                </c:pt>
                <c:pt idx="841">
                  <c:v>89.835473220451789</c:v>
                </c:pt>
                <c:pt idx="842">
                  <c:v>89.834848089832889</c:v>
                </c:pt>
                <c:pt idx="843">
                  <c:v>89.834220584531735</c:v>
                </c:pt>
                <c:pt idx="844">
                  <c:v>89.8335906955338</c:v>
                </c:pt>
                <c:pt idx="845">
                  <c:v>89.832958413790479</c:v>
                </c:pt>
                <c:pt idx="846">
                  <c:v>89.83232373021886</c:v>
                </c:pt>
                <c:pt idx="847">
                  <c:v>89.831686635701615</c:v>
                </c:pt>
                <c:pt idx="848">
                  <c:v>89.831047121086925</c:v>
                </c:pt>
                <c:pt idx="849">
                  <c:v>89.830405177188283</c:v>
                </c:pt>
                <c:pt idx="850">
                  <c:v>89.829760794784363</c:v>
                </c:pt>
                <c:pt idx="851">
                  <c:v>89.829113964618955</c:v>
                </c:pt>
                <c:pt idx="852">
                  <c:v>89.828464677400731</c:v>
                </c:pt>
                <c:pt idx="853">
                  <c:v>89.827812923803222</c:v>
                </c:pt>
                <c:pt idx="854">
                  <c:v>89.827158694464643</c:v>
                </c:pt>
                <c:pt idx="855">
                  <c:v>89.826501979987725</c:v>
                </c:pt>
                <c:pt idx="856">
                  <c:v>89.825842770939616</c:v>
                </c:pt>
                <c:pt idx="857">
                  <c:v>89.825181057851736</c:v>
                </c:pt>
                <c:pt idx="858">
                  <c:v>89.824516831219682</c:v>
                </c:pt>
                <c:pt idx="859">
                  <c:v>89.823850081503025</c:v>
                </c:pt>
                <c:pt idx="860">
                  <c:v>89.823180799125183</c:v>
                </c:pt>
                <c:pt idx="861">
                  <c:v>89.822508974473394</c:v>
                </c:pt>
                <c:pt idx="862">
                  <c:v>89.821834597898402</c:v>
                </c:pt>
                <c:pt idx="863">
                  <c:v>89.821157659714473</c:v>
                </c:pt>
                <c:pt idx="864">
                  <c:v>89.820478150199236</c:v>
                </c:pt>
                <c:pt idx="865">
                  <c:v>89.819796059593415</c:v>
                </c:pt>
                <c:pt idx="866">
                  <c:v>89.819111378100828</c:v>
                </c:pt>
                <c:pt idx="867">
                  <c:v>89.818424095888219</c:v>
                </c:pt>
                <c:pt idx="868">
                  <c:v>89.817734203085095</c:v>
                </c:pt>
                <c:pt idx="869">
                  <c:v>89.817041689783579</c:v>
                </c:pt>
                <c:pt idx="870">
                  <c:v>89.816346546038289</c:v>
                </c:pt>
                <c:pt idx="871">
                  <c:v>89.815648761866214</c:v>
                </c:pt>
                <c:pt idx="872">
                  <c:v>89.81494832724654</c:v>
                </c:pt>
                <c:pt idx="873">
                  <c:v>89.814245232120541</c:v>
                </c:pt>
                <c:pt idx="874">
                  <c:v>89.813539466391362</c:v>
                </c:pt>
                <c:pt idx="875">
                  <c:v>89.812831019923962</c:v>
                </c:pt>
                <c:pt idx="876">
                  <c:v>89.812119882544962</c:v>
                </c:pt>
                <c:pt idx="877">
                  <c:v>89.811406044042457</c:v>
                </c:pt>
                <c:pt idx="878">
                  <c:v>89.810689494165885</c:v>
                </c:pt>
                <c:pt idx="879">
                  <c:v>89.809970222625893</c:v>
                </c:pt>
                <c:pt idx="880">
                  <c:v>89.809248219094172</c:v>
                </c:pt>
                <c:pt idx="881">
                  <c:v>89.80852347320338</c:v>
                </c:pt>
                <c:pt idx="882">
                  <c:v>89.807795974546892</c:v>
                </c:pt>
                <c:pt idx="883">
                  <c:v>89.807065712678693</c:v>
                </c:pt>
                <c:pt idx="884">
                  <c:v>89.806332677113275</c:v>
                </c:pt>
                <c:pt idx="885">
                  <c:v>89.805596857325412</c:v>
                </c:pt>
                <c:pt idx="886">
                  <c:v>89.804858242750115</c:v>
                </c:pt>
                <c:pt idx="887">
                  <c:v>89.804116822782376</c:v>
                </c:pt>
                <c:pt idx="888">
                  <c:v>89.803372586777073</c:v>
                </c:pt>
                <c:pt idx="889">
                  <c:v>89.802625524048779</c:v>
                </c:pt>
                <c:pt idx="890">
                  <c:v>89.801875623871666</c:v>
                </c:pt>
                <c:pt idx="891">
                  <c:v>89.801122875479379</c:v>
                </c:pt>
                <c:pt idx="892">
                  <c:v>89.800367268064704</c:v>
                </c:pt>
                <c:pt idx="893">
                  <c:v>89.799608790779672</c:v>
                </c:pt>
                <c:pt idx="894">
                  <c:v>89.798847432735258</c:v>
                </c:pt>
                <c:pt idx="895">
                  <c:v>89.798083183001125</c:v>
                </c:pt>
                <c:pt idx="896">
                  <c:v>89.797316030605728</c:v>
                </c:pt>
                <c:pt idx="897">
                  <c:v>89.79654596453598</c:v>
                </c:pt>
                <c:pt idx="898">
                  <c:v>89.79577297373713</c:v>
                </c:pt>
                <c:pt idx="899">
                  <c:v>89.794997047112631</c:v>
                </c:pt>
                <c:pt idx="900">
                  <c:v>89.794218173523916</c:v>
                </c:pt>
                <c:pt idx="901">
                  <c:v>89.793436341790411</c:v>
                </c:pt>
                <c:pt idx="902">
                  <c:v>89.792651540689093</c:v>
                </c:pt>
                <c:pt idx="903">
                  <c:v>89.791863758954676</c:v>
                </c:pt>
                <c:pt idx="904">
                  <c:v>89.791072985279115</c:v>
                </c:pt>
                <c:pt idx="905">
                  <c:v>89.790279208311702</c:v>
                </c:pt>
                <c:pt idx="906">
                  <c:v>89.789482416658799</c:v>
                </c:pt>
                <c:pt idx="907">
                  <c:v>89.788682598883668</c:v>
                </c:pt>
                <c:pt idx="908">
                  <c:v>89.787879743506323</c:v>
                </c:pt>
                <c:pt idx="909">
                  <c:v>89.787073839003398</c:v>
                </c:pt>
                <c:pt idx="910">
                  <c:v>89.786264873807937</c:v>
                </c:pt>
                <c:pt idx="911">
                  <c:v>89.785452836309275</c:v>
                </c:pt>
                <c:pt idx="912">
                  <c:v>89.784637714852849</c:v>
                </c:pt>
                <c:pt idx="913">
                  <c:v>89.783819497740041</c:v>
                </c:pt>
                <c:pt idx="914">
                  <c:v>89.782998173227995</c:v>
                </c:pt>
                <c:pt idx="915">
                  <c:v>89.782173729529518</c:v>
                </c:pt>
                <c:pt idx="916">
                  <c:v>89.781346154812795</c:v>
                </c:pt>
                <c:pt idx="917">
                  <c:v>89.780515437201345</c:v>
                </c:pt>
                <c:pt idx="918">
                  <c:v>89.779681564773767</c:v>
                </c:pt>
                <c:pt idx="919">
                  <c:v>89.778844525563628</c:v>
                </c:pt>
                <c:pt idx="920">
                  <c:v>89.778004307559272</c:v>
                </c:pt>
                <c:pt idx="921">
                  <c:v>89.777160898703627</c:v>
                </c:pt>
                <c:pt idx="922">
                  <c:v>89.776314286894106</c:v>
                </c:pt>
                <c:pt idx="923">
                  <c:v>89.775464459982345</c:v>
                </c:pt>
                <c:pt idx="924">
                  <c:v>89.774611405774095</c:v>
                </c:pt>
                <c:pt idx="925">
                  <c:v>89.77375511202905</c:v>
                </c:pt>
                <c:pt idx="926">
                  <c:v>89.772895566460633</c:v>
                </c:pt>
                <c:pt idx="927">
                  <c:v>89.772032756735854</c:v>
                </c:pt>
                <c:pt idx="928">
                  <c:v>89.771166670475154</c:v>
                </c:pt>
                <c:pt idx="929">
                  <c:v>89.770297295252149</c:v>
                </c:pt>
                <c:pt idx="930">
                  <c:v>89.769424618593618</c:v>
                </c:pt>
                <c:pt idx="931">
                  <c:v>89.768548627979115</c:v>
                </c:pt>
                <c:pt idx="932">
                  <c:v>89.767669310840972</c:v>
                </c:pt>
                <c:pt idx="933">
                  <c:v>89.766786654564044</c:v>
                </c:pt>
                <c:pt idx="934">
                  <c:v>89.765900646485534</c:v>
                </c:pt>
                <c:pt idx="935">
                  <c:v>89.765011273894771</c:v>
                </c:pt>
                <c:pt idx="936">
                  <c:v>89.764118524033222</c:v>
                </c:pt>
                <c:pt idx="937">
                  <c:v>89.763222384093993</c:v>
                </c:pt>
                <c:pt idx="938">
                  <c:v>89.762322841221973</c:v>
                </c:pt>
                <c:pt idx="939">
                  <c:v>89.761419882513479</c:v>
                </c:pt>
                <c:pt idx="940">
                  <c:v>89.760513495016042</c:v>
                </c:pt>
                <c:pt idx="941">
                  <c:v>89.759603665728392</c:v>
                </c:pt>
                <c:pt idx="942">
                  <c:v>89.758690381600076</c:v>
                </c:pt>
                <c:pt idx="943">
                  <c:v>89.757773629531457</c:v>
                </c:pt>
                <c:pt idx="944">
                  <c:v>89.756853396373415</c:v>
                </c:pt>
                <c:pt idx="945">
                  <c:v>89.755929668927166</c:v>
                </c:pt>
                <c:pt idx="946">
                  <c:v>89.755002433944156</c:v>
                </c:pt>
                <c:pt idx="947">
                  <c:v>89.754071678125797</c:v>
                </c:pt>
                <c:pt idx="948">
                  <c:v>89.753137388123335</c:v>
                </c:pt>
                <c:pt idx="949">
                  <c:v>89.752199550537597</c:v>
                </c:pt>
                <c:pt idx="950">
                  <c:v>89.751258151918876</c:v>
                </c:pt>
                <c:pt idx="951">
                  <c:v>89.750313178766731</c:v>
                </c:pt>
                <c:pt idx="952">
                  <c:v>89.749364617529721</c:v>
                </c:pt>
                <c:pt idx="953">
                  <c:v>89.748412454605315</c:v>
                </c:pt>
                <c:pt idx="954">
                  <c:v>89.747456676339667</c:v>
                </c:pt>
                <c:pt idx="955">
                  <c:v>89.746497269027373</c:v>
                </c:pt>
                <c:pt idx="956">
                  <c:v>89.745534218911402</c:v>
                </c:pt>
                <c:pt idx="957">
                  <c:v>89.744567512182741</c:v>
                </c:pt>
                <c:pt idx="958">
                  <c:v>89.743597134980334</c:v>
                </c:pt>
                <c:pt idx="959">
                  <c:v>89.742623073390845</c:v>
                </c:pt>
                <c:pt idx="960">
                  <c:v>89.741645313448444</c:v>
                </c:pt>
                <c:pt idx="961">
                  <c:v>89.740663841134662</c:v>
                </c:pt>
                <c:pt idx="962">
                  <c:v>89.739678642378124</c:v>
                </c:pt>
                <c:pt idx="963">
                  <c:v>89.738689703054391</c:v>
                </c:pt>
                <c:pt idx="964">
                  <c:v>89.737697008985805</c:v>
                </c:pt>
                <c:pt idx="965">
                  <c:v>89.73670054594119</c:v>
                </c:pt>
                <c:pt idx="966">
                  <c:v>89.735700299635766</c:v>
                </c:pt>
                <c:pt idx="967">
                  <c:v>89.734696255730924</c:v>
                </c:pt>
                <c:pt idx="968">
                  <c:v>89.733688399833895</c:v>
                </c:pt>
                <c:pt idx="969">
                  <c:v>89.732676717497739</c:v>
                </c:pt>
                <c:pt idx="970">
                  <c:v>89.731661194221019</c:v>
                </c:pt>
                <c:pt idx="971">
                  <c:v>89.730641815447655</c:v>
                </c:pt>
                <c:pt idx="972">
                  <c:v>89.729618566566728</c:v>
                </c:pt>
                <c:pt idx="973">
                  <c:v>89.728591432912225</c:v>
                </c:pt>
                <c:pt idx="974">
                  <c:v>89.727560399762865</c:v>
                </c:pt>
                <c:pt idx="975">
                  <c:v>89.726525452341875</c:v>
                </c:pt>
                <c:pt idx="976">
                  <c:v>89.725486575816873</c:v>
                </c:pt>
                <c:pt idx="977">
                  <c:v>89.724443755299532</c:v>
                </c:pt>
                <c:pt idx="978">
                  <c:v>89.723396975845418</c:v>
                </c:pt>
                <c:pt idx="979">
                  <c:v>89.722346222453865</c:v>
                </c:pt>
                <c:pt idx="980">
                  <c:v>89.721291480067649</c:v>
                </c:pt>
                <c:pt idx="981">
                  <c:v>89.720232733572814</c:v>
                </c:pt>
                <c:pt idx="982">
                  <c:v>89.719169967798535</c:v>
                </c:pt>
                <c:pt idx="983">
                  <c:v>89.71810316751683</c:v>
                </c:pt>
                <c:pt idx="984">
                  <c:v>89.717032317442332</c:v>
                </c:pt>
                <c:pt idx="985">
                  <c:v>89.715957402232121</c:v>
                </c:pt>
                <c:pt idx="986">
                  <c:v>89.714878406485553</c:v>
                </c:pt>
                <c:pt idx="987">
                  <c:v>89.713795314743962</c:v>
                </c:pt>
                <c:pt idx="988">
                  <c:v>89.712708111490457</c:v>
                </c:pt>
                <c:pt idx="989">
                  <c:v>89.711616781149786</c:v>
                </c:pt>
                <c:pt idx="990">
                  <c:v>89.710521308088019</c:v>
                </c:pt>
                <c:pt idx="991">
                  <c:v>89.709421676612408</c:v>
                </c:pt>
                <c:pt idx="992">
                  <c:v>89.708317870971143</c:v>
                </c:pt>
                <c:pt idx="993">
                  <c:v>89.707209875353087</c:v>
                </c:pt>
                <c:pt idx="994">
                  <c:v>89.706097673887626</c:v>
                </c:pt>
                <c:pt idx="995">
                  <c:v>89.704981250644437</c:v>
                </c:pt>
                <c:pt idx="996">
                  <c:v>89.703860589633237</c:v>
                </c:pt>
                <c:pt idx="997">
                  <c:v>89.70273567480362</c:v>
                </c:pt>
                <c:pt idx="998">
                  <c:v>89.701606490044725</c:v>
                </c:pt>
                <c:pt idx="999">
                  <c:v>89.700473019185154</c:v>
                </c:pt>
                <c:pt idx="1000">
                  <c:v>89.699335245992614</c:v>
                </c:pt>
                <c:pt idx="1001">
                  <c:v>89.698193154173808</c:v>
                </c:pt>
                <c:pt idx="1002">
                  <c:v>89.697046727374143</c:v>
                </c:pt>
                <c:pt idx="1003">
                  <c:v>89.695895949177526</c:v>
                </c:pt>
                <c:pt idx="1004">
                  <c:v>89.694740803106129</c:v>
                </c:pt>
                <c:pt idx="1005">
                  <c:v>89.693581272620108</c:v>
                </c:pt>
                <c:pt idx="1006">
                  <c:v>89.692417341117562</c:v>
                </c:pt>
                <c:pt idx="1007">
                  <c:v>89.691248991934089</c:v>
                </c:pt>
                <c:pt idx="1008">
                  <c:v>89.690076208342603</c:v>
                </c:pt>
                <c:pt idx="1009">
                  <c:v>89.68889897355325</c:v>
                </c:pt>
                <c:pt idx="1010">
                  <c:v>89.68771727071298</c:v>
                </c:pt>
                <c:pt idx="1011">
                  <c:v>89.686531082905461</c:v>
                </c:pt>
                <c:pt idx="1012">
                  <c:v>89.685340393150753</c:v>
                </c:pt>
                <c:pt idx="1013">
                  <c:v>89.684145184405153</c:v>
                </c:pt>
                <c:pt idx="1014">
                  <c:v>89.682945439560868</c:v>
                </c:pt>
                <c:pt idx="1015">
                  <c:v>89.681741141445869</c:v>
                </c:pt>
                <c:pt idx="1016">
                  <c:v>89.680532272823612</c:v>
                </c:pt>
                <c:pt idx="1017">
                  <c:v>89.679318816392794</c:v>
                </c:pt>
                <c:pt idx="1018">
                  <c:v>89.678100754787167</c:v>
                </c:pt>
                <c:pt idx="1019">
                  <c:v>89.676878070575199</c:v>
                </c:pt>
                <c:pt idx="1020">
                  <c:v>89.675650746259961</c:v>
                </c:pt>
                <c:pt idx="1021">
                  <c:v>89.674418764278755</c:v>
                </c:pt>
                <c:pt idx="1022">
                  <c:v>89.673182107003029</c:v>
                </c:pt>
                <c:pt idx="1023">
                  <c:v>89.671940756737968</c:v>
                </c:pt>
                <c:pt idx="1024">
                  <c:v>89.670694695722403</c:v>
                </c:pt>
                <c:pt idx="1025">
                  <c:v>89.669443906128407</c:v>
                </c:pt>
                <c:pt idx="1026">
                  <c:v>89.668188370061259</c:v>
                </c:pt>
                <c:pt idx="1027">
                  <c:v>89.666928069558963</c:v>
                </c:pt>
                <c:pt idx="1028">
                  <c:v>89.665662986592238</c:v>
                </c:pt>
                <c:pt idx="1029">
                  <c:v>89.664393103064029</c:v>
                </c:pt>
                <c:pt idx="1030">
                  <c:v>89.663118400809495</c:v>
                </c:pt>
                <c:pt idx="1031">
                  <c:v>89.661838861595584</c:v>
                </c:pt>
                <c:pt idx="1032">
                  <c:v>89.660554467120903</c:v>
                </c:pt>
                <c:pt idx="1033">
                  <c:v>89.659265199015351</c:v>
                </c:pt>
                <c:pt idx="1034">
                  <c:v>89.657971038840003</c:v>
                </c:pt>
                <c:pt idx="1035">
                  <c:v>89.656671968086755</c:v>
                </c:pt>
                <c:pt idx="1036">
                  <c:v>89.655367968178098</c:v>
                </c:pt>
                <c:pt idx="1037">
                  <c:v>89.654059020466917</c:v>
                </c:pt>
                <c:pt idx="1038">
                  <c:v>89.652745106236125</c:v>
                </c:pt>
                <c:pt idx="1039">
                  <c:v>89.651426206698545</c:v>
                </c:pt>
                <c:pt idx="1040">
                  <c:v>89.650102302996572</c:v>
                </c:pt>
                <c:pt idx="1041">
                  <c:v>89.648773376201902</c:v>
                </c:pt>
                <c:pt idx="1042">
                  <c:v>89.647439407315332</c:v>
                </c:pt>
                <c:pt idx="1043">
                  <c:v>89.646100377266436</c:v>
                </c:pt>
                <c:pt idx="1044">
                  <c:v>89.644756266913404</c:v>
                </c:pt>
                <c:pt idx="1045">
                  <c:v>89.64340705704268</c:v>
                </c:pt>
                <c:pt idx="1046">
                  <c:v>89.642052728368782</c:v>
                </c:pt>
                <c:pt idx="1047">
                  <c:v>89.640693261533912</c:v>
                </c:pt>
                <c:pt idx="1048">
                  <c:v>89.639328637107909</c:v>
                </c:pt>
                <c:pt idx="1049">
                  <c:v>89.637958835587781</c:v>
                </c:pt>
                <c:pt idx="1050">
                  <c:v>89.636583837397538</c:v>
                </c:pt>
                <c:pt idx="1051">
                  <c:v>89.635203622887872</c:v>
                </c:pt>
                <c:pt idx="1052">
                  <c:v>89.633818172336035</c:v>
                </c:pt>
                <c:pt idx="1053">
                  <c:v>89.632427465945398</c:v>
                </c:pt>
                <c:pt idx="1054">
                  <c:v>89.631031483845192</c:v>
                </c:pt>
                <c:pt idx="1055">
                  <c:v>89.629630206090397</c:v>
                </c:pt>
                <c:pt idx="1056">
                  <c:v>89.628223612661344</c:v>
                </c:pt>
                <c:pt idx="1057">
                  <c:v>89.626811683463458</c:v>
                </c:pt>
                <c:pt idx="1058">
                  <c:v>89.625394398327018</c:v>
                </c:pt>
                <c:pt idx="1059">
                  <c:v>89.623971737006897</c:v>
                </c:pt>
                <c:pt idx="1060">
                  <c:v>89.622543679182201</c:v>
                </c:pt>
                <c:pt idx="1061">
                  <c:v>89.62111020445613</c:v>
                </c:pt>
                <c:pt idx="1062">
                  <c:v>89.619671292355576</c:v>
                </c:pt>
                <c:pt idx="1063">
                  <c:v>89.618226922330933</c:v>
                </c:pt>
                <c:pt idx="1064">
                  <c:v>89.616777073755813</c:v>
                </c:pt>
                <c:pt idx="1065">
                  <c:v>89.615321725926691</c:v>
                </c:pt>
                <c:pt idx="1066">
                  <c:v>89.613860858062708</c:v>
                </c:pt>
                <c:pt idx="1067">
                  <c:v>89.612394449305384</c:v>
                </c:pt>
                <c:pt idx="1068">
                  <c:v>89.610922478718308</c:v>
                </c:pt>
                <c:pt idx="1069">
                  <c:v>89.609444925286866</c:v>
                </c:pt>
                <c:pt idx="1070">
                  <c:v>89.607961767917985</c:v>
                </c:pt>
                <c:pt idx="1071">
                  <c:v>89.606472985439822</c:v>
                </c:pt>
                <c:pt idx="1072">
                  <c:v>89.604978556601424</c:v>
                </c:pt>
                <c:pt idx="1073">
                  <c:v>89.603478460072623</c:v>
                </c:pt>
                <c:pt idx="1074">
                  <c:v>89.601972674443559</c:v>
                </c:pt>
                <c:pt idx="1075">
                  <c:v>89.600461178224478</c:v>
                </c:pt>
                <c:pt idx="1076">
                  <c:v>89.598943949845477</c:v>
                </c:pt>
                <c:pt idx="1077">
                  <c:v>89.597420967656092</c:v>
                </c:pt>
                <c:pt idx="1078">
                  <c:v>89.595892209925211</c:v>
                </c:pt>
                <c:pt idx="1079">
                  <c:v>89.594357654840579</c:v>
                </c:pt>
                <c:pt idx="1080">
                  <c:v>89.592817280508612</c:v>
                </c:pt>
                <c:pt idx="1081">
                  <c:v>89.591271064954142</c:v>
                </c:pt>
                <c:pt idx="1082">
                  <c:v>89.589718986119976</c:v>
                </c:pt>
                <c:pt idx="1083">
                  <c:v>89.588161021866782</c:v>
                </c:pt>
                <c:pt idx="1084">
                  <c:v>89.586597149972675</c:v>
                </c:pt>
                <c:pt idx="1085">
                  <c:v>89.585027348132968</c:v>
                </c:pt>
                <c:pt idx="1086">
                  <c:v>89.583451593959865</c:v>
                </c:pt>
                <c:pt idx="1087">
                  <c:v>89.581869864982139</c:v>
                </c:pt>
                <c:pt idx="1088">
                  <c:v>89.580282138644904</c:v>
                </c:pt>
                <c:pt idx="1089">
                  <c:v>89.578688392309246</c:v>
                </c:pt>
                <c:pt idx="1090">
                  <c:v>89.57708860325198</c:v>
                </c:pt>
                <c:pt idx="1091">
                  <c:v>89.575482748665237</c:v>
                </c:pt>
                <c:pt idx="1092">
                  <c:v>89.573870805656341</c:v>
                </c:pt>
                <c:pt idx="1093">
                  <c:v>89.572252751247348</c:v>
                </c:pt>
                <c:pt idx="1094">
                  <c:v>89.570628562374836</c:v>
                </c:pt>
                <c:pt idx="1095">
                  <c:v>89.568998215889593</c:v>
                </c:pt>
                <c:pt idx="1096">
                  <c:v>89.567361688556204</c:v>
                </c:pt>
                <c:pt idx="1097">
                  <c:v>89.565718957052894</c:v>
                </c:pt>
                <c:pt idx="1098">
                  <c:v>89.564069997971146</c:v>
                </c:pt>
                <c:pt idx="1099">
                  <c:v>89.562414787815385</c:v>
                </c:pt>
                <c:pt idx="1100">
                  <c:v>89.560753303002727</c:v>
                </c:pt>
                <c:pt idx="1101">
                  <c:v>89.559085519862577</c:v>
                </c:pt>
                <c:pt idx="1102">
                  <c:v>89.557411414636377</c:v>
                </c:pt>
                <c:pt idx="1103">
                  <c:v>89.555730963477373</c:v>
                </c:pt>
                <c:pt idx="1104">
                  <c:v>89.554044142450081</c:v>
                </c:pt>
                <c:pt idx="1105">
                  <c:v>89.552350927530199</c:v>
                </c:pt>
                <c:pt idx="1106">
                  <c:v>89.550651294604194</c:v>
                </c:pt>
                <c:pt idx="1107">
                  <c:v>89.548945219468962</c:v>
                </c:pt>
                <c:pt idx="1108">
                  <c:v>89.547232677831559</c:v>
                </c:pt>
                <c:pt idx="1109">
                  <c:v>89.545513645308915</c:v>
                </c:pt>
                <c:pt idx="1110">
                  <c:v>89.543788097427381</c:v>
                </c:pt>
                <c:pt idx="1111">
                  <c:v>89.542056009622598</c:v>
                </c:pt>
                <c:pt idx="1112">
                  <c:v>89.54031735723899</c:v>
                </c:pt>
                <c:pt idx="1113">
                  <c:v>89.538572115529604</c:v>
                </c:pt>
                <c:pt idx="1114">
                  <c:v>89.536820259655656</c:v>
                </c:pt>
                <c:pt idx="1115">
                  <c:v>89.535061764686304</c:v>
                </c:pt>
                <c:pt idx="1116">
                  <c:v>89.533296605598281</c:v>
                </c:pt>
                <c:pt idx="1117">
                  <c:v>89.531524757275591</c:v>
                </c:pt>
                <c:pt idx="1118">
                  <c:v>89.529746194509116</c:v>
                </c:pt>
                <c:pt idx="1119">
                  <c:v>89.527960891996415</c:v>
                </c:pt>
                <c:pt idx="1120">
                  <c:v>89.526168824341283</c:v>
                </c:pt>
                <c:pt idx="1121">
                  <c:v>89.524369966053456</c:v>
                </c:pt>
                <c:pt idx="1122">
                  <c:v>89.522564291548292</c:v>
                </c:pt>
                <c:pt idx="1123">
                  <c:v>89.520751775146508</c:v>
                </c:pt>
                <c:pt idx="1124">
                  <c:v>89.518932391073648</c:v>
                </c:pt>
                <c:pt idx="1125">
                  <c:v>89.517106113459974</c:v>
                </c:pt>
                <c:pt idx="1126">
                  <c:v>89.515272916340081</c:v>
                </c:pt>
                <c:pt idx="1127">
                  <c:v>89.513432773652383</c:v>
                </c:pt>
                <c:pt idx="1128">
                  <c:v>89.511585659239032</c:v>
                </c:pt>
                <c:pt idx="1129">
                  <c:v>89.509731546845458</c:v>
                </c:pt>
                <c:pt idx="1130">
                  <c:v>89.507870410119949</c:v>
                </c:pt>
                <c:pt idx="1131">
                  <c:v>89.50600222261356</c:v>
                </c:pt>
                <c:pt idx="1132">
                  <c:v>89.504126957779462</c:v>
                </c:pt>
                <c:pt idx="1133">
                  <c:v>89.502244588972871</c:v>
                </c:pt>
                <c:pt idx="1134">
                  <c:v>89.500355089450551</c:v>
                </c:pt>
                <c:pt idx="1135">
                  <c:v>89.498458432370512</c:v>
                </c:pt>
                <c:pt idx="1136">
                  <c:v>89.496554590791703</c:v>
                </c:pt>
                <c:pt idx="1137">
                  <c:v>89.494643537673667</c:v>
                </c:pt>
                <c:pt idx="1138">
                  <c:v>89.492725245876059</c:v>
                </c:pt>
                <c:pt idx="1139">
                  <c:v>89.490799688158518</c:v>
                </c:pt>
                <c:pt idx="1140">
                  <c:v>89.488866837180154</c:v>
                </c:pt>
                <c:pt idx="1141">
                  <c:v>89.48692666549934</c:v>
                </c:pt>
                <c:pt idx="1142">
                  <c:v>89.484979145573163</c:v>
                </c:pt>
                <c:pt idx="1143">
                  <c:v>89.483024249757307</c:v>
                </c:pt>
                <c:pt idx="1144">
                  <c:v>89.481061950305531</c:v>
                </c:pt>
                <c:pt idx="1145">
                  <c:v>89.479092219369448</c:v>
                </c:pt>
                <c:pt idx="1146">
                  <c:v>89.477115028997972</c:v>
                </c:pt>
                <c:pt idx="1147">
                  <c:v>89.475130351137295</c:v>
                </c:pt>
                <c:pt idx="1148">
                  <c:v>89.473138157630117</c:v>
                </c:pt>
                <c:pt idx="1149">
                  <c:v>89.471138420215738</c:v>
                </c:pt>
                <c:pt idx="1150">
                  <c:v>89.469131110529261</c:v>
                </c:pt>
                <c:pt idx="1151">
                  <c:v>89.467116200101643</c:v>
                </c:pt>
                <c:pt idx="1152">
                  <c:v>89.465093660359003</c:v>
                </c:pt>
                <c:pt idx="1153">
                  <c:v>89.4630634626225</c:v>
                </c:pt>
                <c:pt idx="1154">
                  <c:v>89.461025578107851</c:v>
                </c:pt>
                <c:pt idx="1155">
                  <c:v>89.458979977924983</c:v>
                </c:pt>
                <c:pt idx="1156">
                  <c:v>89.4569266330777</c:v>
                </c:pt>
                <c:pt idx="1157">
                  <c:v>89.454865514463364</c:v>
                </c:pt>
                <c:pt idx="1158">
                  <c:v>89.452796592872375</c:v>
                </c:pt>
                <c:pt idx="1159">
                  <c:v>89.450719838987993</c:v>
                </c:pt>
                <c:pt idx="1160">
                  <c:v>89.448635223385921</c:v>
                </c:pt>
                <c:pt idx="1161">
                  <c:v>89.446542716533841</c:v>
                </c:pt>
                <c:pt idx="1162">
                  <c:v>89.444442288791137</c:v>
                </c:pt>
                <c:pt idx="1163">
                  <c:v>89.442333910408578</c:v>
                </c:pt>
                <c:pt idx="1164">
                  <c:v>89.440217551527738</c:v>
                </c:pt>
                <c:pt idx="1165">
                  <c:v>89.438093182180936</c:v>
                </c:pt>
                <c:pt idx="1166">
                  <c:v>89.435960772290613</c:v>
                </c:pt>
                <c:pt idx="1167">
                  <c:v>89.433820291669036</c:v>
                </c:pt>
                <c:pt idx="1168">
                  <c:v>89.431671710018009</c:v>
                </c:pt>
                <c:pt idx="1169">
                  <c:v>89.429514996928376</c:v>
                </c:pt>
                <c:pt idx="1170">
                  <c:v>89.427350121879712</c:v>
                </c:pt>
                <c:pt idx="1171">
                  <c:v>89.425177054239995</c:v>
                </c:pt>
                <c:pt idx="1172">
                  <c:v>89.422995763265106</c:v>
                </c:pt>
                <c:pt idx="1173">
                  <c:v>89.420806218098548</c:v>
                </c:pt>
                <c:pt idx="1174">
                  <c:v>89.418608387771087</c:v>
                </c:pt>
                <c:pt idx="1175">
                  <c:v>89.416402241200288</c:v>
                </c:pt>
                <c:pt idx="1176">
                  <c:v>89.414187747190184</c:v>
                </c:pt>
                <c:pt idx="1177">
                  <c:v>89.411964874430922</c:v>
                </c:pt>
                <c:pt idx="1178">
                  <c:v>89.409733591498323</c:v>
                </c:pt>
                <c:pt idx="1179">
                  <c:v>89.407493866853528</c:v>
                </c:pt>
                <c:pt idx="1180">
                  <c:v>89.405245668842724</c:v>
                </c:pt>
                <c:pt idx="1181">
                  <c:v>89.402988965696522</c:v>
                </c:pt>
                <c:pt idx="1182">
                  <c:v>89.400723725529801</c:v>
                </c:pt>
                <c:pt idx="1183">
                  <c:v>89.398449916341178</c:v>
                </c:pt>
                <c:pt idx="1184">
                  <c:v>89.396167506012716</c:v>
                </c:pt>
                <c:pt idx="1185">
                  <c:v>89.393876462309493</c:v>
                </c:pt>
                <c:pt idx="1186">
                  <c:v>89.391576752879232</c:v>
                </c:pt>
                <c:pt idx="1187">
                  <c:v>89.38926834525185</c:v>
                </c:pt>
                <c:pt idx="1188">
                  <c:v>89.3869512068392</c:v>
                </c:pt>
                <c:pt idx="1189">
                  <c:v>89.384625304934588</c:v>
                </c:pt>
                <c:pt idx="1190">
                  <c:v>89.382290606712374</c:v>
                </c:pt>
                <c:pt idx="1191">
                  <c:v>89.379947079227591</c:v>
                </c:pt>
                <c:pt idx="1192">
                  <c:v>89.377594689415659</c:v>
                </c:pt>
                <c:pt idx="1193">
                  <c:v>89.375233404091802</c:v>
                </c:pt>
                <c:pt idx="1194">
                  <c:v>89.37286318995082</c:v>
                </c:pt>
                <c:pt idx="1195">
                  <c:v>89.370484013566582</c:v>
                </c:pt>
                <c:pt idx="1196">
                  <c:v>89.368095841391764</c:v>
                </c:pt>
                <c:pt idx="1197">
                  <c:v>89.365698639757298</c:v>
                </c:pt>
                <c:pt idx="1198">
                  <c:v>89.363292374872074</c:v>
                </c:pt>
                <c:pt idx="1199">
                  <c:v>89.360877012822513</c:v>
                </c:pt>
                <c:pt idx="1200">
                  <c:v>89.358452519572182</c:v>
                </c:pt>
                <c:pt idx="1201">
                  <c:v>89.356018860961385</c:v>
                </c:pt>
                <c:pt idx="1202">
                  <c:v>89.353576002706788</c:v>
                </c:pt>
                <c:pt idx="1203">
                  <c:v>89.351123910400958</c:v>
                </c:pt>
                <c:pt idx="1204">
                  <c:v>89.348662549512042</c:v>
                </c:pt>
                <c:pt idx="1205">
                  <c:v>89.346191885383234</c:v>
                </c:pt>
                <c:pt idx="1206">
                  <c:v>89.343711883232615</c:v>
                </c:pt>
                <c:pt idx="1207">
                  <c:v>89.34122250815247</c:v>
                </c:pt>
                <c:pt idx="1208">
                  <c:v>89.338723725109134</c:v>
                </c:pt>
                <c:pt idx="1209">
                  <c:v>89.336215498942366</c:v>
                </c:pt>
                <c:pt idx="1210">
                  <c:v>89.333697794365065</c:v>
                </c:pt>
                <c:pt idx="1211">
                  <c:v>89.331170575962872</c:v>
                </c:pt>
                <c:pt idx="1212">
                  <c:v>89.328633808193743</c:v>
                </c:pt>
                <c:pt idx="1213">
                  <c:v>89.326087455387523</c:v>
                </c:pt>
                <c:pt idx="1214">
                  <c:v>89.323531481745519</c:v>
                </c:pt>
                <c:pt idx="1215">
                  <c:v>89.320965851340205</c:v>
                </c:pt>
                <c:pt idx="1216">
                  <c:v>89.318390528114648</c:v>
                </c:pt>
                <c:pt idx="1217">
                  <c:v>89.315805475882271</c:v>
                </c:pt>
                <c:pt idx="1218">
                  <c:v>89.313210658326312</c:v>
                </c:pt>
                <c:pt idx="1219">
                  <c:v>89.310606038999367</c:v>
                </c:pt>
                <c:pt idx="1220">
                  <c:v>89.307991581323265</c:v>
                </c:pt>
                <c:pt idx="1221">
                  <c:v>89.305367248588297</c:v>
                </c:pt>
                <c:pt idx="1222">
                  <c:v>89.302733003953051</c:v>
                </c:pt>
                <c:pt idx="1223">
                  <c:v>89.300088810443839</c:v>
                </c:pt>
                <c:pt idx="1224">
                  <c:v>89.297434630954427</c:v>
                </c:pt>
                <c:pt idx="1225">
                  <c:v>89.29477042824557</c:v>
                </c:pt>
                <c:pt idx="1226">
                  <c:v>89.292096164944496</c:v>
                </c:pt>
                <c:pt idx="1227">
                  <c:v>89.28941180354461</c:v>
                </c:pt>
                <c:pt idx="1228">
                  <c:v>89.286717306405123</c:v>
                </c:pt>
                <c:pt idx="1229">
                  <c:v>89.284012635750415</c:v>
                </c:pt>
                <c:pt idx="1230">
                  <c:v>89.281297753669847</c:v>
                </c:pt>
                <c:pt idx="1231">
                  <c:v>89.278572622117281</c:v>
                </c:pt>
                <c:pt idx="1232">
                  <c:v>89.275837202910509</c:v>
                </c:pt>
                <c:pt idx="1233">
                  <c:v>89.273091457731113</c:v>
                </c:pt>
                <c:pt idx="1234">
                  <c:v>89.270335348123794</c:v>
                </c:pt>
                <c:pt idx="1235">
                  <c:v>89.26756883549605</c:v>
                </c:pt>
                <c:pt idx="1236">
                  <c:v>89.264791881117887</c:v>
                </c:pt>
                <c:pt idx="1237">
                  <c:v>89.262004446121097</c:v>
                </c:pt>
                <c:pt idx="1238">
                  <c:v>89.259206491499157</c:v>
                </c:pt>
                <c:pt idx="1239">
                  <c:v>89.256397978106506</c:v>
                </c:pt>
                <c:pt idx="1240">
                  <c:v>89.253578866658458</c:v>
                </c:pt>
                <c:pt idx="1241">
                  <c:v>89.250749117730507</c:v>
                </c:pt>
                <c:pt idx="1242">
                  <c:v>89.247908691757971</c:v>
                </c:pt>
                <c:pt idx="1243">
                  <c:v>89.245057549035664</c:v>
                </c:pt>
                <c:pt idx="1244">
                  <c:v>89.242195649717345</c:v>
                </c:pt>
                <c:pt idx="1245">
                  <c:v>89.239322953815389</c:v>
                </c:pt>
                <c:pt idx="1246">
                  <c:v>89.236439421200373</c:v>
                </c:pt>
                <c:pt idx="1247">
                  <c:v>89.233545011600555</c:v>
                </c:pt>
                <c:pt idx="1248">
                  <c:v>89.230639684601513</c:v>
                </c:pt>
                <c:pt idx="1249">
                  <c:v>89.227723399645669</c:v>
                </c:pt>
                <c:pt idx="1250">
                  <c:v>89.224796116032024</c:v>
                </c:pt>
                <c:pt idx="1251">
                  <c:v>89.221857792915486</c:v>
                </c:pt>
                <c:pt idx="1252">
                  <c:v>89.218908389306662</c:v>
                </c:pt>
                <c:pt idx="1253">
                  <c:v>89.215947864071296</c:v>
                </c:pt>
                <c:pt idx="1254">
                  <c:v>89.212976175929924</c:v>
                </c:pt>
                <c:pt idx="1255">
                  <c:v>89.209993283457393</c:v>
                </c:pt>
                <c:pt idx="1256">
                  <c:v>89.20699914508242</c:v>
                </c:pt>
                <c:pt idx="1257">
                  <c:v>89.203993719087308</c:v>
                </c:pt>
                <c:pt idx="1258">
                  <c:v>89.200976963607303</c:v>
                </c:pt>
                <c:pt idx="1259">
                  <c:v>89.197948836630331</c:v>
                </c:pt>
                <c:pt idx="1260">
                  <c:v>89.194909295996496</c:v>
                </c:pt>
                <c:pt idx="1261">
                  <c:v>89.191858299397708</c:v>
                </c:pt>
                <c:pt idx="1262">
                  <c:v>89.18879580437725</c:v>
                </c:pt>
                <c:pt idx="1263">
                  <c:v>89.185721768329131</c:v>
                </c:pt>
                <c:pt idx="1264">
                  <c:v>89.182636148498091</c:v>
                </c:pt>
                <c:pt idx="1265">
                  <c:v>89.17953890197883</c:v>
                </c:pt>
                <c:pt idx="1266">
                  <c:v>89.176429985715629</c:v>
                </c:pt>
                <c:pt idx="1267">
                  <c:v>89.173309356502088</c:v>
                </c:pt>
                <c:pt idx="1268">
                  <c:v>89.170176970980478</c:v>
                </c:pt>
                <c:pt idx="1269">
                  <c:v>89.167032785641496</c:v>
                </c:pt>
                <c:pt idx="1270">
                  <c:v>89.163876756823782</c:v>
                </c:pt>
                <c:pt idx="1271">
                  <c:v>89.160708840713355</c:v>
                </c:pt>
                <c:pt idx="1272">
                  <c:v>89.157528993343405</c:v>
                </c:pt>
                <c:pt idx="1273">
                  <c:v>89.154337170593791</c:v>
                </c:pt>
                <c:pt idx="1274">
                  <c:v>89.151133328190497</c:v>
                </c:pt>
                <c:pt idx="1275">
                  <c:v>89.147917421705344</c:v>
                </c:pt>
                <c:pt idx="1276">
                  <c:v>89.144689406555443</c:v>
                </c:pt>
                <c:pt idx="1277">
                  <c:v>89.14144923800302</c:v>
                </c:pt>
                <c:pt idx="1278">
                  <c:v>89.138196871154605</c:v>
                </c:pt>
                <c:pt idx="1279">
                  <c:v>89.134932260960909</c:v>
                </c:pt>
                <c:pt idx="1280">
                  <c:v>89.131655362216307</c:v>
                </c:pt>
                <c:pt idx="1281">
                  <c:v>89.128366129558415</c:v>
                </c:pt>
                <c:pt idx="1282">
                  <c:v>89.12506451746755</c:v>
                </c:pt>
                <c:pt idx="1283">
                  <c:v>89.121750480266499</c:v>
                </c:pt>
                <c:pt idx="1284">
                  <c:v>89.118423972119999</c:v>
                </c:pt>
                <c:pt idx="1285">
                  <c:v>89.115084947034362</c:v>
                </c:pt>
                <c:pt idx="1286">
                  <c:v>89.111733358856853</c:v>
                </c:pt>
                <c:pt idx="1287">
                  <c:v>89.108369161275547</c:v>
                </c:pt>
                <c:pt idx="1288">
                  <c:v>89.104992307818762</c:v>
                </c:pt>
                <c:pt idx="1289">
                  <c:v>89.101602751854571</c:v>
                </c:pt>
                <c:pt idx="1290">
                  <c:v>89.098200446590624</c:v>
                </c:pt>
                <c:pt idx="1291">
                  <c:v>89.09478534507339</c:v>
                </c:pt>
                <c:pt idx="1292">
                  <c:v>89.091357400188031</c:v>
                </c:pt>
                <c:pt idx="1293">
                  <c:v>89.087916564657732</c:v>
                </c:pt>
                <c:pt idx="1294">
                  <c:v>89.084462791043521</c:v>
                </c:pt>
                <c:pt idx="1295">
                  <c:v>89.080996031743666</c:v>
                </c:pt>
                <c:pt idx="1296">
                  <c:v>89.077516238993425</c:v>
                </c:pt>
                <c:pt idx="1297">
                  <c:v>89.07402336486436</c:v>
                </c:pt>
                <c:pt idx="1298">
                  <c:v>89.070517361264237</c:v>
                </c:pt>
                <c:pt idx="1299">
                  <c:v>89.066998179936391</c:v>
                </c:pt>
                <c:pt idx="1300">
                  <c:v>89.063465772459409</c:v>
                </c:pt>
                <c:pt idx="1301">
                  <c:v>89.059920090246592</c:v>
                </c:pt>
                <c:pt idx="1302">
                  <c:v>89.056361084545784</c:v>
                </c:pt>
                <c:pt idx="1303">
                  <c:v>89.052788706438662</c:v>
                </c:pt>
                <c:pt idx="1304">
                  <c:v>89.049202906840534</c:v>
                </c:pt>
                <c:pt idx="1305">
                  <c:v>89.045603636499834</c:v>
                </c:pt>
                <c:pt idx="1306">
                  <c:v>89.041990845997773</c:v>
                </c:pt>
                <c:pt idx="1307">
                  <c:v>89.038364485747834</c:v>
                </c:pt>
                <c:pt idx="1308">
                  <c:v>89.03472450599547</c:v>
                </c:pt>
                <c:pt idx="1309">
                  <c:v>89.031070856817607</c:v>
                </c:pt>
                <c:pt idx="1310">
                  <c:v>89.027403488122289</c:v>
                </c:pt>
                <c:pt idx="1311">
                  <c:v>89.023722349648253</c:v>
                </c:pt>
                <c:pt idx="1312">
                  <c:v>89.020027390964501</c:v>
                </c:pt>
                <c:pt idx="1313">
                  <c:v>89.016318561469987</c:v>
                </c:pt>
                <c:pt idx="1314">
                  <c:v>89.012595810393051</c:v>
                </c:pt>
                <c:pt idx="1315">
                  <c:v>89.008859086791276</c:v>
                </c:pt>
                <c:pt idx="1316">
                  <c:v>89.005108339550745</c:v>
                </c:pt>
                <c:pt idx="1317">
                  <c:v>89.001343517385877</c:v>
                </c:pt>
                <c:pt idx="1318">
                  <c:v>88.997564568839053</c:v>
                </c:pt>
                <c:pt idx="1319">
                  <c:v>88.993771442280064</c:v>
                </c:pt>
                <c:pt idx="1320">
                  <c:v>88.989964085905783</c:v>
                </c:pt>
                <c:pt idx="1321">
                  <c:v>88.986142447739866</c:v>
                </c:pt>
                <c:pt idx="1322">
                  <c:v>88.9823064756322</c:v>
                </c:pt>
                <c:pt idx="1323">
                  <c:v>88.978456117258588</c:v>
                </c:pt>
                <c:pt idx="1324">
                  <c:v>88.974591320120368</c:v>
                </c:pt>
                <c:pt idx="1325">
                  <c:v>88.970712031544068</c:v>
                </c:pt>
                <c:pt idx="1326">
                  <c:v>88.966818198680869</c:v>
                </c:pt>
                <c:pt idx="1327">
                  <c:v>88.962909768506435</c:v>
                </c:pt>
                <c:pt idx="1328">
                  <c:v>88.958986687820271</c:v>
                </c:pt>
                <c:pt idx="1329">
                  <c:v>88.95504890324564</c:v>
                </c:pt>
                <c:pt idx="1330">
                  <c:v>88.951096361228892</c:v>
                </c:pt>
                <c:pt idx="1331">
                  <c:v>88.947129008039354</c:v>
                </c:pt>
                <c:pt idx="1332">
                  <c:v>88.943146789768619</c:v>
                </c:pt>
                <c:pt idx="1333">
                  <c:v>88.939149652330642</c:v>
                </c:pt>
                <c:pt idx="1334">
                  <c:v>88.935137541460918</c:v>
                </c:pt>
                <c:pt idx="1335">
                  <c:v>88.931110402716314</c:v>
                </c:pt>
                <c:pt idx="1336">
                  <c:v>88.927068181474723</c:v>
                </c:pt>
                <c:pt idx="1337">
                  <c:v>88.923010822934671</c:v>
                </c:pt>
                <c:pt idx="1338">
                  <c:v>88.918938272114929</c:v>
                </c:pt>
                <c:pt idx="1339">
                  <c:v>88.914850473854131</c:v>
                </c:pt>
                <c:pt idx="1340">
                  <c:v>88.910747372810448</c:v>
                </c:pt>
                <c:pt idx="1341">
                  <c:v>88.906628913461333</c:v>
                </c:pt>
                <c:pt idx="1342">
                  <c:v>88.902495040102849</c:v>
                </c:pt>
                <c:pt idx="1343">
                  <c:v>88.898345696849759</c:v>
                </c:pt>
                <c:pt idx="1344">
                  <c:v>88.894180827634855</c:v>
                </c:pt>
                <c:pt idx="1345">
                  <c:v>88.890000376208619</c:v>
                </c:pt>
                <c:pt idx="1346">
                  <c:v>88.885804286139106</c:v>
                </c:pt>
                <c:pt idx="1347">
                  <c:v>88.881592500811436</c:v>
                </c:pt>
                <c:pt idx="1348">
                  <c:v>88.87736496342734</c:v>
                </c:pt>
                <c:pt idx="1349">
                  <c:v>88.873121617005069</c:v>
                </c:pt>
                <c:pt idx="1350">
                  <c:v>88.868862404379016</c:v>
                </c:pt>
                <c:pt idx="1351">
                  <c:v>88.864587268199159</c:v>
                </c:pt>
                <c:pt idx="1352">
                  <c:v>88.860296150931021</c:v>
                </c:pt>
                <c:pt idx="1353">
                  <c:v>88.855988994855124</c:v>
                </c:pt>
                <c:pt idx="1354">
                  <c:v>88.851665742066814</c:v>
                </c:pt>
                <c:pt idx="1355">
                  <c:v>88.847326334475881</c:v>
                </c:pt>
                <c:pt idx="1356">
                  <c:v>88.842970713806196</c:v>
                </c:pt>
                <c:pt idx="1357">
                  <c:v>88.838598821595511</c:v>
                </c:pt>
                <c:pt idx="1358">
                  <c:v>88.834210599195032</c:v>
                </c:pt>
                <c:pt idx="1359">
                  <c:v>88.82980598776922</c:v>
                </c:pt>
                <c:pt idx="1360">
                  <c:v>88.825384928295364</c:v>
                </c:pt>
                <c:pt idx="1361">
                  <c:v>88.820947361563412</c:v>
                </c:pt>
                <c:pt idx="1362">
                  <c:v>88.816493228175531</c:v>
                </c:pt>
                <c:pt idx="1363">
                  <c:v>88.812022468545933</c:v>
                </c:pt>
                <c:pt idx="1364">
                  <c:v>88.807535022900595</c:v>
                </c:pt>
                <c:pt idx="1365">
                  <c:v>88.803030831276828</c:v>
                </c:pt>
                <c:pt idx="1366">
                  <c:v>88.798509833523113</c:v>
                </c:pt>
                <c:pt idx="1367">
                  <c:v>88.793971969298894</c:v>
                </c:pt>
                <c:pt idx="1368">
                  <c:v>88.789417178074046</c:v>
                </c:pt>
                <c:pt idx="1369">
                  <c:v>88.784845399128798</c:v>
                </c:pt>
                <c:pt idx="1370">
                  <c:v>88.780256571553494</c:v>
                </c:pt>
                <c:pt idx="1371">
                  <c:v>88.775650634248322</c:v>
                </c:pt>
                <c:pt idx="1372">
                  <c:v>88.771027525922761</c:v>
                </c:pt>
                <c:pt idx="1373">
                  <c:v>88.766387185095837</c:v>
                </c:pt>
                <c:pt idx="1374">
                  <c:v>88.761729550095325</c:v>
                </c:pt>
                <c:pt idx="1375">
                  <c:v>88.757054559058034</c:v>
                </c:pt>
                <c:pt idx="1376">
                  <c:v>88.752362149929155</c:v>
                </c:pt>
                <c:pt idx="1377">
                  <c:v>88.747652260462175</c:v>
                </c:pt>
                <c:pt idx="1378">
                  <c:v>88.742924828218648</c:v>
                </c:pt>
                <c:pt idx="1379">
                  <c:v>88.73817979056804</c:v>
                </c:pt>
                <c:pt idx="1380">
                  <c:v>88.733417084687289</c:v>
                </c:pt>
                <c:pt idx="1381">
                  <c:v>88.728636647560819</c:v>
                </c:pt>
                <c:pt idx="1382">
                  <c:v>88.723838415980197</c:v>
                </c:pt>
                <c:pt idx="1383">
                  <c:v>88.71902232654395</c:v>
                </c:pt>
                <c:pt idx="1384">
                  <c:v>88.714188315657353</c:v>
                </c:pt>
                <c:pt idx="1385">
                  <c:v>88.709336319532255</c:v>
                </c:pt>
                <c:pt idx="1386">
                  <c:v>88.704466274186885</c:v>
                </c:pt>
                <c:pt idx="1387">
                  <c:v>88.69957811544559</c:v>
                </c:pt>
                <c:pt idx="1388">
                  <c:v>88.694671778938726</c:v>
                </c:pt>
                <c:pt idx="1389">
                  <c:v>88.689747200102474</c:v>
                </c:pt>
                <c:pt idx="1390">
                  <c:v>88.684804314178749</c:v>
                </c:pt>
                <c:pt idx="1391">
                  <c:v>88.679843056214693</c:v>
                </c:pt>
                <c:pt idx="1392">
                  <c:v>88.674863361063061</c:v>
                </c:pt>
                <c:pt idx="1393">
                  <c:v>88.66986516338153</c:v>
                </c:pt>
                <c:pt idx="1394">
                  <c:v>88.664848397632809</c:v>
                </c:pt>
                <c:pt idx="1395">
                  <c:v>88.65981299808459</c:v>
                </c:pt>
                <c:pt idx="1396">
                  <c:v>88.654758898809177</c:v>
                </c:pt>
                <c:pt idx="1397">
                  <c:v>88.649686033683523</c:v>
                </c:pt>
                <c:pt idx="1398">
                  <c:v>88.644594336388948</c:v>
                </c:pt>
                <c:pt idx="1399">
                  <c:v>88.639483740411265</c:v>
                </c:pt>
                <c:pt idx="1400">
                  <c:v>88.634354179040372</c:v>
                </c:pt>
                <c:pt idx="1401">
                  <c:v>88.629205585370386</c:v>
                </c:pt>
                <c:pt idx="1402">
                  <c:v>88.624037892299398</c:v>
                </c:pt>
                <c:pt idx="1403">
                  <c:v>88.618851032529463</c:v>
                </c:pt>
                <c:pt idx="1404">
                  <c:v>88.613644938566409</c:v>
                </c:pt>
                <c:pt idx="1405">
                  <c:v>88.608419542719943</c:v>
                </c:pt>
                <c:pt idx="1406">
                  <c:v>88.603174777103334</c:v>
                </c:pt>
                <c:pt idx="1407">
                  <c:v>88.597910573633584</c:v>
                </c:pt>
                <c:pt idx="1408">
                  <c:v>88.592626864031175</c:v>
                </c:pt>
                <c:pt idx="1409">
                  <c:v>88.587323579820179</c:v>
                </c:pt>
                <c:pt idx="1410">
                  <c:v>88.582000652328105</c:v>
                </c:pt>
                <c:pt idx="1411">
                  <c:v>88.576658012685911</c:v>
                </c:pt>
                <c:pt idx="1412">
                  <c:v>88.571295591827948</c:v>
                </c:pt>
                <c:pt idx="1413">
                  <c:v>88.565913320491944</c:v>
                </c:pt>
                <c:pt idx="1414">
                  <c:v>88.560511129219066</c:v>
                </c:pt>
                <c:pt idx="1415">
                  <c:v>88.555088948353728</c:v>
                </c:pt>
                <c:pt idx="1416">
                  <c:v>88.549646708043838</c:v>
                </c:pt>
                <c:pt idx="1417">
                  <c:v>88.54418433824064</c:v>
                </c:pt>
                <c:pt idx="1418">
                  <c:v>88.538701768698843</c:v>
                </c:pt>
                <c:pt idx="1419">
                  <c:v>88.533198928976475</c:v>
                </c:pt>
                <c:pt idx="1420">
                  <c:v>88.527675748435087</c:v>
                </c:pt>
                <c:pt idx="1421">
                  <c:v>88.52213215623982</c:v>
                </c:pt>
                <c:pt idx="1422">
                  <c:v>88.516568081359253</c:v>
                </c:pt>
                <c:pt idx="1423">
                  <c:v>88.510983452565711</c:v>
                </c:pt>
                <c:pt idx="1424">
                  <c:v>88.505378198435196</c:v>
                </c:pt>
                <c:pt idx="1425">
                  <c:v>88.499752247347459</c:v>
                </c:pt>
                <c:pt idx="1426">
                  <c:v>88.494105527486198</c:v>
                </c:pt>
                <c:pt idx="1427">
                  <c:v>88.488437966839058</c:v>
                </c:pt>
                <c:pt idx="1428">
                  <c:v>88.482749493197744</c:v>
                </c:pt>
                <c:pt idx="1429">
                  <c:v>88.477040034158222</c:v>
                </c:pt>
                <c:pt idx="1430">
                  <c:v>88.471309517120844</c:v>
                </c:pt>
                <c:pt idx="1431">
                  <c:v>88.465557869290279</c:v>
                </c:pt>
                <c:pt idx="1432">
                  <c:v>88.45978501767604</c:v>
                </c:pt>
                <c:pt idx="1433">
                  <c:v>88.453990889092282</c:v>
                </c:pt>
                <c:pt idx="1434">
                  <c:v>88.448175410158157</c:v>
                </c:pt>
                <c:pt idx="1435">
                  <c:v>88.442338507298032</c:v>
                </c:pt>
                <c:pt idx="1436">
                  <c:v>88.436480106741485</c:v>
                </c:pt>
                <c:pt idx="1437">
                  <c:v>88.430600134523772</c:v>
                </c:pt>
                <c:pt idx="1438">
                  <c:v>88.424698516485847</c:v>
                </c:pt>
                <c:pt idx="1439">
                  <c:v>88.418775178274558</c:v>
                </c:pt>
                <c:pt idx="1440">
                  <c:v>88.412830045343142</c:v>
                </c:pt>
                <c:pt idx="1441">
                  <c:v>88.406863042951144</c:v>
                </c:pt>
                <c:pt idx="1442">
                  <c:v>88.400874096164898</c:v>
                </c:pt>
                <c:pt idx="1443">
                  <c:v>88.394863129857782</c:v>
                </c:pt>
                <c:pt idx="1444">
                  <c:v>88.388830068710362</c:v>
                </c:pt>
                <c:pt idx="1445">
                  <c:v>88.382774837210846</c:v>
                </c:pt>
                <c:pt idx="1446">
                  <c:v>88.376697359655239</c:v>
                </c:pt>
                <c:pt idx="1447">
                  <c:v>88.370597560147871</c:v>
                </c:pt>
                <c:pt idx="1448">
                  <c:v>88.36447536260151</c:v>
                </c:pt>
                <c:pt idx="1449">
                  <c:v>88.358330690737873</c:v>
                </c:pt>
                <c:pt idx="1450">
                  <c:v>88.352163468087809</c:v>
                </c:pt>
                <c:pt idx="1451">
                  <c:v>88.345973617991945</c:v>
                </c:pt>
                <c:pt idx="1452">
                  <c:v>88.33976106360069</c:v>
                </c:pt>
                <c:pt idx="1453">
                  <c:v>88.333525727875056</c:v>
                </c:pt>
                <c:pt idx="1454">
                  <c:v>88.327267533586735</c:v>
                </c:pt>
                <c:pt idx="1455">
                  <c:v>88.320986403318628</c:v>
                </c:pt>
                <c:pt idx="1456">
                  <c:v>88.314682259465457</c:v>
                </c:pt>
                <c:pt idx="1457">
                  <c:v>88.308355024233848</c:v>
                </c:pt>
                <c:pt idx="1458">
                  <c:v>88.302004619643171</c:v>
                </c:pt>
                <c:pt idx="1459">
                  <c:v>88.295630967525909</c:v>
                </c:pt>
                <c:pt idx="1460">
                  <c:v>88.289233989527901</c:v>
                </c:pt>
                <c:pt idx="1461">
                  <c:v>88.282813607109262</c:v>
                </c:pt>
                <c:pt idx="1462">
                  <c:v>88.276369741544755</c:v>
                </c:pt>
                <c:pt idx="1463">
                  <c:v>88.269902313923964</c:v>
                </c:pt>
                <c:pt idx="1464">
                  <c:v>88.263411245152625</c:v>
                </c:pt>
                <c:pt idx="1465">
                  <c:v>88.256896455952429</c:v>
                </c:pt>
                <c:pt idx="1466">
                  <c:v>88.250357866862075</c:v>
                </c:pt>
                <c:pt idx="1467">
                  <c:v>88.243795398237737</c:v>
                </c:pt>
                <c:pt idx="1468">
                  <c:v>88.237208970253604</c:v>
                </c:pt>
                <c:pt idx="1469">
                  <c:v>88.23059850290268</c:v>
                </c:pt>
                <c:pt idx="1470">
                  <c:v>88.223963915997317</c:v>
                </c:pt>
                <c:pt idx="1471">
                  <c:v>88.217305129169972</c:v>
                </c:pt>
                <c:pt idx="1472">
                  <c:v>88.210622061873806</c:v>
                </c:pt>
                <c:pt idx="1473">
                  <c:v>88.203914633383405</c:v>
                </c:pt>
                <c:pt idx="1474">
                  <c:v>88.197182762795634</c:v>
                </c:pt>
                <c:pt idx="1475">
                  <c:v>88.190426369030192</c:v>
                </c:pt>
                <c:pt idx="1476">
                  <c:v>88.183645370830433</c:v>
                </c:pt>
                <c:pt idx="1477">
                  <c:v>88.176839686764339</c:v>
                </c:pt>
                <c:pt idx="1478">
                  <c:v>88.170009235224867</c:v>
                </c:pt>
                <c:pt idx="1479">
                  <c:v>88.163153934431207</c:v>
                </c:pt>
                <c:pt idx="1480">
                  <c:v>88.156273702429502</c:v>
                </c:pt>
                <c:pt idx="1481">
                  <c:v>88.149368457093516</c:v>
                </c:pt>
                <c:pt idx="1482">
                  <c:v>88.142438116125575</c:v>
                </c:pt>
                <c:pt idx="1483">
                  <c:v>88.135482597057717</c:v>
                </c:pt>
                <c:pt idx="1484">
                  <c:v>88.128501817252271</c:v>
                </c:pt>
                <c:pt idx="1485">
                  <c:v>88.121495693902901</c:v>
                </c:pt>
                <c:pt idx="1486">
                  <c:v>88.114464144035637</c:v>
                </c:pt>
                <c:pt idx="1487">
                  <c:v>88.107407084509731</c:v>
                </c:pt>
                <c:pt idx="1488">
                  <c:v>88.100324432018667</c:v>
                </c:pt>
                <c:pt idx="1489">
                  <c:v>88.093216103091336</c:v>
                </c:pt>
                <c:pt idx="1490">
                  <c:v>88.086082014092739</c:v>
                </c:pt>
                <c:pt idx="1491">
                  <c:v>88.078922081225386</c:v>
                </c:pt>
                <c:pt idx="1492">
                  <c:v>88.071736220530255</c:v>
                </c:pt>
                <c:pt idx="1493">
                  <c:v>88.064524347887655</c:v>
                </c:pt>
                <c:pt idx="1494">
                  <c:v>88.057286379018777</c:v>
                </c:pt>
                <c:pt idx="1495">
                  <c:v>88.050022229486558</c:v>
                </c:pt>
                <c:pt idx="1496">
                  <c:v>88.042731814696822</c:v>
                </c:pt>
                <c:pt idx="1497">
                  <c:v>88.03541504989964</c:v>
                </c:pt>
                <c:pt idx="1498">
                  <c:v>88.028071850190415</c:v>
                </c:pt>
                <c:pt idx="1499">
                  <c:v>88.020702130511182</c:v>
                </c:pt>
                <c:pt idx="1500">
                  <c:v>88.013305805651811</c:v>
                </c:pt>
                <c:pt idx="1501">
                  <c:v>88.005882790251363</c:v>
                </c:pt>
                <c:pt idx="1502">
                  <c:v>87.998432998799373</c:v>
                </c:pt>
                <c:pt idx="1503">
                  <c:v>87.990956345637059</c:v>
                </c:pt>
                <c:pt idx="1504">
                  <c:v>87.983452744958967</c:v>
                </c:pt>
                <c:pt idx="1505">
                  <c:v>87.975922110814068</c:v>
                </c:pt>
                <c:pt idx="1506">
                  <c:v>87.968364357107291</c:v>
                </c:pt>
                <c:pt idx="1507">
                  <c:v>87.960779397600945</c:v>
                </c:pt>
                <c:pt idx="1508">
                  <c:v>87.953167145916254</c:v>
                </c:pt>
                <c:pt idx="1509">
                  <c:v>87.945527515534721</c:v>
                </c:pt>
                <c:pt idx="1510">
                  <c:v>87.93786041979962</c:v>
                </c:pt>
                <c:pt idx="1511">
                  <c:v>87.9301657719178</c:v>
                </c:pt>
                <c:pt idx="1512">
                  <c:v>87.922443484960908</c:v>
                </c:pt>
                <c:pt idx="1513">
                  <c:v>87.914693471867167</c:v>
                </c:pt>
                <c:pt idx="1514">
                  <c:v>87.906915645443078</c:v>
                </c:pt>
                <c:pt idx="1515">
                  <c:v>87.8991099183648</c:v>
                </c:pt>
                <c:pt idx="1516">
                  <c:v>87.891276203180254</c:v>
                </c:pt>
                <c:pt idx="1517">
                  <c:v>87.883414412310316</c:v>
                </c:pt>
                <c:pt idx="1518">
                  <c:v>87.875524458051004</c:v>
                </c:pt>
                <c:pt idx="1519">
                  <c:v>87.867606252575015</c:v>
                </c:pt>
                <c:pt idx="1520">
                  <c:v>87.859659707933645</c:v>
                </c:pt>
                <c:pt idx="1521">
                  <c:v>87.851684736058374</c:v>
                </c:pt>
                <c:pt idx="1522">
                  <c:v>87.843681248763147</c:v>
                </c:pt>
                <c:pt idx="1523">
                  <c:v>87.835649157745863</c:v>
                </c:pt>
                <c:pt idx="1524">
                  <c:v>87.827588374590462</c:v>
                </c:pt>
                <c:pt idx="1525">
                  <c:v>87.819498810768977</c:v>
                </c:pt>
                <c:pt idx="1526">
                  <c:v>87.811380377643331</c:v>
                </c:pt>
                <c:pt idx="1527">
                  <c:v>87.803232986467435</c:v>
                </c:pt>
                <c:pt idx="1528">
                  <c:v>87.795056548389383</c:v>
                </c:pt>
                <c:pt idx="1529">
                  <c:v>87.786850974453287</c:v>
                </c:pt>
                <c:pt idx="1530">
                  <c:v>87.778616175601428</c:v>
                </c:pt>
                <c:pt idx="1531">
                  <c:v>87.770352062676736</c:v>
                </c:pt>
                <c:pt idx="1532">
                  <c:v>87.762058546424527</c:v>
                </c:pt>
                <c:pt idx="1533">
                  <c:v>87.753735537494975</c:v>
                </c:pt>
                <c:pt idx="1534">
                  <c:v>87.745382946445375</c:v>
                </c:pt>
                <c:pt idx="1535">
                  <c:v>87.737000683742309</c:v>
                </c:pt>
                <c:pt idx="1536">
                  <c:v>87.728588659764085</c:v>
                </c:pt>
                <c:pt idx="1537">
                  <c:v>87.720146784803106</c:v>
                </c:pt>
                <c:pt idx="1538">
                  <c:v>87.711674969068028</c:v>
                </c:pt>
                <c:pt idx="1539">
                  <c:v>87.703173122686607</c:v>
                </c:pt>
                <c:pt idx="1540">
                  <c:v>87.694641155707842</c:v>
                </c:pt>
                <c:pt idx="1541">
                  <c:v>87.686078978104604</c:v>
                </c:pt>
                <c:pt idx="1542">
                  <c:v>87.677486499776222</c:v>
                </c:pt>
                <c:pt idx="1543">
                  <c:v>87.668863630550888</c:v>
                </c:pt>
                <c:pt idx="1544">
                  <c:v>87.660210280188622</c:v>
                </c:pt>
                <c:pt idx="1545">
                  <c:v>87.651526358383563</c:v>
                </c:pt>
                <c:pt idx="1546">
                  <c:v>87.642811774766898</c:v>
                </c:pt>
                <c:pt idx="1547">
                  <c:v>87.634066438909656</c:v>
                </c:pt>
                <c:pt idx="1548">
                  <c:v>87.625290260325244</c:v>
                </c:pt>
                <c:pt idx="1549">
                  <c:v>87.616483148472412</c:v>
                </c:pt>
                <c:pt idx="1550">
                  <c:v>87.607645012758297</c:v>
                </c:pt>
                <c:pt idx="1551">
                  <c:v>87.598775762540967</c:v>
                </c:pt>
                <c:pt idx="1552">
                  <c:v>87.589875307132729</c:v>
                </c:pt>
                <c:pt idx="1553">
                  <c:v>87.580943555802847</c:v>
                </c:pt>
                <c:pt idx="1554">
                  <c:v>87.571980417780708</c:v>
                </c:pt>
                <c:pt idx="1555">
                  <c:v>87.562985802258936</c:v>
                </c:pt>
                <c:pt idx="1556">
                  <c:v>87.553959618396547</c:v>
                </c:pt>
                <c:pt idx="1557">
                  <c:v>87.544901775321875</c:v>
                </c:pt>
                <c:pt idx="1558">
                  <c:v>87.535812182136084</c:v>
                </c:pt>
                <c:pt idx="1559">
                  <c:v>87.526690747916149</c:v>
                </c:pt>
                <c:pt idx="1560">
                  <c:v>87.517537381718512</c:v>
                </c:pt>
                <c:pt idx="1561">
                  <c:v>87.508351992582007</c:v>
                </c:pt>
                <c:pt idx="1562">
                  <c:v>87.499134489531755</c:v>
                </c:pt>
                <c:pt idx="1563">
                  <c:v>87.489884781582035</c:v>
                </c:pt>
                <c:pt idx="1564">
                  <c:v>87.480602777740273</c:v>
                </c:pt>
                <c:pt idx="1565">
                  <c:v>87.471288387010475</c:v>
                </c:pt>
                <c:pt idx="1566">
                  <c:v>87.461941518396344</c:v>
                </c:pt>
                <c:pt idx="1567">
                  <c:v>87.452562080905778</c:v>
                </c:pt>
                <c:pt idx="1568">
                  <c:v>87.443149983553795</c:v>
                </c:pt>
                <c:pt idx="1569">
                  <c:v>87.433705135366623</c:v>
                </c:pt>
                <c:pt idx="1570">
                  <c:v>87.424227445385512</c:v>
                </c:pt>
                <c:pt idx="1571">
                  <c:v>87.414716822670457</c:v>
                </c:pt>
                <c:pt idx="1572">
                  <c:v>87.405173176304004</c:v>
                </c:pt>
                <c:pt idx="1573">
                  <c:v>87.395596415395516</c:v>
                </c:pt>
                <c:pt idx="1574">
                  <c:v>87.385986449084839</c:v>
                </c:pt>
                <c:pt idx="1575">
                  <c:v>87.376343186546549</c:v>
                </c:pt>
                <c:pt idx="1576">
                  <c:v>87.366666536994003</c:v>
                </c:pt>
                <c:pt idx="1577">
                  <c:v>87.356956409683391</c:v>
                </c:pt>
                <c:pt idx="1578">
                  <c:v>87.347212713918196</c:v>
                </c:pt>
                <c:pt idx="1579">
                  <c:v>87.337435359053131</c:v>
                </c:pt>
                <c:pt idx="1580">
                  <c:v>87.327624254498872</c:v>
                </c:pt>
                <c:pt idx="1581">
                  <c:v>87.317779309726006</c:v>
                </c:pt>
                <c:pt idx="1582">
                  <c:v>87.307900434269811</c:v>
                </c:pt>
                <c:pt idx="1583">
                  <c:v>87.297987537734485</c:v>
                </c:pt>
                <c:pt idx="1584">
                  <c:v>87.28804052979801</c:v>
                </c:pt>
                <c:pt idx="1585">
                  <c:v>87.278059320216315</c:v>
                </c:pt>
                <c:pt idx="1586">
                  <c:v>87.268043818828531</c:v>
                </c:pt>
                <c:pt idx="1587">
                  <c:v>87.257993935561188</c:v>
                </c:pt>
                <c:pt idx="1588">
                  <c:v>87.247909580433287</c:v>
                </c:pt>
                <c:pt idx="1589">
                  <c:v>87.237790663561015</c:v>
                </c:pt>
                <c:pt idx="1590">
                  <c:v>87.227637095162819</c:v>
                </c:pt>
                <c:pt idx="1591">
                  <c:v>87.21744878556423</c:v>
                </c:pt>
                <c:pt idx="1592">
                  <c:v>87.207225645203039</c:v>
                </c:pt>
                <c:pt idx="1593">
                  <c:v>87.196967584634208</c:v>
                </c:pt>
                <c:pt idx="1594">
                  <c:v>87.186674514535213</c:v>
                </c:pt>
                <c:pt idx="1595">
                  <c:v>87.176346345711124</c:v>
                </c:pt>
                <c:pt idx="1596">
                  <c:v>87.165982989100087</c:v>
                </c:pt>
                <c:pt idx="1597">
                  <c:v>87.155584355778444</c:v>
                </c:pt>
                <c:pt idx="1598">
                  <c:v>87.145150356966383</c:v>
                </c:pt>
                <c:pt idx="1599">
                  <c:v>87.134680904033189</c:v>
                </c:pt>
                <c:pt idx="1600">
                  <c:v>87.124175908503119</c:v>
                </c:pt>
                <c:pt idx="1601">
                  <c:v>87.113635282060699</c:v>
                </c:pt>
                <c:pt idx="1602">
                  <c:v>87.103058936556735</c:v>
                </c:pt>
                <c:pt idx="1603">
                  <c:v>87.092446784013674</c:v>
                </c:pt>
                <c:pt idx="1604">
                  <c:v>87.081798736631825</c:v>
                </c:pt>
                <c:pt idx="1605">
                  <c:v>87.071114706795015</c:v>
                </c:pt>
                <c:pt idx="1606">
                  <c:v>87.060394607076773</c:v>
                </c:pt>
                <c:pt idx="1607">
                  <c:v>87.049638350246127</c:v>
                </c:pt>
                <c:pt idx="1608">
                  <c:v>87.038845849274054</c:v>
                </c:pt>
                <c:pt idx="1609">
                  <c:v>87.028017017339096</c:v>
                </c:pt>
                <c:pt idx="1610">
                  <c:v>87.01715176783442</c:v>
                </c:pt>
                <c:pt idx="1611">
                  <c:v>87.006250014373379</c:v>
                </c:pt>
                <c:pt idx="1612">
                  <c:v>86.995311670796539</c:v>
                </c:pt>
                <c:pt idx="1613">
                  <c:v>86.984336651177657</c:v>
                </c:pt>
                <c:pt idx="1614">
                  <c:v>86.973324869830691</c:v>
                </c:pt>
                <c:pt idx="1615">
                  <c:v>86.962276241316204</c:v>
                </c:pt>
                <c:pt idx="1616">
                  <c:v>86.951190680447908</c:v>
                </c:pt>
                <c:pt idx="1617">
                  <c:v>86.940068102299961</c:v>
                </c:pt>
                <c:pt idx="1618">
                  <c:v>86.928908422213368</c:v>
                </c:pt>
                <c:pt idx="1619">
                  <c:v>86.917711555803194</c:v>
                </c:pt>
                <c:pt idx="1620">
                  <c:v>86.906477418965451</c:v>
                </c:pt>
                <c:pt idx="1621">
                  <c:v>86.895205927884192</c:v>
                </c:pt>
                <c:pt idx="1622">
                  <c:v>86.883896999039109</c:v>
                </c:pt>
                <c:pt idx="1623">
                  <c:v>86.872550549212079</c:v>
                </c:pt>
                <c:pt idx="1624">
                  <c:v>86.86116649549524</c:v>
                </c:pt>
                <c:pt idx="1625">
                  <c:v>86.849744755297991</c:v>
                </c:pt>
                <c:pt idx="1626">
                  <c:v>86.838285246354587</c:v>
                </c:pt>
                <c:pt idx="1627">
                  <c:v>86.826787886732092</c:v>
                </c:pt>
                <c:pt idx="1628">
                  <c:v>86.815252594837531</c:v>
                </c:pt>
                <c:pt idx="1629">
                  <c:v>86.803679289426015</c:v>
                </c:pt>
                <c:pt idx="1630">
                  <c:v>86.792067889608433</c:v>
                </c:pt>
                <c:pt idx="1631">
                  <c:v>86.780418314859872</c:v>
                </c:pt>
                <c:pt idx="1632">
                  <c:v>86.768730485026865</c:v>
                </c:pt>
                <c:pt idx="1633">
                  <c:v>86.757004320336165</c:v>
                </c:pt>
                <c:pt idx="1634">
                  <c:v>86.74523974140287</c:v>
                </c:pt>
                <c:pt idx="1635">
                  <c:v>86.733436669238358</c:v>
                </c:pt>
                <c:pt idx="1636">
                  <c:v>86.721595025259177</c:v>
                </c:pt>
                <c:pt idx="1637">
                  <c:v>86.709714731295279</c:v>
                </c:pt>
                <c:pt idx="1638">
                  <c:v>86.697795709598566</c:v>
                </c:pt>
                <c:pt idx="1639">
                  <c:v>86.685837882851715</c:v>
                </c:pt>
                <c:pt idx="1640">
                  <c:v>86.673841174176928</c:v>
                </c:pt>
                <c:pt idx="1641">
                  <c:v>86.661805507144507</c:v>
                </c:pt>
                <c:pt idx="1642">
                  <c:v>86.649730805782539</c:v>
                </c:pt>
                <c:pt idx="1643">
                  <c:v>86.637616994585102</c:v>
                </c:pt>
                <c:pt idx="1644">
                  <c:v>86.625463998522022</c:v>
                </c:pt>
                <c:pt idx="1645">
                  <c:v>86.61327174304769</c:v>
                </c:pt>
                <c:pt idx="1646">
                  <c:v>86.601040154110805</c:v>
                </c:pt>
                <c:pt idx="1647">
                  <c:v>86.588769158163529</c:v>
                </c:pt>
                <c:pt idx="1648">
                  <c:v>86.576458682171335</c:v>
                </c:pt>
                <c:pt idx="1649">
                  <c:v>86.56410865362227</c:v>
                </c:pt>
                <c:pt idx="1650">
                  <c:v>86.551719000537005</c:v>
                </c:pt>
                <c:pt idx="1651">
                  <c:v>86.539289651478597</c:v>
                </c:pt>
                <c:pt idx="1652">
                  <c:v>86.52682053556228</c:v>
                </c:pt>
                <c:pt idx="1653">
                  <c:v>86.514311582465893</c:v>
                </c:pt>
                <c:pt idx="1654">
                  <c:v>86.501762722439679</c:v>
                </c:pt>
                <c:pt idx="1655">
                  <c:v>86.489173886316578</c:v>
                </c:pt>
                <c:pt idx="1656">
                  <c:v>86.476545005522979</c:v>
                </c:pt>
                <c:pt idx="1657">
                  <c:v>86.46387601208869</c:v>
                </c:pt>
                <c:pt idx="1658">
                  <c:v>86.45116683865777</c:v>
                </c:pt>
                <c:pt idx="1659">
                  <c:v>86.438417418499228</c:v>
                </c:pt>
                <c:pt idx="1660">
                  <c:v>86.425627685517625</c:v>
                </c:pt>
                <c:pt idx="1661">
                  <c:v>86.412797574264445</c:v>
                </c:pt>
                <c:pt idx="1662">
                  <c:v>86.399927019948393</c:v>
                </c:pt>
                <c:pt idx="1663">
                  <c:v>86.387015958447066</c:v>
                </c:pt>
                <c:pt idx="1664">
                  <c:v>86.374064326318276</c:v>
                </c:pt>
                <c:pt idx="1665">
                  <c:v>86.361072060810557</c:v>
                </c:pt>
                <c:pt idx="1666">
                  <c:v>86.348039099875749</c:v>
                </c:pt>
                <c:pt idx="1667">
                  <c:v>86.334965382179917</c:v>
                </c:pt>
                <c:pt idx="1668">
                  <c:v>86.321850847114874</c:v>
                </c:pt>
                <c:pt idx="1669">
                  <c:v>86.308695434810318</c:v>
                </c:pt>
                <c:pt idx="1670">
                  <c:v>86.295499086145952</c:v>
                </c:pt>
                <c:pt idx="1671">
                  <c:v>86.282261742762813</c:v>
                </c:pt>
                <c:pt idx="1672">
                  <c:v>86.268983347076073</c:v>
                </c:pt>
                <c:pt idx="1673">
                  <c:v>86.25566384228695</c:v>
                </c:pt>
                <c:pt idx="1674">
                  <c:v>86.242303172395282</c:v>
                </c:pt>
                <c:pt idx="1675">
                  <c:v>86.228901282211652</c:v>
                </c:pt>
                <c:pt idx="1676">
                  <c:v>86.215458117370375</c:v>
                </c:pt>
                <c:pt idx="1677">
                  <c:v>86.201973624342386</c:v>
                </c:pt>
                <c:pt idx="1678">
                  <c:v>86.188447750447338</c:v>
                </c:pt>
                <c:pt idx="1679">
                  <c:v>86.174880443867323</c:v>
                </c:pt>
                <c:pt idx="1680">
                  <c:v>86.161271653659838</c:v>
                </c:pt>
                <c:pt idx="1681">
                  <c:v>86.147621329770573</c:v>
                </c:pt>
                <c:pt idx="1682">
                  <c:v>86.133929423047022</c:v>
                </c:pt>
                <c:pt idx="1683">
                  <c:v>86.12019588525213</c:v>
                </c:pt>
                <c:pt idx="1684">
                  <c:v>86.106420669077764</c:v>
                </c:pt>
                <c:pt idx="1685">
                  <c:v>86.092603728158068</c:v>
                </c:pt>
                <c:pt idx="1686">
                  <c:v>86.078745017083804</c:v>
                </c:pt>
                <c:pt idx="1687">
                  <c:v>86.064844491416054</c:v>
                </c:pt>
                <c:pt idx="1688">
                  <c:v>86.050902107700352</c:v>
                </c:pt>
                <c:pt idx="1689">
                  <c:v>86.036917823480749</c:v>
                </c:pt>
                <c:pt idx="1690">
                  <c:v>86.022891597314725</c:v>
                </c:pt>
                <c:pt idx="1691">
                  <c:v>86.008823388786652</c:v>
                </c:pt>
                <c:pt idx="1692">
                  <c:v>85.994713158523382</c:v>
                </c:pt>
                <c:pt idx="1693">
                  <c:v>85.980560868208428</c:v>
                </c:pt>
                <c:pt idx="1694">
                  <c:v>85.966366480596974</c:v>
                </c:pt>
                <c:pt idx="1695">
                  <c:v>85.952129959530893</c:v>
                </c:pt>
                <c:pt idx="1696">
                  <c:v>85.937851269953711</c:v>
                </c:pt>
                <c:pt idx="1697">
                  <c:v>85.923530377926127</c:v>
                </c:pt>
                <c:pt idx="1698">
                  <c:v>85.909167250640962</c:v>
                </c:pt>
                <c:pt idx="1699">
                  <c:v>85.894761856439331</c:v>
                </c:pt>
                <c:pt idx="1700">
                  <c:v>85.880314164825393</c:v>
                </c:pt>
                <c:pt idx="1701">
                  <c:v>85.86582414648332</c:v>
                </c:pt>
                <c:pt idx="1702">
                  <c:v>85.851291773291919</c:v>
                </c:pt>
                <c:pt idx="1703">
                  <c:v>85.836717018341602</c:v>
                </c:pt>
                <c:pt idx="1704">
                  <c:v>85.822099855950043</c:v>
                </c:pt>
                <c:pt idx="1705">
                  <c:v>85.807440261679048</c:v>
                </c:pt>
                <c:pt idx="1706">
                  <c:v>85.792738212350429</c:v>
                </c:pt>
                <c:pt idx="1707">
                  <c:v>85.77799368606297</c:v>
                </c:pt>
                <c:pt idx="1708">
                  <c:v>85.763206662208844</c:v>
                </c:pt>
                <c:pt idx="1709">
                  <c:v>85.748377121490833</c:v>
                </c:pt>
                <c:pt idx="1710">
                  <c:v>85.733505045939282</c:v>
                </c:pt>
                <c:pt idx="1711">
                  <c:v>85.718590418928841</c:v>
                </c:pt>
                <c:pt idx="1712">
                  <c:v>85.703633225196185</c:v>
                </c:pt>
                <c:pt idx="1713">
                  <c:v>85.688633450857139</c:v>
                </c:pt>
                <c:pt idx="1714">
                  <c:v>85.673591083424711</c:v>
                </c:pt>
                <c:pt idx="1715">
                  <c:v>85.658506111825915</c:v>
                </c:pt>
                <c:pt idx="1716">
                  <c:v>85.643378526420619</c:v>
                </c:pt>
                <c:pt idx="1717">
                  <c:v>85.628208319018654</c:v>
                </c:pt>
                <c:pt idx="1718">
                  <c:v>85.612995482898782</c:v>
                </c:pt>
                <c:pt idx="1719">
                  <c:v>85.597740012825923</c:v>
                </c:pt>
                <c:pt idx="1720">
                  <c:v>85.582441905070425</c:v>
                </c:pt>
                <c:pt idx="1721">
                  <c:v>85.567101157426094</c:v>
                </c:pt>
                <c:pt idx="1722">
                  <c:v>85.551717769229398</c:v>
                </c:pt>
                <c:pt idx="1723">
                  <c:v>85.536291741377596</c:v>
                </c:pt>
                <c:pt idx="1724">
                  <c:v>85.520823076348236</c:v>
                </c:pt>
                <c:pt idx="1725">
                  <c:v>85.505311778218058</c:v>
                </c:pt>
                <c:pt idx="1726">
                  <c:v>85.489757852682018</c:v>
                </c:pt>
                <c:pt idx="1727">
                  <c:v>85.474161307073274</c:v>
                </c:pt>
                <c:pt idx="1728">
                  <c:v>85.458522150382066</c:v>
                </c:pt>
                <c:pt idx="1729">
                  <c:v>85.442840393275887</c:v>
                </c:pt>
                <c:pt idx="1730">
                  <c:v>85.427116048118535</c:v>
                </c:pt>
                <c:pt idx="1731">
                  <c:v>85.411349128991517</c:v>
                </c:pt>
                <c:pt idx="1732">
                  <c:v>85.395539651712326</c:v>
                </c:pt>
                <c:pt idx="1733">
                  <c:v>85.379687633856093</c:v>
                </c:pt>
                <c:pt idx="1734">
                  <c:v>85.36379309477536</c:v>
                </c:pt>
                <c:pt idx="1735">
                  <c:v>85.347856055620454</c:v>
                </c:pt>
                <c:pt idx="1736">
                  <c:v>85.331876539360778</c:v>
                </c:pt>
                <c:pt idx="1737">
                  <c:v>85.315854570804589</c:v>
                </c:pt>
                <c:pt idx="1738">
                  <c:v>85.299790176621755</c:v>
                </c:pt>
                <c:pt idx="1739">
                  <c:v>85.283683385362266</c:v>
                </c:pt>
                <c:pt idx="1740">
                  <c:v>85.267534227479658</c:v>
                </c:pt>
                <c:pt idx="1741">
                  <c:v>85.251342735351528</c:v>
                </c:pt>
                <c:pt idx="1742">
                  <c:v>85.235108943300958</c:v>
                </c:pt>
                <c:pt idx="1743">
                  <c:v>85.218832887618305</c:v>
                </c:pt>
                <c:pt idx="1744">
                  <c:v>85.202514606583065</c:v>
                </c:pt>
                <c:pt idx="1745">
                  <c:v>85.186154140485826</c:v>
                </c:pt>
                <c:pt idx="1746">
                  <c:v>85.169751531650022</c:v>
                </c:pt>
                <c:pt idx="1747">
                  <c:v>85.153306824454717</c:v>
                </c:pt>
                <c:pt idx="1748">
                  <c:v>85.136820065356204</c:v>
                </c:pt>
                <c:pt idx="1749">
                  <c:v>85.120291302910886</c:v>
                </c:pt>
                <c:pt idx="1750">
                  <c:v>85.103720587798378</c:v>
                </c:pt>
                <c:pt idx="1751">
                  <c:v>85.087107972843299</c:v>
                </c:pt>
                <c:pt idx="1752">
                  <c:v>85.07045351303907</c:v>
                </c:pt>
                <c:pt idx="1753">
                  <c:v>85.053757265570354</c:v>
                </c:pt>
                <c:pt idx="1754">
                  <c:v>85.037019289836195</c:v>
                </c:pt>
                <c:pt idx="1755">
                  <c:v>85.020239647473943</c:v>
                </c:pt>
                <c:pt idx="1756">
                  <c:v>85.003418402382351</c:v>
                </c:pt>
                <c:pt idx="1757">
                  <c:v>84.986555620744724</c:v>
                </c:pt>
                <c:pt idx="1758">
                  <c:v>84.969651371052933</c:v>
                </c:pt>
                <c:pt idx="1759">
                  <c:v>84.952705724131931</c:v>
                </c:pt>
                <c:pt idx="1760">
                  <c:v>84.935718753162433</c:v>
                </c:pt>
                <c:pt idx="1761">
                  <c:v>84.918690533706368</c:v>
                </c:pt>
                <c:pt idx="1762">
                  <c:v>84.90162114372977</c:v>
                </c:pt>
                <c:pt idx="1763">
                  <c:v>84.884510663628376</c:v>
                </c:pt>
                <c:pt idx="1764">
                  <c:v>84.867359176250915</c:v>
                </c:pt>
                <c:pt idx="1765">
                  <c:v>84.850166766925113</c:v>
                </c:pt>
                <c:pt idx="1766">
                  <c:v>84.832933523480989</c:v>
                </c:pt>
                <c:pt idx="1767">
                  <c:v>84.815659536276769</c:v>
                </c:pt>
                <c:pt idx="1768">
                  <c:v>84.79834489822349</c:v>
                </c:pt>
                <c:pt idx="1769">
                  <c:v>84.78098970481004</c:v>
                </c:pt>
                <c:pt idx="1770">
                  <c:v>84.763594054128191</c:v>
                </c:pt>
                <c:pt idx="1771">
                  <c:v>84.746158046898685</c:v>
                </c:pt>
                <c:pt idx="1772">
                  <c:v>84.728681786496111</c:v>
                </c:pt>
                <c:pt idx="1773">
                  <c:v>84.711165378974329</c:v>
                </c:pt>
                <c:pt idx="1774">
                  <c:v>84.693608933092989</c:v>
                </c:pt>
                <c:pt idx="1775">
                  <c:v>84.676012560342144</c:v>
                </c:pt>
                <c:pt idx="1776">
                  <c:v>84.658376374969393</c:v>
                </c:pt>
                <c:pt idx="1777">
                  <c:v>84.640700494005216</c:v>
                </c:pt>
                <c:pt idx="1778">
                  <c:v>84.622985037289041</c:v>
                </c:pt>
                <c:pt idx="1779">
                  <c:v>84.605230127496114</c:v>
                </c:pt>
                <c:pt idx="1780">
                  <c:v>84.587435890163533</c:v>
                </c:pt>
                <c:pt idx="1781">
                  <c:v>84.569602453716172</c:v>
                </c:pt>
                <c:pt idx="1782">
                  <c:v>84.551729949494074</c:v>
                </c:pt>
                <c:pt idx="1783">
                  <c:v>84.533818511778946</c:v>
                </c:pt>
                <c:pt idx="1784">
                  <c:v>84.515868277820346</c:v>
                </c:pt>
                <c:pt idx="1785">
                  <c:v>84.497879387863264</c:v>
                </c:pt>
                <c:pt idx="1786">
                  <c:v>84.47985198517506</c:v>
                </c:pt>
                <c:pt idx="1787">
                  <c:v>84.461786216071815</c:v>
                </c:pt>
                <c:pt idx="1788">
                  <c:v>84.44368222994585</c:v>
                </c:pt>
                <c:pt idx="1789">
                  <c:v>84.42554017929352</c:v>
                </c:pt>
                <c:pt idx="1790">
                  <c:v>84.40736021974206</c:v>
                </c:pt>
                <c:pt idx="1791">
                  <c:v>84.389142510076141</c:v>
                </c:pt>
                <c:pt idx="1792">
                  <c:v>84.37088721226705</c:v>
                </c:pt>
                <c:pt idx="1793">
                  <c:v>84.352594491499204</c:v>
                </c:pt>
                <c:pt idx="1794">
                  <c:v>84.33426451619799</c:v>
                </c:pt>
                <c:pt idx="1795">
                  <c:v>84.315897458057435</c:v>
                </c:pt>
                <c:pt idx="1796">
                  <c:v>84.297493492067815</c:v>
                </c:pt>
                <c:pt idx="1797">
                  <c:v>84.279052796543908</c:v>
                </c:pt>
                <c:pt idx="1798">
                  <c:v>84.260575553153203</c:v>
                </c:pt>
                <c:pt idx="1799">
                  <c:v>84.242061946942968</c:v>
                </c:pt>
                <c:pt idx="1800">
                  <c:v>84.223512166368891</c:v>
                </c:pt>
                <c:pt idx="1801">
                  <c:v>84.204926403323014</c:v>
                </c:pt>
                <c:pt idx="1802">
                  <c:v>84.186304853162156</c:v>
                </c:pt>
                <c:pt idx="1803">
                  <c:v>84.16764771473602</c:v>
                </c:pt>
                <c:pt idx="1804">
                  <c:v>84.14895519041508</c:v>
                </c:pt>
                <c:pt idx="1805">
                  <c:v>84.130227486119466</c:v>
                </c:pt>
                <c:pt idx="1806">
                  <c:v>84.111464811346494</c:v>
                </c:pt>
                <c:pt idx="1807">
                  <c:v>84.092667379200961</c:v>
                </c:pt>
                <c:pt idx="1808">
                  <c:v>84.073835406420713</c:v>
                </c:pt>
                <c:pt idx="1809">
                  <c:v>84.054969113407736</c:v>
                </c:pt>
                <c:pt idx="1810">
                  <c:v>84.036068724254847</c:v>
                </c:pt>
                <c:pt idx="1811">
                  <c:v>84.017134466775104</c:v>
                </c:pt>
                <c:pt idx="1812">
                  <c:v>83.998166572530749</c:v>
                </c:pt>
                <c:pt idx="1813">
                  <c:v>83.979165276860513</c:v>
                </c:pt>
                <c:pt idx="1814">
                  <c:v>83.960130818909363</c:v>
                </c:pt>
                <c:pt idx="1815">
                  <c:v>83.941063441656155</c:v>
                </c:pt>
                <c:pt idx="1816">
                  <c:v>83.921963391942853</c:v>
                </c:pt>
                <c:pt idx="1817">
                  <c:v>83.90283092050305</c:v>
                </c:pt>
                <c:pt idx="1818">
                  <c:v>83.883666281990656</c:v>
                </c:pt>
                <c:pt idx="1819">
                  <c:v>83.864469735007816</c:v>
                </c:pt>
                <c:pt idx="1820">
                  <c:v>83.845241542134545</c:v>
                </c:pt>
                <c:pt idx="1821">
                  <c:v>83.825981969956302</c:v>
                </c:pt>
                <c:pt idx="1822">
                  <c:v>83.80669128909318</c:v>
                </c:pt>
                <c:pt idx="1823">
                  <c:v>83.787369774228608</c:v>
                </c:pt>
                <c:pt idx="1824">
                  <c:v>83.768017704136568</c:v>
                </c:pt>
                <c:pt idx="1825">
                  <c:v>83.748635361711919</c:v>
                </c:pt>
                <c:pt idx="1826">
                  <c:v>83.729223033997556</c:v>
                </c:pt>
                <c:pt idx="1827">
                  <c:v>83.709781012213043</c:v>
                </c:pt>
                <c:pt idx="1828">
                  <c:v>83.690309591783276</c:v>
                </c:pt>
                <c:pt idx="1829">
                  <c:v>83.670809072366822</c:v>
                </c:pt>
                <c:pt idx="1830">
                  <c:v>83.651279757883287</c:v>
                </c:pt>
                <c:pt idx="1831">
                  <c:v>83.631721956542847</c:v>
                </c:pt>
                <c:pt idx="1832">
                  <c:v>83.612135980873418</c:v>
                </c:pt>
                <c:pt idx="1833">
                  <c:v>83.592522147748838</c:v>
                </c:pt>
                <c:pt idx="1834">
                  <c:v>83.572880778417456</c:v>
                </c:pt>
                <c:pt idx="1835">
                  <c:v>83.553212198528911</c:v>
                </c:pt>
                <c:pt idx="1836">
                  <c:v>83.533516738163215</c:v>
                </c:pt>
                <c:pt idx="1837">
                  <c:v>83.513794731857587</c:v>
                </c:pt>
                <c:pt idx="1838">
                  <c:v>83.494046518634178</c:v>
                </c:pt>
                <c:pt idx="1839">
                  <c:v>83.474272442027981</c:v>
                </c:pt>
                <c:pt idx="1840">
                  <c:v>83.454472850114215</c:v>
                </c:pt>
                <c:pt idx="1841">
                  <c:v>83.434648095535024</c:v>
                </c:pt>
                <c:pt idx="1842">
                  <c:v>83.414798535527311</c:v>
                </c:pt>
                <c:pt idx="1843">
                  <c:v>83.394924531949314</c:v>
                </c:pt>
                <c:pt idx="1844">
                  <c:v>83.375026451308003</c:v>
                </c:pt>
                <c:pt idx="1845">
                  <c:v>83.355104664785401</c:v>
                </c:pt>
                <c:pt idx="1846">
                  <c:v>83.33515954826575</c:v>
                </c:pt>
                <c:pt idx="1847">
                  <c:v>83.315191482361072</c:v>
                </c:pt>
                <c:pt idx="1848">
                  <c:v>83.295200852438825</c:v>
                </c:pt>
                <c:pt idx="1849">
                  <c:v>83.275188048646669</c:v>
                </c:pt>
                <c:pt idx="1850">
                  <c:v>83.255153465939387</c:v>
                </c:pt>
                <c:pt idx="1851">
                  <c:v>83.235097504104601</c:v>
                </c:pt>
                <c:pt idx="1852">
                  <c:v>83.21502056778823</c:v>
                </c:pt>
                <c:pt idx="1853">
                  <c:v>83.194923066519692</c:v>
                </c:pt>
                <c:pt idx="1854">
                  <c:v>83.174805414737364</c:v>
                </c:pt>
                <c:pt idx="1855">
                  <c:v>83.154668031813983</c:v>
                </c:pt>
                <c:pt idx="1856">
                  <c:v>83.134511342081069</c:v>
                </c:pt>
                <c:pt idx="1857">
                  <c:v>83.114335774853558</c:v>
                </c:pt>
                <c:pt idx="1858">
                  <c:v>83.09414176445442</c:v>
                </c:pt>
                <c:pt idx="1859">
                  <c:v>83.073929750238221</c:v>
                </c:pt>
                <c:pt idx="1860">
                  <c:v>83.053700176615891</c:v>
                </c:pt>
                <c:pt idx="1861">
                  <c:v>83.033453493078156</c:v>
                </c:pt>
                <c:pt idx="1862">
                  <c:v>83.013190154217995</c:v>
                </c:pt>
                <c:pt idx="1863">
                  <c:v>82.992910619755563</c:v>
                </c:pt>
                <c:pt idx="1864">
                  <c:v>82.972615354559522</c:v>
                </c:pt>
                <c:pt idx="1865">
                  <c:v>82.952304828670279</c:v>
                </c:pt>
                <c:pt idx="1866">
                  <c:v>82.931979517322048</c:v>
                </c:pt>
                <c:pt idx="1867">
                  <c:v>82.911639900965952</c:v>
                </c:pt>
                <c:pt idx="1868">
                  <c:v>82.891286465289667</c:v>
                </c:pt>
                <c:pt idx="1869">
                  <c:v>82.87091970124122</c:v>
                </c:pt>
                <c:pt idx="1870">
                  <c:v>82.850540105047955</c:v>
                </c:pt>
                <c:pt idx="1871">
                  <c:v>82.830148178238716</c:v>
                </c:pt>
                <c:pt idx="1872">
                  <c:v>82.809744427664413</c:v>
                </c:pt>
                <c:pt idx="1873">
                  <c:v>82.789329365516593</c:v>
                </c:pt>
                <c:pt idx="1874">
                  <c:v>82.768903509349059</c:v>
                </c:pt>
                <c:pt idx="1875">
                  <c:v>82.748467382095868</c:v>
                </c:pt>
                <c:pt idx="1876">
                  <c:v>82.728021512090891</c:v>
                </c:pt>
                <c:pt idx="1877">
                  <c:v>82.707566433086924</c:v>
                </c:pt>
                <c:pt idx="1878">
                  <c:v>82.687102684273441</c:v>
                </c:pt>
                <c:pt idx="1879">
                  <c:v>82.666630810294336</c:v>
                </c:pt>
                <c:pt idx="1880">
                  <c:v>82.646151361265694</c:v>
                </c:pt>
                <c:pt idx="1881">
                  <c:v>82.625664892792841</c:v>
                </c:pt>
                <c:pt idx="1882">
                  <c:v>82.60517196598758</c:v>
                </c:pt>
                <c:pt idx="1883">
                  <c:v>82.584673147482818</c:v>
                </c:pt>
                <c:pt idx="1884">
                  <c:v>82.564169009449884</c:v>
                </c:pt>
                <c:pt idx="1885">
                  <c:v>82.54366012961394</c:v>
                </c:pt>
                <c:pt idx="1886">
                  <c:v>82.523147091267049</c:v>
                </c:pt>
                <c:pt idx="1887">
                  <c:v>82.502630483285344</c:v>
                </c:pt>
                <c:pt idx="1888">
                  <c:v>82.482110900140498</c:v>
                </c:pt>
                <c:pt idx="1889">
                  <c:v>82.46158894191457</c:v>
                </c:pt>
                <c:pt idx="1890">
                  <c:v>82.441065214313255</c:v>
                </c:pt>
                <c:pt idx="1891">
                  <c:v>82.420540328676992</c:v>
                </c:pt>
                <c:pt idx="1892">
                  <c:v>82.400014901994126</c:v>
                </c:pt>
                <c:pt idx="1893">
                  <c:v>82.379489556912503</c:v>
                </c:pt>
                <c:pt idx="1894">
                  <c:v>82.358964921749276</c:v>
                </c:pt>
                <c:pt idx="1895">
                  <c:v>82.338441630502459</c:v>
                </c:pt>
                <c:pt idx="1896">
                  <c:v>82.317920322860147</c:v>
                </c:pt>
                <c:pt idx="1897">
                  <c:v>82.297401644210666</c:v>
                </c:pt>
                <c:pt idx="1898">
                  <c:v>82.276886245649919</c:v>
                </c:pt>
                <c:pt idx="1899">
                  <c:v>82.25637478399095</c:v>
                </c:pt>
                <c:pt idx="1900">
                  <c:v>82.235867921770179</c:v>
                </c:pt>
                <c:pt idx="1901">
                  <c:v>82.215366327256405</c:v>
                </c:pt>
                <c:pt idx="1902">
                  <c:v>82.194870674454762</c:v>
                </c:pt>
                <c:pt idx="1903">
                  <c:v>82.174381643114984</c:v>
                </c:pt>
                <c:pt idx="1904">
                  <c:v>82.153899918734112</c:v>
                </c:pt>
                <c:pt idx="1905">
                  <c:v>82.133426192563107</c:v>
                </c:pt>
                <c:pt idx="1906">
                  <c:v>82.11296116160959</c:v>
                </c:pt>
                <c:pt idx="1907">
                  <c:v>82.092505528641468</c:v>
                </c:pt>
                <c:pt idx="1908">
                  <c:v>82.072060002189687</c:v>
                </c:pt>
                <c:pt idx="1909">
                  <c:v>82.051625296549616</c:v>
                </c:pt>
                <c:pt idx="1910">
                  <c:v>82.031202131783218</c:v>
                </c:pt>
                <c:pt idx="1911">
                  <c:v>82.010791233718265</c:v>
                </c:pt>
                <c:pt idx="1912">
                  <c:v>81.990393333949683</c:v>
                </c:pt>
                <c:pt idx="1913">
                  <c:v>81.970009169837596</c:v>
                </c:pt>
                <c:pt idx="1914">
                  <c:v>81.949639484506477</c:v>
                </c:pt>
                <c:pt idx="1915">
                  <c:v>81.929285026842351</c:v>
                </c:pt>
                <c:pt idx="1916">
                  <c:v>81.908946551490246</c:v>
                </c:pt>
                <c:pt idx="1917">
                  <c:v>81.888624818849962</c:v>
                </c:pt>
                <c:pt idx="1918">
                  <c:v>81.868320595072149</c:v>
                </c:pt>
                <c:pt idx="1919">
                  <c:v>81.848034652052661</c:v>
                </c:pt>
                <c:pt idx="1920">
                  <c:v>81.827767767425996</c:v>
                </c:pt>
                <c:pt idx="1921">
                  <c:v>81.807520724559936</c:v>
                </c:pt>
                <c:pt idx="1922">
                  <c:v>81.787294312546109</c:v>
                </c:pt>
                <c:pt idx="1923">
                  <c:v>81.76708932619303</c:v>
                </c:pt>
                <c:pt idx="1924">
                  <c:v>81.74690656601652</c:v>
                </c:pt>
                <c:pt idx="1925">
                  <c:v>81.72674683822882</c:v>
                </c:pt>
                <c:pt idx="1926">
                  <c:v>81.70661095472903</c:v>
                </c:pt>
                <c:pt idx="1927">
                  <c:v>81.686499733090201</c:v>
                </c:pt>
                <c:pt idx="1928">
                  <c:v>81.666413996548215</c:v>
                </c:pt>
                <c:pt idx="1929">
                  <c:v>81.6463545739864</c:v>
                </c:pt>
                <c:pt idx="1930">
                  <c:v>81.626322299923032</c:v>
                </c:pt>
                <c:pt idx="1931">
                  <c:v>81.606318014495727</c:v>
                </c:pt>
                <c:pt idx="1932">
                  <c:v>81.586342563444674</c:v>
                </c:pt>
                <c:pt idx="1933">
                  <c:v>81.566396798096889</c:v>
                </c:pt>
                <c:pt idx="1934">
                  <c:v>81.546481575347286</c:v>
                </c:pt>
                <c:pt idx="1935">
                  <c:v>81.526597757640943</c:v>
                </c:pt>
                <c:pt idx="1936">
                  <c:v>81.506746212952919</c:v>
                </c:pt>
                <c:pt idx="1937">
                  <c:v>81.486927814767881</c:v>
                </c:pt>
                <c:pt idx="1938">
                  <c:v>81.4671434420586</c:v>
                </c:pt>
                <c:pt idx="1939">
                  <c:v>81.447393979263779</c:v>
                </c:pt>
                <c:pt idx="1940">
                  <c:v>81.42768031626413</c:v>
                </c:pt>
                <c:pt idx="1941">
                  <c:v>81.40800334835869</c:v>
                </c:pt>
                <c:pt idx="1942">
                  <c:v>81.388363976238935</c:v>
                </c:pt>
                <c:pt idx="1943">
                  <c:v>81.368763105963808</c:v>
                </c:pt>
                <c:pt idx="1944">
                  <c:v>81.349201648930361</c:v>
                </c:pt>
                <c:pt idx="1945">
                  <c:v>81.329680521848005</c:v>
                </c:pt>
                <c:pt idx="1946">
                  <c:v>81.310200646707344</c:v>
                </c:pt>
                <c:pt idx="1947">
                  <c:v>81.290762950751244</c:v>
                </c:pt>
                <c:pt idx="1948">
                  <c:v>81.27136836644317</c:v>
                </c:pt>
                <c:pt idx="1949">
                  <c:v>81.252017831435111</c:v>
                </c:pt>
                <c:pt idx="1950">
                  <c:v>81.232712288533776</c:v>
                </c:pt>
                <c:pt idx="1951">
                  <c:v>81.213452685667846</c:v>
                </c:pt>
                <c:pt idx="1952">
                  <c:v>81.194239975850948</c:v>
                </c:pt>
                <c:pt idx="1953">
                  <c:v>81.175075117146463</c:v>
                </c:pt>
                <c:pt idx="1954">
                  <c:v>81.155959072630722</c:v>
                </c:pt>
                <c:pt idx="1955">
                  <c:v>81.13689281035272</c:v>
                </c:pt>
                <c:pt idx="1956">
                  <c:v>81.117877303295884</c:v>
                </c:pt>
                <c:pt idx="1957">
                  <c:v>81.098913529338631</c:v>
                </c:pt>
                <c:pt idx="1958">
                  <c:v>81.080002471210648</c:v>
                </c:pt>
                <c:pt idx="1959">
                  <c:v>81.061145116451627</c:v>
                </c:pt>
                <c:pt idx="1960">
                  <c:v>81.042342457367624</c:v>
                </c:pt>
                <c:pt idx="1961">
                  <c:v>81.023595490985215</c:v>
                </c:pt>
                <c:pt idx="1962">
                  <c:v>81.004905219008108</c:v>
                </c:pt>
                <c:pt idx="1963">
                  <c:v>80.986272647766086</c:v>
                </c:pt>
                <c:pt idx="1964">
                  <c:v>80.967698788171049</c:v>
                </c:pt>
                <c:pt idx="1965">
                  <c:v>80.949184655666173</c:v>
                </c:pt>
                <c:pt idx="1966">
                  <c:v>80.930731270175386</c:v>
                </c:pt>
                <c:pt idx="1967">
                  <c:v>80.912339656052836</c:v>
                </c:pt>
                <c:pt idx="1968">
                  <c:v>80.894010842029815</c:v>
                </c:pt>
                <c:pt idx="1969">
                  <c:v>80.875745861162159</c:v>
                </c:pt>
                <c:pt idx="1970">
                  <c:v>80.857545750774534</c:v>
                </c:pt>
                <c:pt idx="1971">
                  <c:v>80.839411552405764</c:v>
                </c:pt>
                <c:pt idx="1972">
                  <c:v>80.821344311750522</c:v>
                </c:pt>
                <c:pt idx="1973">
                  <c:v>80.803345078603627</c:v>
                </c:pt>
                <c:pt idx="1974">
                  <c:v>80.78541490679919</c:v>
                </c:pt>
                <c:pt idx="1975">
                  <c:v>80.767554854150291</c:v>
                </c:pt>
                <c:pt idx="1976">
                  <c:v>80.749765982389732</c:v>
                </c:pt>
                <c:pt idx="1977">
                  <c:v>80.732049357105026</c:v>
                </c:pt>
                <c:pt idx="1978">
                  <c:v>80.714406047676846</c:v>
                </c:pt>
                <c:pt idx="1979">
                  <c:v>80.69683712721303</c:v>
                </c:pt>
                <c:pt idx="1980">
                  <c:v>80.679343672484066</c:v>
                </c:pt>
                <c:pt idx="1981">
                  <c:v>80.661926763855831</c:v>
                </c:pt>
                <c:pt idx="1982">
                  <c:v>80.644587485220214</c:v>
                </c:pt>
                <c:pt idx="1983">
                  <c:v>80.627326923927782</c:v>
                </c:pt>
                <c:pt idx="1984">
                  <c:v>80.610146170717712</c:v>
                </c:pt>
                <c:pt idx="1985">
                  <c:v>80.593046319644216</c:v>
                </c:pt>
                <c:pt idx="1986">
                  <c:v>80.576028468006584</c:v>
                </c:pt>
                <c:pt idx="1987">
                  <c:v>80.559093716274532</c:v>
                </c:pt>
                <c:pt idx="1988">
                  <c:v>80.542243168013428</c:v>
                </c:pt>
                <c:pt idx="1989">
                  <c:v>80.525477929808631</c:v>
                </c:pt>
                <c:pt idx="1990">
                  <c:v>80.50879911118902</c:v>
                </c:pt>
                <c:pt idx="1991">
                  <c:v>80.492207824548771</c:v>
                </c:pt>
                <c:pt idx="1992">
                  <c:v>80.475705185067937</c:v>
                </c:pt>
                <c:pt idx="1993">
                  <c:v>80.459292310633217</c:v>
                </c:pt>
                <c:pt idx="1994">
                  <c:v>80.442970321755908</c:v>
                </c:pt>
                <c:pt idx="1995">
                  <c:v>80.426740341490259</c:v>
                </c:pt>
                <c:pt idx="1996">
                  <c:v>80.410603495349378</c:v>
                </c:pt>
                <c:pt idx="1997">
                  <c:v>80.394560911221134</c:v>
                </c:pt>
                <c:pt idx="1998">
                  <c:v>80.378613719283194</c:v>
                </c:pt>
                <c:pt idx="1999">
                  <c:v>80.362763051915863</c:v>
                </c:pt>
                <c:pt idx="2000">
                  <c:v>80.347010043614262</c:v>
                </c:pt>
                <c:pt idx="2001">
                  <c:v>80.331355830900876</c:v>
                </c:pt>
                <c:pt idx="2002">
                  <c:v>80.315801552234262</c:v>
                </c:pt>
                <c:pt idx="2003">
                  <c:v>80.300348347919211</c:v>
                </c:pt>
                <c:pt idx="2004">
                  <c:v>80.284997360015282</c:v>
                </c:pt>
                <c:pt idx="2005">
                  <c:v>80.269749732244094</c:v>
                </c:pt>
                <c:pt idx="2006">
                  <c:v>80.254606609894054</c:v>
                </c:pt>
                <c:pt idx="2007">
                  <c:v>80.239569139728204</c:v>
                </c:pt>
                <c:pt idx="2008">
                  <c:v>80.224638469885804</c:v>
                </c:pt>
                <c:pt idx="2009">
                  <c:v>80.209815749787893</c:v>
                </c:pt>
                <c:pt idx="2010">
                  <c:v>80.195102130038322</c:v>
                </c:pt>
                <c:pt idx="2011">
                  <c:v>80.18049876232601</c:v>
                </c:pt>
                <c:pt idx="2012">
                  <c:v>80.166006799323284</c:v>
                </c:pt>
                <c:pt idx="2013">
                  <c:v>80.151627394589212</c:v>
                </c:pt>
                <c:pt idx="2014">
                  <c:v>80.137361702464361</c:v>
                </c:pt>
                <c:pt idx="2015">
                  <c:v>80.123210877970791</c:v>
                </c:pt>
                <c:pt idx="2016">
                  <c:v>80.109176076707541</c:v>
                </c:pt>
                <c:pt idx="2017">
                  <c:v>80.095258454748361</c:v>
                </c:pt>
                <c:pt idx="2018">
                  <c:v>80.081459168533698</c:v>
                </c:pt>
                <c:pt idx="2019">
                  <c:v>80.067779374768278</c:v>
                </c:pt>
                <c:pt idx="2020">
                  <c:v>80.054220230311728</c:v>
                </c:pt>
                <c:pt idx="2021">
                  <c:v>80.040782892073139</c:v>
                </c:pt>
                <c:pt idx="2022">
                  <c:v>80.027468516900527</c:v>
                </c:pt>
                <c:pt idx="2023">
                  <c:v>80.014278261473862</c:v>
                </c:pt>
                <c:pt idx="2024">
                  <c:v>80.001213282193973</c:v>
                </c:pt>
                <c:pt idx="2025">
                  <c:v>79.988274735071798</c:v>
                </c:pt>
                <c:pt idx="2026">
                  <c:v>79.975463775618053</c:v>
                </c:pt>
                <c:pt idx="2027">
                  <c:v>79.962781558729276</c:v>
                </c:pt>
                <c:pt idx="2028">
                  <c:v>79.950229238575957</c:v>
                </c:pt>
                <c:pt idx="2029">
                  <c:v>79.93780796848975</c:v>
                </c:pt>
                <c:pt idx="2030">
                  <c:v>79.925518900847067</c:v>
                </c:pt>
                <c:pt idx="2031">
                  <c:v>79.913363186956346</c:v>
                </c:pt>
                <c:pt idx="2032">
                  <c:v>79.901341976940358</c:v>
                </c:pt>
                <c:pt idx="2033">
                  <c:v>79.889456419621254</c:v>
                </c:pt>
                <c:pt idx="2034">
                  <c:v>79.877707662404376</c:v>
                </c:pt>
                <c:pt idx="2035">
                  <c:v>79.866096851157863</c:v>
                </c:pt>
                <c:pt idx="2036">
                  <c:v>79.854625130098114</c:v>
                </c:pt>
                <c:pt idx="2037">
                  <c:v>79.843293641668069</c:v>
                </c:pt>
                <c:pt idx="2038">
                  <c:v>79.83210352642034</c:v>
                </c:pt>
                <c:pt idx="2039">
                  <c:v>79.821055922896818</c:v>
                </c:pt>
                <c:pt idx="2040">
                  <c:v>79.81015196750711</c:v>
                </c:pt>
                <c:pt idx="2041">
                  <c:v>79.799392794410011</c:v>
                </c:pt>
                <c:pt idx="2042">
                  <c:v>79.788779535391114</c:v>
                </c:pt>
                <c:pt idx="2043">
                  <c:v>79.778313319741159</c:v>
                </c:pt>
                <c:pt idx="2044">
                  <c:v>79.76799527413489</c:v>
                </c:pt>
                <c:pt idx="2045">
                  <c:v>79.757826522507258</c:v>
                </c:pt>
                <c:pt idx="2046">
                  <c:v>79.747808185932669</c:v>
                </c:pt>
                <c:pt idx="2047">
                  <c:v>79.737941382499628</c:v>
                </c:pt>
                <c:pt idx="2048">
                  <c:v>79.728227227188682</c:v>
                </c:pt>
                <c:pt idx="2049">
                  <c:v>79.718666831748664</c:v>
                </c:pt>
                <c:pt idx="2050">
                  <c:v>79.709261304572053</c:v>
                </c:pt>
                <c:pt idx="2051">
                  <c:v>79.700011750570397</c:v>
                </c:pt>
                <c:pt idx="2052">
                  <c:v>79.690919271051541</c:v>
                </c:pt>
                <c:pt idx="2053">
                  <c:v>79.68198496359264</c:v>
                </c:pt>
                <c:pt idx="2054">
                  <c:v>79.673209921916339</c:v>
                </c:pt>
                <c:pt idx="2055">
                  <c:v>79.664595235766143</c:v>
                </c:pt>
                <c:pt idx="2056">
                  <c:v>79.656141990780128</c:v>
                </c:pt>
                <c:pt idx="2057">
                  <c:v>79.64785126836604</c:v>
                </c:pt>
                <c:pt idx="2058">
                  <c:v>79.63972414557584</c:v>
                </c:pt>
                <c:pt idx="2059">
                  <c:v>79.631761694980142</c:v>
                </c:pt>
                <c:pt idx="2060">
                  <c:v>79.623964984543719</c:v>
                </c:pt>
                <c:pt idx="2061">
                  <c:v>79.61633507749751</c:v>
                </c:pt>
                <c:pt idx="2062">
                  <c:v>79.6088730322153</c:v>
                </c:pt>
                <c:pt idx="2063">
                  <c:v>79.601579902087593</c:v>
                </c:pt>
                <c:pt idx="2064">
                  <c:v>79.594456735394843</c:v>
                </c:pt>
                <c:pt idx="2065">
                  <c:v>79.587504575184084</c:v>
                </c:pt>
                <c:pt idx="2066">
                  <c:v>79.58072445914388</c:v>
                </c:pt>
                <c:pt idx="2067">
                  <c:v>79.574117419475911</c:v>
                </c:pt>
                <c:pt idx="2068">
                  <c:v>79.567684482773586</c:v>
                </c:pt>
                <c:pt idx="2069">
                  <c:v>79.561426669896164</c:v>
                </c:pt>
                <c:pt idx="2070">
                  <c:v>79.555344995843285</c:v>
                </c:pt>
                <c:pt idx="2071">
                  <c:v>79.549440469632259</c:v>
                </c:pt>
                <c:pt idx="2072">
                  <c:v>79.543714094173083</c:v>
                </c:pt>
                <c:pt idx="2073">
                  <c:v>79.538166866144209</c:v>
                </c:pt>
                <c:pt idx="2074">
                  <c:v>79.532799775870799</c:v>
                </c:pt>
                <c:pt idx="2075">
                  <c:v>79.527613807201305</c:v>
                </c:pt>
                <c:pt idx="2076">
                  <c:v>79.522609937382725</c:v>
                </c:pt>
                <c:pt idx="2077">
                  <c:v>79.517789136941303</c:v>
                </c:pt>
                <c:pt idx="2078">
                  <c:v>79.513152369559208</c:v>
                </c:pt>
                <c:pt idx="2079">
                  <c:v>79.508700591954238</c:v>
                </c:pt>
                <c:pt idx="2080">
                  <c:v>79.504434753757124</c:v>
                </c:pt>
                <c:pt idx="2081">
                  <c:v>79.500355797392785</c:v>
                </c:pt>
                <c:pt idx="2082">
                  <c:v>79.496464657961099</c:v>
                </c:pt>
                <c:pt idx="2083">
                  <c:v>79.492762263115637</c:v>
                </c:pt>
                <c:pt idx="2084">
                  <c:v>79.489249532946815</c:v>
                </c:pt>
                <c:pt idx="2085">
                  <c:v>79.485927379863838</c:v>
                </c:pt>
                <c:pt idx="2086">
                  <c:v>79.482796708476855</c:v>
                </c:pt>
                <c:pt idx="2087">
                  <c:v>79.479858415480194</c:v>
                </c:pt>
                <c:pt idx="2088">
                  <c:v>79.477113389537664</c:v>
                </c:pt>
                <c:pt idx="2089">
                  <c:v>79.474562511165544</c:v>
                </c:pt>
                <c:pt idx="2090">
                  <c:v>79.47220665262013</c:v>
                </c:pt>
                <c:pt idx="2091">
                  <c:v>79.470046677783017</c:v>
                </c:pt>
                <c:pt idx="2092">
                  <c:v>79.468083442048083</c:v>
                </c:pt>
                <c:pt idx="2093">
                  <c:v>79.466317792211385</c:v>
                </c:pt>
                <c:pt idx="2094">
                  <c:v>79.464750566357893</c:v>
                </c:pt>
                <c:pt idx="2095">
                  <c:v>79.463382593752058</c:v>
                </c:pt>
                <c:pt idx="2096">
                  <c:v>79.462214694729084</c:v>
                </c:pt>
                <c:pt idx="2097">
                  <c:v>79.461247680586823</c:v>
                </c:pt>
                <c:pt idx="2098">
                  <c:v>79.46048235347736</c:v>
                </c:pt>
                <c:pt idx="2099">
                  <c:v>79.459919506301659</c:v>
                </c:pt>
                <c:pt idx="2100">
                  <c:v>79.4595599226041</c:v>
                </c:pt>
                <c:pt idx="2101">
                  <c:v>79.459404376467518</c:v>
                </c:pt>
                <c:pt idx="2102">
                  <c:v>79.459453632411837</c:v>
                </c:pt>
                <c:pt idx="2103">
                  <c:v>79.459708445289948</c:v>
                </c:pt>
                <c:pt idx="2104">
                  <c:v>79.460169560188277</c:v>
                </c:pt>
                <c:pt idx="2105">
                  <c:v>79.460837712326125</c:v>
                </c:pt>
                <c:pt idx="2106">
                  <c:v>79.461713626957746</c:v>
                </c:pt>
                <c:pt idx="2107">
                  <c:v>79.462798019274317</c:v>
                </c:pt>
                <c:pt idx="2108">
                  <c:v>79.464091594308684</c:v>
                </c:pt>
                <c:pt idx="2109">
                  <c:v>79.465595046839539</c:v>
                </c:pt>
                <c:pt idx="2110">
                  <c:v>79.467309061298693</c:v>
                </c:pt>
                <c:pt idx="2111">
                  <c:v>79.469234311676644</c:v>
                </c:pt>
                <c:pt idx="2112">
                  <c:v>79.471371461434813</c:v>
                </c:pt>
                <c:pt idx="2113">
                  <c:v>79.473721163413529</c:v>
                </c:pt>
                <c:pt idx="2114">
                  <c:v>79.476284059743264</c:v>
                </c:pt>
                <c:pt idx="2115">
                  <c:v>79.479060781760467</c:v>
                </c:pt>
                <c:pt idx="2116">
                  <c:v>79.482051949918954</c:v>
                </c:pt>
                <c:pt idx="2117">
                  <c:v>79.485258173706825</c:v>
                </c:pt>
                <c:pt idx="2118">
                  <c:v>79.488680051564984</c:v>
                </c:pt>
                <c:pt idx="2119">
                  <c:v>79.492318170803813</c:v>
                </c:pt>
                <c:pt idx="2120">
                  <c:v>79.496173107524982</c:v>
                </c:pt>
                <c:pt idx="2121">
                  <c:v>79.500245426542577</c:v>
                </c:pt>
                <c:pt idx="2122">
                  <c:v>79.504535681306535</c:v>
                </c:pt>
                <c:pt idx="2123">
                  <c:v>79.509044413827269</c:v>
                </c:pt>
                <c:pt idx="2124">
                  <c:v>79.513772154601654</c:v>
                </c:pt>
                <c:pt idx="2125">
                  <c:v>79.518719422542503</c:v>
                </c:pt>
                <c:pt idx="2126">
                  <c:v>79.523886724905637</c:v>
                </c:pt>
                <c:pt idx="2127">
                  <c:v>79.529274557223204</c:v>
                </c:pt>
                <c:pt idx="2128">
                  <c:v>79.534883403236137</c:v>
                </c:pt>
                <c:pt idx="2129">
                  <c:v>79.540713734826298</c:v>
                </c:pt>
                <c:pt idx="2130">
                  <c:v>79.546766011955668</c:v>
                </c:pt>
                <c:pt idx="2131">
                  <c:v>79.553040682601818</c:v>
                </c:pt>
                <c:pt idx="2132">
                  <c:v>79.55953818269856</c:v>
                </c:pt>
                <c:pt idx="2133">
                  <c:v>79.566258936076224</c:v>
                </c:pt>
                <c:pt idx="2134">
                  <c:v>79.573203354404313</c:v>
                </c:pt>
                <c:pt idx="2135">
                  <c:v>79.580371837137548</c:v>
                </c:pt>
                <c:pt idx="2136">
                  <c:v>79.587764771460442</c:v>
                </c:pt>
                <c:pt idx="2137">
                  <c:v>79.59538253223532</c:v>
                </c:pt>
                <c:pt idx="2138">
                  <c:v>79.603225481953885</c:v>
                </c:pt>
                <c:pt idx="2139">
                  <c:v>79.61129397068683</c:v>
                </c:pt>
                <c:pt idx="2140">
                  <c:v>79.619588336037225</c:v>
                </c:pt>
                <c:pt idx="2141">
                  <c:v>79.628108903097157</c:v>
                </c:pt>
                <c:pt idx="2142">
                  <c:v>79.636855984403468</c:v>
                </c:pt>
                <c:pt idx="2143">
                  <c:v>79.645829879896269</c:v>
                </c:pt>
                <c:pt idx="2144">
                  <c:v>79.655030876879891</c:v>
                </c:pt>
                <c:pt idx="2145">
                  <c:v>79.664459249985214</c:v>
                </c:pt>
                <c:pt idx="2146">
                  <c:v>79.674115261133863</c:v>
                </c:pt>
                <c:pt idx="2147">
                  <c:v>79.683999159504509</c:v>
                </c:pt>
                <c:pt idx="2148">
                  <c:v>79.694111181499096</c:v>
                </c:pt>
                <c:pt idx="2149">
                  <c:v>79.704451550714779</c:v>
                </c:pt>
                <c:pt idx="2150">
                  <c:v>79.715020477913413</c:v>
                </c:pt>
                <c:pt idx="2151">
                  <c:v>79.725818160997321</c:v>
                </c:pt>
                <c:pt idx="2152">
                  <c:v>79.736844784981798</c:v>
                </c:pt>
                <c:pt idx="2153">
                  <c:v>79.74810052197337</c:v>
                </c:pt>
                <c:pt idx="2154">
                  <c:v>79.759585531150861</c:v>
                </c:pt>
                <c:pt idx="2155">
                  <c:v>79.771299958741537</c:v>
                </c:pt>
                <c:pt idx="2156">
                  <c:v>79.783243938008908</c:v>
                </c:pt>
                <c:pt idx="2157">
                  <c:v>79.795417589233423</c:v>
                </c:pt>
                <c:pt idx="2158">
                  <c:v>79.807821019700782</c:v>
                </c:pt>
                <c:pt idx="2159">
                  <c:v>79.820454323690242</c:v>
                </c:pt>
                <c:pt idx="2160">
                  <c:v>79.833317582463792</c:v>
                </c:pt>
                <c:pt idx="2161">
                  <c:v>79.846410864259695</c:v>
                </c:pt>
                <c:pt idx="2162">
                  <c:v>79.859734224283628</c:v>
                </c:pt>
                <c:pt idx="2163">
                  <c:v>79.873287704708616</c:v>
                </c:pt>
                <c:pt idx="2164">
                  <c:v>79.88707133466788</c:v>
                </c:pt>
                <c:pt idx="2165">
                  <c:v>79.90108513025784</c:v>
                </c:pt>
                <c:pt idx="2166">
                  <c:v>79.915329094538578</c:v>
                </c:pt>
                <c:pt idx="2167">
                  <c:v>79.92980321753565</c:v>
                </c:pt>
                <c:pt idx="2168">
                  <c:v>79.94450747624623</c:v>
                </c:pt>
                <c:pt idx="2169">
                  <c:v>79.959441834645844</c:v>
                </c:pt>
                <c:pt idx="2170">
                  <c:v>79.974606243696769</c:v>
                </c:pt>
                <c:pt idx="2171">
                  <c:v>79.99000064135771</c:v>
                </c:pt>
                <c:pt idx="2172">
                  <c:v>80.005624952598097</c:v>
                </c:pt>
                <c:pt idx="2173">
                  <c:v>80.021479089409269</c:v>
                </c:pt>
                <c:pt idx="2174">
                  <c:v>80.037562950822789</c:v>
                </c:pt>
                <c:pt idx="2175">
                  <c:v>80.053876422927246</c:v>
                </c:pt>
                <c:pt idx="2176">
                  <c:v>80.070419378885163</c:v>
                </c:pt>
                <c:pt idx="2177">
                  <c:v>80.087191678959243</c:v>
                </c:pt>
                <c:pt idx="2178">
                  <c:v>80.104193170530067</c:v>
                </c:pt>
                <c:pt idx="2179">
                  <c:v>80.121423688124395</c:v>
                </c:pt>
                <c:pt idx="2180">
                  <c:v>80.13888305343842</c:v>
                </c:pt>
                <c:pt idx="2181">
                  <c:v>80.156571075367708</c:v>
                </c:pt>
                <c:pt idx="2182">
                  <c:v>80.174487550036844</c:v>
                </c:pt>
                <c:pt idx="2183">
                  <c:v>80.192632260829967</c:v>
                </c:pt>
                <c:pt idx="2184">
                  <c:v>80.211004978423318</c:v>
                </c:pt>
                <c:pt idx="2185">
                  <c:v>80.229605460823123</c:v>
                </c:pt>
                <c:pt idx="2186">
                  <c:v>80.248433453396487</c:v>
                </c:pt>
                <c:pt idx="2187">
                  <c:v>80.267488688913957</c:v>
                </c:pt>
                <c:pt idx="2188">
                  <c:v>80.286770887586812</c:v>
                </c:pt>
                <c:pt idx="2189">
                  <c:v>80.306279757109095</c:v>
                </c:pt>
                <c:pt idx="2190">
                  <c:v>80.326014992699314</c:v>
                </c:pt>
                <c:pt idx="2191">
                  <c:v>80.345976277144445</c:v>
                </c:pt>
                <c:pt idx="2192">
                  <c:v>80.366163280847445</c:v>
                </c:pt>
                <c:pt idx="2193">
                  <c:v>80.386575661872968</c:v>
                </c:pt>
                <c:pt idx="2194">
                  <c:v>80.407213065995435</c:v>
                </c:pt>
                <c:pt idx="2195">
                  <c:v>80.428075126750429</c:v>
                </c:pt>
                <c:pt idx="2196">
                  <c:v>80.449161465486142</c:v>
                </c:pt>
                <c:pt idx="2197">
                  <c:v>80.470471691416222</c:v>
                </c:pt>
                <c:pt idx="2198">
                  <c:v>80.492005401673325</c:v>
                </c:pt>
                <c:pt idx="2199">
                  <c:v>80.513762181365706</c:v>
                </c:pt>
                <c:pt idx="2200">
                  <c:v>80.535741603634079</c:v>
                </c:pt>
                <c:pt idx="2201">
                  <c:v>80.557943229710148</c:v>
                </c:pt>
                <c:pt idx="2202">
                  <c:v>80.580366608976334</c:v>
                </c:pt>
                <c:pt idx="2203">
                  <c:v>80.603011279026759</c:v>
                </c:pt>
                <c:pt idx="2204">
                  <c:v>80.625876765730169</c:v>
                </c:pt>
                <c:pt idx="2205">
                  <c:v>80.648962583291194</c:v>
                </c:pt>
                <c:pt idx="2206">
                  <c:v>80.672268234318224</c:v>
                </c:pt>
                <c:pt idx="2207">
                  <c:v>80.695793209885977</c:v>
                </c:pt>
                <c:pt idx="2208">
                  <c:v>80.719536989606297</c:v>
                </c:pt>
                <c:pt idx="2209">
                  <c:v>80.74349904169236</c:v>
                </c:pt>
                <c:pt idx="2210">
                  <c:v>80.767678823031048</c:v>
                </c:pt>
                <c:pt idx="2211">
                  <c:v>80.79207577925132</c:v>
                </c:pt>
                <c:pt idx="2212">
                  <c:v>80.816689344797197</c:v>
                </c:pt>
                <c:pt idx="2213">
                  <c:v>80.841518942998405</c:v>
                </c:pt>
                <c:pt idx="2214">
                  <c:v>80.866563986144811</c:v>
                </c:pt>
                <c:pt idx="2215">
                  <c:v>80.891823875560448</c:v>
                </c:pt>
                <c:pt idx="2216">
                  <c:v>80.91729800168001</c:v>
                </c:pt>
                <c:pt idx="2217">
                  <c:v>80.942985744122893</c:v>
                </c:pt>
                <c:pt idx="2218">
                  <c:v>80.968886471771697</c:v>
                </c:pt>
                <c:pt idx="2219">
                  <c:v>80.994999542848817</c:v>
                </c:pt>
                <c:pt idx="2220">
                  <c:v>81.021324304997819</c:v>
                </c:pt>
                <c:pt idx="2221">
                  <c:v>81.047860095359979</c:v>
                </c:pt>
                <c:pt idx="2222">
                  <c:v>81.074606240655882</c:v>
                </c:pt>
                <c:pt idx="2223">
                  <c:v>81.101562057265994</c:v>
                </c:pt>
                <c:pt idx="2224">
                  <c:v>81.128726851313957</c:v>
                </c:pt>
                <c:pt idx="2225">
                  <c:v>81.156099918745767</c:v>
                </c:pt>
                <c:pt idx="2226">
                  <c:v>81.183680545415058</c:v>
                </c:pt>
                <c:pt idx="2227">
                  <c:v>81.211468007167198</c:v>
                </c:pt>
                <c:pt idx="2228">
                  <c:v>81.239461569920621</c:v>
                </c:pt>
                <c:pt idx="2229">
                  <c:v>81.267660489754263</c:v>
                </c:pt>
                <c:pt idx="2230">
                  <c:v>81.296064012991124</c:v>
                </c:pt>
                <c:pt idx="2231">
                  <c:v>81.324671376285181</c:v>
                </c:pt>
                <c:pt idx="2232">
                  <c:v>81.353481806705446</c:v>
                </c:pt>
                <c:pt idx="2233">
                  <c:v>81.38249452182481</c:v>
                </c:pt>
                <c:pt idx="2234">
                  <c:v>81.411708729804857</c:v>
                </c:pt>
                <c:pt idx="2235">
                  <c:v>81.441123629484636</c:v>
                </c:pt>
                <c:pt idx="2236">
                  <c:v>81.470738410467405</c:v>
                </c:pt>
                <c:pt idx="2237">
                  <c:v>81.500552253208255</c:v>
                </c:pt>
                <c:pt idx="2238">
                  <c:v>81.530564329102162</c:v>
                </c:pt>
                <c:pt idx="2239">
                  <c:v>81.560773800573031</c:v>
                </c:pt>
                <c:pt idx="2240">
                  <c:v>81.591179821160992</c:v>
                </c:pt>
                <c:pt idx="2241">
                  <c:v>81.621781535611902</c:v>
                </c:pt>
                <c:pt idx="2242">
                  <c:v>81.652578079965139</c:v>
                </c:pt>
                <c:pt idx="2243">
                  <c:v>81.68356858164266</c:v>
                </c:pt>
                <c:pt idx="2244">
                  <c:v>81.714752159538534</c:v>
                </c:pt>
                <c:pt idx="2245">
                  <c:v>81.746127924106474</c:v>
                </c:pt>
                <c:pt idx="2246">
                  <c:v>81.777694977449215</c:v>
                </c:pt>
                <c:pt idx="2247">
                  <c:v>81.809452413407328</c:v>
                </c:pt>
                <c:pt idx="2248">
                  <c:v>81.84139931764831</c:v>
                </c:pt>
                <c:pt idx="2249">
                  <c:v>81.873534767753355</c:v>
                </c:pt>
                <c:pt idx="2250">
                  <c:v>81.905857833307678</c:v>
                </c:pt>
                <c:pt idx="2251">
                  <c:v>81.938367575987755</c:v>
                </c:pt>
                <c:pt idx="2252">
                  <c:v>81.971063049648961</c:v>
                </c:pt>
                <c:pt idx="2253">
                  <c:v>82.003943300413709</c:v>
                </c:pt>
                <c:pt idx="2254">
                  <c:v>82.037007366758658</c:v>
                </c:pt>
                <c:pt idx="2255">
                  <c:v>82.070254279602096</c:v>
                </c:pt>
                <c:pt idx="2256">
                  <c:v>82.103683062390544</c:v>
                </c:pt>
                <c:pt idx="2257">
                  <c:v>82.137292731183763</c:v>
                </c:pt>
                <c:pt idx="2258">
                  <c:v>82.171082294743059</c:v>
                </c:pt>
                <c:pt idx="2259">
                  <c:v>82.20505075461449</c:v>
                </c:pt>
                <c:pt idx="2260">
                  <c:v>82.239197105215183</c:v>
                </c:pt>
                <c:pt idx="2261">
                  <c:v>82.273520333917389</c:v>
                </c:pt>
                <c:pt idx="2262">
                  <c:v>82.308019421131462</c:v>
                </c:pt>
                <c:pt idx="2263">
                  <c:v>82.342693340390937</c:v>
                </c:pt>
                <c:pt idx="2264">
                  <c:v>82.377541058433124</c:v>
                </c:pt>
                <c:pt idx="2265">
                  <c:v>82.412561535283103</c:v>
                </c:pt>
                <c:pt idx="2266">
                  <c:v>82.447753724333097</c:v>
                </c:pt>
                <c:pt idx="2267">
                  <c:v>82.483116572424564</c:v>
                </c:pt>
                <c:pt idx="2268">
                  <c:v>82.518649019927295</c:v>
                </c:pt>
                <c:pt idx="2269">
                  <c:v>82.554350000819127</c:v>
                </c:pt>
                <c:pt idx="2270">
                  <c:v>82.590218442762662</c:v>
                </c:pt>
                <c:pt idx="2271">
                  <c:v>82.626253267185149</c:v>
                </c:pt>
                <c:pt idx="2272">
                  <c:v>82.66245338935272</c:v>
                </c:pt>
                <c:pt idx="2273">
                  <c:v>82.698817718446449</c:v>
                </c:pt>
                <c:pt idx="2274">
                  <c:v>82.735345157638676</c:v>
                </c:pt>
                <c:pt idx="2275">
                  <c:v>82.772034604164332</c:v>
                </c:pt>
                <c:pt idx="2276">
                  <c:v>82.808884949396131</c:v>
                </c:pt>
                <c:pt idx="2277">
                  <c:v>82.845895078913287</c:v>
                </c:pt>
                <c:pt idx="2278">
                  <c:v>82.883063872575121</c:v>
                </c:pt>
                <c:pt idx="2279">
                  <c:v>82.920390204588031</c:v>
                </c:pt>
                <c:pt idx="2280">
                  <c:v>82.957872943576334</c:v>
                </c:pt>
                <c:pt idx="2281">
                  <c:v>82.995510952646683</c:v>
                </c:pt>
                <c:pt idx="2282">
                  <c:v>83.033303089456822</c:v>
                </c:pt>
                <c:pt idx="2283">
                  <c:v>83.071248206278554</c:v>
                </c:pt>
                <c:pt idx="2284">
                  <c:v>83.10934515006241</c:v>
                </c:pt>
                <c:pt idx="2285">
                  <c:v>83.147592762499244</c:v>
                </c:pt>
                <c:pt idx="2286">
                  <c:v>83.185989880081422</c:v>
                </c:pt>
                <c:pt idx="2287">
                  <c:v>83.224535334162695</c:v>
                </c:pt>
                <c:pt idx="2288">
                  <c:v>83.263227951016503</c:v>
                </c:pt>
                <c:pt idx="2289">
                  <c:v>83.302066551892779</c:v>
                </c:pt>
                <c:pt idx="2290">
                  <c:v>83.341049953073167</c:v>
                </c:pt>
                <c:pt idx="2291">
                  <c:v>83.3801769659255</c:v>
                </c:pt>
                <c:pt idx="2292">
                  <c:v>83.419446396956459</c:v>
                </c:pt>
                <c:pt idx="2293">
                  <c:v>83.458857047862452</c:v>
                </c:pt>
                <c:pt idx="2294">
                  <c:v>83.498407715578352</c:v>
                </c:pt>
                <c:pt idx="2295">
                  <c:v>83.538097192326973</c:v>
                </c:pt>
                <c:pt idx="2296">
                  <c:v>83.577924265664535</c:v>
                </c:pt>
                <c:pt idx="2297">
                  <c:v>83.617887718525225</c:v>
                </c:pt>
                <c:pt idx="2298">
                  <c:v>83.657986329265754</c:v>
                </c:pt>
                <c:pt idx="2299">
                  <c:v>83.698218871704469</c:v>
                </c:pt>
                <c:pt idx="2300">
                  <c:v>83.73858411516359</c:v>
                </c:pt>
                <c:pt idx="2301">
                  <c:v>83.779080824504604</c:v>
                </c:pt>
                <c:pt idx="2302">
                  <c:v>83.819707760167873</c:v>
                </c:pt>
                <c:pt idx="2303">
                  <c:v>83.86046367820407</c:v>
                </c:pt>
                <c:pt idx="2304">
                  <c:v>83.901347330308482</c:v>
                </c:pt>
                <c:pt idx="2305">
                  <c:v>83.942357463851295</c:v>
                </c:pt>
                <c:pt idx="2306">
                  <c:v>83.983492821907561</c:v>
                </c:pt>
                <c:pt idx="2307">
                  <c:v>84.024752143282711</c:v>
                </c:pt>
                <c:pt idx="2308">
                  <c:v>84.066134162539427</c:v>
                </c:pt>
                <c:pt idx="2309">
                  <c:v>84.107637610020078</c:v>
                </c:pt>
                <c:pt idx="2310">
                  <c:v>84.14926121186835</c:v>
                </c:pt>
                <c:pt idx="2311">
                  <c:v>84.191003690048319</c:v>
                </c:pt>
                <c:pt idx="2312">
                  <c:v>84.232863762361973</c:v>
                </c:pt>
                <c:pt idx="2313">
                  <c:v>84.274840142465251</c:v>
                </c:pt>
                <c:pt idx="2314">
                  <c:v>84.316931539879576</c:v>
                </c:pt>
                <c:pt idx="2315">
                  <c:v>84.359136660005191</c:v>
                </c:pt>
                <c:pt idx="2316">
                  <c:v>84.401454204128598</c:v>
                </c:pt>
                <c:pt idx="2317">
                  <c:v>84.443882869430027</c:v>
                </c:pt>
                <c:pt idx="2318">
                  <c:v>84.486421348988827</c:v>
                </c:pt>
                <c:pt idx="2319">
                  <c:v>84.529068331785268</c:v>
                </c:pt>
                <c:pt idx="2320">
                  <c:v>84.571822502701451</c:v>
                </c:pt>
                <c:pt idx="2321">
                  <c:v>84.614682542518935</c:v>
                </c:pt>
                <c:pt idx="2322">
                  <c:v>84.657647127915638</c:v>
                </c:pt>
                <c:pt idx="2323">
                  <c:v>84.700714931458279</c:v>
                </c:pt>
                <c:pt idx="2324">
                  <c:v>84.743884621594887</c:v>
                </c:pt>
                <c:pt idx="2325">
                  <c:v>84.787154862643078</c:v>
                </c:pt>
                <c:pt idx="2326">
                  <c:v>84.830524314777179</c:v>
                </c:pt>
                <c:pt idx="2327">
                  <c:v>84.8739916340121</c:v>
                </c:pt>
                <c:pt idx="2328">
                  <c:v>84.917555472185626</c:v>
                </c:pt>
                <c:pt idx="2329">
                  <c:v>84.961214476938522</c:v>
                </c:pt>
                <c:pt idx="2330">
                  <c:v>85.004967291689638</c:v>
                </c:pt>
                <c:pt idx="2331">
                  <c:v>85.048812555612614</c:v>
                </c:pt>
                <c:pt idx="2332">
                  <c:v>85.092748903606747</c:v>
                </c:pt>
                <c:pt idx="2333">
                  <c:v>85.136774966267495</c:v>
                </c:pt>
                <c:pt idx="2334">
                  <c:v>85.180889369852224</c:v>
                </c:pt>
                <c:pt idx="2335">
                  <c:v>85.225090736245875</c:v>
                </c:pt>
                <c:pt idx="2336">
                  <c:v>85.269377682922737</c:v>
                </c:pt>
                <c:pt idx="2337">
                  <c:v>85.313748822905026</c:v>
                </c:pt>
                <c:pt idx="2338">
                  <c:v>85.358202764720019</c:v>
                </c:pt>
                <c:pt idx="2339">
                  <c:v>85.402738112354299</c:v>
                </c:pt>
                <c:pt idx="2340">
                  <c:v>85.447353465204458</c:v>
                </c:pt>
                <c:pt idx="2341">
                  <c:v>85.49204741802653</c:v>
                </c:pt>
                <c:pt idx="2342">
                  <c:v>85.536818560880448</c:v>
                </c:pt>
                <c:pt idx="2343">
                  <c:v>85.581665479075781</c:v>
                </c:pt>
                <c:pt idx="2344">
                  <c:v>85.626586753107944</c:v>
                </c:pt>
                <c:pt idx="2345">
                  <c:v>85.671580958600714</c:v>
                </c:pt>
                <c:pt idx="2346">
                  <c:v>85.716646666236883</c:v>
                </c:pt>
                <c:pt idx="2347">
                  <c:v>85.761782441692617</c:v>
                </c:pt>
                <c:pt idx="2348">
                  <c:v>85.806986845564737</c:v>
                </c:pt>
                <c:pt idx="2349">
                  <c:v>85.852258433297706</c:v>
                </c:pt>
                <c:pt idx="2350">
                  <c:v>85.897595755107261</c:v>
                </c:pt>
                <c:pt idx="2351">
                  <c:v>85.942997355899337</c:v>
                </c:pt>
                <c:pt idx="2352">
                  <c:v>85.988461775187574</c:v>
                </c:pt>
                <c:pt idx="2353">
                  <c:v>86.033987547008863</c:v>
                </c:pt>
                <c:pt idx="2354">
                  <c:v>86.079573199832979</c:v>
                </c:pt>
                <c:pt idx="2355">
                  <c:v>86.125217256471345</c:v>
                </c:pt>
                <c:pt idx="2356">
                  <c:v>86.170918233980856</c:v>
                </c:pt>
                <c:pt idx="2357">
                  <c:v>86.216674643568979</c:v>
                </c:pt>
                <c:pt idx="2358">
                  <c:v>86.262484990487849</c:v>
                </c:pt>
                <c:pt idx="2359">
                  <c:v>86.308347773934784</c:v>
                </c:pt>
                <c:pt idx="2360">
                  <c:v>86.354261486940075</c:v>
                </c:pt>
                <c:pt idx="2361">
                  <c:v>86.400224616259806</c:v>
                </c:pt>
                <c:pt idx="2362">
                  <c:v>86.446235642259424</c:v>
                </c:pt>
                <c:pt idx="2363">
                  <c:v>86.492293038797825</c:v>
                </c:pt>
                <c:pt idx="2364">
                  <c:v>86.538395273104896</c:v>
                </c:pt>
                <c:pt idx="2365">
                  <c:v>86.584540805660041</c:v>
                </c:pt>
                <c:pt idx="2366">
                  <c:v>86.630728090061851</c:v>
                </c:pt>
                <c:pt idx="2367">
                  <c:v>86.676955572899459</c:v>
                </c:pt>
                <c:pt idx="2368">
                  <c:v>86.723221693617347</c:v>
                </c:pt>
                <c:pt idx="2369">
                  <c:v>86.769524884377361</c:v>
                </c:pt>
                <c:pt idx="2370">
                  <c:v>86.815863569918264</c:v>
                </c:pt>
                <c:pt idx="2371">
                  <c:v>86.862236167410302</c:v>
                </c:pt>
                <c:pt idx="2372">
                  <c:v>86.908641086307043</c:v>
                </c:pt>
                <c:pt idx="2373">
                  <c:v>86.955076728193191</c:v>
                </c:pt>
                <c:pt idx="2374">
                  <c:v>87.001541486629293</c:v>
                </c:pt>
                <c:pt idx="2375">
                  <c:v>87.04803374699199</c:v>
                </c:pt>
                <c:pt idx="2376">
                  <c:v>87.094551886312033</c:v>
                </c:pt>
                <c:pt idx="2377">
                  <c:v>87.141094273106333</c:v>
                </c:pt>
                <c:pt idx="2378">
                  <c:v>87.187659267208033</c:v>
                </c:pt>
                <c:pt idx="2379">
                  <c:v>87.234245219591855</c:v>
                </c:pt>
                <c:pt idx="2380">
                  <c:v>87.280850472196505</c:v>
                </c:pt>
                <c:pt idx="2381">
                  <c:v>87.327473357741852</c:v>
                </c:pt>
                <c:pt idx="2382">
                  <c:v>87.374112199543163</c:v>
                </c:pt>
                <c:pt idx="2383">
                  <c:v>87.42076531132129</c:v>
                </c:pt>
                <c:pt idx="2384">
                  <c:v>87.46743099700825</c:v>
                </c:pt>
                <c:pt idx="2385">
                  <c:v>87.514107550549042</c:v>
                </c:pt>
                <c:pt idx="2386">
                  <c:v>87.560793255700247</c:v>
                </c:pt>
                <c:pt idx="2387">
                  <c:v>87.607486385822128</c:v>
                </c:pt>
                <c:pt idx="2388">
                  <c:v>87.654185203669527</c:v>
                </c:pt>
                <c:pt idx="2389">
                  <c:v>87.700887961177031</c:v>
                </c:pt>
                <c:pt idx="2390">
                  <c:v>87.747592899238228</c:v>
                </c:pt>
                <c:pt idx="2391">
                  <c:v>87.794298247484349</c:v>
                </c:pt>
                <c:pt idx="2392">
                  <c:v>87.841002224054577</c:v>
                </c:pt>
                <c:pt idx="2393">
                  <c:v>87.887703035365703</c:v>
                </c:pt>
                <c:pt idx="2394">
                  <c:v>87.934398875873853</c:v>
                </c:pt>
                <c:pt idx="2395">
                  <c:v>87.981087927833954</c:v>
                </c:pt>
                <c:pt idx="2396">
                  <c:v>88.02776836105339</c:v>
                </c:pt>
                <c:pt idx="2397">
                  <c:v>88.074438332642842</c:v>
                </c:pt>
                <c:pt idx="2398">
                  <c:v>88.121095986758846</c:v>
                </c:pt>
                <c:pt idx="2399">
                  <c:v>88.16773945434646</c:v>
                </c:pt>
                <c:pt idx="2400">
                  <c:v>88.214366852872217</c:v>
                </c:pt>
                <c:pt idx="2401">
                  <c:v>88.260976286056334</c:v>
                </c:pt>
                <c:pt idx="2402">
                  <c:v>88.307565843596848</c:v>
                </c:pt>
                <c:pt idx="2403">
                  <c:v>88.354133600891501</c:v>
                </c:pt>
                <c:pt idx="2404">
                  <c:v>88.400677618751928</c:v>
                </c:pt>
                <c:pt idx="2405">
                  <c:v>88.447195943114494</c:v>
                </c:pt>
                <c:pt idx="2406">
                  <c:v>88.493686604745392</c:v>
                </c:pt>
                <c:pt idx="2407">
                  <c:v>88.540147618941418</c:v>
                </c:pt>
                <c:pt idx="2408">
                  <c:v>88.586576985223459</c:v>
                </c:pt>
                <c:pt idx="2409">
                  <c:v>88.632972687026239</c:v>
                </c:pt>
                <c:pt idx="2410">
                  <c:v>88.679332691382783</c:v>
                </c:pt>
                <c:pt idx="2411">
                  <c:v>88.725654948601331</c:v>
                </c:pt>
                <c:pt idx="2412">
                  <c:v>88.771937391939929</c:v>
                </c:pt>
                <c:pt idx="2413">
                  <c:v>88.818177937271443</c:v>
                </c:pt>
                <c:pt idx="2414">
                  <c:v>88.864374482746911</c:v>
                </c:pt>
                <c:pt idx="2415">
                  <c:v>88.910524908449844</c:v>
                </c:pt>
                <c:pt idx="2416">
                  <c:v>88.956627076046772</c:v>
                </c:pt>
                <c:pt idx="2417">
                  <c:v>89.00267882842941</c:v>
                </c:pt>
                <c:pt idx="2418">
                  <c:v>89.048677989353891</c:v>
                </c:pt>
                <c:pt idx="2419">
                  <c:v>89.09462236307219</c:v>
                </c:pt>
                <c:pt idx="2420">
                  <c:v>89.140509733955966</c:v>
                </c:pt>
                <c:pt idx="2421">
                  <c:v>89.1863378661171</c:v>
                </c:pt>
                <c:pt idx="2422">
                  <c:v>89.232104503019528</c:v>
                </c:pt>
                <c:pt idx="2423">
                  <c:v>89.277807367085799</c:v>
                </c:pt>
                <c:pt idx="2424">
                  <c:v>89.32344415929542</c:v>
                </c:pt>
                <c:pt idx="2425">
                  <c:v>89.369012558779104</c:v>
                </c:pt>
                <c:pt idx="2426">
                  <c:v>89.414510222403933</c:v>
                </c:pt>
                <c:pt idx="2427">
                  <c:v>89.45993478435291</c:v>
                </c:pt>
                <c:pt idx="2428">
                  <c:v>89.505283855697158</c:v>
                </c:pt>
                <c:pt idx="2429">
                  <c:v>89.550555023960072</c:v>
                </c:pt>
                <c:pt idx="2430">
                  <c:v>89.595745852676927</c:v>
                </c:pt>
                <c:pt idx="2431">
                  <c:v>89.640853880944277</c:v>
                </c:pt>
                <c:pt idx="2432">
                  <c:v>89.685876622963477</c:v>
                </c:pt>
                <c:pt idx="2433">
                  <c:v>89.73081156757577</c:v>
                </c:pt>
                <c:pt idx="2434">
                  <c:v>89.775656177792143</c:v>
                </c:pt>
                <c:pt idx="2435">
                  <c:v>89.820407890311458</c:v>
                </c:pt>
                <c:pt idx="2436">
                  <c:v>89.865064115034087</c:v>
                </c:pt>
                <c:pt idx="2437">
                  <c:v>89.909622234565404</c:v>
                </c:pt>
                <c:pt idx="2438">
                  <c:v>89.954079603714703</c:v>
                </c:pt>
                <c:pt idx="2439">
                  <c:v>89.998433548978667</c:v>
                </c:pt>
                <c:pt idx="2440">
                  <c:v>90.0426813680251</c:v>
                </c:pt>
                <c:pt idx="2441">
                  <c:v>90.086820329162862</c:v>
                </c:pt>
                <c:pt idx="2442">
                  <c:v>90.130847670803334</c:v>
                </c:pt>
                <c:pt idx="2443">
                  <c:v>90.174760600915405</c:v>
                </c:pt>
                <c:pt idx="2444">
                  <c:v>90.2185562964697</c:v>
                </c:pt>
                <c:pt idx="2445">
                  <c:v>90.262231902873722</c:v>
                </c:pt>
                <c:pt idx="2446">
                  <c:v>90.305784533399873</c:v>
                </c:pt>
                <c:pt idx="2447">
                  <c:v>90.349211268600996</c:v>
                </c:pt>
                <c:pt idx="2448">
                  <c:v>90.392509155718614</c:v>
                </c:pt>
                <c:pt idx="2449">
                  <c:v>90.435675208080639</c:v>
                </c:pt>
                <c:pt idx="2450">
                  <c:v>90.478706404489543</c:v>
                </c:pt>
                <c:pt idx="2451">
                  <c:v>90.521599688600304</c:v>
                </c:pt>
                <c:pt idx="2452">
                  <c:v>90.564351968288165</c:v>
                </c:pt>
                <c:pt idx="2453">
                  <c:v>90.606960115005762</c:v>
                </c:pt>
                <c:pt idx="2454">
                  <c:v>90.649420963130638</c:v>
                </c:pt>
                <c:pt idx="2455">
                  <c:v>90.691731309301517</c:v>
                </c:pt>
                <c:pt idx="2456">
                  <c:v>90.733887911742642</c:v>
                </c:pt>
                <c:pt idx="2457">
                  <c:v>90.775887489579091</c:v>
                </c:pt>
                <c:pt idx="2458">
                  <c:v>90.817726722138985</c:v>
                </c:pt>
                <c:pt idx="2459">
                  <c:v>90.859402248245644</c:v>
                </c:pt>
                <c:pt idx="2460">
                  <c:v>90.900910665497051</c:v>
                </c:pt>
                <c:pt idx="2461">
                  <c:v>90.942248529533856</c:v>
                </c:pt>
                <c:pt idx="2462">
                  <c:v>90.983412353295222</c:v>
                </c:pt>
                <c:pt idx="2463">
                  <c:v>91.024398606263148</c:v>
                </c:pt>
                <c:pt idx="2464">
                  <c:v>91.065203713692341</c:v>
                </c:pt>
                <c:pt idx="2465">
                  <c:v>91.105824055829999</c:v>
                </c:pt>
                <c:pt idx="2466">
                  <c:v>91.146255967120382</c:v>
                </c:pt>
                <c:pt idx="2467">
                  <c:v>91.186495735397415</c:v>
                </c:pt>
                <c:pt idx="2468">
                  <c:v>91.226539601063877</c:v>
                </c:pt>
                <c:pt idx="2469">
                  <c:v>91.266383756256147</c:v>
                </c:pt>
                <c:pt idx="2470">
                  <c:v>91.306024343996711</c:v>
                </c:pt>
                <c:pt idx="2471">
                  <c:v>91.34545745732953</c:v>
                </c:pt>
                <c:pt idx="2472">
                  <c:v>91.384679138445463</c:v>
                </c:pt>
                <c:pt idx="2473">
                  <c:v>91.423685377788487</c:v>
                </c:pt>
                <c:pt idx="2474">
                  <c:v>91.462472113149772</c:v>
                </c:pt>
                <c:pt idx="2475">
                  <c:v>91.501035228746758</c:v>
                </c:pt>
                <c:pt idx="2476">
                  <c:v>91.539370554284488</c:v>
                </c:pt>
                <c:pt idx="2477">
                  <c:v>91.577473864003551</c:v>
                </c:pt>
                <c:pt idx="2478">
                  <c:v>91.615340875711809</c:v>
                </c:pt>
                <c:pt idx="2479">
                  <c:v>91.652967249797001</c:v>
                </c:pt>
                <c:pt idx="2480">
                  <c:v>91.690348588227295</c:v>
                </c:pt>
                <c:pt idx="2481">
                  <c:v>91.727480433531667</c:v>
                </c:pt>
                <c:pt idx="2482">
                  <c:v>91.76435826776418</c:v>
                </c:pt>
                <c:pt idx="2483">
                  <c:v>91.800977511450128</c:v>
                </c:pt>
                <c:pt idx="2484">
                  <c:v>91.837333522515209</c:v>
                </c:pt>
                <c:pt idx="2485">
                  <c:v>91.873421595196618</c:v>
                </c:pt>
                <c:pt idx="2486">
                  <c:v>91.909236958934699</c:v>
                </c:pt>
                <c:pt idx="2487">
                  <c:v>91.944774777246636</c:v>
                </c:pt>
                <c:pt idx="2488">
                  <c:v>91.980030146579878</c:v>
                </c:pt>
                <c:pt idx="2489">
                  <c:v>92.014998095148158</c:v>
                </c:pt>
                <c:pt idx="2490">
                  <c:v>92.049673581745736</c:v>
                </c:pt>
                <c:pt idx="2491">
                  <c:v>92.084051494541526</c:v>
                </c:pt>
                <c:pt idx="2492">
                  <c:v>92.118126649853409</c:v>
                </c:pt>
                <c:pt idx="2493">
                  <c:v>92.15189379090161</c:v>
                </c:pt>
                <c:pt idx="2494">
                  <c:v>92.185347586540999</c:v>
                </c:pt>
                <c:pt idx="2495">
                  <c:v>92.218482629968392</c:v>
                </c:pt>
                <c:pt idx="2496">
                  <c:v>92.251293437413807</c:v>
                </c:pt>
                <c:pt idx="2497">
                  <c:v>92.283774446802624</c:v>
                </c:pt>
                <c:pt idx="2498">
                  <c:v>92.315920016400412</c:v>
                </c:pt>
                <c:pt idx="2499">
                  <c:v>92.347724423429455</c:v>
                </c:pt>
                <c:pt idx="2500">
                  <c:v>92.379181862665916</c:v>
                </c:pt>
                <c:pt idx="2501">
                  <c:v>92.410286445008381</c:v>
                </c:pt>
                <c:pt idx="2502">
                  <c:v>92.441032196026541</c:v>
                </c:pt>
                <c:pt idx="2503">
                  <c:v>92.471413054479711</c:v>
                </c:pt>
                <c:pt idx="2504">
                  <c:v>92.50142287081357</c:v>
                </c:pt>
                <c:pt idx="2505">
                  <c:v>92.531055405629886</c:v>
                </c:pt>
                <c:pt idx="2506">
                  <c:v>92.56030432812743</c:v>
                </c:pt>
                <c:pt idx="2507">
                  <c:v>92.589163214519317</c:v>
                </c:pt>
                <c:pt idx="2508">
                  <c:v>92.617625546420626</c:v>
                </c:pt>
                <c:pt idx="2509">
                  <c:v>92.645684709208922</c:v>
                </c:pt>
                <c:pt idx="2510">
                  <c:v>92.673333990355601</c:v>
                </c:pt>
                <c:pt idx="2511">
                  <c:v>92.700566577728821</c:v>
                </c:pt>
                <c:pt idx="2512">
                  <c:v>92.727375557866381</c:v>
                </c:pt>
                <c:pt idx="2513">
                  <c:v>92.75375391421943</c:v>
                </c:pt>
                <c:pt idx="2514">
                  <c:v>92.779694525364263</c:v>
                </c:pt>
                <c:pt idx="2515">
                  <c:v>92.805190163184349</c:v>
                </c:pt>
                <c:pt idx="2516">
                  <c:v>92.830233491019214</c:v>
                </c:pt>
                <c:pt idx="2517">
                  <c:v>92.85481706178274</c:v>
                </c:pt>
                <c:pt idx="2518">
                  <c:v>92.878933316046826</c:v>
                </c:pt>
                <c:pt idx="2519">
                  <c:v>92.902574580094125</c:v>
                </c:pt>
                <c:pt idx="2520">
                  <c:v>92.925733063933308</c:v>
                </c:pt>
                <c:pt idx="2521">
                  <c:v>92.948400859283282</c:v>
                </c:pt>
                <c:pt idx="2522">
                  <c:v>92.970569937520153</c:v>
                </c:pt>
                <c:pt idx="2523">
                  <c:v>92.992232147589476</c:v>
                </c:pt>
                <c:pt idx="2524">
                  <c:v>93.013379213881024</c:v>
                </c:pt>
                <c:pt idx="2525">
                  <c:v>93.034002734068167</c:v>
                </c:pt>
                <c:pt idx="2526">
                  <c:v>93.054094176908279</c:v>
                </c:pt>
                <c:pt idx="2527">
                  <c:v>93.07364488000556</c:v>
                </c:pt>
                <c:pt idx="2528">
                  <c:v>93.092646047534245</c:v>
                </c:pt>
                <c:pt idx="2529">
                  <c:v>93.111088747925436</c:v>
                </c:pt>
                <c:pt idx="2530">
                  <c:v>93.128963911508137</c:v>
                </c:pt>
                <c:pt idx="2531">
                  <c:v>93.146262328115185</c:v>
                </c:pt>
                <c:pt idx="2532">
                  <c:v>93.162974644645047</c:v>
                </c:pt>
                <c:pt idx="2533">
                  <c:v>93.179091362580508</c:v>
                </c:pt>
                <c:pt idx="2534">
                  <c:v>93.194602835467705</c:v>
                </c:pt>
                <c:pt idx="2535">
                  <c:v>93.209499266350093</c:v>
                </c:pt>
                <c:pt idx="2536">
                  <c:v>93.22377070515698</c:v>
                </c:pt>
                <c:pt idx="2537">
                  <c:v>93.237407046050919</c:v>
                </c:pt>
                <c:pt idx="2538">
                  <c:v>93.250398024725556</c:v>
                </c:pt>
                <c:pt idx="2539">
                  <c:v>93.26273321566174</c:v>
                </c:pt>
                <c:pt idx="2540">
                  <c:v>93.274402029333245</c:v>
                </c:pt>
                <c:pt idx="2541">
                  <c:v>93.285393709367909</c:v>
                </c:pt>
                <c:pt idx="2542">
                  <c:v>93.295697329658509</c:v>
                </c:pt>
                <c:pt idx="2543">
                  <c:v>93.305301791428064</c:v>
                </c:pt>
                <c:pt idx="2544">
                  <c:v>93.31419582024165</c:v>
                </c:pt>
                <c:pt idx="2545">
                  <c:v>93.322367962973559</c:v>
                </c:pt>
                <c:pt idx="2546">
                  <c:v>93.329806584718369</c:v>
                </c:pt>
                <c:pt idx="2547">
                  <c:v>93.336499865655142</c:v>
                </c:pt>
                <c:pt idx="2548">
                  <c:v>93.34243579785857</c:v>
                </c:pt>
                <c:pt idx="2549">
                  <c:v>93.347602182056292</c:v>
                </c:pt>
                <c:pt idx="2550">
                  <c:v>93.351986624337002</c:v>
                </c:pt>
                <c:pt idx="2551">
                  <c:v>93.355576532799446</c:v>
                </c:pt>
                <c:pt idx="2552">
                  <c:v>93.358359114153515</c:v>
                </c:pt>
                <c:pt idx="2553">
                  <c:v>93.360321370261829</c:v>
                </c:pt>
                <c:pt idx="2554">
                  <c:v>93.3614500946303</c:v>
                </c:pt>
                <c:pt idx="2555">
                  <c:v>93.361731868840039</c:v>
                </c:pt>
                <c:pt idx="2556">
                  <c:v>93.361153058924558</c:v>
                </c:pt>
                <c:pt idx="2557">
                  <c:v>93.359699811690348</c:v>
                </c:pt>
                <c:pt idx="2558">
                  <c:v>93.357358050982398</c:v>
                </c:pt>
                <c:pt idx="2559">
                  <c:v>93.354113473888845</c:v>
                </c:pt>
                <c:pt idx="2560">
                  <c:v>93.349951546891475</c:v>
                </c:pt>
                <c:pt idx="2561">
                  <c:v>93.344857501958344</c:v>
                </c:pt>
                <c:pt idx="2562">
                  <c:v>93.338816332575405</c:v>
                </c:pt>
                <c:pt idx="2563">
                  <c:v>93.331812789724168</c:v>
                </c:pt>
                <c:pt idx="2564">
                  <c:v>93.323831377798271</c:v>
                </c:pt>
                <c:pt idx="2565">
                  <c:v>93.314856350461568</c:v>
                </c:pt>
                <c:pt idx="2566">
                  <c:v>93.304871706451706</c:v>
                </c:pt>
                <c:pt idx="2567">
                  <c:v>93.293861185319514</c:v>
                </c:pt>
                <c:pt idx="2568">
                  <c:v>93.28180826311646</c:v>
                </c:pt>
                <c:pt idx="2569">
                  <c:v>93.268696148019643</c:v>
                </c:pt>
                <c:pt idx="2570">
                  <c:v>93.254507775901274</c:v>
                </c:pt>
                <c:pt idx="2571">
                  <c:v>93.239225805841684</c:v>
                </c:pt>
                <c:pt idx="2572">
                  <c:v>93.222832615583016</c:v>
                </c:pt>
                <c:pt idx="2573">
                  <c:v>93.205310296930904</c:v>
                </c:pt>
                <c:pt idx="2574">
                  <c:v>93.18664065109671</c:v>
                </c:pt>
                <c:pt idx="2575">
                  <c:v>93.166805183987762</c:v>
                </c:pt>
                <c:pt idx="2576">
                  <c:v>93.145785101444233</c:v>
                </c:pt>
                <c:pt idx="2577">
                  <c:v>93.123561304421628</c:v>
                </c:pt>
                <c:pt idx="2578">
                  <c:v>93.100114384123785</c:v>
                </c:pt>
                <c:pt idx="2579">
                  <c:v>93.075424617086142</c:v>
                </c:pt>
                <c:pt idx="2580">
                  <c:v>93.049471960209388</c:v>
                </c:pt>
                <c:pt idx="2581">
                  <c:v>93.022236045748329</c:v>
                </c:pt>
                <c:pt idx="2582">
                  <c:v>92.993696176255412</c:v>
                </c:pt>
                <c:pt idx="2583">
                  <c:v>92.963831319480704</c:v>
                </c:pt>
                <c:pt idx="2584">
                  <c:v>92.93262010323474</c:v>
                </c:pt>
                <c:pt idx="2585">
                  <c:v>92.90004081021074</c:v>
                </c:pt>
                <c:pt idx="2586">
                  <c:v>92.866071372774115</c:v>
                </c:pt>
                <c:pt idx="2587">
                  <c:v>92.830689367720083</c:v>
                </c:pt>
                <c:pt idx="2588">
                  <c:v>92.793872011002037</c:v>
                </c:pt>
                <c:pt idx="2589">
                  <c:v>92.755596152435359</c:v>
                </c:pt>
                <c:pt idx="2590">
                  <c:v>92.715838270383188</c:v>
                </c:pt>
                <c:pt idx="2591">
                  <c:v>92.674574466420253</c:v>
                </c:pt>
                <c:pt idx="2592">
                  <c:v>92.631780459990978</c:v>
                </c:pt>
                <c:pt idx="2593">
                  <c:v>92.587431583055618</c:v>
                </c:pt>
                <c:pt idx="2594">
                  <c:v>92.541502774737666</c:v>
                </c:pt>
                <c:pt idx="2595">
                  <c:v>92.493968575973767</c:v>
                </c:pt>
                <c:pt idx="2596">
                  <c:v>92.444803124175309</c:v>
                </c:pt>
                <c:pt idx="2597">
                  <c:v>92.393980147904458</c:v>
                </c:pt>
                <c:pt idx="2598">
                  <c:v>92.341472961576471</c:v>
                </c:pt>
                <c:pt idx="2599">
                  <c:v>92.287254460192699</c:v>
                </c:pt>
                <c:pt idx="2600">
                  <c:v>92.231297114111797</c:v>
                </c:pt>
                <c:pt idx="2601">
                  <c:v>92.173572963871592</c:v>
                </c:pt>
                <c:pt idx="2602">
                  <c:v>92.114053615065941</c:v>
                </c:pt>
                <c:pt idx="2603">
                  <c:v>92.052710233289801</c:v>
                </c:pt>
                <c:pt idx="2604">
                  <c:v>91.98951353916388</c:v>
                </c:pt>
                <c:pt idx="2605">
                  <c:v>91.92443380344389</c:v>
                </c:pt>
                <c:pt idx="2606">
                  <c:v>91.857440842236244</c:v>
                </c:pt>
                <c:pt idx="2607">
                  <c:v>91.78850401232269</c:v>
                </c:pt>
                <c:pt idx="2608">
                  <c:v>91.717592206613801</c:v>
                </c:pt>
                <c:pt idx="2609">
                  <c:v>91.644673849744407</c:v>
                </c:pt>
                <c:pt idx="2610">
                  <c:v>91.569716893824804</c:v>
                </c:pt>
                <c:pt idx="2611">
                  <c:v>91.492688814363007</c:v>
                </c:pt>
                <c:pt idx="2612">
                  <c:v>91.413556606380979</c:v>
                </c:pt>
                <c:pt idx="2613">
                  <c:v>91.332286780730286</c:v>
                </c:pt>
                <c:pt idx="2614">
                  <c:v>91.2488453606463</c:v>
                </c:pt>
                <c:pt idx="2615">
                  <c:v>91.163197878538114</c:v>
                </c:pt>
                <c:pt idx="2616">
                  <c:v>91.075309373051397</c:v>
                </c:pt>
                <c:pt idx="2617">
                  <c:v>90.985144386423599</c:v>
                </c:pt>
                <c:pt idx="2618">
                  <c:v>90.892666962151921</c:v>
                </c:pt>
                <c:pt idx="2619">
                  <c:v>90.797840642998167</c:v>
                </c:pt>
                <c:pt idx="2620">
                  <c:v>90.700628469365768</c:v>
                </c:pt>
                <c:pt idx="2621">
                  <c:v>90.600992978065179</c:v>
                </c:pt>
                <c:pt idx="2622">
                  <c:v>90.498896201505175</c:v>
                </c:pt>
                <c:pt idx="2623">
                  <c:v>90.394299667339368</c:v>
                </c:pt>
                <c:pt idx="2624">
                  <c:v>90.287164398593504</c:v>
                </c:pt>
                <c:pt idx="2625">
                  <c:v>90.177450914322975</c:v>
                </c:pt>
                <c:pt idx="2626">
                  <c:v>90.065119230816919</c:v>
                </c:pt>
                <c:pt idx="2627">
                  <c:v>89.950128863402114</c:v>
                </c:pt>
                <c:pt idx="2628">
                  <c:v>89.832438828878523</c:v>
                </c:pt>
                <c:pt idx="2629">
                  <c:v>89.712007648627932</c:v>
                </c:pt>
                <c:pt idx="2630">
                  <c:v>89.58879335244356</c:v>
                </c:pt>
                <c:pt idx="2631">
                  <c:v>89.462753483117027</c:v>
                </c:pt>
                <c:pt idx="2632">
                  <c:v>89.333845101839032</c:v>
                </c:pt>
                <c:pt idx="2633">
                  <c:v>89.202024794457174</c:v>
                </c:pt>
                <c:pt idx="2634">
                  <c:v>89.06724867864466</c:v>
                </c:pt>
                <c:pt idx="2635">
                  <c:v>88.929472412031586</c:v>
                </c:pt>
                <c:pt idx="2636">
                  <c:v>88.78865120135535</c:v>
                </c:pt>
                <c:pt idx="2637">
                  <c:v>88.644739812687078</c:v>
                </c:pt>
                <c:pt idx="2638">
                  <c:v>88.497692582800099</c:v>
                </c:pt>
                <c:pt idx="2639">
                  <c:v>88.347463431727945</c:v>
                </c:pt>
                <c:pt idx="2640">
                  <c:v>88.194005876595938</c:v>
                </c:pt>
                <c:pt idx="2641">
                  <c:v>88.037273046778196</c:v>
                </c:pt>
                <c:pt idx="2642">
                  <c:v>87.877217700455432</c:v>
                </c:pt>
                <c:pt idx="2643">
                  <c:v>87.713792242643393</c:v>
                </c:pt>
                <c:pt idx="2644">
                  <c:v>87.546948744769495</c:v>
                </c:pt>
                <c:pt idx="2645">
                  <c:v>87.376638965862639</c:v>
                </c:pt>
                <c:pt idx="2646">
                  <c:v>87.20281437545016</c:v>
                </c:pt>
                <c:pt idx="2647">
                  <c:v>87.025426178225516</c:v>
                </c:pt>
                <c:pt idx="2648">
                  <c:v>86.844425340578624</c:v>
                </c:pt>
                <c:pt idx="2649">
                  <c:v>86.659762619070534</c:v>
                </c:pt>
                <c:pt idx="2650">
                  <c:v>86.471388590932605</c:v>
                </c:pt>
                <c:pt idx="2651">
                  <c:v>86.279253686684712</c:v>
                </c:pt>
                <c:pt idx="2652">
                  <c:v>86.083308224955061</c:v>
                </c:pt>
                <c:pt idx="2653">
                  <c:v>85.883502449588008</c:v>
                </c:pt>
                <c:pt idx="2654">
                  <c:v>85.679786569140248</c:v>
                </c:pt>
                <c:pt idx="2655">
                  <c:v>85.472110798840006</c:v>
                </c:pt>
                <c:pt idx="2656">
                  <c:v>85.260425405116806</c:v>
                </c:pt>
                <c:pt idx="2657">
                  <c:v>85.044680752776756</c:v>
                </c:pt>
                <c:pt idx="2658">
                  <c:v>84.824827354925503</c:v>
                </c:pt>
                <c:pt idx="2659">
                  <c:v>84.600815925713704</c:v>
                </c:pt>
                <c:pt idx="2660">
                  <c:v>84.372597436011844</c:v>
                </c:pt>
                <c:pt idx="2661">
                  <c:v>84.140123172074084</c:v>
                </c:pt>
                <c:pt idx="2662">
                  <c:v>83.903344797299596</c:v>
                </c:pt>
                <c:pt idx="2663">
                  <c:v>83.662214417150025</c:v>
                </c:pt>
                <c:pt idx="2664">
                  <c:v>83.416684647311143</c:v>
                </c:pt>
                <c:pt idx="2665">
                  <c:v>83.166708685161652</c:v>
                </c:pt>
                <c:pt idx="2666">
                  <c:v>82.912240384619565</c:v>
                </c:pt>
                <c:pt idx="2667">
                  <c:v>82.653234334419693</c:v>
                </c:pt>
                <c:pt idx="2668">
                  <c:v>82.389645939881461</c:v>
                </c:pt>
                <c:pt idx="2669">
                  <c:v>82.12143150819773</c:v>
                </c:pt>
                <c:pt idx="2670">
                  <c:v>81.848548337293607</c:v>
                </c:pt>
                <c:pt idx="2671">
                  <c:v>81.570954808267018</c:v>
                </c:pt>
                <c:pt idx="2672">
                  <c:v>81.288610481429174</c:v>
                </c:pt>
                <c:pt idx="2673">
                  <c:v>81.001476195939603</c:v>
                </c:pt>
                <c:pt idx="2674">
                  <c:v>80.709514173031124</c:v>
                </c:pt>
                <c:pt idx="2675">
                  <c:v>80.41268812278075</c:v>
                </c:pt>
                <c:pt idx="2676">
                  <c:v>80.11096335439747</c:v>
                </c:pt>
                <c:pt idx="2677">
                  <c:v>79.804306889942424</c:v>
                </c:pt>
                <c:pt idx="2678">
                  <c:v>79.492687581420043</c:v>
                </c:pt>
                <c:pt idx="2679">
                  <c:v>79.176076231122366</c:v>
                </c:pt>
                <c:pt idx="2680">
                  <c:v>78.854445715102855</c:v>
                </c:pt>
                <c:pt idx="2681">
                  <c:v>78.527771109636348</c:v>
                </c:pt>
                <c:pt idx="2682">
                  <c:v>78.196029820485919</c:v>
                </c:pt>
                <c:pt idx="2683">
                  <c:v>77.859201714777711</c:v>
                </c:pt>
                <c:pt idx="2684">
                  <c:v>77.517269255260416</c:v>
                </c:pt>
                <c:pt idx="2685">
                  <c:v>77.170217636688776</c:v>
                </c:pt>
                <c:pt idx="2686">
                  <c:v>76.818034924047211</c:v>
                </c:pt>
                <c:pt idx="2687">
                  <c:v>76.460712192302651</c:v>
                </c:pt>
                <c:pt idx="2688">
                  <c:v>76.098243667330706</c:v>
                </c:pt>
                <c:pt idx="2689">
                  <c:v>75.730626867641902</c:v>
                </c:pt>
                <c:pt idx="2690">
                  <c:v>75.357862746496323</c:v>
                </c:pt>
                <c:pt idx="2691">
                  <c:v>74.979955833950214</c:v>
                </c:pt>
                <c:pt idx="2692">
                  <c:v>74.596914378377292</c:v>
                </c:pt>
                <c:pt idx="2693">
                  <c:v>74.208750486927471</c:v>
                </c:pt>
                <c:pt idx="2694">
                  <c:v>73.815480264403945</c:v>
                </c:pt>
                <c:pt idx="2695">
                  <c:v>73.417123949957642</c:v>
                </c:pt>
                <c:pt idx="2696">
                  <c:v>73.013706051022268</c:v>
                </c:pt>
                <c:pt idx="2697">
                  <c:v>72.605255473819355</c:v>
                </c:pt>
                <c:pt idx="2698">
                  <c:v>72.191805649806255</c:v>
                </c:pt>
                <c:pt idx="2699">
                  <c:v>71.773394657351446</c:v>
                </c:pt>
                <c:pt idx="2700">
                  <c:v>71.350065337940208</c:v>
                </c:pt>
                <c:pt idx="2701">
                  <c:v>70.921865406179165</c:v>
                </c:pt>
                <c:pt idx="2702">
                  <c:v>70.488847552851155</c:v>
                </c:pt>
                <c:pt idx="2703">
                  <c:v>70.051069540270063</c:v>
                </c:pt>
                <c:pt idx="2704">
                  <c:v>69.608594289158646</c:v>
                </c:pt>
                <c:pt idx="2705">
                  <c:v>69.161489956295952</c:v>
                </c:pt>
                <c:pt idx="2706">
                  <c:v>68.709830002164864</c:v>
                </c:pt>
                <c:pt idx="2707">
                  <c:v>68.253693247838626</c:v>
                </c:pt>
                <c:pt idx="2708">
                  <c:v>67.793163920369011</c:v>
                </c:pt>
                <c:pt idx="2709">
                  <c:v>67.328331685957522</c:v>
                </c:pt>
                <c:pt idx="2710">
                  <c:v>66.859291670210681</c:v>
                </c:pt>
                <c:pt idx="2711">
                  <c:v>66.38614446482066</c:v>
                </c:pt>
                <c:pt idx="2712">
                  <c:v>65.908996120058248</c:v>
                </c:pt>
                <c:pt idx="2713">
                  <c:v>65.427958122489258</c:v>
                </c:pt>
                <c:pt idx="2714">
                  <c:v>64.943147357421793</c:v>
                </c:pt>
                <c:pt idx="2715">
                  <c:v>64.454686055608931</c:v>
                </c:pt>
                <c:pt idx="2716">
                  <c:v>63.962701723836361</c:v>
                </c:pt>
                <c:pt idx="2717">
                  <c:v>63.467327059065155</c:v>
                </c:pt>
                <c:pt idx="2718">
                  <c:v>62.968699845920995</c:v>
                </c:pt>
                <c:pt idx="2719">
                  <c:v>62.466962837363411</c:v>
                </c:pt>
                <c:pt idx="2720">
                  <c:v>61.962263618499165</c:v>
                </c:pt>
                <c:pt idx="2721">
                  <c:v>61.454754453583021</c:v>
                </c:pt>
                <c:pt idx="2722">
                  <c:v>60.944592116328934</c:v>
                </c:pt>
                <c:pt idx="2723">
                  <c:v>60.431937703804962</c:v>
                </c:pt>
                <c:pt idx="2724">
                  <c:v>59.916956434241342</c:v>
                </c:pt>
                <c:pt idx="2725">
                  <c:v>59.399817429221969</c:v>
                </c:pt>
                <c:pt idx="2726">
                  <c:v>58.880693480799906</c:v>
                </c:pt>
                <c:pt idx="2727">
                  <c:v>58.359760804225473</c:v>
                </c:pt>
                <c:pt idx="2728">
                  <c:v>57.837198777032782</c:v>
                </c:pt>
                <c:pt idx="2729">
                  <c:v>57.313189665357527</c:v>
                </c:pt>
                <c:pt idx="2730">
                  <c:v>56.78791833844717</c:v>
                </c:pt>
                <c:pt idx="2731">
                  <c:v>56.261571972400418</c:v>
                </c:pt>
                <c:pt idx="2732">
                  <c:v>55.734339744268183</c:v>
                </c:pt>
                <c:pt idx="2733">
                  <c:v>55.20641251772274</c:v>
                </c:pt>
                <c:pt idx="2734">
                  <c:v>54.677982521552522</c:v>
                </c:pt>
                <c:pt idx="2735">
                  <c:v>54.14924302230915</c:v>
                </c:pt>
                <c:pt idx="2736">
                  <c:v>53.620387992479735</c:v>
                </c:pt>
                <c:pt idx="2737">
                  <c:v>53.091611775587296</c:v>
                </c:pt>
                <c:pt idx="2738">
                  <c:v>52.56310874964214</c:v>
                </c:pt>
                <c:pt idx="2739">
                  <c:v>52.035072990395307</c:v>
                </c:pt>
                <c:pt idx="2740">
                  <c:v>51.507697935834102</c:v>
                </c:pt>
                <c:pt idx="2741">
                  <c:v>50.981176053357729</c:v>
                </c:pt>
                <c:pt idx="2742">
                  <c:v>50.455698511031926</c:v>
                </c:pt>
                <c:pt idx="2743">
                  <c:v>49.931454854324869</c:v>
                </c:pt>
                <c:pt idx="2744">
                  <c:v>49.408632689641507</c:v>
                </c:pt>
                <c:pt idx="2745">
                  <c:v>48.887417375956289</c:v>
                </c:pt>
                <c:pt idx="2746">
                  <c:v>48.367991725744673</c:v>
                </c:pt>
                <c:pt idx="2747">
                  <c:v>47.850535716386077</c:v>
                </c:pt>
                <c:pt idx="2748">
                  <c:v>47.335226213091318</c:v>
                </c:pt>
                <c:pt idx="2749">
                  <c:v>46.82223670434243</c:v>
                </c:pt>
                <c:pt idx="2750">
                  <c:v>46.311737050735786</c:v>
                </c:pt>
                <c:pt idx="2751">
                  <c:v>45.803893248026384</c:v>
                </c:pt>
                <c:pt idx="2752">
                  <c:v>45.298867205055728</c:v>
                </c:pt>
                <c:pt idx="2753">
                  <c:v>44.796816537167985</c:v>
                </c:pt>
                <c:pt idx="2754">
                  <c:v>44.297894375580995</c:v>
                </c:pt>
                <c:pt idx="2755">
                  <c:v>43.802249193110981</c:v>
                </c:pt>
                <c:pt idx="2756">
                  <c:v>43.310024646508026</c:v>
                </c:pt>
                <c:pt idx="2757">
                  <c:v>42.821359435587482</c:v>
                </c:pt>
                <c:pt idx="2758">
                  <c:v>42.336387179217922</c:v>
                </c:pt>
                <c:pt idx="2759">
                  <c:v>41.855236308147937</c:v>
                </c:pt>
                <c:pt idx="2760">
                  <c:v>41.378029974546678</c:v>
                </c:pt>
                <c:pt idx="2761">
                  <c:v>40.904885978057166</c:v>
                </c:pt>
                <c:pt idx="2762">
                  <c:v>40.435916708066543</c:v>
                </c:pt>
                <c:pt idx="2763">
                  <c:v>39.971229101829834</c:v>
                </c:pt>
                <c:pt idx="2764">
                  <c:v>39.510924618014258</c:v>
                </c:pt>
                <c:pt idx="2765">
                  <c:v>39.055099225157335</c:v>
                </c:pt>
                <c:pt idx="2766">
                  <c:v>38.603843404487975</c:v>
                </c:pt>
                <c:pt idx="2767">
                  <c:v>38.157242166501732</c:v>
                </c:pt>
                <c:pt idx="2768">
                  <c:v>37.715375080634374</c:v>
                </c:pt>
                <c:pt idx="2769">
                  <c:v>37.278316317367</c:v>
                </c:pt>
                <c:pt idx="2770">
                  <c:v>36.846134702022169</c:v>
                </c:pt>
                <c:pt idx="2771">
                  <c:v>36.418893779539843</c:v>
                </c:pt>
                <c:pt idx="2772">
                  <c:v>35.996651889463351</c:v>
                </c:pt>
                <c:pt idx="2773">
                  <c:v>35.57946225037557</c:v>
                </c:pt>
                <c:pt idx="2774">
                  <c:v>35.167373053030047</c:v>
                </c:pt>
                <c:pt idx="2775">
                  <c:v>34.760427561395119</c:v>
                </c:pt>
                <c:pt idx="2776">
                  <c:v>34.358664220857463</c:v>
                </c:pt>
                <c:pt idx="2777">
                  <c:v>33.96211677284569</c:v>
                </c:pt>
                <c:pt idx="2778">
                  <c:v>33.57081437511971</c:v>
                </c:pt>
                <c:pt idx="2779">
                  <c:v>33.184781727031663</c:v>
                </c:pt>
                <c:pt idx="2780">
                  <c:v>32.804039199044553</c:v>
                </c:pt>
                <c:pt idx="2781">
                  <c:v>32.428602965850899</c:v>
                </c:pt>
                <c:pt idx="2782">
                  <c:v>32.058485142448291</c:v>
                </c:pt>
                <c:pt idx="2783">
                  <c:v>31.693693922540746</c:v>
                </c:pt>
                <c:pt idx="2784">
                  <c:v>31.334233718710038</c:v>
                </c:pt>
                <c:pt idx="2785">
                  <c:v>30.98010530377212</c:v>
                </c:pt>
                <c:pt idx="2786">
                  <c:v>30.631305952823737</c:v>
                </c:pt>
                <c:pt idx="2787">
                  <c:v>30.287829585477624</c:v>
                </c:pt>
                <c:pt idx="2788">
                  <c:v>29.949666907834711</c:v>
                </c:pt>
                <c:pt idx="2789">
                  <c:v>29.616805553771968</c:v>
                </c:pt>
                <c:pt idx="2790">
                  <c:v>29.289230225155762</c:v>
                </c:pt>
                <c:pt idx="2791">
                  <c:v>28.966922830633507</c:v>
                </c:pt>
                <c:pt idx="2792">
                  <c:v>28.649862622659356</c:v>
                </c:pt>
                <c:pt idx="2793">
                  <c:v>28.338026332482514</c:v>
                </c:pt>
                <c:pt idx="2794">
                  <c:v>28.031388302822307</c:v>
                </c:pt>
                <c:pt idx="2795">
                  <c:v>27.729920617986522</c:v>
                </c:pt>
                <c:pt idx="2796">
                  <c:v>27.433593231252274</c:v>
                </c:pt>
                <c:pt idx="2797">
                  <c:v>27.142374089300233</c:v>
                </c:pt>
                <c:pt idx="2798">
                  <c:v>26.856229253561906</c:v>
                </c:pt>
                <c:pt idx="2799">
                  <c:v>26.57512301834447</c:v>
                </c:pt>
                <c:pt idx="2800">
                  <c:v>26.29901802562469</c:v>
                </c:pt>
                <c:pt idx="2801">
                  <c:v>26.027875376419473</c:v>
                </c:pt>
                <c:pt idx="2802">
                  <c:v>25.76165473866692</c:v>
                </c:pt>
                <c:pt idx="2803">
                  <c:v>25.500314451566595</c:v>
                </c:pt>
                <c:pt idx="2804">
                  <c:v>25.243811626345519</c:v>
                </c:pt>
                <c:pt idx="2805">
                  <c:v>24.992102243428036</c:v>
                </c:pt>
                <c:pt idx="2806">
                  <c:v>24.745141246010604</c:v>
                </c:pt>
                <c:pt idx="2807">
                  <c:v>24.502882630046912</c:v>
                </c:pt>
                <c:pt idx="2808">
                  <c:v>24.265279530661275</c:v>
                </c:pt>
                <c:pt idx="2809">
                  <c:v>24.032284305027474</c:v>
                </c:pt>
                <c:pt idx="2810">
                  <c:v>23.803848611750681</c:v>
                </c:pt>
                <c:pt idx="2811">
                  <c:v>23.579923486800567</c:v>
                </c:pt>
                <c:pt idx="2812">
                  <c:v>23.360459416054738</c:v>
                </c:pt>
                <c:pt idx="2813">
                  <c:v>23.145406404511277</c:v>
                </c:pt>
                <c:pt idx="2814">
                  <c:v>22.934714042247236</c:v>
                </c:pt>
                <c:pt idx="2815">
                  <c:v>22.728331567193209</c:v>
                </c:pt>
                <c:pt idx="2816">
                  <c:v>22.526207924792999</c:v>
                </c:pt>
                <c:pt idx="2817">
                  <c:v>22.328291824650506</c:v>
                </c:pt>
                <c:pt idx="2818">
                  <c:v>22.134531794227541</c:v>
                </c:pt>
                <c:pt idx="2819">
                  <c:v>21.944876229690863</c:v>
                </c:pt>
                <c:pt idx="2820">
                  <c:v>21.759273443993607</c:v>
                </c:pt>
                <c:pt idx="2821">
                  <c:v>21.577671712280249</c:v>
                </c:pt>
                <c:pt idx="2822">
                  <c:v>21.400019314707095</c:v>
                </c:pt>
                <c:pt idx="2823">
                  <c:v>21.226264576763356</c:v>
                </c:pt>
                <c:pt idx="2824">
                  <c:v>21.056355907191119</c:v>
                </c:pt>
                <c:pt idx="2825">
                  <c:v>20.890241833587311</c:v>
                </c:pt>
                <c:pt idx="2826">
                  <c:v>20.727871035779174</c:v>
                </c:pt>
                <c:pt idx="2827">
                  <c:v>20.569192377063501</c:v>
                </c:pt>
                <c:pt idx="2828">
                  <c:v>20.414154933393348</c:v>
                </c:pt>
                <c:pt idx="2829">
                  <c:v>20.262708020598041</c:v>
                </c:pt>
                <c:pt idx="2830">
                  <c:v>20.114801219724342</c:v>
                </c:pt>
                <c:pt idx="2831">
                  <c:v>19.970384400576108</c:v>
                </c:pt>
                <c:pt idx="2832">
                  <c:v>19.829407743532272</c:v>
                </c:pt>
                <c:pt idx="2833">
                  <c:v>19.69182175973117</c:v>
                </c:pt>
                <c:pt idx="2834">
                  <c:v>19.557577309682927</c:v>
                </c:pt>
                <c:pt idx="2835">
                  <c:v>19.426625620393821</c:v>
                </c:pt>
                <c:pt idx="2836">
                  <c:v>19.298918301075588</c:v>
                </c:pt>
                <c:pt idx="2837">
                  <c:v>19.174407357499518</c:v>
                </c:pt>
                <c:pt idx="2838">
                  <c:v>19.05304520507579</c:v>
                </c:pt>
                <c:pt idx="2839">
                  <c:v>18.934784680710237</c:v>
                </c:pt>
                <c:pt idx="2840">
                  <c:v>18.819579053515753</c:v>
                </c:pt>
                <c:pt idx="2841">
                  <c:v>18.707382034422608</c:v>
                </c:pt>
                <c:pt idx="2842">
                  <c:v>18.598147784762233</c:v>
                </c:pt>
                <c:pt idx="2843">
                  <c:v>18.491830923867639</c:v>
                </c:pt>
                <c:pt idx="2844">
                  <c:v>18.388386535754762</c:v>
                </c:pt>
                <c:pt idx="2845">
                  <c:v>18.28777017492564</c:v>
                </c:pt>
                <c:pt idx="2846">
                  <c:v>18.189937871358154</c:v>
                </c:pt>
                <c:pt idx="2847">
                  <c:v>18.094846134711673</c:v>
                </c:pt>
                <c:pt idx="2848">
                  <c:v>18.002451957810706</c:v>
                </c:pt>
                <c:pt idx="2849">
                  <c:v>17.912712819439946</c:v>
                </c:pt>
                <c:pt idx="2850">
                  <c:v>17.825586686495768</c:v>
                </c:pt>
                <c:pt idx="2851">
                  <c:v>17.741032015536263</c:v>
                </c:pt>
                <c:pt idx="2852">
                  <c:v>17.659007753761784</c:v>
                </c:pt>
                <c:pt idx="2853">
                  <c:v>17.579473339469132</c:v>
                </c:pt>
                <c:pt idx="2854">
                  <c:v>17.502388702007607</c:v>
                </c:pt>
                <c:pt idx="2855">
                  <c:v>17.427714261276861</c:v>
                </c:pt>
                <c:pt idx="2856">
                  <c:v>17.355410926790853</c:v>
                </c:pt>
                <c:pt idx="2857">
                  <c:v>17.285440096339556</c:v>
                </c:pt>
                <c:pt idx="2858">
                  <c:v>17.217763654281356</c:v>
                </c:pt>
                <c:pt idx="2859">
                  <c:v>17.152343969485401</c:v>
                </c:pt>
                <c:pt idx="2860">
                  <c:v>17.089143892957395</c:v>
                </c:pt>
                <c:pt idx="2861">
                  <c:v>17.028126755164237</c:v>
                </c:pt>
                <c:pt idx="2862">
                  <c:v>16.969256363089841</c:v>
                </c:pt>
                <c:pt idx="2863">
                  <c:v>16.912496997033571</c:v>
                </c:pt>
                <c:pt idx="2864">
                  <c:v>16.857813407181368</c:v>
                </c:pt>
                <c:pt idx="2865">
                  <c:v>16.805170809963698</c:v>
                </c:pt>
                <c:pt idx="2866">
                  <c:v>16.754534884218003</c:v>
                </c:pt>
                <c:pt idx="2867">
                  <c:v>16.705871767175125</c:v>
                </c:pt>
                <c:pt idx="2868">
                  <c:v>16.659148050288508</c:v>
                </c:pt>
                <c:pt idx="2869">
                  <c:v>16.614330774913583</c:v>
                </c:pt>
                <c:pt idx="2870">
                  <c:v>16.571387427860714</c:v>
                </c:pt>
                <c:pt idx="2871">
                  <c:v>16.530285936827568</c:v>
                </c:pt>
                <c:pt idx="2872">
                  <c:v>16.490994665735627</c:v>
                </c:pt>
                <c:pt idx="2873">
                  <c:v>16.453482409962476</c:v>
                </c:pt>
                <c:pt idx="2874">
                  <c:v>16.417718391506867</c:v>
                </c:pt>
                <c:pt idx="2875">
                  <c:v>16.383672254073673</c:v>
                </c:pt>
                <c:pt idx="2876">
                  <c:v>16.351314058107249</c:v>
                </c:pt>
                <c:pt idx="2877">
                  <c:v>16.320614275766843</c:v>
                </c:pt>
                <c:pt idx="2878">
                  <c:v>16.291543785869379</c:v>
                </c:pt>
                <c:pt idx="2879">
                  <c:v>16.264073868790177</c:v>
                </c:pt>
                <c:pt idx="2880">
                  <c:v>16.23817620134551</c:v>
                </c:pt>
                <c:pt idx="2881">
                  <c:v>16.213822851650036</c:v>
                </c:pt>
                <c:pt idx="2882">
                  <c:v>16.190986273970651</c:v>
                </c:pt>
                <c:pt idx="2883">
                  <c:v>16.169639303567465</c:v>
                </c:pt>
                <c:pt idx="2884">
                  <c:v>16.149755151537533</c:v>
                </c:pt>
                <c:pt idx="2885">
                  <c:v>16.131307399671726</c:v>
                </c:pt>
                <c:pt idx="2886">
                  <c:v>16.114269995305989</c:v>
                </c:pt>
                <c:pt idx="2887">
                  <c:v>16.098617246208534</c:v>
                </c:pt>
                <c:pt idx="2888">
                  <c:v>16.084323815471492</c:v>
                </c:pt>
                <c:pt idx="2889">
                  <c:v>16.07136471643156</c:v>
                </c:pt>
                <c:pt idx="2890">
                  <c:v>16.059715307620792</c:v>
                </c:pt>
                <c:pt idx="2891">
                  <c:v>16.049351287743946</c:v>
                </c:pt>
                <c:pt idx="2892">
                  <c:v>16.040248690695279</c:v>
                </c:pt>
                <c:pt idx="2893">
                  <c:v>16.032383880605977</c:v>
                </c:pt>
                <c:pt idx="2894">
                  <c:v>16.025733546935925</c:v>
                </c:pt>
                <c:pt idx="2895">
                  <c:v>16.020274699605324</c:v>
                </c:pt>
                <c:pt idx="2896">
                  <c:v>16.015984664171697</c:v>
                </c:pt>
                <c:pt idx="2897">
                  <c:v>16.012841077051888</c:v>
                </c:pt>
                <c:pt idx="2898">
                  <c:v>16.010821880794197</c:v>
                </c:pt>
                <c:pt idx="2899">
                  <c:v>16.009905319394079</c:v>
                </c:pt>
                <c:pt idx="2900">
                  <c:v>16.01006993366957</c:v>
                </c:pt>
                <c:pt idx="2901">
                  <c:v>16.011294556683168</c:v>
                </c:pt>
                <c:pt idx="2902">
                  <c:v>16.01355830921753</c:v>
                </c:pt>
                <c:pt idx="2903">
                  <c:v>16.01684059530578</c:v>
                </c:pt>
                <c:pt idx="2904">
                  <c:v>16.021121097818622</c:v>
                </c:pt>
                <c:pt idx="2905">
                  <c:v>16.026379774105976</c:v>
                </c:pt>
                <c:pt idx="2906">
                  <c:v>16.032596851695899</c:v>
                </c:pt>
                <c:pt idx="2907">
                  <c:v>16.039752824047497</c:v>
                </c:pt>
                <c:pt idx="2908">
                  <c:v>16.047828446367191</c:v>
                </c:pt>
                <c:pt idx="2909">
                  <c:v>16.056804731478991</c:v>
                </c:pt>
                <c:pt idx="2910">
                  <c:v>16.066662945751148</c:v>
                </c:pt>
                <c:pt idx="2911">
                  <c:v>16.077384605082699</c:v>
                </c:pt>
                <c:pt idx="2912">
                  <c:v>16.088951470952992</c:v>
                </c:pt>
                <c:pt idx="2913">
                  <c:v>16.101345546519838</c:v>
                </c:pt>
                <c:pt idx="2914">
                  <c:v>16.11454907278457</c:v>
                </c:pt>
                <c:pt idx="2915">
                  <c:v>16.128544524810422</c:v>
                </c:pt>
                <c:pt idx="2916">
                  <c:v>16.14331460799923</c:v>
                </c:pt>
                <c:pt idx="2917">
                  <c:v>16.15884225442889</c:v>
                </c:pt>
                <c:pt idx="2918">
                  <c:v>16.175110619244407</c:v>
                </c:pt>
                <c:pt idx="2919">
                  <c:v>16.192103077107106</c:v>
                </c:pt>
                <c:pt idx="2920">
                  <c:v>16.20980321870303</c:v>
                </c:pt>
                <c:pt idx="2921">
                  <c:v>16.22819484730411</c:v>
                </c:pt>
                <c:pt idx="2922">
                  <c:v>16.247261975387346</c:v>
                </c:pt>
                <c:pt idx="2923">
                  <c:v>16.266988821310548</c:v>
                </c:pt>
                <c:pt idx="2924">
                  <c:v>16.287359806038125</c:v>
                </c:pt>
                <c:pt idx="2925">
                  <c:v>16.308359549928383</c:v>
                </c:pt>
                <c:pt idx="2926">
                  <c:v>16.329972869568735</c:v>
                </c:pt>
                <c:pt idx="2927">
                  <c:v>16.352184774668245</c:v>
                </c:pt>
                <c:pt idx="2928">
                  <c:v>16.374980464999254</c:v>
                </c:pt>
                <c:pt idx="2929">
                  <c:v>16.398345327395418</c:v>
                </c:pt>
                <c:pt idx="2930">
                  <c:v>16.422264932799038</c:v>
                </c:pt>
                <c:pt idx="2931">
                  <c:v>16.446725033359598</c:v>
                </c:pt>
                <c:pt idx="2932">
                  <c:v>16.471711559581195</c:v>
                </c:pt>
                <c:pt idx="2933">
                  <c:v>16.497210617522796</c:v>
                </c:pt>
                <c:pt idx="2934">
                  <c:v>16.523208486046656</c:v>
                </c:pt>
                <c:pt idx="2935">
                  <c:v>16.549691614112163</c:v>
                </c:pt>
                <c:pt idx="2936">
                  <c:v>16.576646618122197</c:v>
                </c:pt>
                <c:pt idx="2937">
                  <c:v>16.604060279312989</c:v>
                </c:pt>
                <c:pt idx="2938">
                  <c:v>16.631919541191763</c:v>
                </c:pt>
                <c:pt idx="2939">
                  <c:v>16.660211507019511</c:v>
                </c:pt>
                <c:pt idx="2940">
                  <c:v>16.688923437341259</c:v>
                </c:pt>
                <c:pt idx="2941">
                  <c:v>16.718042747556609</c:v>
                </c:pt>
                <c:pt idx="2942">
                  <c:v>16.747557005537004</c:v>
                </c:pt>
                <c:pt idx="2943">
                  <c:v>16.777453929286082</c:v>
                </c:pt>
                <c:pt idx="2944">
                  <c:v>16.807721384640331</c:v>
                </c:pt>
                <c:pt idx="2945">
                  <c:v>16.838347383014337</c:v>
                </c:pt>
                <c:pt idx="2946">
                  <c:v>16.869320079183495</c:v>
                </c:pt>
                <c:pt idx="2947">
                  <c:v>16.900627769112333</c:v>
                </c:pt>
                <c:pt idx="2948">
                  <c:v>16.932258887815436</c:v>
                </c:pt>
                <c:pt idx="2949">
                  <c:v>16.964202007264845</c:v>
                </c:pt>
                <c:pt idx="2950">
                  <c:v>16.996445834329421</c:v>
                </c:pt>
                <c:pt idx="2951">
                  <c:v>17.028979208758443</c:v>
                </c:pt>
                <c:pt idx="2952">
                  <c:v>17.061791101197173</c:v>
                </c:pt>
                <c:pt idx="2953">
                  <c:v>17.09487061123906</c:v>
                </c:pt>
                <c:pt idx="2954">
                  <c:v>17.128206965519695</c:v>
                </c:pt>
                <c:pt idx="2955">
                  <c:v>17.161789515836745</c:v>
                </c:pt>
                <c:pt idx="2956">
                  <c:v>17.195607737314646</c:v>
                </c:pt>
                <c:pt idx="2957">
                  <c:v>17.229651226593489</c:v>
                </c:pt>
                <c:pt idx="2958">
                  <c:v>17.263909700060339</c:v>
                </c:pt>
                <c:pt idx="2959">
                  <c:v>17.29837299210655</c:v>
                </c:pt>
                <c:pt idx="2960">
                  <c:v>17.33303105342074</c:v>
                </c:pt>
                <c:pt idx="2961">
                  <c:v>17.367873949311985</c:v>
                </c:pt>
                <c:pt idx="2962">
                  <c:v>17.402891858068188</c:v>
                </c:pt>
                <c:pt idx="2963">
                  <c:v>17.438075069336435</c:v>
                </c:pt>
                <c:pt idx="2964">
                  <c:v>17.473413982541643</c:v>
                </c:pt>
                <c:pt idx="2965">
                  <c:v>17.508899105331324</c:v>
                </c:pt>
                <c:pt idx="2966">
                  <c:v>17.544521052048509</c:v>
                </c:pt>
                <c:pt idx="2967">
                  <c:v>17.5802705422347</c:v>
                </c:pt>
                <c:pt idx="2968">
                  <c:v>17.616138399158956</c:v>
                </c:pt>
                <c:pt idx="2969">
                  <c:v>17.65211554837677</c:v>
                </c:pt>
                <c:pt idx="2970">
                  <c:v>17.688193016312169</c:v>
                </c:pt>
                <c:pt idx="2971">
                  <c:v>17.72436192886849</c:v>
                </c:pt>
                <c:pt idx="2972">
                  <c:v>17.760613510066321</c:v>
                </c:pt>
                <c:pt idx="2973">
                  <c:v>17.796939080703311</c:v>
                </c:pt>
                <c:pt idx="2974">
                  <c:v>17.833330057040484</c:v>
                </c:pt>
                <c:pt idx="2975">
                  <c:v>17.869777949513718</c:v>
                </c:pt>
                <c:pt idx="2976">
                  <c:v>17.906274361467496</c:v>
                </c:pt>
                <c:pt idx="2977">
                  <c:v>17.94281098791302</c:v>
                </c:pt>
                <c:pt idx="2978">
                  <c:v>17.979379614310091</c:v>
                </c:pt>
                <c:pt idx="2979">
                  <c:v>18.015972115369806</c:v>
                </c:pt>
                <c:pt idx="2980">
                  <c:v>18.052580453878932</c:v>
                </c:pt>
                <c:pt idx="2981">
                  <c:v>18.089196679550355</c:v>
                </c:pt>
                <c:pt idx="2982">
                  <c:v>18.125812927888632</c:v>
                </c:pt>
                <c:pt idx="2983">
                  <c:v>18.162421419081085</c:v>
                </c:pt>
                <c:pt idx="2984">
                  <c:v>18.199014456907122</c:v>
                </c:pt>
                <c:pt idx="2985">
                  <c:v>18.235584427667845</c:v>
                </c:pt>
                <c:pt idx="2986">
                  <c:v>18.272123799136637</c:v>
                </c:pt>
                <c:pt idx="2987">
                  <c:v>18.30862511952634</c:v>
                </c:pt>
                <c:pt idx="2988">
                  <c:v>18.345081016479099</c:v>
                </c:pt>
                <c:pt idx="2989">
                  <c:v>18.381484196070772</c:v>
                </c:pt>
                <c:pt idx="2990">
                  <c:v>18.417827441836209</c:v>
                </c:pt>
                <c:pt idx="2991">
                  <c:v>18.45410361381218</c:v>
                </c:pt>
                <c:pt idx="2992">
                  <c:v>18.490305647595477</c:v>
                </c:pt>
                <c:pt idx="2993">
                  <c:v>18.526426553420293</c:v>
                </c:pt>
                <c:pt idx="2994">
                  <c:v>18.562459415253841</c:v>
                </c:pt>
                <c:pt idx="2995">
                  <c:v>18.598397389902601</c:v>
                </c:pt>
                <c:pt idx="2996">
                  <c:v>18.634233706142538</c:v>
                </c:pt>
                <c:pt idx="2997">
                  <c:v>18.669961663857521</c:v>
                </c:pt>
                <c:pt idx="2998">
                  <c:v>18.705574633199205</c:v>
                </c:pt>
                <c:pt idx="2999">
                  <c:v>18.741066053759113</c:v>
                </c:pt>
                <c:pt idx="3000">
                  <c:v>18.776429433756391</c:v>
                </c:pt>
                <c:pt idx="3001">
                  <c:v>18.811658349238002</c:v>
                </c:pt>
                <c:pt idx="3002">
                  <c:v>18.846746443298343</c:v>
                </c:pt>
                <c:pt idx="3003">
                  <c:v>18.881687425307376</c:v>
                </c:pt>
                <c:pt idx="3004">
                  <c:v>18.916475070156309</c:v>
                </c:pt>
                <c:pt idx="3005">
                  <c:v>18.951103217513349</c:v>
                </c:pt>
                <c:pt idx="3006">
                  <c:v>18.985565771097185</c:v>
                </c:pt>
                <c:pt idx="3007">
                  <c:v>19.019856697958147</c:v>
                </c:pt>
                <c:pt idx="3008">
                  <c:v>19.053970027777609</c:v>
                </c:pt>
                <c:pt idx="3009">
                  <c:v>19.087899852173422</c:v>
                </c:pt>
                <c:pt idx="3010">
                  <c:v>19.121640324023957</c:v>
                </c:pt>
                <c:pt idx="3011">
                  <c:v>19.155185656800114</c:v>
                </c:pt>
                <c:pt idx="3012">
                  <c:v>19.188530123909715</c:v>
                </c:pt>
                <c:pt idx="3013">
                  <c:v>19.221668058054348</c:v>
                </c:pt>
                <c:pt idx="3014">
                  <c:v>19.254593850596962</c:v>
                </c:pt>
                <c:pt idx="3015">
                  <c:v>19.287301950938314</c:v>
                </c:pt>
                <c:pt idx="3016">
                  <c:v>19.319786865909407</c:v>
                </c:pt>
                <c:pt idx="3017">
                  <c:v>19.352043159170137</c:v>
                </c:pt>
                <c:pt idx="3018">
                  <c:v>19.38406545061693</c:v>
                </c:pt>
                <c:pt idx="3019">
                  <c:v>19.41584841580891</c:v>
                </c:pt>
                <c:pt idx="3020">
                  <c:v>19.447386785391615</c:v>
                </c:pt>
                <c:pt idx="3021">
                  <c:v>19.478675344541585</c:v>
                </c:pt>
                <c:pt idx="3022">
                  <c:v>19.509708932415464</c:v>
                </c:pt>
                <c:pt idx="3023">
                  <c:v>19.540482441606827</c:v>
                </c:pt>
                <c:pt idx="3024">
                  <c:v>19.570990817618565</c:v>
                </c:pt>
                <c:pt idx="3025">
                  <c:v>19.601229058334724</c:v>
                </c:pt>
                <c:pt idx="3026">
                  <c:v>19.631192213510957</c:v>
                </c:pt>
                <c:pt idx="3027">
                  <c:v>19.66087538426936</c:v>
                </c:pt>
                <c:pt idx="3028">
                  <c:v>19.690273722597908</c:v>
                </c:pt>
                <c:pt idx="3029">
                  <c:v>19.719382430866489</c:v>
                </c:pt>
                <c:pt idx="3030">
                  <c:v>19.748196761343934</c:v>
                </c:pt>
                <c:pt idx="3031">
                  <c:v>19.77671201572582</c:v>
                </c:pt>
                <c:pt idx="3032">
                  <c:v>19.80492354467242</c:v>
                </c:pt>
                <c:pt idx="3033">
                  <c:v>19.832826747348832</c:v>
                </c:pt>
                <c:pt idx="3034">
                  <c:v>19.860417070978826</c:v>
                </c:pt>
                <c:pt idx="3035">
                  <c:v>19.887690010400064</c:v>
                </c:pt>
                <c:pt idx="3036">
                  <c:v>19.914641107632661</c:v>
                </c:pt>
                <c:pt idx="3037">
                  <c:v>19.941265951448088</c:v>
                </c:pt>
                <c:pt idx="3038">
                  <c:v>19.967560176952503</c:v>
                </c:pt>
                <c:pt idx="3039">
                  <c:v>19.993519465169726</c:v>
                </c:pt>
                <c:pt idx="3040">
                  <c:v>20.019139542636879</c:v>
                </c:pt>
                <c:pt idx="3041">
                  <c:v>20.044416181001793</c:v>
                </c:pt>
                <c:pt idx="3042">
                  <c:v>20.069345196630394</c:v>
                </c:pt>
                <c:pt idx="3043">
                  <c:v>20.0939224502184</c:v>
                </c:pt>
                <c:pt idx="3044">
                  <c:v>20.118143846410106</c:v>
                </c:pt>
                <c:pt idx="3045">
                  <c:v>20.142005333421707</c:v>
                </c:pt>
                <c:pt idx="3046">
                  <c:v>20.165502902674604</c:v>
                </c:pt>
                <c:pt idx="3047">
                  <c:v>20.188632588427367</c:v>
                </c:pt>
                <c:pt idx="3048">
                  <c:v>20.211390467421893</c:v>
                </c:pt>
                <c:pt idx="3049">
                  <c:v>20.233772658528551</c:v>
                </c:pt>
                <c:pt idx="3050">
                  <c:v>20.255775322400126</c:v>
                </c:pt>
                <c:pt idx="3051">
                  <c:v>20.277394661129961</c:v>
                </c:pt>
                <c:pt idx="3052">
                  <c:v>20.298626917916067</c:v>
                </c:pt>
                <c:pt idx="3053">
                  <c:v>20.319468376729503</c:v>
                </c:pt>
                <c:pt idx="3054">
                  <c:v>20.339915361988659</c:v>
                </c:pt>
                <c:pt idx="3055">
                  <c:v>20.359964238239172</c:v>
                </c:pt>
                <c:pt idx="3056">
                  <c:v>20.379611409836286</c:v>
                </c:pt>
                <c:pt idx="3057">
                  <c:v>20.398853320634061</c:v>
                </c:pt>
                <c:pt idx="3058">
                  <c:v>20.417686453679863</c:v>
                </c:pt>
                <c:pt idx="3059">
                  <c:v>20.436107330910545</c:v>
                </c:pt>
                <c:pt idx="3060">
                  <c:v>20.454112512856369</c:v>
                </c:pt>
                <c:pt idx="3061">
                  <c:v>20.471698598347473</c:v>
                </c:pt>
                <c:pt idx="3062">
                  <c:v>20.488862224225613</c:v>
                </c:pt>
                <c:pt idx="3063">
                  <c:v>20.505600065059213</c:v>
                </c:pt>
                <c:pt idx="3064">
                  <c:v>20.521908832863119</c:v>
                </c:pt>
                <c:pt idx="3065">
                  <c:v>20.537785276823826</c:v>
                </c:pt>
                <c:pt idx="3066">
                  <c:v>20.553226183025885</c:v>
                </c:pt>
                <c:pt idx="3067">
                  <c:v>20.568228374184542</c:v>
                </c:pt>
                <c:pt idx="3068">
                  <c:v>20.582788709381333</c:v>
                </c:pt>
                <c:pt idx="3069">
                  <c:v>20.596904083804816</c:v>
                </c:pt>
                <c:pt idx="3070">
                  <c:v>20.610571428492221</c:v>
                </c:pt>
                <c:pt idx="3071">
                  <c:v>20.623787710077636</c:v>
                </c:pt>
                <c:pt idx="3072">
                  <c:v>20.636549930543566</c:v>
                </c:pt>
                <c:pt idx="3073">
                  <c:v>20.648855126972222</c:v>
                </c:pt>
                <c:pt idx="3074">
                  <c:v>20.660700371307371</c:v>
                </c:pt>
                <c:pt idx="3075">
                  <c:v>20.672082770111643</c:v>
                </c:pt>
                <c:pt idx="3076">
                  <c:v>20.68299946433342</c:v>
                </c:pt>
                <c:pt idx="3077">
                  <c:v>20.693447629073688</c:v>
                </c:pt>
                <c:pt idx="3078">
                  <c:v>20.703424473357614</c:v>
                </c:pt>
                <c:pt idx="3079">
                  <c:v>20.712927239908566</c:v>
                </c:pt>
                <c:pt idx="3080">
                  <c:v>20.72195320492429</c:v>
                </c:pt>
                <c:pt idx="3081">
                  <c:v>20.730499677860081</c:v>
                </c:pt>
                <c:pt idx="3082">
                  <c:v>20.738564001208857</c:v>
                </c:pt>
                <c:pt idx="3083">
                  <c:v>20.746143550289673</c:v>
                </c:pt>
                <c:pt idx="3084">
                  <c:v>20.753235733037201</c:v>
                </c:pt>
                <c:pt idx="3085">
                  <c:v>20.759837989791436</c:v>
                </c:pt>
                <c:pt idx="3086">
                  <c:v>20.765947793096046</c:v>
                </c:pt>
                <c:pt idx="3087">
                  <c:v>20.771562647492317</c:v>
                </c:pt>
                <c:pt idx="3088">
                  <c:v>20.776680089322582</c:v>
                </c:pt>
                <c:pt idx="3089">
                  <c:v>20.7812976865319</c:v>
                </c:pt>
                <c:pt idx="3090">
                  <c:v>20.785413038473251</c:v>
                </c:pt>
                <c:pt idx="3091">
                  <c:v>20.789023775716743</c:v>
                </c:pt>
                <c:pt idx="3092">
                  <c:v>20.792127559859466</c:v>
                </c:pt>
                <c:pt idx="3093">
                  <c:v>20.794722083339082</c:v>
                </c:pt>
                <c:pt idx="3094">
                  <c:v>20.796805069249274</c:v>
                </c:pt>
                <c:pt idx="3095">
                  <c:v>20.798374271157797</c:v>
                </c:pt>
                <c:pt idx="3096">
                  <c:v>20.799427472926595</c:v>
                </c:pt>
                <c:pt idx="3097">
                  <c:v>20.799962488534533</c:v>
                </c:pt>
                <c:pt idx="3098">
                  <c:v>20.79997716190266</c:v>
                </c:pt>
                <c:pt idx="3099">
                  <c:v>20.799469366720018</c:v>
                </c:pt>
                <c:pt idx="3100">
                  <c:v>20.79843700627535</c:v>
                </c:pt>
                <c:pt idx="3101">
                  <c:v>20.796878013285891</c:v>
                </c:pt>
                <c:pt idx="3102">
                  <c:v>20.794790349732409</c:v>
                </c:pt>
                <c:pt idx="3103">
                  <c:v>20.792172006694585</c:v>
                </c:pt>
                <c:pt idx="3104">
                  <c:v>20.789021004188839</c:v>
                </c:pt>
                <c:pt idx="3105">
                  <c:v>20.785335391007692</c:v>
                </c:pt>
                <c:pt idx="3106">
                  <c:v>20.781113244561112</c:v>
                </c:pt>
                <c:pt idx="3107">
                  <c:v>20.776352670721025</c:v>
                </c:pt>
                <c:pt idx="3108">
                  <c:v>20.771051803666495</c:v>
                </c:pt>
                <c:pt idx="3109">
                  <c:v>20.765208805730367</c:v>
                </c:pt>
                <c:pt idx="3110">
                  <c:v>20.758821867249281</c:v>
                </c:pt>
                <c:pt idx="3111">
                  <c:v>20.751889206414944</c:v>
                </c:pt>
                <c:pt idx="3112">
                  <c:v>20.744409069125396</c:v>
                </c:pt>
                <c:pt idx="3113">
                  <c:v>20.7363797288412</c:v>
                </c:pt>
                <c:pt idx="3114">
                  <c:v>20.727799486441285</c:v>
                </c:pt>
                <c:pt idx="3115">
                  <c:v>20.71866667008041</c:v>
                </c:pt>
                <c:pt idx="3116">
                  <c:v>20.708979635049019</c:v>
                </c:pt>
                <c:pt idx="3117">
                  <c:v>20.698736763634884</c:v>
                </c:pt>
                <c:pt idx="3118">
                  <c:v>20.687936464985683</c:v>
                </c:pt>
                <c:pt idx="3119">
                  <c:v>20.676577174972664</c:v>
                </c:pt>
                <c:pt idx="3120">
                  <c:v>20.664657356058569</c:v>
                </c:pt>
                <c:pt idx="3121">
                  <c:v>20.652175497163057</c:v>
                </c:pt>
                <c:pt idx="3122">
                  <c:v>20.639130113532815</c:v>
                </c:pt>
                <c:pt idx="3123">
                  <c:v>20.625519746611786</c:v>
                </c:pt>
                <c:pt idx="3124">
                  <c:v>20.611342963913785</c:v>
                </c:pt>
                <c:pt idx="3125">
                  <c:v>20.596598358894084</c:v>
                </c:pt>
                <c:pt idx="3126">
                  <c:v>20.58128455082641</c:v>
                </c:pt>
                <c:pt idx="3127">
                  <c:v>20.565400184677173</c:v>
                </c:pt>
                <c:pt idx="3128">
                  <c:v>20.548943930984194</c:v>
                </c:pt>
                <c:pt idx="3129">
                  <c:v>20.531914485735086</c:v>
                </c:pt>
                <c:pt idx="3130">
                  <c:v>20.514310570246863</c:v>
                </c:pt>
                <c:pt idx="3131">
                  <c:v>20.496130931048356</c:v>
                </c:pt>
                <c:pt idx="3132">
                  <c:v>20.477374339762122</c:v>
                </c:pt>
                <c:pt idx="3133">
                  <c:v>20.458039592988371</c:v>
                </c:pt>
                <c:pt idx="3134">
                  <c:v>20.438125512190368</c:v>
                </c:pt>
                <c:pt idx="3135">
                  <c:v>20.417630943580662</c:v>
                </c:pt>
                <c:pt idx="3136">
                  <c:v>20.396554758007966</c:v>
                </c:pt>
                <c:pt idx="3137">
                  <c:v>20.374895850847508</c:v>
                </c:pt>
                <c:pt idx="3138">
                  <c:v>20.352653141887487</c:v>
                </c:pt>
                <c:pt idx="3139">
                  <c:v>20.329825575224106</c:v>
                </c:pt>
                <c:pt idx="3140">
                  <c:v>20.306412119149996</c:v>
                </c:pt>
                <c:pt idx="3141">
                  <c:v>20.282411766049393</c:v>
                </c:pt>
                <c:pt idx="3142">
                  <c:v>20.257823532290672</c:v>
                </c:pt>
                <c:pt idx="3143">
                  <c:v>20.232646458122872</c:v>
                </c:pt>
                <c:pt idx="3144">
                  <c:v>20.206879607570812</c:v>
                </c:pt>
                <c:pt idx="3145">
                  <c:v>20.180522068332209</c:v>
                </c:pt>
                <c:pt idx="3146">
                  <c:v>20.153572951676466</c:v>
                </c:pt>
                <c:pt idx="3147">
                  <c:v>20.12603139234281</c:v>
                </c:pt>
                <c:pt idx="3148">
                  <c:v>20.097896548441184</c:v>
                </c:pt>
                <c:pt idx="3149">
                  <c:v>20.069167601351353</c:v>
                </c:pt>
                <c:pt idx="3150">
                  <c:v>20.039843755627402</c:v>
                </c:pt>
                <c:pt idx="3151">
                  <c:v>20.009924238897327</c:v>
                </c:pt>
                <c:pt idx="3152">
                  <c:v>19.979408301768871</c:v>
                </c:pt>
                <c:pt idx="3153">
                  <c:v>19.948295217732664</c:v>
                </c:pt>
                <c:pt idx="3154">
                  <c:v>19.916584283068147</c:v>
                </c:pt>
                <c:pt idx="3155">
                  <c:v>19.884274816748615</c:v>
                </c:pt>
                <c:pt idx="3156">
                  <c:v>19.851366160348135</c:v>
                </c:pt>
                <c:pt idx="3157">
                  <c:v>19.817857677950087</c:v>
                </c:pt>
                <c:pt idx="3158">
                  <c:v>19.783748756054592</c:v>
                </c:pt>
                <c:pt idx="3159">
                  <c:v>19.749038803487366</c:v>
                </c:pt>
                <c:pt idx="3160">
                  <c:v>19.713727251309933</c:v>
                </c:pt>
                <c:pt idx="3161">
                  <c:v>19.677813552729475</c:v>
                </c:pt>
                <c:pt idx="3162">
                  <c:v>19.641297183011346</c:v>
                </c:pt>
                <c:pt idx="3163">
                  <c:v>19.60417763938932</c:v>
                </c:pt>
                <c:pt idx="3164">
                  <c:v>19.566454440978362</c:v>
                </c:pt>
                <c:pt idx="3165">
                  <c:v>19.528127128688595</c:v>
                </c:pt>
                <c:pt idx="3166">
                  <c:v>19.489195265138164</c:v>
                </c:pt>
                <c:pt idx="3167">
                  <c:v>19.449658434568107</c:v>
                </c:pt>
                <c:pt idx="3168">
                  <c:v>19.409516242756752</c:v>
                </c:pt>
                <c:pt idx="3169">
                  <c:v>19.368768316936098</c:v>
                </c:pt>
                <c:pt idx="3170">
                  <c:v>19.327414305706156</c:v>
                </c:pt>
                <c:pt idx="3171">
                  <c:v>19.285453878953945</c:v>
                </c:pt>
                <c:pt idx="3172">
                  <c:v>19.242886727768848</c:v>
                </c:pt>
                <c:pt idx="3173">
                  <c:v>19.199712564360681</c:v>
                </c:pt>
                <c:pt idx="3174">
                  <c:v>19.155931121977886</c:v>
                </c:pt>
                <c:pt idx="3175">
                  <c:v>19.111542154826765</c:v>
                </c:pt>
                <c:pt idx="3176">
                  <c:v>19.066545437990015</c:v>
                </c:pt>
                <c:pt idx="3177">
                  <c:v>19.020940767346104</c:v>
                </c:pt>
                <c:pt idx="3178">
                  <c:v>18.97472795948994</c:v>
                </c:pt>
                <c:pt idx="3179">
                  <c:v>18.927906851651898</c:v>
                </c:pt>
                <c:pt idx="3180">
                  <c:v>18.880477301621397</c:v>
                </c:pt>
                <c:pt idx="3181">
                  <c:v>18.832439187664647</c:v>
                </c:pt>
                <c:pt idx="3182">
                  <c:v>18.7837924084495</c:v>
                </c:pt>
                <c:pt idx="3183">
                  <c:v>18.734536882965159</c:v>
                </c:pt>
                <c:pt idx="3184">
                  <c:v>18.684672550445839</c:v>
                </c:pt>
                <c:pt idx="3185">
                  <c:v>18.634199370293231</c:v>
                </c:pt>
                <c:pt idx="3186">
                  <c:v>18.583117321998344</c:v>
                </c:pt>
                <c:pt idx="3187">
                  <c:v>18.531426405066497</c:v>
                </c:pt>
                <c:pt idx="3188">
                  <c:v>18.479126638940784</c:v>
                </c:pt>
                <c:pt idx="3189">
                  <c:v>18.426218062924391</c:v>
                </c:pt>
                <c:pt idx="3190">
                  <c:v>18.372700736106424</c:v>
                </c:pt>
                <c:pt idx="3191">
                  <c:v>18.318574737286127</c:v>
                </c:pt>
                <c:pt idx="3192">
                  <c:v>18.263840164897005</c:v>
                </c:pt>
                <c:pt idx="3193">
                  <c:v>18.208497136932152</c:v>
                </c:pt>
                <c:pt idx="3194">
                  <c:v>18.152545790868686</c:v>
                </c:pt>
                <c:pt idx="3195">
                  <c:v>18.095986283595181</c:v>
                </c:pt>
                <c:pt idx="3196">
                  <c:v>18.038818791333966</c:v>
                </c:pt>
                <c:pt idx="3197">
                  <c:v>17.981043509570583</c:v>
                </c:pt>
                <c:pt idx="3198">
                  <c:v>17.922660652976617</c:v>
                </c:pt>
                <c:pt idx="3199">
                  <c:v>17.863670455337285</c:v>
                </c:pt>
                <c:pt idx="3200">
                  <c:v>17.804073169477618</c:v>
                </c:pt>
                <c:pt idx="3201">
                  <c:v>17.743869067188086</c:v>
                </c:pt>
                <c:pt idx="3202">
                  <c:v>17.683058439152575</c:v>
                </c:pt>
                <c:pt idx="3203">
                  <c:v>17.621641594872898</c:v>
                </c:pt>
                <c:pt idx="3204">
                  <c:v>17.559618862597347</c:v>
                </c:pt>
                <c:pt idx="3205">
                  <c:v>17.496990589246195</c:v>
                </c:pt>
                <c:pt idx="3206">
                  <c:v>17.433757140339196</c:v>
                </c:pt>
                <c:pt idx="3207">
                  <c:v>17.369918899922965</c:v>
                </c:pt>
                <c:pt idx="3208">
                  <c:v>17.305476270496683</c:v>
                </c:pt>
                <c:pt idx="3209">
                  <c:v>17.240429672939825</c:v>
                </c:pt>
                <c:pt idx="3210">
                  <c:v>17.174779546439567</c:v>
                </c:pt>
                <c:pt idx="3211">
                  <c:v>17.108526348417627</c:v>
                </c:pt>
                <c:pt idx="3212">
                  <c:v>17.041670554456573</c:v>
                </c:pt>
                <c:pt idx="3213">
                  <c:v>16.974212658227884</c:v>
                </c:pt>
                <c:pt idx="3214">
                  <c:v>16.906153171419305</c:v>
                </c:pt>
                <c:pt idx="3215">
                  <c:v>16.837492623660296</c:v>
                </c:pt>
                <c:pt idx="3216">
                  <c:v>16.768231562450609</c:v>
                </c:pt>
                <c:pt idx="3217">
                  <c:v>16.698370553086534</c:v>
                </c:pt>
                <c:pt idx="3218">
                  <c:v>16.627910178588024</c:v>
                </c:pt>
                <c:pt idx="3219">
                  <c:v>16.556851039626054</c:v>
                </c:pt>
                <c:pt idx="3220">
                  <c:v>16.485193754448062</c:v>
                </c:pt>
                <c:pt idx="3221">
                  <c:v>16.412938958806421</c:v>
                </c:pt>
                <c:pt idx="3222">
                  <c:v>16.340087305883429</c:v>
                </c:pt>
                <c:pt idx="3223">
                  <c:v>16.26663946621963</c:v>
                </c:pt>
                <c:pt idx="3224">
                  <c:v>16.192596127638609</c:v>
                </c:pt>
                <c:pt idx="3225">
                  <c:v>16.117957995174265</c:v>
                </c:pt>
                <c:pt idx="3226">
                  <c:v>16.042725790996599</c:v>
                </c:pt>
                <c:pt idx="3227">
                  <c:v>15.966900254338356</c:v>
                </c:pt>
                <c:pt idx="3228">
                  <c:v>15.890482141420222</c:v>
                </c:pt>
                <c:pt idx="3229">
                  <c:v>15.813472225377694</c:v>
                </c:pt>
                <c:pt idx="3230">
                  <c:v>15.735871296184911</c:v>
                </c:pt>
                <c:pt idx="3231">
                  <c:v>15.65768016058297</c:v>
                </c:pt>
                <c:pt idx="3232">
                  <c:v>15.578899642002</c:v>
                </c:pt>
                <c:pt idx="3233">
                  <c:v>15.499530580488738</c:v>
                </c:pt>
                <c:pt idx="3234">
                  <c:v>15.419573832630732</c:v>
                </c:pt>
                <c:pt idx="3235">
                  <c:v>15.339030271481221</c:v>
                </c:pt>
                <c:pt idx="3236">
                  <c:v>15.257900786483305</c:v>
                </c:pt>
                <c:pt idx="3237">
                  <c:v>15.176186283394742</c:v>
                </c:pt>
                <c:pt idx="3238">
                  <c:v>15.093887684212717</c:v>
                </c:pt>
                <c:pt idx="3239">
                  <c:v>15.011005927096335</c:v>
                </c:pt>
                <c:pt idx="3240">
                  <c:v>14.927541966291841</c:v>
                </c:pt>
                <c:pt idx="3241">
                  <c:v>14.843496772055431</c:v>
                </c:pt>
                <c:pt idx="3242">
                  <c:v>14.758871330577392</c:v>
                </c:pt>
                <c:pt idx="3243">
                  <c:v>14.673666643903744</c:v>
                </c:pt>
                <c:pt idx="3244">
                  <c:v>14.587883729860636</c:v>
                </c:pt>
                <c:pt idx="3245">
                  <c:v>14.50152362197602</c:v>
                </c:pt>
                <c:pt idx="3246">
                  <c:v>14.414587369402199</c:v>
                </c:pt>
                <c:pt idx="3247">
                  <c:v>14.327076036839003</c:v>
                </c:pt>
                <c:pt idx="3248">
                  <c:v>14.238990704453499</c:v>
                </c:pt>
                <c:pt idx="3249">
                  <c:v>14.150332467803935</c:v>
                </c:pt>
                <c:pt idx="3250">
                  <c:v>14.061102437759558</c:v>
                </c:pt>
                <c:pt idx="3251">
                  <c:v>13.971301740422717</c:v>
                </c:pt>
                <c:pt idx="3252">
                  <c:v>13.880931517048879</c:v>
                </c:pt>
                <c:pt idx="3253">
                  <c:v>13.789992923967759</c:v>
                </c:pt>
                <c:pt idx="3254">
                  <c:v>13.6984871325038</c:v>
                </c:pt>
                <c:pt idx="3255">
                  <c:v>13.606415328895281</c:v>
                </c:pt>
                <c:pt idx="3256">
                  <c:v>13.513778714215306</c:v>
                </c:pt>
                <c:pt idx="3257">
                  <c:v>13.420578504290376</c:v>
                </c:pt>
                <c:pt idx="3258">
                  <c:v>13.326815929620153</c:v>
                </c:pt>
                <c:pt idx="3259">
                  <c:v>13.232492235296093</c:v>
                </c:pt>
                <c:pt idx="3260">
                  <c:v>13.137608680920806</c:v>
                </c:pt>
                <c:pt idx="3261">
                  <c:v>13.042166540525045</c:v>
                </c:pt>
                <c:pt idx="3262">
                  <c:v>12.946167102487152</c:v>
                </c:pt>
                <c:pt idx="3263">
                  <c:v>12.849611669450098</c:v>
                </c:pt>
                <c:pt idx="3264">
                  <c:v>12.752501558239345</c:v>
                </c:pt>
                <c:pt idx="3265">
                  <c:v>12.654838099780534</c:v>
                </c:pt>
                <c:pt idx="3266">
                  <c:v>12.556622639015899</c:v>
                </c:pt>
                <c:pt idx="3267">
                  <c:v>12.457856534820593</c:v>
                </c:pt>
                <c:pt idx="3268">
                  <c:v>12.35854115992052</c:v>
                </c:pt>
                <c:pt idx="3269">
                  <c:v>12.258677900806731</c:v>
                </c:pt>
                <c:pt idx="3270">
                  <c:v>12.158268157652884</c:v>
                </c:pt>
                <c:pt idx="3271">
                  <c:v>12.057313344230636</c:v>
                </c:pt>
                <c:pt idx="3272">
                  <c:v>11.955814887822896</c:v>
                </c:pt>
                <c:pt idx="3273">
                  <c:v>11.853774229141891</c:v>
                </c:pt>
                <c:pt idx="3274">
                  <c:v>11.751192822242388</c:v>
                </c:pt>
                <c:pt idx="3275">
                  <c:v>11.648072134436319</c:v>
                </c:pt>
                <c:pt idx="3276">
                  <c:v>11.544413646207119</c:v>
                </c:pt>
                <c:pt idx="3277">
                  <c:v>11.440218851123859</c:v>
                </c:pt>
                <c:pt idx="3278">
                  <c:v>11.335489255755505</c:v>
                </c:pt>
                <c:pt idx="3279">
                  <c:v>11.230226379582803</c:v>
                </c:pt>
                <c:pt idx="3280">
                  <c:v>11.124431754913701</c:v>
                </c:pt>
                <c:pt idx="3281">
                  <c:v>11.018106926794587</c:v>
                </c:pt>
                <c:pt idx="3282">
                  <c:v>10.911253452923972</c:v>
                </c:pt>
                <c:pt idx="3283">
                  <c:v>10.80387290356515</c:v>
                </c:pt>
                <c:pt idx="3284">
                  <c:v>10.695966861457549</c:v>
                </c:pt>
                <c:pt idx="3285">
                  <c:v>10.587536921729765</c:v>
                </c:pt>
                <c:pt idx="3286">
                  <c:v>10.478584691811164</c:v>
                </c:pt>
                <c:pt idx="3287">
                  <c:v>10.369111791343443</c:v>
                </c:pt>
                <c:pt idx="3288">
                  <c:v>10.259119852091203</c:v>
                </c:pt>
                <c:pt idx="3289">
                  <c:v>10.148610517855644</c:v>
                </c:pt>
                <c:pt idx="3290">
                  <c:v>10.037585444382017</c:v>
                </c:pt>
                <c:pt idx="3291">
                  <c:v>9.9260462992732528</c:v>
                </c:pt>
                <c:pt idx="3292">
                  <c:v>9.8139947619002896</c:v>
                </c:pt>
                <c:pt idx="3293">
                  <c:v>9.7014325233108991</c:v>
                </c:pt>
                <c:pt idx="3294">
                  <c:v>9.5883612861409802</c:v>
                </c:pt>
                <c:pt idx="3295">
                  <c:v>9.4747827645249174</c:v>
                </c:pt>
                <c:pt idx="3296">
                  <c:v>9.3606986840054276</c:v>
                </c:pt>
                <c:pt idx="3297">
                  <c:v>9.2461107814425816</c:v>
                </c:pt>
                <c:pt idx="3298">
                  <c:v>9.1310208049240771</c:v>
                </c:pt>
                <c:pt idx="3299">
                  <c:v>9.0154305136749997</c:v>
                </c:pt>
                <c:pt idx="3300">
                  <c:v>8.899341677965964</c:v>
                </c:pt>
                <c:pt idx="3301">
                  <c:v>8.7827560790234145</c:v>
                </c:pt>
                <c:pt idx="3302">
                  <c:v>8.6656755089389321</c:v>
                </c:pt>
                <c:pt idx="3303">
                  <c:v>8.5481017705769489</c:v>
                </c:pt>
                <c:pt idx="3304">
                  <c:v>8.4300366774843383</c:v>
                </c:pt>
                <c:pt idx="3305">
                  <c:v>8.311482053799665</c:v>
                </c:pt>
                <c:pt idx="3306">
                  <c:v>8.1924397341610984</c:v>
                </c:pt>
                <c:pt idx="3307">
                  <c:v>8.0729115636149231</c:v>
                </c:pt>
                <c:pt idx="3308">
                  <c:v>7.952899397525897</c:v>
                </c:pt>
                <c:pt idx="3309">
                  <c:v>7.8324051014824363</c:v>
                </c:pt>
                <c:pt idx="3310">
                  <c:v>7.7114305512077976</c:v>
                </c:pt>
                <c:pt idx="3311">
                  <c:v>7.589977632467992</c:v>
                </c:pt>
                <c:pt idx="3312">
                  <c:v>7.4680482409783338</c:v>
                </c:pt>
                <c:pt idx="3313">
                  <c:v>7.3456442823141117</c:v>
                </c:pt>
                <c:pt idx="3314">
                  <c:v>7.2227676718180476</c:v>
                </c:pt>
                <c:pt idx="3315">
                  <c:v>7.0994203345069025</c:v>
                </c:pt>
                <c:pt idx="3316">
                  <c:v>6.9756042049826874</c:v>
                </c:pt>
                <c:pt idx="3317">
                  <c:v>6.8513212273388149</c:v>
                </c:pt>
                <c:pt idx="3318">
                  <c:v>6.7265733550686946</c:v>
                </c:pt>
                <c:pt idx="3319">
                  <c:v>6.6013625509755798</c:v>
                </c:pt>
                <c:pt idx="3320">
                  <c:v>6.475690787077923</c:v>
                </c:pt>
                <c:pt idx="3321">
                  <c:v>6.3495600445211267</c:v>
                </c:pt>
                <c:pt idx="3322">
                  <c:v>6.2229723134839219</c:v>
                </c:pt>
                <c:pt idx="3323">
                  <c:v>6.0959295930873907</c:v>
                </c:pt>
                <c:pt idx="3324">
                  <c:v>5.9684338913037891</c:v>
                </c:pt>
                <c:pt idx="3325">
                  <c:v>5.8404872248650861</c:v>
                </c:pt>
                <c:pt idx="3326">
                  <c:v>5.7120916191717583</c:v>
                </c:pt>
                <c:pt idx="3327">
                  <c:v>5.5832491082016986</c:v>
                </c:pt>
                <c:pt idx="3328">
                  <c:v>5.4539617344186127</c:v>
                </c:pt>
                <c:pt idx="3329">
                  <c:v>5.3242315486827749</c:v>
                </c:pt>
                <c:pt idx="3330">
                  <c:v>5.1940606101584592</c:v>
                </c:pt>
                <c:pt idx="3331">
                  <c:v>5.0634509862238417</c:v>
                </c:pt>
                <c:pt idx="3332">
                  <c:v>4.932404752381899</c:v>
                </c:pt>
                <c:pt idx="3333">
                  <c:v>4.8009239921682934</c:v>
                </c:pt>
                <c:pt idx="3334">
                  <c:v>4.6690107970614747</c:v>
                </c:pt>
                <c:pt idx="3335">
                  <c:v>4.5366672663949714</c:v>
                </c:pt>
                <c:pt idx="3336">
                  <c:v>4.4038955072641386</c:v>
                </c:pt>
                <c:pt idx="3337">
                  <c:v>4.2706976344390455</c:v>
                </c:pt>
                <c:pt idx="3338">
                  <c:v>4.1370757702752883</c:v>
                </c:pt>
                <c:pt idx="3339">
                  <c:v>4.0030320446234953</c:v>
                </c:pt>
                <c:pt idx="3340">
                  <c:v>3.8685685947410775</c:v>
                </c:pt>
                <c:pt idx="3341">
                  <c:v>3.7336875652025299</c:v>
                </c:pt>
                <c:pt idx="3342">
                  <c:v>3.5983911078146491</c:v>
                </c:pt>
                <c:pt idx="3343">
                  <c:v>3.4626813815236517</c:v>
                </c:pt>
                <c:pt idx="3344">
                  <c:v>3.326560552330136</c:v>
                </c:pt>
                <c:pt idx="3345">
                  <c:v>3.19003079320035</c:v>
                </c:pt>
                <c:pt idx="3346">
                  <c:v>3.0530942839806983</c:v>
                </c:pt>
                <c:pt idx="3347">
                  <c:v>2.915753211307532</c:v>
                </c:pt>
                <c:pt idx="3348">
                  <c:v>2.7780097685234466</c:v>
                </c:pt>
                <c:pt idx="3349">
                  <c:v>2.6398661555890328</c:v>
                </c:pt>
                <c:pt idx="3350">
                  <c:v>2.5013245789982079</c:v>
                </c:pt>
                <c:pt idx="3351">
                  <c:v>2.3623872516906204</c:v>
                </c:pt>
                <c:pt idx="3352">
                  <c:v>2.2230563929678624</c:v>
                </c:pt>
                <c:pt idx="3353">
                  <c:v>2.0833342284072103</c:v>
                </c:pt>
                <c:pt idx="3354">
                  <c:v>1.9432229897775812</c:v>
                </c:pt>
                <c:pt idx="3355">
                  <c:v>1.8027249149552915</c:v>
                </c:pt>
                <c:pt idx="3356">
                  <c:v>1.6618422478391039</c:v>
                </c:pt>
                <c:pt idx="3357">
                  <c:v>1.5205772382675491</c:v>
                </c:pt>
                <c:pt idx="3358">
                  <c:v>1.378932141934996</c:v>
                </c:pt>
                <c:pt idx="3359">
                  <c:v>1.236909220309002</c:v>
                </c:pt>
                <c:pt idx="3360">
                  <c:v>1.094510740548003</c:v>
                </c:pt>
                <c:pt idx="3361">
                  <c:v>0.95173897541869223</c:v>
                </c:pt>
                <c:pt idx="3362">
                  <c:v>0.80859620321407988</c:v>
                </c:pt>
                <c:pt idx="3363">
                  <c:v>0.66508470767513472</c:v>
                </c:pt>
                <c:pt idx="3364">
                  <c:v>0.5212067779046663</c:v>
                </c:pt>
                <c:pt idx="3365">
                  <c:v>0.3769647082915526</c:v>
                </c:pt>
                <c:pt idx="3366">
                  <c:v>0.23236079842851609</c:v>
                </c:pt>
                <c:pt idx="3367">
                  <c:v>8.7397353033338732E-2</c:v>
                </c:pt>
                <c:pt idx="3368">
                  <c:v>-5.7923318131258839E-2</c:v>
                </c:pt>
                <c:pt idx="3369">
                  <c:v>-0.20359890033537908</c:v>
                </c:pt>
                <c:pt idx="3370">
                  <c:v>-0.34962707395962411</c:v>
                </c:pt>
                <c:pt idx="3371">
                  <c:v>-0.49600551457464803</c:v>
                </c:pt>
                <c:pt idx="3372">
                  <c:v>-0.64273189301709976</c:v>
                </c:pt>
                <c:pt idx="3373">
                  <c:v>-0.78980387546582165</c:v>
                </c:pt>
                <c:pt idx="3374">
                  <c:v>-0.93721912352134495</c:v>
                </c:pt>
                <c:pt idx="3375">
                  <c:v>-1.0849752942773137</c:v>
                </c:pt>
                <c:pt idx="3376">
                  <c:v>-1.233070040400321</c:v>
                </c:pt>
                <c:pt idx="3377">
                  <c:v>-1.3815010102002532</c:v>
                </c:pt>
                <c:pt idx="3378">
                  <c:v>-1.5302658477098134</c:v>
                </c:pt>
                <c:pt idx="3379">
                  <c:v>-1.6793621927546667</c:v>
                </c:pt>
                <c:pt idx="3380">
                  <c:v>-1.8287876810275918</c:v>
                </c:pt>
                <c:pt idx="3381">
                  <c:v>-1.9785399441637139</c:v>
                </c:pt>
                <c:pt idx="3382">
                  <c:v>-2.1286166098091996</c:v>
                </c:pt>
                <c:pt idx="3383">
                  <c:v>-2.2790153016966883</c:v>
                </c:pt>
                <c:pt idx="3384">
                  <c:v>-2.4297336397153231</c:v>
                </c:pt>
                <c:pt idx="3385">
                  <c:v>-2.5807692399816062</c:v>
                </c:pt>
                <c:pt idx="3386">
                  <c:v>-2.732119714909544</c:v>
                </c:pt>
                <c:pt idx="3387">
                  <c:v>-2.8837826732832639</c:v>
                </c:pt>
                <c:pt idx="3388">
                  <c:v>-3.0357557203213048</c:v>
                </c:pt>
                <c:pt idx="3389">
                  <c:v>-3.1880364577511386</c:v>
                </c:pt>
                <c:pt idx="3390">
                  <c:v>-3.3406224838743128</c:v>
                </c:pt>
                <c:pt idx="3391">
                  <c:v>-3.4935113936360551</c:v>
                </c:pt>
                <c:pt idx="3392">
                  <c:v>-3.6467007786917804</c:v>
                </c:pt>
                <c:pt idx="3393">
                  <c:v>-3.8001882274719208</c:v>
                </c:pt>
                <c:pt idx="3394">
                  <c:v>-3.9539713252550257</c:v>
                </c:pt>
                <c:pt idx="3395">
                  <c:v>-4.1080476542267377</c:v>
                </c:pt>
                <c:pt idx="3396">
                  <c:v>-4.2624147935479471</c:v>
                </c:pt>
                <c:pt idx="3397">
                  <c:v>-4.4170703194212138</c:v>
                </c:pt>
                <c:pt idx="3398">
                  <c:v>-4.5720118051526697</c:v>
                </c:pt>
                <c:pt idx="3399">
                  <c:v>-4.7272368212169624</c:v>
                </c:pt>
                <c:pt idx="3400">
                  <c:v>-4.8827429353212892</c:v>
                </c:pt>
                <c:pt idx="3401">
                  <c:v>-5.0385277124685501</c:v>
                </c:pt>
                <c:pt idx="3402">
                  <c:v>-5.1945887150176588</c:v>
                </c:pt>
                <c:pt idx="3403">
                  <c:v>-5.3509235027492252</c:v>
                </c:pt>
                <c:pt idx="3404">
                  <c:v>-5.5075296329230241</c:v>
                </c:pt>
                <c:pt idx="3405">
                  <c:v>-5.6644046603425124</c:v>
                </c:pt>
                <c:pt idx="3406">
                  <c:v>-5.8215461374123834</c:v>
                </c:pt>
                <c:pt idx="3407">
                  <c:v>-5.9789516142020034</c:v>
                </c:pt>
                <c:pt idx="3408">
                  <c:v>-6.1366186385023127</c:v>
                </c:pt>
                <c:pt idx="3409">
                  <c:v>-6.2945447558852266</c:v>
                </c:pt>
                <c:pt idx="3410">
                  <c:v>-6.4527275097638039</c:v>
                </c:pt>
                <c:pt idx="3411">
                  <c:v>-6.6111644414506543</c:v>
                </c:pt>
                <c:pt idx="3412">
                  <c:v>-6.7698530902125071</c:v>
                </c:pt>
                <c:pt idx="3413">
                  <c:v>-6.9287909933328535</c:v>
                </c:pt>
                <c:pt idx="3414">
                  <c:v>-7.0879756861631904</c:v>
                </c:pt>
                <c:pt idx="3415">
                  <c:v>-7.2474047021842125</c:v>
                </c:pt>
                <c:pt idx="3416">
                  <c:v>-7.4070755730591884</c:v>
                </c:pt>
                <c:pt idx="3417">
                  <c:v>-7.5669858286906901</c:v>
                </c:pt>
                <c:pt idx="3418">
                  <c:v>-7.7271329972743956</c:v>
                </c:pt>
                <c:pt idx="3419">
                  <c:v>-7.8875146053573246</c:v>
                </c:pt>
                <c:pt idx="3420">
                  <c:v>-8.0481281778884011</c:v>
                </c:pt>
                <c:pt idx="3421">
                  <c:v>-8.2089712382736195</c:v>
                </c:pt>
                <c:pt idx="3422">
                  <c:v>-8.370041308432377</c:v>
                </c:pt>
                <c:pt idx="3423">
                  <c:v>-8.5313359088462448</c:v>
                </c:pt>
                <c:pt idx="3424">
                  <c:v>-8.6928525586155274</c:v>
                </c:pt>
                <c:pt idx="3425">
                  <c:v>-8.8545887755103365</c:v>
                </c:pt>
                <c:pt idx="3426">
                  <c:v>-9.0165420760226311</c:v>
                </c:pt>
                <c:pt idx="3427">
                  <c:v>-9.1787099754185135</c:v>
                </c:pt>
                <c:pt idx="3428">
                  <c:v>-9.3410899877891893</c:v>
                </c:pt>
                <c:pt idx="3429">
                  <c:v>-9.5036796261029224</c:v>
                </c:pt>
                <c:pt idx="3430">
                  <c:v>-9.6664764022559098</c:v>
                </c:pt>
                <c:pt idx="3431">
                  <c:v>-9.8294778271204848</c:v>
                </c:pt>
                <c:pt idx="3432">
                  <c:v>-9.9926814106001416</c:v>
                </c:pt>
                <c:pt idx="3433">
                  <c:v>-10.156084661673702</c:v>
                </c:pt>
                <c:pt idx="3434">
                  <c:v>-10.319685088448409</c:v>
                </c:pt>
                <c:pt idx="3435">
                  <c:v>-10.483480198210486</c:v>
                </c:pt>
                <c:pt idx="3436">
                  <c:v>-10.64746749746908</c:v>
                </c:pt>
                <c:pt idx="3437">
                  <c:v>-10.81164449201151</c:v>
                </c:pt>
                <c:pt idx="3438">
                  <c:v>-10.976008686946386</c:v>
                </c:pt>
                <c:pt idx="3439">
                  <c:v>-11.140557586754795</c:v>
                </c:pt>
                <c:pt idx="3440">
                  <c:v>-11.305288695339271</c:v>
                </c:pt>
                <c:pt idx="3441">
                  <c:v>-11.470199516066856</c:v>
                </c:pt>
                <c:pt idx="3442">
                  <c:v>-11.635287551823296</c:v>
                </c:pt>
                <c:pt idx="3443">
                  <c:v>-11.800550305055168</c:v>
                </c:pt>
                <c:pt idx="3444">
                  <c:v>-11.965985277819925</c:v>
                </c:pt>
                <c:pt idx="3445">
                  <c:v>-12.131589971831971</c:v>
                </c:pt>
                <c:pt idx="3446">
                  <c:v>-12.29736188851021</c:v>
                </c:pt>
                <c:pt idx="3447">
                  <c:v>-12.463298529023177</c:v>
                </c:pt>
                <c:pt idx="3448">
                  <c:v>-12.629397394337161</c:v>
                </c:pt>
                <c:pt idx="3449">
                  <c:v>-12.795655985263807</c:v>
                </c:pt>
                <c:pt idx="3450">
                  <c:v>-12.962071802501839</c:v>
                </c:pt>
                <c:pt idx="3451">
                  <c:v>-13.128642346687172</c:v>
                </c:pt>
                <c:pt idx="3452">
                  <c:v>-13.295365118439662</c:v>
                </c:pt>
                <c:pt idx="3453">
                  <c:v>-13.462237618404686</c:v>
                </c:pt>
                <c:pt idx="3454">
                  <c:v>-13.629257347302001</c:v>
                </c:pt>
                <c:pt idx="3455">
                  <c:v>-13.79642180597304</c:v>
                </c:pt>
                <c:pt idx="3456">
                  <c:v>-13.963728495421918</c:v>
                </c:pt>
                <c:pt idx="3457">
                  <c:v>-14.131174916864694</c:v>
                </c:pt>
                <c:pt idx="3458">
                  <c:v>-14.298758571774215</c:v>
                </c:pt>
                <c:pt idx="3459">
                  <c:v>-14.466476961924343</c:v>
                </c:pt>
                <c:pt idx="3460">
                  <c:v>-14.634327589437135</c:v>
                </c:pt>
                <c:pt idx="3461">
                  <c:v>-14.802307956827519</c:v>
                </c:pt>
                <c:pt idx="3462">
                  <c:v>-14.970415567047155</c:v>
                </c:pt>
                <c:pt idx="3463">
                  <c:v>-15.138647923533398</c:v>
                </c:pt>
                <c:pt idx="3464">
                  <c:v>-15.307002530251253</c:v>
                </c:pt>
                <c:pt idx="3465">
                  <c:v>-15.475476891740072</c:v>
                </c:pt>
                <c:pt idx="3466">
                  <c:v>-15.644068513161216</c:v>
                </c:pt>
                <c:pt idx="3467">
                  <c:v>-15.812774900338411</c:v>
                </c:pt>
                <c:pt idx="3468">
                  <c:v>-15.981593559807834</c:v>
                </c:pt>
                <c:pt idx="3469">
                  <c:v>-16.150521998862502</c:v>
                </c:pt>
                <c:pt idx="3470">
                  <c:v>-16.319557725596866</c:v>
                </c:pt>
                <c:pt idx="3471">
                  <c:v>-16.488698248953199</c:v>
                </c:pt>
                <c:pt idx="3472">
                  <c:v>-16.657941078767834</c:v>
                </c:pt>
                <c:pt idx="3473">
                  <c:v>-16.827283725815732</c:v>
                </c:pt>
                <c:pt idx="3474">
                  <c:v>-16.996723701857945</c:v>
                </c:pt>
                <c:pt idx="3475">
                  <c:v>-17.166258519686465</c:v>
                </c:pt>
                <c:pt idx="3476">
                  <c:v>-17.335885693172173</c:v>
                </c:pt>
                <c:pt idx="3477">
                  <c:v>-17.505602737307782</c:v>
                </c:pt>
                <c:pt idx="3478">
                  <c:v>-17.675407168257408</c:v>
                </c:pt>
                <c:pt idx="3479">
                  <c:v>-17.845296503402466</c:v>
                </c:pt>
                <c:pt idx="3480">
                  <c:v>-18.015268261387803</c:v>
                </c:pt>
                <c:pt idx="3481">
                  <c:v>-18.185319962168194</c:v>
                </c:pt>
                <c:pt idx="3482">
                  <c:v>-18.355449127056119</c:v>
                </c:pt>
                <c:pt idx="3483">
                  <c:v>-18.525653278769397</c:v>
                </c:pt>
                <c:pt idx="3484">
                  <c:v>-18.695929941476692</c:v>
                </c:pt>
                <c:pt idx="3485">
                  <c:v>-18.866276640847133</c:v>
                </c:pt>
                <c:pt idx="3486">
                  <c:v>-19.03669090409727</c:v>
                </c:pt>
                <c:pt idx="3487">
                  <c:v>-19.207170260037515</c:v>
                </c:pt>
                <c:pt idx="3488">
                  <c:v>-19.377712239123611</c:v>
                </c:pt>
                <c:pt idx="3489">
                  <c:v>-19.548314373501825</c:v>
                </c:pt>
                <c:pt idx="3490">
                  <c:v>-19.718974197058998</c:v>
                </c:pt>
                <c:pt idx="3491">
                  <c:v>-19.889689245470549</c:v>
                </c:pt>
                <c:pt idx="3492">
                  <c:v>-20.060457056251039</c:v>
                </c:pt>
                <c:pt idx="3493">
                  <c:v>-20.231275168801318</c:v>
                </c:pt>
                <c:pt idx="3494">
                  <c:v>-20.402141124459376</c:v>
                </c:pt>
                <c:pt idx="3495">
                  <c:v>-20.573052466550564</c:v>
                </c:pt>
                <c:pt idx="3496">
                  <c:v>-20.744006740435026</c:v>
                </c:pt>
                <c:pt idx="3497">
                  <c:v>-20.915001493560624</c:v>
                </c:pt>
                <c:pt idx="3498">
                  <c:v>-21.08603427551256</c:v>
                </c:pt>
                <c:pt idx="3499">
                  <c:v>-21.257102638063685</c:v>
                </c:pt>
                <c:pt idx="3500">
                  <c:v>-21.428204135226281</c:v>
                </c:pt>
                <c:pt idx="3501">
                  <c:v>-21.599336323301344</c:v>
                </c:pt>
                <c:pt idx="3502">
                  <c:v>-21.770496760934122</c:v>
                </c:pt>
                <c:pt idx="3503">
                  <c:v>-21.94168300916084</c:v>
                </c:pt>
                <c:pt idx="3504">
                  <c:v>-22.112892631465485</c:v>
                </c:pt>
                <c:pt idx="3505">
                  <c:v>-22.284123193829544</c:v>
                </c:pt>
                <c:pt idx="3506">
                  <c:v>-22.455372264784756</c:v>
                </c:pt>
                <c:pt idx="3507">
                  <c:v>-22.626637415467798</c:v>
                </c:pt>
                <c:pt idx="3508">
                  <c:v>-22.797916219671009</c:v>
                </c:pt>
                <c:pt idx="3509">
                  <c:v>-22.969206253898278</c:v>
                </c:pt>
                <c:pt idx="3510">
                  <c:v>-23.140505097418355</c:v>
                </c:pt>
                <c:pt idx="3511">
                  <c:v>-23.311810332317634</c:v>
                </c:pt>
                <c:pt idx="3512">
                  <c:v>-23.483119543556171</c:v>
                </c:pt>
                <c:pt idx="3513">
                  <c:v>-23.654430319021941</c:v>
                </c:pt>
                <c:pt idx="3514">
                  <c:v>-23.825740249585067</c:v>
                </c:pt>
                <c:pt idx="3515">
                  <c:v>-23.99704692915526</c:v>
                </c:pt>
                <c:pt idx="3516">
                  <c:v>-24.168347954734543</c:v>
                </c:pt>
                <c:pt idx="3517">
                  <c:v>-24.339640926476136</c:v>
                </c:pt>
                <c:pt idx="3518">
                  <c:v>-24.51092344773781</c:v>
                </c:pt>
                <c:pt idx="3519">
                  <c:v>-24.68219312514239</c:v>
                </c:pt>
                <c:pt idx="3520">
                  <c:v>-24.853447568629377</c:v>
                </c:pt>
                <c:pt idx="3521">
                  <c:v>-25.024684391517212</c:v>
                </c:pt>
                <c:pt idx="3522">
                  <c:v>-25.195901210557196</c:v>
                </c:pt>
                <c:pt idx="3523">
                  <c:v>-25.367095645992691</c:v>
                </c:pt>
                <c:pt idx="3524">
                  <c:v>-25.538265321617814</c:v>
                </c:pt>
                <c:pt idx="3525">
                  <c:v>-25.709407864833594</c:v>
                </c:pt>
                <c:pt idx="3526">
                  <c:v>-25.880520906708995</c:v>
                </c:pt>
                <c:pt idx="3527">
                  <c:v>-26.051602082038642</c:v>
                </c:pt>
                <c:pt idx="3528">
                  <c:v>-26.222649029401111</c:v>
                </c:pt>
                <c:pt idx="3529">
                  <c:v>-26.393659391221206</c:v>
                </c:pt>
                <c:pt idx="3530">
                  <c:v>-26.564630813826994</c:v>
                </c:pt>
                <c:pt idx="3531">
                  <c:v>-26.735560947511516</c:v>
                </c:pt>
                <c:pt idx="3532">
                  <c:v>-26.906447446591869</c:v>
                </c:pt>
                <c:pt idx="3533">
                  <c:v>-27.077287969470518</c:v>
                </c:pt>
                <c:pt idx="3534">
                  <c:v>-27.248080178697336</c:v>
                </c:pt>
                <c:pt idx="3535">
                  <c:v>-27.4188217410275</c:v>
                </c:pt>
                <c:pt idx="3536">
                  <c:v>-27.589510327486721</c:v>
                </c:pt>
                <c:pt idx="3537">
                  <c:v>-27.76014361343033</c:v>
                </c:pt>
                <c:pt idx="3538">
                  <c:v>-27.930719278605608</c:v>
                </c:pt>
                <c:pt idx="3539">
                  <c:v>-28.101235007215223</c:v>
                </c:pt>
                <c:pt idx="3540">
                  <c:v>-28.271688487978935</c:v>
                </c:pt>
                <c:pt idx="3541">
                  <c:v>-28.442077414194245</c:v>
                </c:pt>
                <c:pt idx="3542">
                  <c:v>-28.612399483802676</c:v>
                </c:pt>
                <c:pt idx="3543">
                  <c:v>-28.782652399451194</c:v>
                </c:pt>
                <c:pt idx="3544">
                  <c:v>-28.952833868555103</c:v>
                </c:pt>
                <c:pt idx="3545">
                  <c:v>-29.122941603361397</c:v>
                </c:pt>
                <c:pt idx="3546">
                  <c:v>-29.292973321015126</c:v>
                </c:pt>
                <c:pt idx="3547">
                  <c:v>-29.462926743619505</c:v>
                </c:pt>
                <c:pt idx="3548">
                  <c:v>-29.632799598302626</c:v>
                </c:pt>
                <c:pt idx="3549">
                  <c:v>-29.802589617281399</c:v>
                </c:pt>
                <c:pt idx="3550">
                  <c:v>-29.972294537926132</c:v>
                </c:pt>
                <c:pt idx="3551">
                  <c:v>-30.141912102823852</c:v>
                </c:pt>
                <c:pt idx="3552">
                  <c:v>-30.311440059844074</c:v>
                </c:pt>
                <c:pt idx="3553">
                  <c:v>-30.480876162205732</c:v>
                </c:pt>
                <c:pt idx="3554">
                  <c:v>-30.65021816853951</c:v>
                </c:pt>
                <c:pt idx="3555">
                  <c:v>-30.81946384295378</c:v>
                </c:pt>
                <c:pt idx="3556">
                  <c:v>-30.98861095510108</c:v>
                </c:pt>
                <c:pt idx="3557">
                  <c:v>-31.157657280243512</c:v>
                </c:pt>
                <c:pt idx="3558">
                  <c:v>-31.326600599318311</c:v>
                </c:pt>
                <c:pt idx="3559">
                  <c:v>-31.495438699003415</c:v>
                </c:pt>
                <c:pt idx="3560">
                  <c:v>-31.664169371782293</c:v>
                </c:pt>
                <c:pt idx="3561">
                  <c:v>-31.832790416013722</c:v>
                </c:pt>
                <c:pt idx="3562">
                  <c:v>-32.001299635993973</c:v>
                </c:pt>
                <c:pt idx="3563">
                  <c:v>-32.169694842024882</c:v>
                </c:pt>
                <c:pt idx="3564">
                  <c:v>-32.33797385048041</c:v>
                </c:pt>
                <c:pt idx="3565">
                  <c:v>-32.506134483871477</c:v>
                </c:pt>
                <c:pt idx="3566">
                  <c:v>-32.674174570914943</c:v>
                </c:pt>
                <c:pt idx="3567">
                  <c:v>-32.842091946598345</c:v>
                </c:pt>
                <c:pt idx="3568">
                  <c:v>-33.009884452245842</c:v>
                </c:pt>
                <c:pt idx="3569">
                  <c:v>-33.177549935586427</c:v>
                </c:pt>
                <c:pt idx="3570">
                  <c:v>-33.345086250819833</c:v>
                </c:pt>
                <c:pt idx="3571">
                  <c:v>-33.512491258683639</c:v>
                </c:pt>
                <c:pt idx="3572">
                  <c:v>-33.679762826518072</c:v>
                </c:pt>
                <c:pt idx="3573">
                  <c:v>-33.846898828335867</c:v>
                </c:pt>
                <c:pt idx="3574">
                  <c:v>-34.013897144884794</c:v>
                </c:pt>
                <c:pt idx="3575">
                  <c:v>-34.180755663718969</c:v>
                </c:pt>
                <c:pt idx="3576">
                  <c:v>-34.347472279261041</c:v>
                </c:pt>
                <c:pt idx="3577">
                  <c:v>-34.514044892871766</c:v>
                </c:pt>
                <c:pt idx="3578">
                  <c:v>-34.68047141291521</c:v>
                </c:pt>
                <c:pt idx="3579">
                  <c:v>-34.846749754824685</c:v>
                </c:pt>
                <c:pt idx="3580">
                  <c:v>-35.012877841170166</c:v>
                </c:pt>
                <c:pt idx="3581">
                  <c:v>-35.178853601725166</c:v>
                </c:pt>
                <c:pt idx="3582">
                  <c:v>-35.344674973530346</c:v>
                </c:pt>
                <c:pt idx="3583">
                  <c:v>-35.510339900962521</c:v>
                </c:pt>
                <c:pt idx="3584">
                  <c:v>-35.675846335799065</c:v>
                </c:pt>
                <c:pt idx="3585">
                  <c:v>-35.841192237283963</c:v>
                </c:pt>
                <c:pt idx="3586">
                  <c:v>-36.006375572194486</c:v>
                </c:pt>
                <c:pt idx="3587">
                  <c:v>-36.171394314905655</c:v>
                </c:pt>
                <c:pt idx="3588">
                  <c:v>-36.336246447456887</c:v>
                </c:pt>
                <c:pt idx="3589">
                  <c:v>-36.50092995961586</c:v>
                </c:pt>
                <c:pt idx="3590">
                  <c:v>-36.665442848945645</c:v>
                </c:pt>
                <c:pt idx="3591">
                  <c:v>-36.82978312086766</c:v>
                </c:pt>
                <c:pt idx="3592">
                  <c:v>-36.993948788729199</c:v>
                </c:pt>
                <c:pt idx="3593">
                  <c:v>-37.157937873865279</c:v>
                </c:pt>
                <c:pt idx="3594">
                  <c:v>-37.321748405665517</c:v>
                </c:pt>
                <c:pt idx="3595">
                  <c:v>-37.485378421635971</c:v>
                </c:pt>
                <c:pt idx="3596">
                  <c:v>-37.648825967465513</c:v>
                </c:pt>
                <c:pt idx="3597">
                  <c:v>-37.812089097088716</c:v>
                </c:pt>
                <c:pt idx="3598">
                  <c:v>-37.975165872749614</c:v>
                </c:pt>
                <c:pt idx="3599">
                  <c:v>-38.138054365064448</c:v>
                </c:pt>
                <c:pt idx="3600">
                  <c:v>-38.300752653085937</c:v>
                </c:pt>
                <c:pt idx="3601">
                  <c:v>-38.463258824365823</c:v>
                </c:pt>
                <c:pt idx="3602">
                  <c:v>-38.625570975016444</c:v>
                </c:pt>
                <c:pt idx="3603">
                  <c:v>-38.787687209774759</c:v>
                </c:pt>
                <c:pt idx="3604">
                  <c:v>-38.949605642063858</c:v>
                </c:pt>
                <c:pt idx="3605">
                  <c:v>-39.111324394052417</c:v>
                </c:pt>
                <c:pt idx="3606">
                  <c:v>-39.272841596721037</c:v>
                </c:pt>
                <c:pt idx="3607">
                  <c:v>-39.434155389919141</c:v>
                </c:pt>
                <c:pt idx="3608">
                  <c:v>-39.595263922427307</c:v>
                </c:pt>
                <c:pt idx="3609">
                  <c:v>-39.756165352018598</c:v>
                </c:pt>
                <c:pt idx="3610">
                  <c:v>-39.916857845517654</c:v>
                </c:pt>
                <c:pt idx="3611">
                  <c:v>-40.077339578860602</c:v>
                </c:pt>
                <c:pt idx="3612">
                  <c:v>-40.237608737155171</c:v>
                </c:pt>
                <c:pt idx="3613">
                  <c:v>-40.397663514740287</c:v>
                </c:pt>
                <c:pt idx="3614">
                  <c:v>-40.557502115243153</c:v>
                </c:pt>
                <c:pt idx="3615">
                  <c:v>-40.717122751639636</c:v>
                </c:pt>
                <c:pt idx="3616">
                  <c:v>-40.876523646311483</c:v>
                </c:pt>
                <c:pt idx="3617">
                  <c:v>-41.035703031102088</c:v>
                </c:pt>
                <c:pt idx="3618">
                  <c:v>-41.194659147379468</c:v>
                </c:pt>
                <c:pt idx="3619">
                  <c:v>-41.353390246085553</c:v>
                </c:pt>
                <c:pt idx="3620">
                  <c:v>-41.511894587798935</c:v>
                </c:pt>
                <c:pt idx="3621">
                  <c:v>-41.670170442787622</c:v>
                </c:pt>
                <c:pt idx="3622">
                  <c:v>-41.828216091065656</c:v>
                </c:pt>
                <c:pt idx="3623">
                  <c:v>-41.986029822447875</c:v>
                </c:pt>
                <c:pt idx="3624">
                  <c:v>-42.143609936606197</c:v>
                </c:pt>
                <c:pt idx="3625">
                  <c:v>-42.300954743121878</c:v>
                </c:pt>
                <c:pt idx="3626">
                  <c:v>-42.4580625615408</c:v>
                </c:pt>
                <c:pt idx="3627">
                  <c:v>-42.614931721426188</c:v>
                </c:pt>
                <c:pt idx="3628">
                  <c:v>-42.77156056241401</c:v>
                </c:pt>
                <c:pt idx="3629">
                  <c:v>-42.927947434259806</c:v>
                </c:pt>
                <c:pt idx="3630">
                  <c:v>-43.08409069689759</c:v>
                </c:pt>
                <c:pt idx="3631">
                  <c:v>-43.239988720486508</c:v>
                </c:pt>
                <c:pt idx="3632">
                  <c:v>-43.395639885464931</c:v>
                </c:pt>
                <c:pt idx="3633">
                  <c:v>-43.551042582598939</c:v>
                </c:pt>
                <c:pt idx="3634">
                  <c:v>-43.706195213033709</c:v>
                </c:pt>
                <c:pt idx="3635">
                  <c:v>-43.861096188342742</c:v>
                </c:pt>
                <c:pt idx="3636">
                  <c:v>-44.015743930576321</c:v>
                </c:pt>
                <c:pt idx="3637">
                  <c:v>-44.170136872312128</c:v>
                </c:pt>
                <c:pt idx="3638">
                  <c:v>-44.324273456700922</c:v>
                </c:pt>
                <c:pt idx="3639">
                  <c:v>-44.478152137515565</c:v>
                </c:pt>
                <c:pt idx="3640">
                  <c:v>-44.631771379197716</c:v>
                </c:pt>
                <c:pt idx="3641">
                  <c:v>-44.78512965690399</c:v>
                </c:pt>
                <c:pt idx="3642">
                  <c:v>-44.938225456552146</c:v>
                </c:pt>
                <c:pt idx="3643">
                  <c:v>-45.091057274866927</c:v>
                </c:pt>
                <c:pt idx="3644">
                  <c:v>-45.243623619424682</c:v>
                </c:pt>
                <c:pt idx="3645">
                  <c:v>-45.395923008697309</c:v>
                </c:pt>
                <c:pt idx="3646">
                  <c:v>-45.547953972095598</c:v>
                </c:pt>
                <c:pt idx="3647">
                  <c:v>-45.699715050014817</c:v>
                </c:pt>
                <c:pt idx="3648">
                  <c:v>-45.85120479387416</c:v>
                </c:pt>
                <c:pt idx="3649">
                  <c:v>-46.002421766161547</c:v>
                </c:pt>
                <c:pt idx="3650">
                  <c:v>-46.153364540472921</c:v>
                </c:pt>
                <c:pt idx="3651">
                  <c:v>-46.304031701555402</c:v>
                </c:pt>
                <c:pt idx="3652">
                  <c:v>-46.454421845344541</c:v>
                </c:pt>
                <c:pt idx="3653">
                  <c:v>-46.604533579008461</c:v>
                </c:pt>
                <c:pt idx="3654">
                  <c:v>-46.754365520982674</c:v>
                </c:pt>
                <c:pt idx="3655">
                  <c:v>-46.90391630101081</c:v>
                </c:pt>
                <c:pt idx="3656">
                  <c:v>-47.053184560184008</c:v>
                </c:pt>
                <c:pt idx="3657">
                  <c:v>-47.202168950974652</c:v>
                </c:pt>
                <c:pt idx="3658">
                  <c:v>-47.350868137275285</c:v>
                </c:pt>
                <c:pt idx="3659">
                  <c:v>-47.499280794436544</c:v>
                </c:pt>
                <c:pt idx="3660">
                  <c:v>-47.647405609299256</c:v>
                </c:pt>
                <c:pt idx="3661">
                  <c:v>-47.795241280230954</c:v>
                </c:pt>
                <c:pt idx="3662">
                  <c:v>-47.942786517161295</c:v>
                </c:pt>
                <c:pt idx="3663">
                  <c:v>-48.090040041613634</c:v>
                </c:pt>
                <c:pt idx="3664">
                  <c:v>-48.237000586740862</c:v>
                </c:pt>
                <c:pt idx="3665">
                  <c:v>-48.383666897354658</c:v>
                </c:pt>
                <c:pt idx="3666">
                  <c:v>-48.530037729959531</c:v>
                </c:pt>
                <c:pt idx="3667">
                  <c:v>-48.67611185278372</c:v>
                </c:pt>
                <c:pt idx="3668">
                  <c:v>-48.821888045808976</c:v>
                </c:pt>
                <c:pt idx="3669">
                  <c:v>-48.967365100802368</c:v>
                </c:pt>
                <c:pt idx="3670">
                  <c:v>-49.112541821342319</c:v>
                </c:pt>
                <c:pt idx="3671">
                  <c:v>-49.257417022851484</c:v>
                </c:pt>
                <c:pt idx="3672">
                  <c:v>-49.401989532620803</c:v>
                </c:pt>
                <c:pt idx="3673">
                  <c:v>-49.546258189839307</c:v>
                </c:pt>
                <c:pt idx="3674">
                  <c:v>-49.690221845620499</c:v>
                </c:pt>
                <c:pt idx="3675">
                  <c:v>-49.833879363026966</c:v>
                </c:pt>
                <c:pt idx="3676">
                  <c:v>-49.977229617098629</c:v>
                </c:pt>
                <c:pt idx="3677">
                  <c:v>-50.12027149487443</c:v>
                </c:pt>
                <c:pt idx="3678">
                  <c:v>-50.263003895418422</c:v>
                </c:pt>
                <c:pt idx="3679">
                  <c:v>-50.405425729841937</c:v>
                </c:pt>
                <c:pt idx="3680">
                  <c:v>-50.547535921328063</c:v>
                </c:pt>
                <c:pt idx="3681">
                  <c:v>-50.68933340515207</c:v>
                </c:pt>
                <c:pt idx="3682">
                  <c:v>-50.830817128704524</c:v>
                </c:pt>
                <c:pt idx="3683">
                  <c:v>-50.971986051508793</c:v>
                </c:pt>
                <c:pt idx="3684">
                  <c:v>-51.112839145246426</c:v>
                </c:pt>
                <c:pt idx="3685">
                  <c:v>-51.253375393771051</c:v>
                </c:pt>
                <c:pt idx="3686">
                  <c:v>-51.393593793130606</c:v>
                </c:pt>
                <c:pt idx="3687">
                  <c:v>-51.533493351584923</c:v>
                </c:pt>
                <c:pt idx="3688">
                  <c:v>-51.673073089622676</c:v>
                </c:pt>
                <c:pt idx="3689">
                  <c:v>-51.812332039976837</c:v>
                </c:pt>
                <c:pt idx="3690">
                  <c:v>-51.951269247643637</c:v>
                </c:pt>
                <c:pt idx="3691">
                  <c:v>-52.089883769895479</c:v>
                </c:pt>
                <c:pt idx="3692">
                  <c:v>-52.228174676295353</c:v>
                </c:pt>
                <c:pt idx="3693">
                  <c:v>-52.366141048713871</c:v>
                </c:pt>
                <c:pt idx="3694">
                  <c:v>-52.503781981338889</c:v>
                </c:pt>
                <c:pt idx="3695">
                  <c:v>-52.641096580690188</c:v>
                </c:pt>
                <c:pt idx="3696">
                  <c:v>-52.778083965631694</c:v>
                </c:pt>
                <c:pt idx="3697">
                  <c:v>-52.91474326737999</c:v>
                </c:pt>
                <c:pt idx="3698">
                  <c:v>-53.051073629517987</c:v>
                </c:pt>
                <c:pt idx="3699">
                  <c:v>-53.187074208003324</c:v>
                </c:pt>
                <c:pt idx="3700">
                  <c:v>-53.322744171177121</c:v>
                </c:pt>
                <c:pt idx="3701">
                  <c:v>-53.458082699773016</c:v>
                </c:pt>
                <c:pt idx="3702">
                  <c:v>-53.5930889869244</c:v>
                </c:pt>
                <c:pt idx="3703">
                  <c:v>-53.727762238172346</c:v>
                </c:pt>
                <c:pt idx="3704">
                  <c:v>-53.862101671468977</c:v>
                </c:pt>
                <c:pt idx="3705">
                  <c:v>-53.996106517188466</c:v>
                </c:pt>
                <c:pt idx="3706">
                  <c:v>-54.129776018125881</c:v>
                </c:pt>
                <c:pt idx="3707">
                  <c:v>-54.263109429505505</c:v>
                </c:pt>
                <c:pt idx="3708">
                  <c:v>-54.39610601898184</c:v>
                </c:pt>
                <c:pt idx="3709">
                  <c:v>-54.528765066644013</c:v>
                </c:pt>
                <c:pt idx="3710">
                  <c:v>-54.661085865016545</c:v>
                </c:pt>
                <c:pt idx="3711">
                  <c:v>-54.793067719061426</c:v>
                </c:pt>
                <c:pt idx="3712">
                  <c:v>-54.924709946178439</c:v>
                </c:pt>
                <c:pt idx="3713">
                  <c:v>-55.056011876203939</c:v>
                </c:pt>
                <c:pt idx="3714">
                  <c:v>-55.186972851412833</c:v>
                </c:pt>
                <c:pt idx="3715">
                  <c:v>-55.317592226512417</c:v>
                </c:pt>
                <c:pt idx="3716">
                  <c:v>-55.447869368644689</c:v>
                </c:pt>
                <c:pt idx="3717">
                  <c:v>-55.577803657380812</c:v>
                </c:pt>
                <c:pt idx="3718">
                  <c:v>-55.707394484717582</c:v>
                </c:pt>
                <c:pt idx="3719">
                  <c:v>-55.836641255072593</c:v>
                </c:pt>
                <c:pt idx="3720">
                  <c:v>-55.9655433852801</c:v>
                </c:pt>
                <c:pt idx="3721">
                  <c:v>-56.094100304584714</c:v>
                </c:pt>
                <c:pt idx="3722">
                  <c:v>-56.222311454633086</c:v>
                </c:pt>
                <c:pt idx="3723">
                  <c:v>-56.350176289469132</c:v>
                </c:pt>
                <c:pt idx="3724">
                  <c:v>-56.47769427552349</c:v>
                </c:pt>
                <c:pt idx="3725">
                  <c:v>-56.604864891605544</c:v>
                </c:pt>
                <c:pt idx="3726">
                  <c:v>-56.731687628894619</c:v>
                </c:pt>
                <c:pt idx="3727">
                  <c:v>-56.858161990927897</c:v>
                </c:pt>
                <c:pt idx="3728">
                  <c:v>-56.984287493590386</c:v>
                </c:pt>
                <c:pt idx="3729">
                  <c:v>-57.110063665102885</c:v>
                </c:pt>
                <c:pt idx="3730">
                  <c:v>-57.23549004600909</c:v>
                </c:pt>
                <c:pt idx="3731">
                  <c:v>-57.360566189161901</c:v>
                </c:pt>
                <c:pt idx="3732">
                  <c:v>-57.485291659710967</c:v>
                </c:pt>
                <c:pt idx="3733">
                  <c:v>-57.609666035085723</c:v>
                </c:pt>
                <c:pt idx="3734">
                  <c:v>-57.733688904981037</c:v>
                </c:pt>
                <c:pt idx="3735">
                  <c:v>-57.857359871340776</c:v>
                </c:pt>
                <c:pt idx="3736">
                  <c:v>-57.980678548339938</c:v>
                </c:pt>
                <c:pt idx="3737">
                  <c:v>-58.103644562367862</c:v>
                </c:pt>
                <c:pt idx="3738">
                  <c:v>-58.22625755200977</c:v>
                </c:pt>
                <c:pt idx="3739">
                  <c:v>-58.348517168026078</c:v>
                </c:pt>
                <c:pt idx="3740">
                  <c:v>-58.470423073333436</c:v>
                </c:pt>
                <c:pt idx="3741">
                  <c:v>-58.591974942983398</c:v>
                </c:pt>
                <c:pt idx="3742">
                  <c:v>-58.713172464142048</c:v>
                </c:pt>
                <c:pt idx="3743">
                  <c:v>-58.83401533606569</c:v>
                </c:pt>
                <c:pt idx="3744">
                  <c:v>-58.954503270078831</c:v>
                </c:pt>
                <c:pt idx="3745">
                  <c:v>-59.074635989552462</c:v>
                </c:pt>
                <c:pt idx="3746">
                  <c:v>-59.194413229874229</c:v>
                </c:pt>
                <c:pt idx="3747">
                  <c:v>-59.313834738429094</c:v>
                </c:pt>
                <c:pt idx="3748">
                  <c:v>-59.432900274569278</c:v>
                </c:pt>
                <c:pt idx="3749">
                  <c:v>-59.551609609589264</c:v>
                </c:pt>
                <c:pt idx="3750">
                  <c:v>-59.669962526697347</c:v>
                </c:pt>
                <c:pt idx="3751">
                  <c:v>-59.787958820988649</c:v>
                </c:pt>
                <c:pt idx="3752">
                  <c:v>-59.90559829941455</c:v>
                </c:pt>
                <c:pt idx="3753">
                  <c:v>-60.022880780754292</c:v>
                </c:pt>
                <c:pt idx="3754">
                  <c:v>-60.139806095582557</c:v>
                </c:pt>
                <c:pt idx="3755">
                  <c:v>-60.256374086240569</c:v>
                </c:pt>
                <c:pt idx="3756">
                  <c:v>-60.372584606802789</c:v>
                </c:pt>
                <c:pt idx="3757">
                  <c:v>-60.488437523045093</c:v>
                </c:pt>
                <c:pt idx="3758">
                  <c:v>-60.603932712408437</c:v>
                </c:pt>
                <c:pt idx="3759">
                  <c:v>-60.719070063969653</c:v>
                </c:pt>
                <c:pt idx="3760">
                  <c:v>-60.833849478400936</c:v>
                </c:pt>
                <c:pt idx="3761">
                  <c:v>-60.948270867938675</c:v>
                </c:pt>
                <c:pt idx="3762">
                  <c:v>-61.062334156345216</c:v>
                </c:pt>
                <c:pt idx="3763">
                  <c:v>-61.176039278870661</c:v>
                </c:pt>
                <c:pt idx="3764">
                  <c:v>-61.289386182216489</c:v>
                </c:pt>
                <c:pt idx="3765">
                  <c:v>-61.402374824496746</c:v>
                </c:pt>
                <c:pt idx="3766">
                  <c:v>-61.515005175197786</c:v>
                </c:pt>
                <c:pt idx="3767">
                  <c:v>-61.627277215140836</c:v>
                </c:pt>
                <c:pt idx="3768">
                  <c:v>-61.739190936435989</c:v>
                </c:pt>
                <c:pt idx="3769">
                  <c:v>-61.850746342446982</c:v>
                </c:pt>
                <c:pt idx="3770">
                  <c:v>-61.961943447743977</c:v>
                </c:pt>
                <c:pt idx="3771">
                  <c:v>-62.072782278063571</c:v>
                </c:pt>
                <c:pt idx="3772">
                  <c:v>-62.183262870263903</c:v>
                </c:pt>
                <c:pt idx="3773">
                  <c:v>-62.293385272280545</c:v>
                </c:pt>
                <c:pt idx="3774">
                  <c:v>-62.403149543080474</c:v>
                </c:pt>
                <c:pt idx="3775">
                  <c:v>-62.512555752618482</c:v>
                </c:pt>
                <c:pt idx="3776">
                  <c:v>-62.621603981789448</c:v>
                </c:pt>
                <c:pt idx="3777">
                  <c:v>-62.730294322380473</c:v>
                </c:pt>
                <c:pt idx="3778">
                  <c:v>-62.83862687702252</c:v>
                </c:pt>
                <c:pt idx="3779">
                  <c:v>-62.946601759146887</c:v>
                </c:pt>
                <c:pt idx="3780">
                  <c:v>-63.054219092927568</c:v>
                </c:pt>
                <c:pt idx="3781">
                  <c:v>-63.161479013237965</c:v>
                </c:pt>
                <c:pt idx="3782">
                  <c:v>-63.268381665599023</c:v>
                </c:pt>
                <c:pt idx="3783">
                  <c:v>-63.374927206124767</c:v>
                </c:pt>
                <c:pt idx="3784">
                  <c:v>-63.481115801474871</c:v>
                </c:pt>
                <c:pt idx="3785">
                  <c:v>-63.586947628797532</c:v>
                </c:pt>
                <c:pt idx="3786">
                  <c:v>-63.692422875680833</c:v>
                </c:pt>
                <c:pt idx="3787">
                  <c:v>-63.797541740095099</c:v>
                </c:pt>
                <c:pt idx="3788">
                  <c:v>-63.902304430340351</c:v>
                </c:pt>
                <c:pt idx="3789">
                  <c:v>-64.006711164988033</c:v>
                </c:pt>
                <c:pt idx="3790">
                  <c:v>-64.110762172830292</c:v>
                </c:pt>
                <c:pt idx="3791">
                  <c:v>-64.21445769281965</c:v>
                </c:pt>
                <c:pt idx="3792">
                  <c:v>-64.317797974012436</c:v>
                </c:pt>
                <c:pt idx="3793">
                  <c:v>-64.420783275511511</c:v>
                </c:pt>
                <c:pt idx="3794">
                  <c:v>-64.523413866407523</c:v>
                </c:pt>
                <c:pt idx="3795">
                  <c:v>-64.625690025720417</c:v>
                </c:pt>
                <c:pt idx="3796">
                  <c:v>-64.727612042339615</c:v>
                </c:pt>
                <c:pt idx="3797">
                  <c:v>-64.829180214964325</c:v>
                </c:pt>
                <c:pt idx="3798">
                  <c:v>-64.93039485203937</c:v>
                </c:pt>
                <c:pt idx="3799">
                  <c:v>-65.031256271699604</c:v>
                </c:pt>
                <c:pt idx="3800">
                  <c:v>-65.131764801703454</c:v>
                </c:pt>
                <c:pt idx="3801">
                  <c:v>-65.231920779371066</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8</xdr:col>
          <xdr:colOff>2822</xdr:colOff>
          <xdr:row>172</xdr:row>
          <xdr:rowOff>12700</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zoomScale="90" zoomScaleNormal="90" workbookViewId="0">
      <pane ySplit="2" topLeftCell="A3" activePane="bottomLeft" state="frozen"/>
      <selection pane="bottomLeft" activeCell="E5" sqref="E5"/>
    </sheetView>
  </sheetViews>
  <sheetFormatPr defaultColWidth="9.1796875" defaultRowHeight="14" x14ac:dyDescent="0.3"/>
  <cols>
    <col min="1" max="1" width="2.81640625" style="37" customWidth="1"/>
    <col min="2" max="2" width="28.1796875" style="37" customWidth="1"/>
    <col min="3" max="6" width="15.54296875" style="37" customWidth="1"/>
    <col min="7" max="7" width="10.1796875" style="37" bestFit="1" customWidth="1"/>
    <col min="8" max="8" width="113.26953125" style="37" customWidth="1"/>
    <col min="9" max="9" width="13.54296875" style="37" customWidth="1"/>
    <col min="10" max="10" width="37.81640625" style="37" customWidth="1"/>
    <col min="11" max="11" width="12" style="37" customWidth="1"/>
    <col min="12" max="12" width="13.1796875" style="37" customWidth="1"/>
    <col min="13" max="16384" width="9.1796875" style="37"/>
  </cols>
  <sheetData>
    <row r="1" spans="2:17" ht="23.5" thickBot="1" x14ac:dyDescent="0.35">
      <c r="B1" s="301" t="s">
        <v>549</v>
      </c>
      <c r="C1" s="301"/>
      <c r="D1" s="301"/>
      <c r="E1" s="301"/>
      <c r="F1" s="301"/>
      <c r="G1" s="301"/>
      <c r="H1" s="301"/>
    </row>
    <row r="2" spans="2:17" ht="26.5" thickBot="1" x14ac:dyDescent="0.35">
      <c r="B2" s="135" t="s">
        <v>20</v>
      </c>
      <c r="C2" s="135" t="s">
        <v>550</v>
      </c>
      <c r="D2" s="135" t="s">
        <v>551</v>
      </c>
      <c r="E2" s="135" t="s">
        <v>552</v>
      </c>
      <c r="F2" s="135" t="s">
        <v>553</v>
      </c>
      <c r="G2" s="136" t="s">
        <v>210</v>
      </c>
      <c r="H2" s="135" t="s">
        <v>554</v>
      </c>
      <c r="I2" s="137">
        <f>Vout*0.98</f>
        <v>1.4112</v>
      </c>
      <c r="J2" s="137">
        <f>Vout*1.02</f>
        <v>1.4687999999999999</v>
      </c>
      <c r="L2" s="138"/>
      <c r="M2" s="138"/>
      <c r="N2" s="138"/>
      <c r="O2" s="139"/>
      <c r="P2" s="138"/>
      <c r="Q2" s="138"/>
    </row>
    <row r="3" spans="2:17" x14ac:dyDescent="0.3">
      <c r="B3" s="45" t="s">
        <v>191</v>
      </c>
      <c r="C3" s="38" t="s">
        <v>193</v>
      </c>
      <c r="D3" s="40"/>
      <c r="E3" s="39"/>
      <c r="F3" s="40"/>
      <c r="G3" s="41" t="s">
        <v>198</v>
      </c>
      <c r="H3" s="140" t="s">
        <v>191</v>
      </c>
      <c r="I3" s="137"/>
      <c r="J3" s="141" t="s">
        <v>16</v>
      </c>
      <c r="L3" s="138"/>
      <c r="M3" s="138"/>
      <c r="N3" s="138"/>
      <c r="O3" s="139"/>
      <c r="P3" s="138"/>
      <c r="Q3" s="138"/>
    </row>
    <row r="4" spans="2:17" ht="15.5" x14ac:dyDescent="0.3">
      <c r="B4" s="45" t="s">
        <v>204</v>
      </c>
      <c r="D4" s="201">
        <f>VLOOKUP(C3,'Compensation References'!A2:C4,2,FALSE)</f>
        <v>40</v>
      </c>
      <c r="E4" s="39"/>
      <c r="F4" s="40"/>
      <c r="G4" s="41" t="s">
        <v>26</v>
      </c>
      <c r="H4" s="140" t="s">
        <v>199</v>
      </c>
      <c r="I4" s="137"/>
      <c r="J4" s="31" t="s">
        <v>546</v>
      </c>
      <c r="L4" s="138"/>
      <c r="M4" s="138"/>
      <c r="N4" s="138"/>
      <c r="O4" s="139"/>
      <c r="P4" s="138"/>
      <c r="Q4" s="138"/>
    </row>
    <row r="5" spans="2:17" ht="15" customHeight="1" x14ac:dyDescent="0.3">
      <c r="B5" s="45" t="s">
        <v>182</v>
      </c>
      <c r="C5" s="38">
        <v>12</v>
      </c>
      <c r="D5" s="40"/>
      <c r="E5" s="39"/>
      <c r="F5" s="40"/>
      <c r="G5" s="41" t="s">
        <v>22</v>
      </c>
      <c r="H5" s="140" t="s">
        <v>181</v>
      </c>
      <c r="I5" s="137">
        <f>Iout/2</f>
        <v>30</v>
      </c>
      <c r="J5" s="32" t="s">
        <v>547</v>
      </c>
      <c r="L5" s="138"/>
      <c r="M5" s="138"/>
      <c r="N5" s="138"/>
      <c r="O5" s="139"/>
      <c r="P5" s="138"/>
      <c r="Q5" s="138"/>
    </row>
    <row r="6" spans="2:17" ht="15.5" x14ac:dyDescent="0.3">
      <c r="B6" s="45" t="s">
        <v>23</v>
      </c>
      <c r="C6" s="38">
        <v>1.44</v>
      </c>
      <c r="D6" s="40"/>
      <c r="E6" s="39"/>
      <c r="F6" s="40"/>
      <c r="G6" s="41" t="s">
        <v>22</v>
      </c>
      <c r="H6" s="140" t="s">
        <v>24</v>
      </c>
      <c r="J6" s="33" t="s">
        <v>548</v>
      </c>
      <c r="L6" s="138"/>
      <c r="M6" s="138"/>
      <c r="N6" s="138"/>
      <c r="O6" s="139"/>
      <c r="P6" s="138"/>
      <c r="Q6" s="138"/>
    </row>
    <row r="7" spans="2:17" ht="15.5" x14ac:dyDescent="0.3">
      <c r="B7" s="45" t="s">
        <v>15</v>
      </c>
      <c r="C7" s="39"/>
      <c r="D7" s="40"/>
      <c r="E7" s="38">
        <v>0.25</v>
      </c>
      <c r="F7" s="138"/>
      <c r="G7" s="41" t="s">
        <v>22</v>
      </c>
      <c r="H7" s="140" t="s">
        <v>78</v>
      </c>
      <c r="J7" s="34" t="s">
        <v>17</v>
      </c>
      <c r="L7" s="138"/>
      <c r="M7" s="138"/>
      <c r="N7" s="138"/>
      <c r="O7" s="139"/>
      <c r="P7" s="138"/>
      <c r="Q7" s="138"/>
    </row>
    <row r="8" spans="2:17" ht="15.5" x14ac:dyDescent="0.3">
      <c r="B8" s="45" t="s">
        <v>170</v>
      </c>
      <c r="C8" s="39"/>
      <c r="D8" s="40"/>
      <c r="E8" s="39"/>
      <c r="F8" s="142">
        <f>VOSL*Vout</f>
        <v>0.36</v>
      </c>
      <c r="G8" s="41" t="s">
        <v>22</v>
      </c>
      <c r="H8" s="140" t="s">
        <v>545</v>
      </c>
      <c r="J8" s="35" t="s">
        <v>18</v>
      </c>
      <c r="L8" s="138"/>
      <c r="M8" s="138"/>
      <c r="N8" s="138"/>
      <c r="O8" s="139"/>
      <c r="P8" s="138"/>
      <c r="Q8" s="138"/>
    </row>
    <row r="9" spans="2:17" ht="15.5" x14ac:dyDescent="0.3">
      <c r="B9" s="45" t="s">
        <v>25</v>
      </c>
      <c r="C9" s="38">
        <v>60</v>
      </c>
      <c r="D9" s="40"/>
      <c r="E9" s="39"/>
      <c r="F9" s="40"/>
      <c r="G9" s="41" t="s">
        <v>26</v>
      </c>
      <c r="H9" s="140" t="s">
        <v>137</v>
      </c>
      <c r="J9" s="36" t="s">
        <v>19</v>
      </c>
      <c r="L9" s="138"/>
      <c r="M9" s="138"/>
      <c r="N9" s="138"/>
      <c r="O9" s="139"/>
      <c r="P9" s="138"/>
      <c r="Q9" s="138"/>
    </row>
    <row r="10" spans="2:17" x14ac:dyDescent="0.3">
      <c r="B10" s="45" t="s">
        <v>128</v>
      </c>
      <c r="C10" s="38">
        <v>2</v>
      </c>
      <c r="D10" s="40"/>
      <c r="E10" s="39"/>
      <c r="F10" s="40"/>
      <c r="G10" s="41" t="s">
        <v>130</v>
      </c>
      <c r="H10" s="140" t="s">
        <v>129</v>
      </c>
      <c r="K10" s="138"/>
      <c r="L10" s="138"/>
      <c r="M10" s="138"/>
      <c r="N10" s="138"/>
      <c r="O10" s="139"/>
      <c r="P10" s="138"/>
      <c r="Q10" s="138"/>
    </row>
    <row r="11" spans="2:17" ht="14.5" thickBot="1" x14ac:dyDescent="0.35">
      <c r="B11" s="45" t="s">
        <v>138</v>
      </c>
      <c r="C11" s="39"/>
      <c r="D11" s="143">
        <f>Iout/Phases</f>
        <v>30</v>
      </c>
      <c r="E11" s="39"/>
      <c r="F11" s="40"/>
      <c r="G11" s="41" t="s">
        <v>26</v>
      </c>
      <c r="H11" s="140" t="s">
        <v>200</v>
      </c>
      <c r="K11" s="138"/>
      <c r="L11" s="138"/>
      <c r="M11" s="138"/>
      <c r="N11" s="138"/>
      <c r="O11" s="139"/>
      <c r="P11" s="138"/>
      <c r="Q11" s="138"/>
    </row>
    <row r="12" spans="2:17" ht="15" customHeight="1" x14ac:dyDescent="0.3">
      <c r="B12" s="45" t="s">
        <v>27</v>
      </c>
      <c r="C12" s="38">
        <v>10</v>
      </c>
      <c r="D12" s="40"/>
      <c r="E12" s="39"/>
      <c r="F12" s="40"/>
      <c r="G12" s="41" t="s">
        <v>26</v>
      </c>
      <c r="H12" s="140" t="s">
        <v>28</v>
      </c>
      <c r="J12" s="302" t="s">
        <v>205</v>
      </c>
      <c r="K12" s="138"/>
      <c r="L12" s="138"/>
      <c r="M12" s="138"/>
      <c r="N12" s="138"/>
      <c r="O12" s="139"/>
      <c r="P12" s="138"/>
      <c r="Q12" s="138"/>
    </row>
    <row r="13" spans="2:17" x14ac:dyDescent="0.3">
      <c r="B13" s="45" t="s">
        <v>29</v>
      </c>
      <c r="C13" s="38">
        <f>Vout*15</f>
        <v>21.599999999999998</v>
      </c>
      <c r="D13" s="40"/>
      <c r="E13" s="39"/>
      <c r="F13" s="40"/>
      <c r="G13" s="41" t="s">
        <v>30</v>
      </c>
      <c r="H13" s="140" t="s">
        <v>31</v>
      </c>
      <c r="J13" s="303"/>
      <c r="K13" s="144"/>
      <c r="L13" s="138"/>
      <c r="M13" s="138"/>
      <c r="N13" s="138"/>
      <c r="O13" s="139"/>
      <c r="P13" s="138"/>
      <c r="Q13" s="138"/>
    </row>
    <row r="14" spans="2:17" x14ac:dyDescent="0.3">
      <c r="B14" s="45" t="s">
        <v>32</v>
      </c>
      <c r="C14" s="38">
        <f>Vout*40</f>
        <v>57.599999999999994</v>
      </c>
      <c r="D14" s="40"/>
      <c r="E14" s="39"/>
      <c r="F14" s="40"/>
      <c r="G14" s="41" t="s">
        <v>30</v>
      </c>
      <c r="H14" s="140" t="s">
        <v>33</v>
      </c>
      <c r="J14" s="303"/>
      <c r="K14" s="145"/>
      <c r="L14" s="138"/>
      <c r="M14" s="138"/>
      <c r="N14" s="138"/>
      <c r="O14" s="139"/>
      <c r="P14" s="138"/>
      <c r="Q14" s="138"/>
    </row>
    <row r="15" spans="2:17" x14ac:dyDescent="0.3">
      <c r="B15" s="45" t="s">
        <v>34</v>
      </c>
      <c r="C15" s="38">
        <f>Vout*40</f>
        <v>57.599999999999994</v>
      </c>
      <c r="D15" s="40"/>
      <c r="E15" s="39"/>
      <c r="F15" s="40"/>
      <c r="G15" s="41" t="s">
        <v>30</v>
      </c>
      <c r="H15" s="140" t="s">
        <v>35</v>
      </c>
      <c r="J15" s="303"/>
      <c r="K15" s="145"/>
      <c r="L15" s="138"/>
      <c r="M15" s="138"/>
      <c r="N15" s="138"/>
      <c r="O15" s="139"/>
      <c r="P15" s="138"/>
      <c r="Q15" s="138"/>
    </row>
    <row r="16" spans="2:17" ht="14.5" thickBot="1" x14ac:dyDescent="0.35">
      <c r="B16" s="45" t="s">
        <v>36</v>
      </c>
      <c r="C16" s="38">
        <v>550</v>
      </c>
      <c r="D16" s="40"/>
      <c r="E16" s="39"/>
      <c r="F16" s="40"/>
      <c r="G16" s="41" t="s">
        <v>11</v>
      </c>
      <c r="H16" s="140" t="s">
        <v>354</v>
      </c>
      <c r="J16" s="303"/>
      <c r="K16" s="145"/>
    </row>
    <row r="17" spans="2:11" ht="15.5" x14ac:dyDescent="0.3">
      <c r="B17" s="294" t="s">
        <v>669</v>
      </c>
      <c r="C17" s="295"/>
      <c r="D17" s="295"/>
      <c r="E17" s="295"/>
      <c r="F17" s="295"/>
      <c r="G17" s="295"/>
      <c r="H17" s="296"/>
      <c r="J17" s="303"/>
      <c r="K17" s="145"/>
    </row>
    <row r="18" spans="2:11" ht="14.5" thickBot="1" x14ac:dyDescent="0.35">
      <c r="B18" s="291" t="s">
        <v>670</v>
      </c>
      <c r="C18" s="292"/>
      <c r="D18" s="292"/>
      <c r="E18" s="292"/>
      <c r="F18" s="292"/>
      <c r="G18" s="292"/>
      <c r="H18" s="293"/>
      <c r="J18" s="303"/>
      <c r="K18" s="145"/>
    </row>
    <row r="19" spans="2:11" x14ac:dyDescent="0.3">
      <c r="B19" s="44" t="s">
        <v>44</v>
      </c>
      <c r="C19" s="116"/>
      <c r="D19" s="258">
        <f>(Pvin-Vout)*(Vout/Pvin)/(fsw*10^3)*10^6</f>
        <v>2.3040000000000003</v>
      </c>
      <c r="E19" s="259"/>
      <c r="F19" s="260"/>
      <c r="G19" s="42" t="s">
        <v>45</v>
      </c>
      <c r="H19" s="261" t="s">
        <v>46</v>
      </c>
      <c r="J19" s="303"/>
      <c r="K19" s="145"/>
    </row>
    <row r="20" spans="2:11" x14ac:dyDescent="0.3">
      <c r="B20" s="45" t="s">
        <v>47</v>
      </c>
      <c r="C20" s="39"/>
      <c r="D20" s="146">
        <f>D19/(0.1*Iout/Phases)</f>
        <v>0.76800000000000013</v>
      </c>
      <c r="E20" s="119"/>
      <c r="F20" s="47"/>
      <c r="G20" s="41" t="s">
        <v>41</v>
      </c>
      <c r="H20" s="140" t="s">
        <v>48</v>
      </c>
      <c r="J20" s="303"/>
      <c r="K20" s="145"/>
    </row>
    <row r="21" spans="2:11" x14ac:dyDescent="0.3">
      <c r="B21" s="45" t="s">
        <v>42</v>
      </c>
      <c r="C21" s="39"/>
      <c r="D21" s="146">
        <f>D19/(0.4*Iout/Phases)</f>
        <v>0.19200000000000003</v>
      </c>
      <c r="E21" s="119"/>
      <c r="F21" s="47"/>
      <c r="G21" s="41" t="s">
        <v>41</v>
      </c>
      <c r="H21" s="140" t="s">
        <v>43</v>
      </c>
      <c r="J21" s="303"/>
      <c r="K21" s="138"/>
    </row>
    <row r="22" spans="2:11" x14ac:dyDescent="0.3">
      <c r="B22" s="45" t="s">
        <v>692</v>
      </c>
      <c r="C22" s="39"/>
      <c r="D22" s="146">
        <f>D19/(0.3*Iout/Phases)</f>
        <v>0.25600000000000001</v>
      </c>
      <c r="E22" s="119"/>
      <c r="F22" s="47"/>
      <c r="G22" s="41" t="s">
        <v>41</v>
      </c>
      <c r="H22" s="140" t="s">
        <v>693</v>
      </c>
      <c r="J22" s="303"/>
      <c r="K22" s="138"/>
    </row>
    <row r="23" spans="2:11" x14ac:dyDescent="0.3">
      <c r="B23" s="45" t="s">
        <v>310</v>
      </c>
      <c r="C23" s="41"/>
      <c r="D23" s="40"/>
      <c r="E23" s="38">
        <v>1</v>
      </c>
      <c r="F23" s="40"/>
      <c r="G23" s="41" t="s">
        <v>41</v>
      </c>
      <c r="H23" s="140" t="s">
        <v>311</v>
      </c>
      <c r="J23" s="303"/>
      <c r="K23" s="138"/>
    </row>
    <row r="24" spans="2:11" x14ac:dyDescent="0.3">
      <c r="B24" s="45" t="s">
        <v>312</v>
      </c>
      <c r="C24" s="41"/>
      <c r="D24" s="40"/>
      <c r="E24" s="38">
        <f>80</f>
        <v>80</v>
      </c>
      <c r="F24" s="40"/>
      <c r="G24" s="41" t="s">
        <v>167</v>
      </c>
      <c r="H24" s="140" t="s">
        <v>360</v>
      </c>
      <c r="J24" s="303"/>
      <c r="K24" s="138"/>
    </row>
    <row r="25" spans="2:11" ht="14.5" thickBot="1" x14ac:dyDescent="0.35">
      <c r="B25" s="45" t="s">
        <v>39</v>
      </c>
      <c r="C25" s="39"/>
      <c r="D25" s="41"/>
      <c r="E25" s="39"/>
      <c r="F25" s="142">
        <f>E23*E24/100</f>
        <v>0.8</v>
      </c>
      <c r="G25" s="41" t="s">
        <v>41</v>
      </c>
      <c r="H25" s="140" t="s">
        <v>677</v>
      </c>
      <c r="J25" s="304"/>
      <c r="K25" s="138"/>
    </row>
    <row r="26" spans="2:11" x14ac:dyDescent="0.3">
      <c r="B26" s="45" t="s">
        <v>49</v>
      </c>
      <c r="C26" s="39"/>
      <c r="D26" s="41"/>
      <c r="E26" s="51"/>
      <c r="F26" s="157">
        <f>D19/Lout</f>
        <v>2.8800000000000003</v>
      </c>
      <c r="G26" s="41" t="s">
        <v>26</v>
      </c>
      <c r="H26" s="140" t="s">
        <v>154</v>
      </c>
    </row>
    <row r="27" spans="2:11" x14ac:dyDescent="0.3">
      <c r="B27" s="45" t="s">
        <v>151</v>
      </c>
      <c r="C27" s="39"/>
      <c r="D27" s="41"/>
      <c r="E27" s="51"/>
      <c r="F27" s="157">
        <f>1/(fsw*10^3)/(Lout*10^-6)</f>
        <v>2.2727272727272725</v>
      </c>
      <c r="G27" s="41" t="s">
        <v>152</v>
      </c>
      <c r="H27" s="140" t="s">
        <v>153</v>
      </c>
    </row>
    <row r="28" spans="2:11" x14ac:dyDescent="0.3">
      <c r="B28" s="45" t="s">
        <v>50</v>
      </c>
      <c r="C28" s="39"/>
      <c r="D28" s="41"/>
      <c r="E28" s="119"/>
      <c r="F28" s="153">
        <f>Iripple/Iphase</f>
        <v>9.6000000000000016E-2</v>
      </c>
      <c r="G28" s="41" t="s">
        <v>51</v>
      </c>
      <c r="H28" s="140" t="s">
        <v>52</v>
      </c>
    </row>
    <row r="29" spans="2:11" x14ac:dyDescent="0.3">
      <c r="B29" s="45" t="s">
        <v>53</v>
      </c>
      <c r="C29" s="39"/>
      <c r="D29" s="41"/>
      <c r="E29" s="51"/>
      <c r="F29" s="157">
        <f>Iphase+Iripple/2</f>
        <v>31.44</v>
      </c>
      <c r="G29" s="41" t="s">
        <v>51</v>
      </c>
      <c r="H29" s="140" t="s">
        <v>54</v>
      </c>
    </row>
    <row r="30" spans="2:11" ht="14.5" thickBot="1" x14ac:dyDescent="0.35">
      <c r="B30" s="73" t="s">
        <v>55</v>
      </c>
      <c r="C30" s="115"/>
      <c r="D30" s="43"/>
      <c r="E30" s="262"/>
      <c r="F30" s="263">
        <f>SQRT(Iphase^2+1/12*(Iripple)^2)</f>
        <v>30.011517789008938</v>
      </c>
      <c r="G30" s="43" t="s">
        <v>56</v>
      </c>
      <c r="H30" s="264" t="s">
        <v>57</v>
      </c>
    </row>
    <row r="31" spans="2:11" ht="15.5" x14ac:dyDescent="0.3">
      <c r="B31" s="297" t="s">
        <v>671</v>
      </c>
      <c r="C31" s="298"/>
      <c r="D31" s="298"/>
      <c r="E31" s="298"/>
      <c r="F31" s="298"/>
      <c r="G31" s="298"/>
      <c r="H31" s="299"/>
      <c r="J31" s="277"/>
    </row>
    <row r="32" spans="2:11" ht="14.5" thickBot="1" x14ac:dyDescent="0.35">
      <c r="B32" s="291" t="s">
        <v>672</v>
      </c>
      <c r="C32" s="292"/>
      <c r="D32" s="292"/>
      <c r="E32" s="292"/>
      <c r="F32" s="292"/>
      <c r="G32" s="292"/>
      <c r="H32" s="293"/>
    </row>
    <row r="33" spans="2:10" x14ac:dyDescent="0.3">
      <c r="B33" s="45" t="s">
        <v>58</v>
      </c>
      <c r="C33" s="39"/>
      <c r="D33" s="147">
        <f>Iripple/(8*fsw*C13)*10^6</f>
        <v>30.303030303030312</v>
      </c>
      <c r="E33" s="51"/>
      <c r="F33" s="148"/>
      <c r="G33" s="41" t="s">
        <v>40</v>
      </c>
      <c r="H33" s="140" t="s">
        <v>178</v>
      </c>
    </row>
    <row r="34" spans="2:10" x14ac:dyDescent="0.3">
      <c r="B34" s="45" t="s">
        <v>59</v>
      </c>
      <c r="C34" s="39"/>
      <c r="D34" s="149">
        <f>1/(2*PI()*(C14*10^-3)/(C12/Phases)*(fsw*10^3)/10)*10^6</f>
        <v>251.19151371826916</v>
      </c>
      <c r="E34" s="202"/>
      <c r="F34" s="150"/>
      <c r="G34" s="41" t="s">
        <v>40</v>
      </c>
      <c r="H34" s="140" t="s">
        <v>179</v>
      </c>
    </row>
    <row r="35" spans="2:10" x14ac:dyDescent="0.3">
      <c r="B35" s="45" t="s">
        <v>60</v>
      </c>
      <c r="C35" s="39"/>
      <c r="D35" s="149">
        <f>1/(2*PI()*(C15*10^-3)/(C12/Phases)*(fsw*10^3)/10)*10^6</f>
        <v>251.19151371826916</v>
      </c>
      <c r="E35" s="202"/>
      <c r="F35" s="150"/>
      <c r="G35" s="41" t="s">
        <v>40</v>
      </c>
      <c r="H35" s="140" t="s">
        <v>180</v>
      </c>
    </row>
    <row r="36" spans="2:10" x14ac:dyDescent="0.3">
      <c r="B36" s="45" t="s">
        <v>313</v>
      </c>
      <c r="C36" s="41"/>
      <c r="D36" s="40"/>
      <c r="E36" s="38">
        <v>330</v>
      </c>
      <c r="F36" s="40"/>
      <c r="G36" s="41" t="s">
        <v>40</v>
      </c>
      <c r="H36" s="140" t="s">
        <v>314</v>
      </c>
    </row>
    <row r="37" spans="2:10" x14ac:dyDescent="0.3">
      <c r="B37" s="45" t="s">
        <v>365</v>
      </c>
      <c r="C37" s="41"/>
      <c r="D37" s="40"/>
      <c r="E37" s="38">
        <f>0.8*85</f>
        <v>68</v>
      </c>
      <c r="F37" s="40"/>
      <c r="G37" s="41" t="s">
        <v>167</v>
      </c>
      <c r="H37" s="140" t="s">
        <v>359</v>
      </c>
    </row>
    <row r="38" spans="2:10" x14ac:dyDescent="0.3">
      <c r="B38" s="45" t="s">
        <v>61</v>
      </c>
      <c r="C38" s="39"/>
      <c r="E38" s="39"/>
      <c r="F38" s="142">
        <f>E36*E37/100</f>
        <v>224.4</v>
      </c>
      <c r="G38" s="41" t="s">
        <v>40</v>
      </c>
      <c r="H38" s="140" t="s">
        <v>64</v>
      </c>
    </row>
    <row r="39" spans="2:10" x14ac:dyDescent="0.3">
      <c r="B39" s="45" t="s">
        <v>62</v>
      </c>
      <c r="C39" s="41"/>
      <c r="D39" s="40"/>
      <c r="E39" s="38">
        <v>10</v>
      </c>
      <c r="F39" s="40"/>
      <c r="G39" s="41" t="s">
        <v>116</v>
      </c>
      <c r="H39" s="140" t="s">
        <v>65</v>
      </c>
    </row>
    <row r="40" spans="2:10" x14ac:dyDescent="0.3">
      <c r="B40" s="45" t="s">
        <v>63</v>
      </c>
      <c r="C40" s="41"/>
      <c r="D40" s="255"/>
      <c r="E40" s="38">
        <v>8</v>
      </c>
      <c r="F40" s="40"/>
      <c r="G40" s="41"/>
      <c r="H40" s="140" t="s">
        <v>377</v>
      </c>
    </row>
    <row r="41" spans="2:10" x14ac:dyDescent="0.3">
      <c r="B41" s="45" t="s">
        <v>66</v>
      </c>
      <c r="C41" s="39"/>
      <c r="D41" s="256"/>
      <c r="E41" s="202"/>
      <c r="F41" s="152">
        <f>IF(E40=0,0.001,E40*F38)</f>
        <v>1795.2</v>
      </c>
      <c r="G41" s="41" t="s">
        <v>40</v>
      </c>
      <c r="H41" s="140" t="s">
        <v>68</v>
      </c>
    </row>
    <row r="42" spans="2:10" x14ac:dyDescent="0.3">
      <c r="B42" s="45" t="s">
        <v>67</v>
      </c>
      <c r="C42" s="39"/>
      <c r="D42" s="256"/>
      <c r="E42" s="39"/>
      <c r="F42" s="142">
        <f>IF(E40=0,0,E39/E40)</f>
        <v>1.25</v>
      </c>
      <c r="G42" s="41" t="s">
        <v>116</v>
      </c>
      <c r="H42" s="140" t="s">
        <v>69</v>
      </c>
    </row>
    <row r="43" spans="2:10" x14ac:dyDescent="0.3">
      <c r="B43" s="45" t="s">
        <v>315</v>
      </c>
      <c r="C43" s="39"/>
      <c r="D43" s="255"/>
      <c r="E43" s="38">
        <v>47</v>
      </c>
      <c r="F43" s="40"/>
      <c r="G43" s="41" t="s">
        <v>40</v>
      </c>
      <c r="H43" s="140" t="s">
        <v>366</v>
      </c>
    </row>
    <row r="44" spans="2:10" x14ac:dyDescent="0.3">
      <c r="B44" s="45" t="s">
        <v>316</v>
      </c>
      <c r="C44" s="39"/>
      <c r="D44" s="255"/>
      <c r="E44" s="38">
        <v>60</v>
      </c>
      <c r="F44" s="40"/>
      <c r="G44" s="41" t="s">
        <v>167</v>
      </c>
      <c r="H44" s="140" t="s">
        <v>361</v>
      </c>
    </row>
    <row r="45" spans="2:10" x14ac:dyDescent="0.3">
      <c r="B45" s="45" t="s">
        <v>374</v>
      </c>
      <c r="C45" s="39"/>
      <c r="D45" s="40"/>
      <c r="E45" s="38">
        <v>3</v>
      </c>
      <c r="F45" s="40"/>
      <c r="G45" s="41" t="s">
        <v>116</v>
      </c>
      <c r="H45" s="140" t="s">
        <v>368</v>
      </c>
    </row>
    <row r="46" spans="2:10" x14ac:dyDescent="0.3">
      <c r="B46" s="45" t="s">
        <v>375</v>
      </c>
      <c r="C46" s="39"/>
      <c r="D46" s="40"/>
      <c r="E46" s="38">
        <v>16</v>
      </c>
      <c r="F46" s="40"/>
      <c r="G46" s="41"/>
      <c r="H46" s="140" t="s">
        <v>376</v>
      </c>
    </row>
    <row r="47" spans="2:10" x14ac:dyDescent="0.3">
      <c r="B47" s="45" t="s">
        <v>373</v>
      </c>
      <c r="C47" s="39"/>
      <c r="D47" s="40"/>
      <c r="E47" s="39"/>
      <c r="F47" s="142">
        <f>E43*E44/100</f>
        <v>28.2</v>
      </c>
      <c r="G47" s="41" t="s">
        <v>40</v>
      </c>
      <c r="H47" s="140" t="s">
        <v>367</v>
      </c>
      <c r="J47" s="151"/>
    </row>
    <row r="48" spans="2:10" x14ac:dyDescent="0.3">
      <c r="B48" s="45" t="s">
        <v>369</v>
      </c>
      <c r="C48" s="39"/>
      <c r="D48" s="150"/>
      <c r="E48" s="202"/>
      <c r="F48" s="152">
        <f>IF(E46=0,0.001,E46*F47)</f>
        <v>451.2</v>
      </c>
      <c r="G48" s="41" t="s">
        <v>40</v>
      </c>
      <c r="H48" s="140" t="s">
        <v>370</v>
      </c>
    </row>
    <row r="49" spans="2:8" x14ac:dyDescent="0.3">
      <c r="B49" s="45" t="s">
        <v>371</v>
      </c>
      <c r="C49" s="39"/>
      <c r="D49" s="47"/>
      <c r="E49" s="119"/>
      <c r="F49" s="153">
        <f>IF(E46=0,0,E45/E46)</f>
        <v>0.1875</v>
      </c>
      <c r="G49" s="41" t="s">
        <v>116</v>
      </c>
      <c r="H49" s="140" t="s">
        <v>372</v>
      </c>
    </row>
    <row r="50" spans="2:8" x14ac:dyDescent="0.3">
      <c r="B50" s="45" t="s">
        <v>121</v>
      </c>
      <c r="C50" s="39"/>
      <c r="D50" s="41"/>
      <c r="E50" s="202"/>
      <c r="F50" s="152">
        <f>Cout_bulk+Cout_cer</f>
        <v>2246.4</v>
      </c>
      <c r="G50" s="41" t="s">
        <v>40</v>
      </c>
      <c r="H50" s="140" t="s">
        <v>122</v>
      </c>
    </row>
    <row r="51" spans="2:8" ht="15" customHeight="1" x14ac:dyDescent="0.3">
      <c r="B51" s="45" t="s">
        <v>364</v>
      </c>
      <c r="C51" s="38">
        <v>3392</v>
      </c>
      <c r="D51" s="40"/>
      <c r="E51" s="39"/>
      <c r="F51" s="40"/>
      <c r="G51" s="41" t="s">
        <v>40</v>
      </c>
      <c r="H51" s="154" t="s">
        <v>380</v>
      </c>
    </row>
    <row r="52" spans="2:8" ht="28" x14ac:dyDescent="0.3">
      <c r="B52" s="155" t="s">
        <v>95</v>
      </c>
      <c r="C52" s="39"/>
      <c r="D52" s="156">
        <f>MAX(C51,Cout_cer+Cout_bulk,E36*E40+E43*E46)</f>
        <v>3392</v>
      </c>
      <c r="E52" s="202"/>
      <c r="F52" s="150"/>
      <c r="G52" s="41" t="s">
        <v>40</v>
      </c>
      <c r="H52" s="154" t="s">
        <v>363</v>
      </c>
    </row>
    <row r="53" spans="2:8" x14ac:dyDescent="0.3">
      <c r="B53" s="45" t="s">
        <v>120</v>
      </c>
      <c r="C53" s="39"/>
      <c r="D53" s="146">
        <f>IF(Cout_total&lt;Cout_max,1/(2*PI()*(Cout_max*10^-6)/GM_PS),1/(2*PI()*(Cout_total*10^-6)/GM_PS))/1000</f>
        <v>15.246361974837848</v>
      </c>
      <c r="E53" s="119"/>
      <c r="F53" s="47"/>
      <c r="G53" s="41" t="s">
        <v>11</v>
      </c>
      <c r="H53" s="140" t="s">
        <v>381</v>
      </c>
    </row>
    <row r="54" spans="2:8" x14ac:dyDescent="0.3">
      <c r="B54" s="45" t="s">
        <v>70</v>
      </c>
      <c r="C54" s="39"/>
      <c r="D54" s="146">
        <f>1/(1/(SQRT((ESR_bulk*10^-3)^2+1/(2*PI()*fsw*10^3*Cout_bulk*10^-6)^2))+1/(SQRT((ESR_cer*10^-3)^2+1/(2*PI()*fsw*10^3*Cout_cer*10^-6)^2)))*1000</f>
        <v>0.43667775638632983</v>
      </c>
      <c r="E54" s="119"/>
      <c r="F54" s="47"/>
      <c r="G54" s="41" t="s">
        <v>116</v>
      </c>
      <c r="H54" s="140" t="s">
        <v>114</v>
      </c>
    </row>
    <row r="55" spans="2:8" x14ac:dyDescent="0.3">
      <c r="B55" s="45" t="s">
        <v>176</v>
      </c>
      <c r="C55" s="39"/>
      <c r="D55" s="146">
        <f>D54*Iripple</f>
        <v>1.25763193839263</v>
      </c>
      <c r="E55" s="119"/>
      <c r="F55" s="47"/>
      <c r="G55" s="41" t="s">
        <v>30</v>
      </c>
      <c r="H55" s="140" t="s">
        <v>177</v>
      </c>
    </row>
    <row r="56" spans="2:8" ht="14.5" thickBot="1" x14ac:dyDescent="0.35">
      <c r="B56" s="45" t="s">
        <v>71</v>
      </c>
      <c r="C56" s="39"/>
      <c r="D56" s="147">
        <f>1/(1/(SQRT((ESR_bulk*10^-3)^2+1/(2*PI()*fsw*10^2*Cout_bulk*10^-6)^2))+1/(SQRT((ESR_cer*10^-3)^2+1/(2*PI()*fsw*10^2*Cout_cer*10^-6)^2)))*1000</f>
        <v>1.5477476291835075</v>
      </c>
      <c r="E56" s="51"/>
      <c r="F56" s="148"/>
      <c r="G56" s="41" t="s">
        <v>116</v>
      </c>
      <c r="H56" s="140" t="s">
        <v>115</v>
      </c>
    </row>
    <row r="57" spans="2:8" ht="15.5" x14ac:dyDescent="0.3">
      <c r="B57" s="294" t="s">
        <v>673</v>
      </c>
      <c r="C57" s="295"/>
      <c r="D57" s="295"/>
      <c r="E57" s="295"/>
      <c r="F57" s="295"/>
      <c r="G57" s="295"/>
      <c r="H57" s="296"/>
    </row>
    <row r="58" spans="2:8" ht="14.5" thickBot="1" x14ac:dyDescent="0.35">
      <c r="B58" s="291" t="s">
        <v>674</v>
      </c>
      <c r="C58" s="292"/>
      <c r="D58" s="292"/>
      <c r="E58" s="292"/>
      <c r="F58" s="292"/>
      <c r="G58" s="292"/>
      <c r="H58" s="293"/>
    </row>
    <row r="59" spans="2:8" x14ac:dyDescent="0.3">
      <c r="B59" s="45" t="s">
        <v>72</v>
      </c>
      <c r="C59" s="40"/>
      <c r="D59" s="143">
        <f>Iout*(Vout/Pvin*1/(fsw*10^3))*10^6</f>
        <v>13.09090909090909</v>
      </c>
      <c r="E59" s="39"/>
      <c r="F59" s="40"/>
      <c r="G59" s="41" t="s">
        <v>73</v>
      </c>
      <c r="H59" s="140" t="s">
        <v>74</v>
      </c>
    </row>
    <row r="60" spans="2:8" x14ac:dyDescent="0.3">
      <c r="B60" s="45" t="s">
        <v>75</v>
      </c>
      <c r="C60" s="40"/>
      <c r="D60" s="143">
        <f>D59*4</f>
        <v>52.36363636363636</v>
      </c>
      <c r="E60" s="39"/>
      <c r="F60" s="40"/>
      <c r="G60" s="41" t="s">
        <v>40</v>
      </c>
      <c r="H60" s="140" t="s">
        <v>171</v>
      </c>
    </row>
    <row r="61" spans="2:8" x14ac:dyDescent="0.3">
      <c r="B61" s="45" t="s">
        <v>76</v>
      </c>
      <c r="C61" s="40"/>
      <c r="D61" s="40"/>
      <c r="E61" s="38">
        <f>400</f>
        <v>400</v>
      </c>
      <c r="F61" s="40"/>
      <c r="G61" s="41" t="s">
        <v>40</v>
      </c>
      <c r="H61" s="140" t="s">
        <v>694</v>
      </c>
    </row>
    <row r="62" spans="2:8" x14ac:dyDescent="0.3">
      <c r="B62" s="45" t="s">
        <v>77</v>
      </c>
      <c r="C62" s="40"/>
      <c r="D62" s="148"/>
      <c r="E62" s="51"/>
      <c r="F62" s="157">
        <f>D59/Cin_cer*1000</f>
        <v>32.72727272727272</v>
      </c>
      <c r="G62" s="41" t="s">
        <v>30</v>
      </c>
      <c r="H62" s="140" t="s">
        <v>695</v>
      </c>
    </row>
    <row r="63" spans="2:8" ht="28.5" thickBot="1" x14ac:dyDescent="0.35">
      <c r="B63" s="155" t="s">
        <v>189</v>
      </c>
      <c r="C63" s="40"/>
      <c r="D63" s="158"/>
      <c r="E63" s="203"/>
      <c r="F63" s="159">
        <f>(Iout-(Iout*Vout/Pvin))*SQRT(Vout/Pvin)+Iout*(Vout/Pvin)*SQRT(1-(Vout/Pvin))</f>
        <v>25.044655222073082</v>
      </c>
      <c r="G63" s="160" t="s">
        <v>26</v>
      </c>
      <c r="H63" s="161" t="s">
        <v>190</v>
      </c>
    </row>
    <row r="64" spans="2:8" ht="15.5" x14ac:dyDescent="0.3">
      <c r="B64" s="294" t="s">
        <v>673</v>
      </c>
      <c r="C64" s="295"/>
      <c r="D64" s="295"/>
      <c r="E64" s="295"/>
      <c r="F64" s="295"/>
      <c r="G64" s="295"/>
      <c r="H64" s="296"/>
    </row>
    <row r="65" spans="2:13" ht="14.5" thickBot="1" x14ac:dyDescent="0.35">
      <c r="B65" s="291" t="s">
        <v>674</v>
      </c>
      <c r="C65" s="292"/>
      <c r="D65" s="292"/>
      <c r="E65" s="292"/>
      <c r="F65" s="292"/>
      <c r="G65" s="292"/>
      <c r="H65" s="293"/>
    </row>
    <row r="66" spans="2:13" x14ac:dyDescent="0.3">
      <c r="B66" s="45" t="s">
        <v>79</v>
      </c>
      <c r="C66" s="40"/>
      <c r="D66" s="143">
        <v>5.5</v>
      </c>
      <c r="E66" s="39"/>
      <c r="F66" s="40"/>
      <c r="G66" s="41"/>
      <c r="H66" s="140" t="s">
        <v>126</v>
      </c>
    </row>
    <row r="67" spans="2:13" x14ac:dyDescent="0.3">
      <c r="B67" s="45" t="s">
        <v>80</v>
      </c>
      <c r="C67" s="40"/>
      <c r="D67" s="143">
        <f>VLOOKUP(C3,'Compensation References'!A2:C4,3,FALSE)</f>
        <v>6.1550000000000002</v>
      </c>
      <c r="E67" s="39"/>
      <c r="F67" s="40"/>
      <c r="G67" s="41" t="s">
        <v>12</v>
      </c>
      <c r="H67" s="140" t="s">
        <v>133</v>
      </c>
    </row>
    <row r="68" spans="2:13" x14ac:dyDescent="0.3">
      <c r="B68" s="45" t="s">
        <v>134</v>
      </c>
      <c r="C68" s="40"/>
      <c r="D68" s="162">
        <f>Phases/CSA*1000</f>
        <v>324.93907392363928</v>
      </c>
      <c r="E68" s="204"/>
      <c r="F68" s="163"/>
      <c r="G68" s="41" t="s">
        <v>135</v>
      </c>
      <c r="H68" s="140" t="s">
        <v>132</v>
      </c>
    </row>
    <row r="69" spans="2:13" x14ac:dyDescent="0.3">
      <c r="B69" s="45" t="s">
        <v>82</v>
      </c>
      <c r="C69" s="40"/>
      <c r="D69" s="40"/>
      <c r="E69" s="38">
        <v>4</v>
      </c>
      <c r="F69" s="40"/>
      <c r="G69" s="41"/>
      <c r="H69" s="140" t="s">
        <v>118</v>
      </c>
    </row>
    <row r="70" spans="2:13" x14ac:dyDescent="0.3">
      <c r="B70" s="45" t="s">
        <v>83</v>
      </c>
      <c r="C70" s="40"/>
      <c r="D70" s="148"/>
      <c r="E70" s="51"/>
      <c r="F70" s="157">
        <f>fsw/E69</f>
        <v>137.5</v>
      </c>
      <c r="G70" s="41" t="s">
        <v>11</v>
      </c>
      <c r="H70" s="140" t="s">
        <v>84</v>
      </c>
    </row>
    <row r="71" spans="2:13" x14ac:dyDescent="0.3">
      <c r="B71" s="45" t="s">
        <v>125</v>
      </c>
      <c r="C71" s="40"/>
      <c r="D71" s="148"/>
      <c r="E71" s="51"/>
      <c r="F71" s="157">
        <f>Mod_ratio/(fcoi_trgt*10^3*Lout*10^-6)</f>
        <v>50</v>
      </c>
      <c r="G71" s="41" t="s">
        <v>81</v>
      </c>
      <c r="H71" s="140" t="s">
        <v>125</v>
      </c>
      <c r="J71" s="314" t="s">
        <v>172</v>
      </c>
      <c r="K71" s="315"/>
      <c r="L71" s="316"/>
    </row>
    <row r="72" spans="2:13" x14ac:dyDescent="0.3">
      <c r="B72" s="45" t="s">
        <v>96</v>
      </c>
      <c r="C72" s="40"/>
      <c r="D72" s="40"/>
      <c r="E72" s="38">
        <v>10</v>
      </c>
      <c r="F72" s="40"/>
      <c r="G72" s="41"/>
      <c r="H72" s="140" t="s">
        <v>119</v>
      </c>
      <c r="J72" s="317"/>
      <c r="K72" s="318"/>
      <c r="L72" s="319"/>
    </row>
    <row r="73" spans="2:13" x14ac:dyDescent="0.3">
      <c r="B73" s="45" t="s">
        <v>97</v>
      </c>
      <c r="C73" s="40"/>
      <c r="D73" s="40"/>
      <c r="E73" s="39"/>
      <c r="F73" s="142">
        <f>fsw/E72</f>
        <v>55</v>
      </c>
      <c r="G73" s="41" t="s">
        <v>11</v>
      </c>
      <c r="H73" s="140" t="s">
        <v>98</v>
      </c>
      <c r="J73" s="317"/>
      <c r="K73" s="318"/>
      <c r="L73" s="319"/>
    </row>
    <row r="74" spans="2:13" ht="15" customHeight="1" x14ac:dyDescent="0.3">
      <c r="B74" s="45" t="s">
        <v>109</v>
      </c>
      <c r="C74" s="40"/>
      <c r="D74" s="148"/>
      <c r="E74" s="51"/>
      <c r="F74" s="157">
        <f>1/(1/(SQRT((ESR_bulk*10^-3)^2+1/(2*PI()*fcov_trgt*10^3*Cout_bulk*10^-6)^2))+1/(SQRT((ESR_cer*10^-3)^2+1/(2*PI()*fcov_trgt*10^3*Cout_cer*10^-6)^2)))*1000</f>
        <v>1.5477476291835075</v>
      </c>
      <c r="G74" s="41" t="s">
        <v>116</v>
      </c>
      <c r="H74" s="140" t="s">
        <v>110</v>
      </c>
      <c r="J74" s="317"/>
      <c r="K74" s="318"/>
      <c r="L74" s="319"/>
    </row>
    <row r="75" spans="2:13" ht="14.5" thickBot="1" x14ac:dyDescent="0.35">
      <c r="B75" s="164"/>
      <c r="H75" s="165"/>
      <c r="J75" s="317"/>
      <c r="K75" s="318"/>
      <c r="L75" s="319"/>
    </row>
    <row r="76" spans="2:13" ht="15" customHeight="1" thickBot="1" x14ac:dyDescent="0.35">
      <c r="B76" s="324" t="s">
        <v>201</v>
      </c>
      <c r="C76" s="325"/>
      <c r="D76" s="325"/>
      <c r="E76" s="325"/>
      <c r="F76" s="325"/>
      <c r="G76" s="325"/>
      <c r="H76" s="326"/>
      <c r="J76" s="317"/>
      <c r="K76" s="318"/>
      <c r="L76" s="319"/>
    </row>
    <row r="77" spans="2:13" ht="14.5" thickBot="1" x14ac:dyDescent="0.35">
      <c r="B77" s="322" t="s">
        <v>379</v>
      </c>
      <c r="C77" s="323"/>
      <c r="D77" s="323"/>
      <c r="E77" s="323"/>
      <c r="F77" s="323"/>
      <c r="G77" s="323"/>
      <c r="H77" s="323"/>
      <c r="I77" s="166" t="s">
        <v>202</v>
      </c>
      <c r="J77" s="320" t="s">
        <v>159</v>
      </c>
      <c r="K77" s="320"/>
      <c r="L77" s="321"/>
    </row>
    <row r="78" spans="2:13" ht="14.5" thickBot="1" x14ac:dyDescent="0.35">
      <c r="B78" s="82" t="s">
        <v>351</v>
      </c>
      <c r="C78" s="167"/>
      <c r="D78" s="168"/>
      <c r="E78" s="50">
        <v>31</v>
      </c>
      <c r="F78" s="168"/>
      <c r="G78" s="169"/>
      <c r="H78" s="170" t="s">
        <v>362</v>
      </c>
      <c r="J78" s="171" t="s">
        <v>156</v>
      </c>
      <c r="K78" s="172" t="s">
        <v>157</v>
      </c>
      <c r="L78" s="173" t="s">
        <v>158</v>
      </c>
    </row>
    <row r="79" spans="2:13" x14ac:dyDescent="0.3">
      <c r="B79" s="45" t="s">
        <v>329</v>
      </c>
      <c r="C79" s="174"/>
      <c r="D79" s="174"/>
      <c r="E79" s="205"/>
      <c r="F79" s="175">
        <f>VLOOKUP(Comp_Code,J79:L110,2)</f>
        <v>10</v>
      </c>
      <c r="G79" s="41"/>
      <c r="H79" s="140" t="s">
        <v>356</v>
      </c>
      <c r="J79" s="176">
        <v>0</v>
      </c>
      <c r="K79" s="177" t="s">
        <v>38</v>
      </c>
      <c r="L79" s="178" t="s">
        <v>38</v>
      </c>
    </row>
    <row r="80" spans="2:13" x14ac:dyDescent="0.3">
      <c r="B80" s="45" t="s">
        <v>342</v>
      </c>
      <c r="C80" s="174"/>
      <c r="D80" s="174"/>
      <c r="E80" s="205"/>
      <c r="F80" s="175">
        <f>VLOOKUP(Comp_Code,J79:L110,3)</f>
        <v>2</v>
      </c>
      <c r="G80" s="41"/>
      <c r="H80" s="140" t="s">
        <v>355</v>
      </c>
      <c r="J80" s="179">
        <v>1</v>
      </c>
      <c r="K80" s="180">
        <v>2</v>
      </c>
      <c r="L80" s="179">
        <v>0.5</v>
      </c>
      <c r="M80" s="137">
        <f t="shared" ref="M80:M110" si="0">MIN(K80*D$111/D$93,VLOOP_trgt)</f>
        <v>0.91661544044112719</v>
      </c>
    </row>
    <row r="81" spans="2:13" x14ac:dyDescent="0.3">
      <c r="B81" s="45" t="s">
        <v>160</v>
      </c>
      <c r="C81" s="174"/>
      <c r="D81" s="181"/>
      <c r="E81" s="206"/>
      <c r="F81" s="182">
        <f>fcoi_trgt/ILOOP_trgt*F79</f>
        <v>79.232245750270408</v>
      </c>
      <c r="G81" s="41" t="s">
        <v>11</v>
      </c>
      <c r="H81" s="140" t="s">
        <v>357</v>
      </c>
      <c r="J81" s="179">
        <v>2</v>
      </c>
      <c r="K81" s="180">
        <v>2</v>
      </c>
      <c r="L81" s="179">
        <v>1</v>
      </c>
      <c r="M81" s="137">
        <f t="shared" si="0"/>
        <v>0.91661544044112719</v>
      </c>
    </row>
    <row r="82" spans="2:13" x14ac:dyDescent="0.3">
      <c r="B82" s="45" t="s">
        <v>161</v>
      </c>
      <c r="C82" s="174"/>
      <c r="D82" s="181"/>
      <c r="E82" s="206"/>
      <c r="F82" s="182">
        <f>fcov_trgt/VLOOP_trgt*F80</f>
        <v>13.830401235595922</v>
      </c>
      <c r="G82" s="41" t="s">
        <v>11</v>
      </c>
      <c r="H82" s="140" t="s">
        <v>358</v>
      </c>
      <c r="J82" s="179">
        <v>3</v>
      </c>
      <c r="K82" s="180">
        <v>2</v>
      </c>
      <c r="L82" s="179">
        <v>2</v>
      </c>
      <c r="M82" s="137">
        <f t="shared" si="0"/>
        <v>0.91661544044112719</v>
      </c>
    </row>
    <row r="83" spans="2:13" x14ac:dyDescent="0.3">
      <c r="B83" s="45" t="s">
        <v>162</v>
      </c>
      <c r="C83" s="174"/>
      <c r="D83" s="183"/>
      <c r="E83" s="207"/>
      <c r="F83" s="184">
        <f>F81/F82</f>
        <v>5.7288465027570448</v>
      </c>
      <c r="G83" s="41"/>
      <c r="H83" s="140" t="s">
        <v>173</v>
      </c>
      <c r="J83" s="179">
        <v>4</v>
      </c>
      <c r="K83" s="180">
        <v>2</v>
      </c>
      <c r="L83" s="179">
        <v>4</v>
      </c>
      <c r="M83" s="137">
        <f t="shared" si="0"/>
        <v>0.91661544044112719</v>
      </c>
    </row>
    <row r="84" spans="2:13" x14ac:dyDescent="0.3">
      <c r="B84" s="45" t="s">
        <v>163</v>
      </c>
      <c r="C84" s="174"/>
      <c r="D84" s="185"/>
      <c r="E84" s="208"/>
      <c r="F84" s="186">
        <f>1/(1/(SQRT((ESR_bulk*10^-3)^2+1/(2*PI()*F82*10^3*Cout_bulk*10^-6)^2))+1/(SQRT((ESR_cer*10^-3)^2+1/(2*PI()*F82*10^3*Cout_cer*10^-6)^2)))*1000</f>
        <v>5.1995379916561228</v>
      </c>
      <c r="G84" s="41" t="s">
        <v>116</v>
      </c>
      <c r="H84" s="140" t="s">
        <v>164</v>
      </c>
      <c r="J84" s="179">
        <v>5</v>
      </c>
      <c r="K84" s="180">
        <v>2</v>
      </c>
      <c r="L84" s="179">
        <v>8</v>
      </c>
      <c r="M84" s="137">
        <f t="shared" si="0"/>
        <v>0.91661544044112719</v>
      </c>
    </row>
    <row r="85" spans="2:13" x14ac:dyDescent="0.3">
      <c r="B85" s="45" t="s">
        <v>165</v>
      </c>
      <c r="C85" s="174"/>
      <c r="D85" s="181"/>
      <c r="E85" s="206"/>
      <c r="F85" s="182">
        <f>F84*C12</f>
        <v>51.995379916561227</v>
      </c>
      <c r="G85" s="41" t="s">
        <v>30</v>
      </c>
      <c r="H85" s="140" t="s">
        <v>168</v>
      </c>
      <c r="J85" s="179">
        <v>6</v>
      </c>
      <c r="K85" s="180">
        <v>3</v>
      </c>
      <c r="L85" s="179">
        <v>0.5</v>
      </c>
      <c r="M85" s="137">
        <f t="shared" si="0"/>
        <v>1.374923160661691</v>
      </c>
    </row>
    <row r="86" spans="2:13" x14ac:dyDescent="0.3">
      <c r="B86" s="45" t="s">
        <v>166</v>
      </c>
      <c r="C86" s="174"/>
      <c r="D86" s="183"/>
      <c r="E86" s="207"/>
      <c r="F86" s="184">
        <f>F85/Vout/10</f>
        <v>3.6107902719834186</v>
      </c>
      <c r="G86" s="41" t="s">
        <v>167</v>
      </c>
      <c r="H86" s="140" t="s">
        <v>169</v>
      </c>
      <c r="J86" s="179">
        <v>7</v>
      </c>
      <c r="K86" s="180">
        <v>3</v>
      </c>
      <c r="L86" s="179">
        <v>1</v>
      </c>
      <c r="M86" s="137">
        <f t="shared" si="0"/>
        <v>1.374923160661691</v>
      </c>
    </row>
    <row r="87" spans="2:13" ht="14.5" thickBot="1" x14ac:dyDescent="0.35">
      <c r="B87" s="187"/>
      <c r="C87" s="188"/>
      <c r="D87" s="188"/>
      <c r="E87" s="188"/>
      <c r="F87" s="188"/>
      <c r="G87" s="188"/>
      <c r="H87" s="189"/>
      <c r="J87" s="179">
        <v>8</v>
      </c>
      <c r="K87" s="180">
        <v>3</v>
      </c>
      <c r="L87" s="179">
        <v>2</v>
      </c>
      <c r="M87" s="137">
        <f t="shared" si="0"/>
        <v>1.374923160661691</v>
      </c>
    </row>
    <row r="88" spans="2:13" ht="16" thickBot="1" x14ac:dyDescent="0.4">
      <c r="B88" s="327" t="s">
        <v>555</v>
      </c>
      <c r="C88" s="328"/>
      <c r="D88" s="328"/>
      <c r="E88" s="328"/>
      <c r="F88" s="328"/>
      <c r="G88" s="328"/>
      <c r="H88" s="329"/>
      <c r="J88" s="179">
        <v>9</v>
      </c>
      <c r="K88" s="180">
        <v>3</v>
      </c>
      <c r="L88" s="179">
        <v>4</v>
      </c>
      <c r="M88" s="137">
        <f t="shared" si="0"/>
        <v>1.374923160661691</v>
      </c>
    </row>
    <row r="89" spans="2:13" x14ac:dyDescent="0.3">
      <c r="B89" s="305" t="s">
        <v>378</v>
      </c>
      <c r="C89" s="306"/>
      <c r="D89" s="306"/>
      <c r="E89" s="306"/>
      <c r="F89" s="306"/>
      <c r="G89" s="306"/>
      <c r="H89" s="307"/>
      <c r="J89" s="179">
        <v>10</v>
      </c>
      <c r="K89" s="180">
        <v>3</v>
      </c>
      <c r="L89" s="179">
        <v>8</v>
      </c>
      <c r="M89" s="137">
        <f t="shared" si="0"/>
        <v>1.374923160661691</v>
      </c>
    </row>
    <row r="90" spans="2:13" x14ac:dyDescent="0.3">
      <c r="B90" s="308"/>
      <c r="C90" s="309"/>
      <c r="D90" s="309"/>
      <c r="E90" s="309"/>
      <c r="F90" s="309"/>
      <c r="G90" s="309"/>
      <c r="H90" s="310"/>
      <c r="J90" s="179">
        <v>11</v>
      </c>
      <c r="K90" s="180">
        <v>4</v>
      </c>
      <c r="L90" s="179">
        <v>0.5</v>
      </c>
      <c r="M90" s="137">
        <f t="shared" si="0"/>
        <v>1.8332308808822544</v>
      </c>
    </row>
    <row r="91" spans="2:13" ht="14.5" thickBot="1" x14ac:dyDescent="0.35">
      <c r="B91" s="311"/>
      <c r="C91" s="312"/>
      <c r="D91" s="312"/>
      <c r="E91" s="312"/>
      <c r="F91" s="312"/>
      <c r="G91" s="312"/>
      <c r="H91" s="313"/>
      <c r="J91" s="179">
        <v>12</v>
      </c>
      <c r="K91" s="180">
        <v>4</v>
      </c>
      <c r="L91" s="179">
        <v>1</v>
      </c>
      <c r="M91" s="137">
        <f t="shared" si="0"/>
        <v>1.8332308808822544</v>
      </c>
    </row>
    <row r="92" spans="2:13" x14ac:dyDescent="0.3">
      <c r="B92" s="187"/>
      <c r="C92" s="188"/>
      <c r="D92" s="188"/>
      <c r="E92" s="188"/>
      <c r="F92" s="188"/>
      <c r="G92" s="188"/>
      <c r="H92" s="189"/>
      <c r="J92" s="179">
        <v>13</v>
      </c>
      <c r="K92" s="180">
        <v>4</v>
      </c>
      <c r="L92" s="179">
        <v>2</v>
      </c>
      <c r="M92" s="137">
        <f t="shared" si="0"/>
        <v>1.8332308808822544</v>
      </c>
    </row>
    <row r="93" spans="2:13" x14ac:dyDescent="0.3">
      <c r="B93" s="45" t="s">
        <v>345</v>
      </c>
      <c r="C93" s="40"/>
      <c r="D93" s="147">
        <f>1.7/(F71*CSA/1000)*PI()</f>
        <v>17.354045527547189</v>
      </c>
      <c r="E93" s="148"/>
      <c r="F93" s="148"/>
      <c r="G93" s="41"/>
      <c r="H93" s="140" t="s">
        <v>87</v>
      </c>
      <c r="J93" s="179">
        <v>14</v>
      </c>
      <c r="K93" s="180">
        <v>4</v>
      </c>
      <c r="L93" s="179">
        <v>4</v>
      </c>
      <c r="M93" s="137">
        <f t="shared" si="0"/>
        <v>1.8332308808822544</v>
      </c>
    </row>
    <row r="94" spans="2:13" x14ac:dyDescent="0.3">
      <c r="B94" s="45" t="s">
        <v>88</v>
      </c>
      <c r="C94" s="40"/>
      <c r="D94" s="146">
        <f>fsw/12</f>
        <v>45.833333333333336</v>
      </c>
      <c r="E94" s="47"/>
      <c r="F94" s="47"/>
      <c r="G94" s="41" t="s">
        <v>11</v>
      </c>
      <c r="H94" s="140" t="s">
        <v>89</v>
      </c>
      <c r="J94" s="179">
        <v>15</v>
      </c>
      <c r="K94" s="180">
        <v>4</v>
      </c>
      <c r="L94" s="179">
        <v>8</v>
      </c>
      <c r="M94" s="137">
        <f t="shared" si="0"/>
        <v>1.8332308808822544</v>
      </c>
    </row>
    <row r="95" spans="2:13" ht="14.5" thickBot="1" x14ac:dyDescent="0.35">
      <c r="B95" s="45" t="s">
        <v>90</v>
      </c>
      <c r="C95" s="40"/>
      <c r="D95" s="143">
        <f>fsw</f>
        <v>550</v>
      </c>
      <c r="E95" s="40"/>
      <c r="F95" s="40"/>
      <c r="G95" s="41" t="s">
        <v>11</v>
      </c>
      <c r="H95" s="140" t="s">
        <v>91</v>
      </c>
      <c r="J95" s="179">
        <v>16</v>
      </c>
      <c r="K95" s="180">
        <v>5</v>
      </c>
      <c r="L95" s="179">
        <v>0.5</v>
      </c>
      <c r="M95" s="137">
        <f t="shared" si="0"/>
        <v>2.2915386011028178</v>
      </c>
    </row>
    <row r="96" spans="2:13" ht="15.5" x14ac:dyDescent="0.3">
      <c r="B96" s="294" t="s">
        <v>675</v>
      </c>
      <c r="C96" s="295"/>
      <c r="D96" s="295"/>
      <c r="E96" s="295"/>
      <c r="F96" s="295"/>
      <c r="G96" s="295"/>
      <c r="H96" s="296"/>
      <c r="J96" s="179">
        <v>17</v>
      </c>
      <c r="K96" s="180">
        <v>5</v>
      </c>
      <c r="L96" s="179">
        <v>1</v>
      </c>
      <c r="M96" s="137">
        <f t="shared" si="0"/>
        <v>2.2915386011028178</v>
      </c>
    </row>
    <row r="97" spans="2:13" ht="14.5" thickBot="1" x14ac:dyDescent="0.35">
      <c r="B97" s="291"/>
      <c r="C97" s="292"/>
      <c r="D97" s="292"/>
      <c r="E97" s="292"/>
      <c r="F97" s="292"/>
      <c r="G97" s="292"/>
      <c r="H97" s="293"/>
      <c r="J97" s="179">
        <v>18</v>
      </c>
      <c r="K97" s="180">
        <v>5</v>
      </c>
      <c r="L97" s="179">
        <v>2</v>
      </c>
      <c r="M97" s="137">
        <f t="shared" si="0"/>
        <v>2.2915386011028178</v>
      </c>
    </row>
    <row r="98" spans="2:13" x14ac:dyDescent="0.3">
      <c r="B98" s="45" t="s">
        <v>1</v>
      </c>
      <c r="C98" s="40"/>
      <c r="D98" s="40"/>
      <c r="E98" s="38">
        <v>100</v>
      </c>
      <c r="F98" s="40"/>
      <c r="G98" s="41" t="s">
        <v>9</v>
      </c>
      <c r="H98" s="140" t="s">
        <v>93</v>
      </c>
      <c r="J98" s="179">
        <v>19</v>
      </c>
      <c r="K98" s="180">
        <v>5</v>
      </c>
      <c r="L98" s="179">
        <v>4</v>
      </c>
      <c r="M98" s="137">
        <f t="shared" si="0"/>
        <v>2.2915386011028178</v>
      </c>
    </row>
    <row r="99" spans="2:13" x14ac:dyDescent="0.3">
      <c r="B99" s="45" t="s">
        <v>325</v>
      </c>
      <c r="C99" s="40"/>
      <c r="D99" s="147">
        <f>ILOOP_trgt/(E98*10^-6)/1000</f>
        <v>173.54045527547191</v>
      </c>
      <c r="E99" s="51"/>
      <c r="F99" s="257"/>
      <c r="G99" s="41" t="s">
        <v>94</v>
      </c>
      <c r="H99" s="140" t="s">
        <v>92</v>
      </c>
      <c r="J99" s="179">
        <v>20</v>
      </c>
      <c r="K99" s="180">
        <v>5</v>
      </c>
      <c r="L99" s="179">
        <v>8</v>
      </c>
      <c r="M99" s="137">
        <f t="shared" si="0"/>
        <v>2.2915386011028178</v>
      </c>
    </row>
    <row r="100" spans="2:13" x14ac:dyDescent="0.3">
      <c r="B100" s="45" t="s">
        <v>5</v>
      </c>
      <c r="C100" s="40"/>
      <c r="D100" s="40"/>
      <c r="E100" s="38">
        <v>30</v>
      </c>
      <c r="F100" s="255"/>
      <c r="G100" s="41" t="s">
        <v>94</v>
      </c>
      <c r="H100" s="140" t="s">
        <v>317</v>
      </c>
      <c r="J100" s="179">
        <v>21</v>
      </c>
      <c r="K100" s="180">
        <v>6</v>
      </c>
      <c r="L100" s="179">
        <v>0.5</v>
      </c>
      <c r="M100" s="137">
        <f t="shared" si="0"/>
        <v>2.7498463213233819</v>
      </c>
    </row>
    <row r="101" spans="2:13" x14ac:dyDescent="0.3">
      <c r="B101" s="45" t="s">
        <v>326</v>
      </c>
      <c r="C101" s="40"/>
      <c r="D101" s="147">
        <f>1/(2*PI()*E100*10^3*fzi_trgt*10^3)*10^12</f>
        <v>115.74904952137845</v>
      </c>
      <c r="E101" s="51"/>
      <c r="F101" s="257"/>
      <c r="G101" s="41" t="s">
        <v>10</v>
      </c>
      <c r="H101" s="140" t="s">
        <v>86</v>
      </c>
      <c r="J101" s="179">
        <v>22</v>
      </c>
      <c r="K101" s="180">
        <v>6</v>
      </c>
      <c r="L101" s="179">
        <v>1</v>
      </c>
      <c r="M101" s="137">
        <f t="shared" si="0"/>
        <v>2.7498463213233819</v>
      </c>
    </row>
    <row r="102" spans="2:13" x14ac:dyDescent="0.3">
      <c r="B102" s="45" t="s">
        <v>328</v>
      </c>
      <c r="C102" s="40"/>
      <c r="D102" s="148"/>
      <c r="E102" s="52">
        <v>80</v>
      </c>
      <c r="F102" s="257"/>
      <c r="G102" s="41"/>
      <c r="H102" s="140" t="s">
        <v>350</v>
      </c>
      <c r="J102" s="179">
        <v>23</v>
      </c>
      <c r="K102" s="180">
        <v>6</v>
      </c>
      <c r="L102" s="179">
        <v>2</v>
      </c>
      <c r="M102" s="137">
        <f t="shared" si="0"/>
        <v>2.7498463213233819</v>
      </c>
    </row>
    <row r="103" spans="2:13" x14ac:dyDescent="0.3">
      <c r="B103" s="45" t="s">
        <v>85</v>
      </c>
      <c r="C103" s="40"/>
      <c r="D103" s="40"/>
      <c r="E103" s="38">
        <v>106.56</v>
      </c>
      <c r="F103" s="255"/>
      <c r="G103" s="41" t="s">
        <v>10</v>
      </c>
      <c r="H103" s="140" t="s">
        <v>318</v>
      </c>
      <c r="J103" s="179">
        <v>24</v>
      </c>
      <c r="K103" s="180">
        <v>6</v>
      </c>
      <c r="L103" s="179">
        <v>4</v>
      </c>
      <c r="M103" s="137">
        <f t="shared" si="0"/>
        <v>2.7498463213233819</v>
      </c>
    </row>
    <row r="104" spans="2:13" x14ac:dyDescent="0.3">
      <c r="B104" s="45" t="s">
        <v>327</v>
      </c>
      <c r="C104" s="40"/>
      <c r="D104" s="147">
        <f>1/(2*PI()*E100*10^3*fpi_trgt*10^3)*10^12</f>
        <v>9.6457541267815365</v>
      </c>
      <c r="E104" s="51"/>
      <c r="F104" s="257"/>
      <c r="G104" s="41" t="s">
        <v>10</v>
      </c>
      <c r="H104" s="140" t="s">
        <v>108</v>
      </c>
      <c r="J104" s="179">
        <v>25</v>
      </c>
      <c r="K104" s="180">
        <v>6</v>
      </c>
      <c r="L104" s="179">
        <v>8</v>
      </c>
      <c r="M104" s="137">
        <f t="shared" si="0"/>
        <v>2.7498463213233819</v>
      </c>
    </row>
    <row r="105" spans="2:13" x14ac:dyDescent="0.3">
      <c r="B105" s="45" t="s">
        <v>7</v>
      </c>
      <c r="C105" s="40"/>
      <c r="D105" s="40"/>
      <c r="E105" s="38">
        <v>3.2</v>
      </c>
      <c r="F105" s="40"/>
      <c r="G105" s="41" t="s">
        <v>10</v>
      </c>
      <c r="H105" s="140" t="s">
        <v>319</v>
      </c>
      <c r="J105" s="179">
        <v>26</v>
      </c>
      <c r="K105" s="180">
        <v>7</v>
      </c>
      <c r="L105" s="179">
        <v>0.5</v>
      </c>
      <c r="M105" s="137">
        <f t="shared" si="0"/>
        <v>3.2081540415439456</v>
      </c>
    </row>
    <row r="106" spans="2:13" x14ac:dyDescent="0.3">
      <c r="B106" s="45" t="s">
        <v>329</v>
      </c>
      <c r="C106" s="40"/>
      <c r="D106" s="40"/>
      <c r="E106" s="39"/>
      <c r="F106" s="142">
        <f>E100*E98/1000</f>
        <v>3</v>
      </c>
      <c r="G106" s="41"/>
      <c r="H106" s="140" t="s">
        <v>332</v>
      </c>
      <c r="J106" s="179">
        <v>27</v>
      </c>
      <c r="K106" s="180">
        <v>7</v>
      </c>
      <c r="L106" s="179">
        <v>1</v>
      </c>
      <c r="M106" s="137">
        <f t="shared" si="0"/>
        <v>3.2081540415439456</v>
      </c>
    </row>
    <row r="107" spans="2:13" x14ac:dyDescent="0.3">
      <c r="B107" s="45" t="s">
        <v>330</v>
      </c>
      <c r="C107" s="40"/>
      <c r="D107" s="163"/>
      <c r="E107" s="204"/>
      <c r="F107" s="190">
        <f>1/(2*PI()*E103*E100*10^-6)</f>
        <v>49.785705421638937</v>
      </c>
      <c r="G107" s="41" t="s">
        <v>11</v>
      </c>
      <c r="H107" s="140" t="s">
        <v>333</v>
      </c>
      <c r="J107" s="179">
        <v>28</v>
      </c>
      <c r="K107" s="180">
        <v>7</v>
      </c>
      <c r="L107" s="179">
        <v>2</v>
      </c>
      <c r="M107" s="137">
        <f t="shared" si="0"/>
        <v>3.2081540415439456</v>
      </c>
    </row>
    <row r="108" spans="2:13" x14ac:dyDescent="0.3">
      <c r="B108" s="45" t="s">
        <v>331</v>
      </c>
      <c r="C108" s="40"/>
      <c r="D108" s="163"/>
      <c r="E108" s="204"/>
      <c r="F108" s="190">
        <f>1/(2*PI()*E100*E105*10^-6)</f>
        <v>1657.8639905405764</v>
      </c>
      <c r="G108" s="41" t="s">
        <v>11</v>
      </c>
      <c r="H108" s="140" t="s">
        <v>334</v>
      </c>
      <c r="J108" s="179">
        <v>29</v>
      </c>
      <c r="K108" s="180">
        <v>7</v>
      </c>
      <c r="L108" s="179">
        <v>4</v>
      </c>
      <c r="M108" s="137">
        <f t="shared" si="0"/>
        <v>3.2081540415439456</v>
      </c>
    </row>
    <row r="109" spans="2:13" x14ac:dyDescent="0.3">
      <c r="B109" s="45" t="s">
        <v>160</v>
      </c>
      <c r="C109" s="40"/>
      <c r="D109" s="163"/>
      <c r="E109" s="204"/>
      <c r="F109" s="190">
        <f>fcoi_trgt/ILOOP_trgt*ILOOP</f>
        <v>23.769673725081123</v>
      </c>
      <c r="G109" s="41" t="s">
        <v>11</v>
      </c>
      <c r="H109" s="140" t="s">
        <v>338</v>
      </c>
      <c r="J109" s="179">
        <v>30</v>
      </c>
      <c r="K109" s="180">
        <v>7</v>
      </c>
      <c r="L109" s="179">
        <v>8</v>
      </c>
      <c r="M109" s="137">
        <f t="shared" si="0"/>
        <v>3.2081540415439456</v>
      </c>
    </row>
    <row r="110" spans="2:13" ht="14.5" thickBot="1" x14ac:dyDescent="0.35">
      <c r="B110" s="45" t="s">
        <v>136</v>
      </c>
      <c r="C110" s="40"/>
      <c r="D110" s="148"/>
      <c r="E110" s="51"/>
      <c r="F110" s="157">
        <f>Zout_fco_trgt*GM_PS/1000</f>
        <v>0.50292368129439713</v>
      </c>
      <c r="G110" s="41"/>
      <c r="H110" s="140" t="s">
        <v>203</v>
      </c>
      <c r="J110" s="191">
        <v>31</v>
      </c>
      <c r="K110" s="192">
        <v>10</v>
      </c>
      <c r="L110" s="179">
        <v>2</v>
      </c>
      <c r="M110" s="137">
        <f t="shared" si="0"/>
        <v>4.5830772022056356</v>
      </c>
    </row>
    <row r="111" spans="2:13" x14ac:dyDescent="0.3">
      <c r="B111" s="45" t="s">
        <v>346</v>
      </c>
      <c r="C111" s="40"/>
      <c r="D111" s="147">
        <f>1/(F110*VOSL)</f>
        <v>7.9534930423340207</v>
      </c>
      <c r="E111" s="51"/>
      <c r="F111" s="41"/>
      <c r="G111" s="41"/>
      <c r="H111" s="140" t="s">
        <v>101</v>
      </c>
    </row>
    <row r="112" spans="2:13" x14ac:dyDescent="0.3">
      <c r="B112" s="45" t="s">
        <v>99</v>
      </c>
      <c r="C112" s="40"/>
      <c r="D112" s="147">
        <f>IF(D53*F110&lt;fcov_trgt/3,D53*F110,fcov_trgt/3)</f>
        <v>7.6677564907323648</v>
      </c>
      <c r="E112" s="51"/>
      <c r="F112" s="41"/>
      <c r="G112" s="41" t="s">
        <v>11</v>
      </c>
      <c r="H112" s="140" t="s">
        <v>102</v>
      </c>
    </row>
    <row r="113" spans="2:8" x14ac:dyDescent="0.3">
      <c r="B113" s="45" t="s">
        <v>100</v>
      </c>
      <c r="C113" s="40"/>
      <c r="D113" s="143">
        <f>fsw/2</f>
        <v>275</v>
      </c>
      <c r="E113" s="39"/>
      <c r="F113" s="41"/>
      <c r="G113" s="41" t="s">
        <v>11</v>
      </c>
      <c r="H113" s="140" t="s">
        <v>103</v>
      </c>
    </row>
    <row r="114" spans="2:8" x14ac:dyDescent="0.3">
      <c r="B114" s="45" t="s">
        <v>0</v>
      </c>
      <c r="C114" s="40"/>
      <c r="D114" s="255"/>
      <c r="E114" s="38">
        <v>100</v>
      </c>
      <c r="F114" s="40"/>
      <c r="G114" s="41" t="s">
        <v>9</v>
      </c>
      <c r="H114" s="140" t="s">
        <v>104</v>
      </c>
    </row>
    <row r="115" spans="2:8" x14ac:dyDescent="0.3">
      <c r="B115" s="45" t="s">
        <v>335</v>
      </c>
      <c r="C115" s="40"/>
      <c r="D115" s="147">
        <f>VLOOP_trgt/E114*1000</f>
        <v>79.534930423340199</v>
      </c>
      <c r="E115" s="51"/>
      <c r="F115" s="41"/>
      <c r="G115" s="41" t="s">
        <v>94</v>
      </c>
      <c r="H115" s="140" t="s">
        <v>105</v>
      </c>
    </row>
    <row r="116" spans="2:8" x14ac:dyDescent="0.3">
      <c r="B116" s="45" t="s">
        <v>2</v>
      </c>
      <c r="C116" s="40"/>
      <c r="D116" s="40"/>
      <c r="E116" s="38">
        <v>35</v>
      </c>
      <c r="F116" s="40"/>
      <c r="G116" s="41" t="s">
        <v>94</v>
      </c>
      <c r="H116" s="140" t="s">
        <v>320</v>
      </c>
    </row>
    <row r="117" spans="2:8" x14ac:dyDescent="0.3">
      <c r="B117" s="45" t="s">
        <v>336</v>
      </c>
      <c r="C117" s="40"/>
      <c r="D117" s="147">
        <f>1/(2*PI()*E116*10^3*D112*10^3)*10^12</f>
        <v>593.03971035542702</v>
      </c>
      <c r="E117" s="51"/>
      <c r="F117" s="41"/>
      <c r="G117" s="41" t="s">
        <v>10</v>
      </c>
      <c r="H117" s="140" t="s">
        <v>106</v>
      </c>
    </row>
    <row r="118" spans="2:8" x14ac:dyDescent="0.3">
      <c r="B118" s="45" t="s">
        <v>111</v>
      </c>
      <c r="C118" s="40"/>
      <c r="D118" s="40"/>
      <c r="E118" s="38">
        <v>1000</v>
      </c>
      <c r="F118" s="40"/>
      <c r="G118" s="41" t="s">
        <v>10</v>
      </c>
      <c r="H118" s="140" t="s">
        <v>321</v>
      </c>
    </row>
    <row r="119" spans="2:8" x14ac:dyDescent="0.3">
      <c r="B119" s="45" t="s">
        <v>337</v>
      </c>
      <c r="C119" s="40"/>
      <c r="D119" s="147">
        <f>1/(2*PI()*E116*10^3*D113*10^3)*10^12</f>
        <v>16.535578503054062</v>
      </c>
      <c r="E119" s="51"/>
      <c r="F119" s="41"/>
      <c r="G119" s="41" t="s">
        <v>10</v>
      </c>
      <c r="H119" s="140" t="s">
        <v>107</v>
      </c>
    </row>
    <row r="120" spans="2:8" x14ac:dyDescent="0.3">
      <c r="B120" s="45" t="s">
        <v>4</v>
      </c>
      <c r="C120" s="40"/>
      <c r="D120" s="40"/>
      <c r="E120" s="38">
        <v>6.25</v>
      </c>
      <c r="F120" s="40"/>
      <c r="G120" s="41" t="s">
        <v>10</v>
      </c>
      <c r="H120" s="140" t="s">
        <v>322</v>
      </c>
    </row>
    <row r="121" spans="2:8" x14ac:dyDescent="0.3">
      <c r="B121" s="45" t="s">
        <v>342</v>
      </c>
      <c r="C121" s="40"/>
      <c r="D121" s="40"/>
      <c r="E121" s="39"/>
      <c r="F121" s="142">
        <f>E116*E114/1000</f>
        <v>3.5</v>
      </c>
      <c r="G121" s="41"/>
      <c r="H121" s="140" t="s">
        <v>341</v>
      </c>
    </row>
    <row r="122" spans="2:8" x14ac:dyDescent="0.3">
      <c r="B122" s="45" t="s">
        <v>343</v>
      </c>
      <c r="C122" s="40"/>
      <c r="D122" s="163"/>
      <c r="E122" s="204"/>
      <c r="F122" s="190">
        <f>1/(2*PI()*E118*E116*10^-6)</f>
        <v>4.5472840883398673</v>
      </c>
      <c r="G122" s="41" t="s">
        <v>11</v>
      </c>
      <c r="H122" s="140" t="s">
        <v>340</v>
      </c>
    </row>
    <row r="123" spans="2:8" x14ac:dyDescent="0.3">
      <c r="B123" s="45" t="s">
        <v>344</v>
      </c>
      <c r="C123" s="40"/>
      <c r="D123" s="163"/>
      <c r="E123" s="204"/>
      <c r="F123" s="190">
        <f>1/(2*PI()*E116*E120*10^-6)</f>
        <v>727.56545413437868</v>
      </c>
      <c r="G123" s="41" t="s">
        <v>11</v>
      </c>
      <c r="H123" s="140" t="s">
        <v>339</v>
      </c>
    </row>
    <row r="124" spans="2:8" x14ac:dyDescent="0.3">
      <c r="B124" s="45" t="s">
        <v>161</v>
      </c>
      <c r="C124" s="40"/>
      <c r="D124" s="163"/>
      <c r="E124" s="204"/>
      <c r="F124" s="190">
        <f>fcov_trgt/VLOOP_trgt*VLOOP</f>
        <v>24.203202162292861</v>
      </c>
      <c r="G124" s="41" t="s">
        <v>11</v>
      </c>
      <c r="H124" s="140" t="s">
        <v>795</v>
      </c>
    </row>
    <row r="125" spans="2:8" x14ac:dyDescent="0.3">
      <c r="B125" s="45" t="s">
        <v>162</v>
      </c>
      <c r="C125" s="40"/>
      <c r="D125" s="148"/>
      <c r="E125" s="51"/>
      <c r="F125" s="157">
        <f>F109/F124</f>
        <v>0.98208797190120778</v>
      </c>
      <c r="G125" s="41"/>
      <c r="H125" s="140" t="s">
        <v>173</v>
      </c>
    </row>
    <row r="126" spans="2:8" x14ac:dyDescent="0.3">
      <c r="B126" s="45" t="s">
        <v>163</v>
      </c>
      <c r="C126" s="40"/>
      <c r="D126" s="148"/>
      <c r="E126" s="51"/>
      <c r="F126" s="157">
        <f>1/(1/(SQRT((ESR_bulk*10^-3)^2+1/(2*PI()*F124*10^3*Cout_bulk*10^-6)^2))+1/(SQRT((ESR_cer*10^-3)^2+1/(2*PI()*F124*10^3*Cout_cer*10^-6)^2)))*1000</f>
        <v>3.0582755038812985</v>
      </c>
      <c r="G126" s="41" t="s">
        <v>116</v>
      </c>
      <c r="H126" s="140" t="s">
        <v>164</v>
      </c>
    </row>
    <row r="127" spans="2:8" x14ac:dyDescent="0.3">
      <c r="B127" s="45" t="s">
        <v>165</v>
      </c>
      <c r="C127" s="40"/>
      <c r="D127" s="163"/>
      <c r="E127" s="204"/>
      <c r="F127" s="190">
        <f>F126*C12</f>
        <v>30.582755038812984</v>
      </c>
      <c r="G127" s="41" t="s">
        <v>30</v>
      </c>
      <c r="H127" s="140" t="s">
        <v>168</v>
      </c>
    </row>
    <row r="128" spans="2:8" x14ac:dyDescent="0.3">
      <c r="B128" s="45" t="s">
        <v>166</v>
      </c>
      <c r="C128" s="40"/>
      <c r="D128" s="148"/>
      <c r="E128" s="51"/>
      <c r="F128" s="157">
        <f>F127/Vout/10</f>
        <v>2.1238024332509018</v>
      </c>
      <c r="G128" s="41" t="s">
        <v>167</v>
      </c>
      <c r="H128" s="140" t="s">
        <v>169</v>
      </c>
    </row>
    <row r="129" spans="2:8" x14ac:dyDescent="0.3">
      <c r="B129" s="41" t="s">
        <v>796</v>
      </c>
      <c r="C129" s="40"/>
      <c r="D129" s="148"/>
      <c r="E129" s="51"/>
      <c r="F129" s="157">
        <f>585/F122/VOSL/VLOOP*(1/(1/(SQRT((ESR_bulk*10^-3)^2+1/(2*PI()*F122*10^3*Cout_bulk*10^-6)^2))+1/(SQRT((ESR_cer*10^-3)^2+1/(2*PI()*F122*10^3*Cout_cer*10^-6)^2))))</f>
        <v>2.29450313163025</v>
      </c>
      <c r="G129" s="41" t="s">
        <v>30</v>
      </c>
      <c r="H129" s="41" t="s">
        <v>798</v>
      </c>
    </row>
    <row r="130" spans="2:8" x14ac:dyDescent="0.3">
      <c r="B130" s="41" t="s">
        <v>797</v>
      </c>
      <c r="C130" s="40"/>
      <c r="D130" s="148"/>
      <c r="E130" s="51"/>
      <c r="F130" s="157">
        <f>F129+D55</f>
        <v>3.5521350700228798</v>
      </c>
      <c r="G130" s="41" t="s">
        <v>30</v>
      </c>
      <c r="H130" s="41" t="s">
        <v>799</v>
      </c>
    </row>
    <row r="131" spans="2:8" ht="15.5" x14ac:dyDescent="0.3">
      <c r="B131" s="297"/>
      <c r="C131" s="298"/>
      <c r="D131" s="298"/>
      <c r="E131" s="298"/>
      <c r="F131" s="298"/>
      <c r="G131" s="298"/>
      <c r="H131" s="299"/>
    </row>
    <row r="132" spans="2:8" ht="14.5" thickBot="1" x14ac:dyDescent="0.35">
      <c r="B132" s="291"/>
      <c r="C132" s="292"/>
      <c r="D132" s="292"/>
      <c r="E132" s="292"/>
      <c r="F132" s="292"/>
      <c r="G132" s="292"/>
      <c r="H132" s="293"/>
    </row>
    <row r="133" spans="2:8" x14ac:dyDescent="0.3">
      <c r="B133" s="155" t="s">
        <v>123</v>
      </c>
      <c r="C133" s="40"/>
      <c r="D133" s="193"/>
      <c r="E133" s="193"/>
      <c r="F133" s="194" t="str">
        <f>DEC2HEX(F136+2*F138+2^6*F137+2^10*F135+2^17*F142+2^22*F141+2^26*F140+2^32*F134+2^36*F139,10)</f>
        <v>221C821902</v>
      </c>
      <c r="G133" s="160" t="s">
        <v>124</v>
      </c>
      <c r="H133" s="195"/>
    </row>
    <row r="134" spans="2:8" x14ac:dyDescent="0.3">
      <c r="B134" s="155" t="str">
        <f>"GMI = " &amp; REPT(" ",15) &amp; E98 &amp; " µS"</f>
        <v>GMI =                100 µS</v>
      </c>
      <c r="C134" s="40"/>
      <c r="D134" s="193"/>
      <c r="E134" s="193"/>
      <c r="F134" s="194">
        <f>VLOOKUP(E98,'Compensation References'!E1:P9,12,FALSE)</f>
        <v>2</v>
      </c>
      <c r="G134" s="160" t="s">
        <v>14</v>
      </c>
      <c r="H134" s="195"/>
    </row>
    <row r="135" spans="2:8" x14ac:dyDescent="0.3">
      <c r="B135" s="155" t="str">
        <f>"RVI = " &amp; REPT(" ",16) &amp; E100 &amp; " kΩ"</f>
        <v>RVI =                 30 kΩ</v>
      </c>
      <c r="C135" s="40"/>
      <c r="D135" s="193"/>
      <c r="E135" s="193"/>
      <c r="F135" s="194">
        <f>VLOOKUP(E100,'Compensation References'!I2:P65,8,FALSE)</f>
        <v>6</v>
      </c>
      <c r="G135" s="160" t="s">
        <v>14</v>
      </c>
      <c r="H135" s="195"/>
    </row>
    <row r="136" spans="2:8" ht="28" x14ac:dyDescent="0.3">
      <c r="B136" s="155" t="str">
        <f>"CZI_MULT = " &amp; REPT(" ",3) &amp; E102</f>
        <v>CZI_MULT =    80</v>
      </c>
      <c r="C136" s="40"/>
      <c r="D136" s="193"/>
      <c r="E136" s="193"/>
      <c r="F136" s="194">
        <f>VLOOKUP(E102,'Compensation References'!M2:P3,4,FALSE)</f>
        <v>0</v>
      </c>
      <c r="G136" s="160" t="s">
        <v>14</v>
      </c>
      <c r="H136" s="161" t="s">
        <v>349</v>
      </c>
    </row>
    <row r="137" spans="2:8" x14ac:dyDescent="0.3">
      <c r="B137" s="155" t="str">
        <f>"CZI = " &amp; REPT(" ",16) &amp; E103 &amp; " pF"</f>
        <v>CZI =                 106.56 pF</v>
      </c>
      <c r="C137" s="40"/>
      <c r="D137" s="193"/>
      <c r="E137" s="193"/>
      <c r="F137" s="194">
        <f>VLOOKUP(E103,'Compensation References'!N2:P17,3,FALSE)</f>
        <v>4</v>
      </c>
      <c r="G137" s="160" t="s">
        <v>14</v>
      </c>
      <c r="H137" s="195" t="s">
        <v>174</v>
      </c>
    </row>
    <row r="138" spans="2:8" x14ac:dyDescent="0.3">
      <c r="B138" s="155" t="str">
        <f>"CPI = " &amp; REPT(" ",16) &amp; E105 &amp; " pF"</f>
        <v>CPI =                 3.2 pF</v>
      </c>
      <c r="C138" s="40"/>
      <c r="D138" s="193"/>
      <c r="E138" s="193"/>
      <c r="F138" s="194">
        <f>VLOOKUP(E105,'Compensation References'!K2:P33,6,FALSE)</f>
        <v>1</v>
      </c>
      <c r="G138" s="160" t="s">
        <v>14</v>
      </c>
      <c r="H138" s="195"/>
    </row>
    <row r="139" spans="2:8" x14ac:dyDescent="0.3">
      <c r="B139" s="155" t="str">
        <f>"GMV = " &amp; REPT(" ",13) &amp; E114 &amp; " µS"</f>
        <v>GMV =              100 µS</v>
      </c>
      <c r="C139" s="40"/>
      <c r="D139" s="193"/>
      <c r="E139" s="193"/>
      <c r="F139" s="194">
        <f>VLOOKUP(E114,'Compensation References'!D1:P9,13,FALSE)</f>
        <v>2</v>
      </c>
      <c r="G139" s="160" t="s">
        <v>14</v>
      </c>
      <c r="H139" s="195"/>
    </row>
    <row r="140" spans="2:8" x14ac:dyDescent="0.3">
      <c r="B140" s="155" t="str">
        <f>"RVV = " &amp; REPT(" ",14) &amp; E116 &amp; " kΩ"</f>
        <v>RVV =               35 kΩ</v>
      </c>
      <c r="C140" s="40"/>
      <c r="D140" s="193"/>
      <c r="E140" s="193"/>
      <c r="F140" s="194">
        <f>VLOOKUP(E116,'Compensation References'!F2:P65,11,FALSE)</f>
        <v>7</v>
      </c>
      <c r="G140" s="160" t="s">
        <v>14</v>
      </c>
      <c r="H140" s="195"/>
    </row>
    <row r="141" spans="2:8" x14ac:dyDescent="0.3">
      <c r="B141" s="155" t="str">
        <f>"CZV = " &amp; REPT(" ",15) &amp; E118 &amp; " pF"</f>
        <v>CZV =                1000 pF</v>
      </c>
      <c r="C141" s="40"/>
      <c r="D141" s="193"/>
      <c r="E141" s="193"/>
      <c r="F141" s="194">
        <f>VLOOKUP(E118,'Compensation References'!O2:P17,2,FALSE)</f>
        <v>2</v>
      </c>
      <c r="G141" s="160" t="s">
        <v>14</v>
      </c>
      <c r="H141" s="195" t="s">
        <v>175</v>
      </c>
    </row>
    <row r="142" spans="2:8" ht="14.5" thickBot="1" x14ac:dyDescent="0.35">
      <c r="B142" s="196" t="str">
        <f>"CPV = " &amp; REPT(" ",14) &amp; E120 &amp; " pF"</f>
        <v>CPV =               6.25 pF</v>
      </c>
      <c r="C142" s="53"/>
      <c r="D142" s="197"/>
      <c r="E142" s="197"/>
      <c r="F142" s="198">
        <f>VLOOKUP(E120,'Compensation References'!H2:P33,9,FALSE)</f>
        <v>1</v>
      </c>
      <c r="G142" s="199" t="s">
        <v>14</v>
      </c>
      <c r="H142" s="200"/>
    </row>
    <row r="143" spans="2:8" x14ac:dyDescent="0.3">
      <c r="B143" s="300" t="s">
        <v>794</v>
      </c>
      <c r="C143" s="300"/>
      <c r="D143" s="300"/>
      <c r="E143" s="300"/>
    </row>
    <row r="144" spans="2:8" x14ac:dyDescent="0.3">
      <c r="B144" s="37" t="s">
        <v>789</v>
      </c>
      <c r="C144" s="286">
        <f>'Bode Plot'!$P$40</f>
        <v>37.661495315732488</v>
      </c>
      <c r="D144" s="37" t="s">
        <v>11</v>
      </c>
    </row>
    <row r="145" spans="2:4" x14ac:dyDescent="0.3">
      <c r="B145" s="37" t="s">
        <v>790</v>
      </c>
      <c r="C145" s="286">
        <f>'Bode Plot'!$Q$40</f>
        <v>33.57081437511971</v>
      </c>
      <c r="D145" s="37" t="s">
        <v>793</v>
      </c>
    </row>
    <row r="146" spans="2:4" x14ac:dyDescent="0.3">
      <c r="B146" s="37" t="s">
        <v>791</v>
      </c>
      <c r="C146" s="286">
        <f>'Bode Plot'!$R$40</f>
        <v>-37.677200836721966</v>
      </c>
      <c r="D146" s="37" t="s">
        <v>792</v>
      </c>
    </row>
  </sheetData>
  <sheetProtection algorithmName="SHA-512" hashValue="0BDExYi13KXEVwQqlrBPJ9HrB36d1tvj7UAisYc41L3mu1tS++mzoqmnk0GqkK3n1eAz10B25c+GVURzop0SZg==" saltValue="yy0rAiNT4DU92fSKbI2Cbg==" spinCount="100000" sheet="1" objects="1" scenarios="1"/>
  <mergeCells count="21">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 ref="B97:H97"/>
    <mergeCell ref="B96:H96"/>
    <mergeCell ref="B132:H132"/>
    <mergeCell ref="B131:H131"/>
    <mergeCell ref="B65:H65"/>
  </mergeCells>
  <conditionalFormatting sqref="C5">
    <cfRule type="cellIs" dxfId="99" priority="20" operator="lessThan">
      <formula>1.8</formula>
    </cfRule>
    <cfRule type="cellIs" dxfId="98" priority="15" operator="between">
      <formula>1.8</formula>
      <formula>4</formula>
    </cfRule>
    <cfRule type="cellIs" dxfId="97" priority="16" operator="greaterThan">
      <formula>16</formula>
    </cfRule>
  </conditionalFormatting>
  <conditionalFormatting sqref="C6">
    <cfRule type="cellIs" dxfId="96" priority="13" operator="greaterThan">
      <formula>5.5</formula>
    </cfRule>
    <cfRule type="cellIs" dxfId="95" priority="14" operator="lessThan">
      <formula>0.6</formula>
    </cfRule>
  </conditionalFormatting>
  <conditionalFormatting sqref="D11">
    <cfRule type="cellIs" dxfId="94" priority="119" operator="greaterThan">
      <formula>$D$4</formula>
    </cfRule>
  </conditionalFormatting>
  <conditionalFormatting sqref="D55">
    <cfRule type="cellIs" dxfId="93" priority="11" operator="greaterThan">
      <formula>$C$13</formula>
    </cfRule>
  </conditionalFormatting>
  <conditionalFormatting sqref="D106:F106">
    <cfRule type="cellIs" dxfId="92" priority="5" operator="greaterThan">
      <formula>$D$93</formula>
    </cfRule>
  </conditionalFormatting>
  <conditionalFormatting sqref="E72">
    <cfRule type="cellIs" dxfId="91" priority="1" operator="lessThan">
      <formula>$E$69*2</formula>
    </cfRule>
  </conditionalFormatting>
  <conditionalFormatting sqref="E100">
    <cfRule type="cellIs" dxfId="90" priority="76" operator="greaterThan">
      <formula>$D$99</formula>
    </cfRule>
  </conditionalFormatting>
  <conditionalFormatting sqref="E116">
    <cfRule type="cellIs" dxfId="87" priority="118" operator="greaterThan">
      <formula>$D$115</formula>
    </cfRule>
  </conditionalFormatting>
  <conditionalFormatting sqref="F8">
    <cfRule type="cellIs" dxfId="86" priority="18" operator="lessThan">
      <formula>0.25</formula>
    </cfRule>
    <cfRule type="cellIs" dxfId="85" priority="17" operator="greaterThan">
      <formula>0.7</formula>
    </cfRule>
  </conditionalFormatting>
  <conditionalFormatting sqref="F26">
    <cfRule type="cellIs" dxfId="84" priority="120" operator="lessThan">
      <formula>$D$4*0.05</formula>
    </cfRule>
  </conditionalFormatting>
  <conditionalFormatting sqref="F81">
    <cfRule type="cellIs" dxfId="83" priority="33" operator="greaterThan">
      <formula>$C$16/3</formula>
    </cfRule>
  </conditionalFormatting>
  <conditionalFormatting sqref="F83">
    <cfRule type="cellIs" dxfId="82" priority="9" operator="lessThan">
      <formula>2</formula>
    </cfRule>
  </conditionalFormatting>
  <conditionalFormatting sqref="F85">
    <cfRule type="cellIs" dxfId="81" priority="42" operator="greaterThan">
      <formula>$C$15</formula>
    </cfRule>
    <cfRule type="cellIs" dxfId="80" priority="43" operator="greaterThan">
      <formula>$C$14</formula>
    </cfRule>
  </conditionalFormatting>
  <conditionalFormatting sqref="F109">
    <cfRule type="cellIs" dxfId="79" priority="6" operator="greaterThan">
      <formula>$C$16/3</formula>
    </cfRule>
  </conditionalFormatting>
  <conditionalFormatting sqref="F125">
    <cfRule type="cellIs" dxfId="78" priority="4" operator="lessThan">
      <formula>2</formula>
    </cfRule>
  </conditionalFormatting>
  <conditionalFormatting sqref="F127">
    <cfRule type="cellIs" dxfId="77" priority="2" operator="greaterThan">
      <formula>$C$15</formula>
    </cfRule>
    <cfRule type="cellIs" dxfId="76" priority="3" operator="greaterThan">
      <formula>$C$14</formula>
    </cfRule>
  </conditionalFormatting>
  <conditionalFormatting sqref="K80:K110">
    <cfRule type="cellIs" dxfId="75" priority="73" operator="lessThan">
      <formula>$D$93</formula>
    </cfRule>
    <cfRule type="cellIs" dxfId="74" priority="74" operator="greaterThan">
      <formula>$D$93</formula>
    </cfRule>
  </conditionalFormatting>
  <conditionalFormatting sqref="L80:L110">
    <cfRule type="cellIs" dxfId="73" priority="60" operator="greaterThan">
      <formula>M80</formula>
    </cfRule>
    <cfRule type="cellIs" dxfId="72" priority="61" operator="lessThan">
      <formula>M80</formula>
    </cfRule>
  </conditionalFormatting>
  <conditionalFormatting sqref="L96:L108">
    <cfRule type="cellIs" dxfId="71" priority="94" operator="greaterThan">
      <formula>M97</formula>
    </cfRule>
    <cfRule type="cellIs" dxfId="70" priority="95" operator="lessThan">
      <formula>M97</formula>
    </cfRule>
  </conditionalFormatting>
  <conditionalFormatting sqref="L109">
    <cfRule type="cellIs" dxfId="69" priority="84" operator="greaterThan">
      <formula>#REF!</formula>
    </cfRule>
    <cfRule type="cellIs" dxfId="68" priority="85" operator="lessThan">
      <formula>#REF!</formula>
    </cfRule>
  </conditionalFormatting>
  <conditionalFormatting sqref="L110">
    <cfRule type="cellIs" dxfId="67" priority="80" operator="greaterThan">
      <formula>M110</formula>
    </cfRule>
    <cfRule type="cellIs" dxfId="66"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7994650</xdr:colOff>
                <xdr:row>172</xdr:row>
                <xdr:rowOff>12700</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4.5" x14ac:dyDescent="0.35"/>
  <cols>
    <col min="1" max="1" width="11.54296875" bestFit="1" customWidth="1"/>
    <col min="2" max="3" width="11.54296875" customWidth="1"/>
    <col min="18" max="18" width="10.81640625" customWidth="1"/>
  </cols>
  <sheetData>
    <row r="1" spans="1:21" x14ac:dyDescent="0.3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3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3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3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3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3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3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3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3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3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3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3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3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3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3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3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3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35">
      <c r="F18">
        <f t="shared" si="0"/>
        <v>80</v>
      </c>
      <c r="H18">
        <f t="shared" si="2"/>
        <v>100</v>
      </c>
      <c r="I18">
        <f t="shared" si="3"/>
        <v>80</v>
      </c>
      <c r="K18">
        <f t="shared" si="5"/>
        <v>51.20000000000001</v>
      </c>
      <c r="P18">
        <f t="shared" si="6"/>
        <v>16</v>
      </c>
    </row>
    <row r="19" spans="6:18" x14ac:dyDescent="0.35">
      <c r="F19">
        <f t="shared" si="0"/>
        <v>85</v>
      </c>
      <c r="H19">
        <f t="shared" si="2"/>
        <v>106.25</v>
      </c>
      <c r="I19">
        <f t="shared" si="3"/>
        <v>85</v>
      </c>
      <c r="K19">
        <f t="shared" si="5"/>
        <v>54.400000000000013</v>
      </c>
      <c r="P19">
        <f t="shared" si="6"/>
        <v>17</v>
      </c>
    </row>
    <row r="20" spans="6:18" x14ac:dyDescent="0.35">
      <c r="F20">
        <f t="shared" si="0"/>
        <v>90</v>
      </c>
      <c r="H20">
        <f t="shared" si="2"/>
        <v>112.5</v>
      </c>
      <c r="I20">
        <f t="shared" si="3"/>
        <v>90</v>
      </c>
      <c r="K20">
        <f t="shared" si="5"/>
        <v>57.600000000000016</v>
      </c>
      <c r="P20">
        <f t="shared" si="6"/>
        <v>18</v>
      </c>
    </row>
    <row r="21" spans="6:18" x14ac:dyDescent="0.35">
      <c r="F21">
        <f t="shared" si="0"/>
        <v>95</v>
      </c>
      <c r="H21">
        <f t="shared" si="2"/>
        <v>118.75</v>
      </c>
      <c r="I21">
        <f t="shared" si="3"/>
        <v>95</v>
      </c>
      <c r="K21">
        <f t="shared" si="5"/>
        <v>60.800000000000018</v>
      </c>
      <c r="P21">
        <f t="shared" si="6"/>
        <v>19</v>
      </c>
    </row>
    <row r="22" spans="6:18" x14ac:dyDescent="0.35">
      <c r="F22">
        <f t="shared" si="0"/>
        <v>100</v>
      </c>
      <c r="H22">
        <f t="shared" si="2"/>
        <v>125</v>
      </c>
      <c r="I22">
        <f t="shared" si="3"/>
        <v>100</v>
      </c>
      <c r="K22">
        <f t="shared" si="5"/>
        <v>64.000000000000014</v>
      </c>
      <c r="P22">
        <f t="shared" si="6"/>
        <v>20</v>
      </c>
    </row>
    <row r="23" spans="6:18" x14ac:dyDescent="0.35">
      <c r="F23">
        <f t="shared" si="0"/>
        <v>105</v>
      </c>
      <c r="H23">
        <f t="shared" si="2"/>
        <v>131.25</v>
      </c>
      <c r="I23">
        <f t="shared" si="3"/>
        <v>105</v>
      </c>
      <c r="K23">
        <f t="shared" si="5"/>
        <v>67.200000000000017</v>
      </c>
      <c r="P23">
        <f t="shared" si="6"/>
        <v>21</v>
      </c>
    </row>
    <row r="24" spans="6:18" x14ac:dyDescent="0.35">
      <c r="F24">
        <f t="shared" si="0"/>
        <v>110</v>
      </c>
      <c r="H24">
        <f t="shared" si="2"/>
        <v>137.5</v>
      </c>
      <c r="I24">
        <f t="shared" si="3"/>
        <v>110</v>
      </c>
      <c r="K24">
        <f t="shared" si="5"/>
        <v>70.40000000000002</v>
      </c>
      <c r="P24">
        <f t="shared" si="6"/>
        <v>22</v>
      </c>
    </row>
    <row r="25" spans="6:18" x14ac:dyDescent="0.35">
      <c r="F25">
        <f t="shared" si="0"/>
        <v>115</v>
      </c>
      <c r="H25">
        <f t="shared" si="2"/>
        <v>143.75</v>
      </c>
      <c r="I25">
        <f t="shared" si="3"/>
        <v>115</v>
      </c>
      <c r="K25">
        <f t="shared" si="5"/>
        <v>73.600000000000023</v>
      </c>
      <c r="P25">
        <f t="shared" si="6"/>
        <v>23</v>
      </c>
    </row>
    <row r="26" spans="6:18" x14ac:dyDescent="0.35">
      <c r="F26">
        <f t="shared" si="0"/>
        <v>120</v>
      </c>
      <c r="H26">
        <f t="shared" si="2"/>
        <v>150</v>
      </c>
      <c r="I26">
        <f t="shared" si="3"/>
        <v>120</v>
      </c>
      <c r="K26">
        <f t="shared" si="5"/>
        <v>76.800000000000026</v>
      </c>
      <c r="P26">
        <f t="shared" si="6"/>
        <v>24</v>
      </c>
    </row>
    <row r="27" spans="6:18" x14ac:dyDescent="0.35">
      <c r="F27">
        <f t="shared" si="0"/>
        <v>125</v>
      </c>
      <c r="H27">
        <f t="shared" si="2"/>
        <v>156.25</v>
      </c>
      <c r="I27">
        <f t="shared" si="3"/>
        <v>125</v>
      </c>
      <c r="K27">
        <f t="shared" si="5"/>
        <v>80.000000000000028</v>
      </c>
      <c r="P27">
        <f t="shared" si="6"/>
        <v>25</v>
      </c>
    </row>
    <row r="28" spans="6:18" x14ac:dyDescent="0.35">
      <c r="F28">
        <f t="shared" si="0"/>
        <v>130</v>
      </c>
      <c r="H28">
        <f t="shared" si="2"/>
        <v>162.5</v>
      </c>
      <c r="I28">
        <f t="shared" si="3"/>
        <v>130</v>
      </c>
      <c r="K28">
        <f t="shared" si="5"/>
        <v>83.200000000000031</v>
      </c>
      <c r="P28">
        <f t="shared" si="6"/>
        <v>26</v>
      </c>
    </row>
    <row r="29" spans="6:18" x14ac:dyDescent="0.35">
      <c r="F29">
        <f t="shared" si="0"/>
        <v>135</v>
      </c>
      <c r="H29">
        <f t="shared" si="2"/>
        <v>168.75</v>
      </c>
      <c r="I29">
        <f t="shared" si="3"/>
        <v>135</v>
      </c>
      <c r="K29">
        <f t="shared" si="5"/>
        <v>86.400000000000034</v>
      </c>
      <c r="P29">
        <f t="shared" si="6"/>
        <v>27</v>
      </c>
    </row>
    <row r="30" spans="6:18" x14ac:dyDescent="0.35">
      <c r="F30">
        <f t="shared" si="0"/>
        <v>140</v>
      </c>
      <c r="H30">
        <f t="shared" si="2"/>
        <v>175</v>
      </c>
      <c r="I30">
        <f t="shared" si="3"/>
        <v>140</v>
      </c>
      <c r="K30">
        <f t="shared" si="5"/>
        <v>89.600000000000037</v>
      </c>
      <c r="P30">
        <f t="shared" si="6"/>
        <v>28</v>
      </c>
    </row>
    <row r="31" spans="6:18" x14ac:dyDescent="0.35">
      <c r="F31">
        <f t="shared" si="0"/>
        <v>145</v>
      </c>
      <c r="H31">
        <f t="shared" si="2"/>
        <v>181.25</v>
      </c>
      <c r="I31">
        <f t="shared" si="3"/>
        <v>145</v>
      </c>
      <c r="K31">
        <f t="shared" si="5"/>
        <v>92.80000000000004</v>
      </c>
      <c r="P31">
        <f t="shared" si="6"/>
        <v>29</v>
      </c>
    </row>
    <row r="32" spans="6:18" x14ac:dyDescent="0.35">
      <c r="F32">
        <f t="shared" si="0"/>
        <v>150</v>
      </c>
      <c r="H32">
        <f t="shared" si="2"/>
        <v>187.5</v>
      </c>
      <c r="I32">
        <f t="shared" si="3"/>
        <v>150</v>
      </c>
      <c r="K32">
        <f t="shared" si="5"/>
        <v>96.000000000000043</v>
      </c>
      <c r="P32">
        <f t="shared" si="6"/>
        <v>30</v>
      </c>
    </row>
    <row r="33" spans="6:16" x14ac:dyDescent="0.35">
      <c r="F33">
        <f t="shared" si="0"/>
        <v>155</v>
      </c>
      <c r="H33">
        <f t="shared" si="2"/>
        <v>193.75</v>
      </c>
      <c r="I33">
        <f t="shared" si="3"/>
        <v>155</v>
      </c>
      <c r="K33">
        <f t="shared" si="5"/>
        <v>99.200000000000045</v>
      </c>
      <c r="P33">
        <f t="shared" si="6"/>
        <v>31</v>
      </c>
    </row>
    <row r="34" spans="6:16" x14ac:dyDescent="0.35">
      <c r="F34">
        <f t="shared" si="0"/>
        <v>160</v>
      </c>
      <c r="I34">
        <f t="shared" si="3"/>
        <v>160</v>
      </c>
      <c r="P34">
        <f t="shared" si="6"/>
        <v>32</v>
      </c>
    </row>
    <row r="35" spans="6:16" x14ac:dyDescent="0.35">
      <c r="F35">
        <f t="shared" si="0"/>
        <v>165</v>
      </c>
      <c r="I35">
        <f t="shared" si="3"/>
        <v>165</v>
      </c>
      <c r="P35">
        <f t="shared" si="6"/>
        <v>33</v>
      </c>
    </row>
    <row r="36" spans="6:16" x14ac:dyDescent="0.35">
      <c r="F36">
        <f t="shared" si="0"/>
        <v>170</v>
      </c>
      <c r="I36">
        <f t="shared" si="3"/>
        <v>170</v>
      </c>
      <c r="P36">
        <f t="shared" si="6"/>
        <v>34</v>
      </c>
    </row>
    <row r="37" spans="6:16" x14ac:dyDescent="0.35">
      <c r="F37">
        <f t="shared" si="0"/>
        <v>175</v>
      </c>
      <c r="I37">
        <f t="shared" si="3"/>
        <v>175</v>
      </c>
      <c r="P37">
        <f t="shared" si="6"/>
        <v>35</v>
      </c>
    </row>
    <row r="38" spans="6:16" x14ac:dyDescent="0.35">
      <c r="F38">
        <f t="shared" si="0"/>
        <v>180</v>
      </c>
      <c r="I38">
        <f t="shared" si="3"/>
        <v>180</v>
      </c>
      <c r="P38">
        <f t="shared" si="6"/>
        <v>36</v>
      </c>
    </row>
    <row r="39" spans="6:16" x14ac:dyDescent="0.35">
      <c r="F39">
        <f t="shared" si="0"/>
        <v>185</v>
      </c>
      <c r="I39">
        <f t="shared" si="3"/>
        <v>185</v>
      </c>
      <c r="P39">
        <f t="shared" si="6"/>
        <v>37</v>
      </c>
    </row>
    <row r="40" spans="6:16" x14ac:dyDescent="0.35">
      <c r="F40">
        <f t="shared" si="0"/>
        <v>190</v>
      </c>
      <c r="I40">
        <f t="shared" si="3"/>
        <v>190</v>
      </c>
      <c r="P40">
        <f t="shared" si="6"/>
        <v>38</v>
      </c>
    </row>
    <row r="41" spans="6:16" x14ac:dyDescent="0.35">
      <c r="F41">
        <f t="shared" si="0"/>
        <v>195</v>
      </c>
      <c r="I41">
        <f t="shared" si="3"/>
        <v>195</v>
      </c>
      <c r="P41">
        <f t="shared" si="6"/>
        <v>39</v>
      </c>
    </row>
    <row r="42" spans="6:16" x14ac:dyDescent="0.35">
      <c r="F42">
        <f t="shared" si="0"/>
        <v>200</v>
      </c>
      <c r="I42">
        <f t="shared" si="3"/>
        <v>200</v>
      </c>
      <c r="P42">
        <f t="shared" si="6"/>
        <v>40</v>
      </c>
    </row>
    <row r="43" spans="6:16" x14ac:dyDescent="0.35">
      <c r="F43">
        <f t="shared" si="0"/>
        <v>205</v>
      </c>
      <c r="I43">
        <f t="shared" si="3"/>
        <v>205</v>
      </c>
      <c r="P43">
        <f t="shared" si="6"/>
        <v>41</v>
      </c>
    </row>
    <row r="44" spans="6:16" x14ac:dyDescent="0.35">
      <c r="F44">
        <f t="shared" si="0"/>
        <v>210</v>
      </c>
      <c r="I44">
        <f t="shared" si="3"/>
        <v>210</v>
      </c>
      <c r="P44">
        <f t="shared" si="6"/>
        <v>42</v>
      </c>
    </row>
    <row r="45" spans="6:16" x14ac:dyDescent="0.35">
      <c r="F45">
        <f t="shared" si="0"/>
        <v>215</v>
      </c>
      <c r="I45">
        <f t="shared" si="3"/>
        <v>215</v>
      </c>
      <c r="P45">
        <f t="shared" si="6"/>
        <v>43</v>
      </c>
    </row>
    <row r="46" spans="6:16" x14ac:dyDescent="0.35">
      <c r="F46">
        <f t="shared" si="0"/>
        <v>220</v>
      </c>
      <c r="I46">
        <f t="shared" si="3"/>
        <v>220</v>
      </c>
      <c r="P46">
        <f t="shared" si="6"/>
        <v>44</v>
      </c>
    </row>
    <row r="47" spans="6:16" x14ac:dyDescent="0.35">
      <c r="F47">
        <f t="shared" si="0"/>
        <v>225</v>
      </c>
      <c r="I47">
        <f t="shared" si="3"/>
        <v>225</v>
      </c>
      <c r="P47">
        <f t="shared" si="6"/>
        <v>45</v>
      </c>
    </row>
    <row r="48" spans="6:16" x14ac:dyDescent="0.35">
      <c r="F48">
        <f t="shared" si="0"/>
        <v>230</v>
      </c>
      <c r="I48">
        <f t="shared" si="3"/>
        <v>230</v>
      </c>
      <c r="P48">
        <f t="shared" si="6"/>
        <v>46</v>
      </c>
    </row>
    <row r="49" spans="6:16" x14ac:dyDescent="0.35">
      <c r="F49">
        <f t="shared" si="0"/>
        <v>235</v>
      </c>
      <c r="I49">
        <f t="shared" si="3"/>
        <v>235</v>
      </c>
      <c r="P49">
        <f t="shared" si="6"/>
        <v>47</v>
      </c>
    </row>
    <row r="50" spans="6:16" x14ac:dyDescent="0.35">
      <c r="F50">
        <f t="shared" si="0"/>
        <v>240</v>
      </c>
      <c r="I50">
        <f t="shared" si="3"/>
        <v>240</v>
      </c>
      <c r="P50">
        <f t="shared" si="6"/>
        <v>48</v>
      </c>
    </row>
    <row r="51" spans="6:16" x14ac:dyDescent="0.35">
      <c r="F51">
        <f t="shared" si="0"/>
        <v>245</v>
      </c>
      <c r="I51">
        <f t="shared" si="3"/>
        <v>245</v>
      </c>
      <c r="P51">
        <f t="shared" si="6"/>
        <v>49</v>
      </c>
    </row>
    <row r="52" spans="6:16" x14ac:dyDescent="0.35">
      <c r="F52">
        <f t="shared" si="0"/>
        <v>250</v>
      </c>
      <c r="I52">
        <f t="shared" si="3"/>
        <v>250</v>
      </c>
      <c r="P52">
        <f t="shared" si="6"/>
        <v>50</v>
      </c>
    </row>
    <row r="53" spans="6:16" x14ac:dyDescent="0.35">
      <c r="F53">
        <f t="shared" si="0"/>
        <v>255</v>
      </c>
      <c r="I53">
        <f t="shared" si="3"/>
        <v>255</v>
      </c>
      <c r="P53">
        <f t="shared" si="6"/>
        <v>51</v>
      </c>
    </row>
    <row r="54" spans="6:16" x14ac:dyDescent="0.35">
      <c r="F54">
        <f t="shared" si="0"/>
        <v>260</v>
      </c>
      <c r="I54">
        <f t="shared" si="3"/>
        <v>260</v>
      </c>
      <c r="P54">
        <f t="shared" si="6"/>
        <v>52</v>
      </c>
    </row>
    <row r="55" spans="6:16" x14ac:dyDescent="0.35">
      <c r="F55">
        <f t="shared" si="0"/>
        <v>265</v>
      </c>
      <c r="I55">
        <f t="shared" si="3"/>
        <v>265</v>
      </c>
      <c r="P55">
        <f t="shared" si="6"/>
        <v>53</v>
      </c>
    </row>
    <row r="56" spans="6:16" x14ac:dyDescent="0.35">
      <c r="F56">
        <f t="shared" si="0"/>
        <v>270</v>
      </c>
      <c r="I56">
        <f t="shared" si="3"/>
        <v>270</v>
      </c>
      <c r="P56">
        <f t="shared" si="6"/>
        <v>54</v>
      </c>
    </row>
    <row r="57" spans="6:16" x14ac:dyDescent="0.35">
      <c r="F57">
        <f t="shared" si="0"/>
        <v>275</v>
      </c>
      <c r="I57">
        <f t="shared" si="3"/>
        <v>275</v>
      </c>
      <c r="P57">
        <f t="shared" si="6"/>
        <v>55</v>
      </c>
    </row>
    <row r="58" spans="6:16" x14ac:dyDescent="0.35">
      <c r="F58">
        <f t="shared" si="0"/>
        <v>280</v>
      </c>
      <c r="I58">
        <f t="shared" si="3"/>
        <v>280</v>
      </c>
      <c r="P58">
        <f t="shared" si="6"/>
        <v>56</v>
      </c>
    </row>
    <row r="59" spans="6:16" x14ac:dyDescent="0.35">
      <c r="F59">
        <f t="shared" si="0"/>
        <v>285</v>
      </c>
      <c r="I59">
        <f t="shared" si="3"/>
        <v>285</v>
      </c>
      <c r="P59">
        <f t="shared" si="6"/>
        <v>57</v>
      </c>
    </row>
    <row r="60" spans="6:16" x14ac:dyDescent="0.35">
      <c r="F60">
        <f t="shared" si="0"/>
        <v>290</v>
      </c>
      <c r="I60">
        <f t="shared" si="3"/>
        <v>290</v>
      </c>
      <c r="P60">
        <f t="shared" si="6"/>
        <v>58</v>
      </c>
    </row>
    <row r="61" spans="6:16" x14ac:dyDescent="0.35">
      <c r="F61">
        <f t="shared" si="0"/>
        <v>295</v>
      </c>
      <c r="I61">
        <f t="shared" si="3"/>
        <v>295</v>
      </c>
      <c r="P61">
        <f t="shared" si="6"/>
        <v>59</v>
      </c>
    </row>
    <row r="62" spans="6:16" x14ac:dyDescent="0.35">
      <c r="F62">
        <f t="shared" si="0"/>
        <v>300</v>
      </c>
      <c r="I62">
        <f t="shared" si="3"/>
        <v>300</v>
      </c>
      <c r="P62">
        <f t="shared" si="6"/>
        <v>60</v>
      </c>
    </row>
    <row r="63" spans="6:16" x14ac:dyDescent="0.35">
      <c r="F63">
        <f t="shared" si="0"/>
        <v>305</v>
      </c>
      <c r="I63">
        <f t="shared" si="3"/>
        <v>305</v>
      </c>
      <c r="P63">
        <f t="shared" si="6"/>
        <v>61</v>
      </c>
    </row>
    <row r="64" spans="6:16" x14ac:dyDescent="0.35">
      <c r="F64">
        <f t="shared" si="0"/>
        <v>310</v>
      </c>
      <c r="I64">
        <f t="shared" si="3"/>
        <v>310</v>
      </c>
      <c r="P64">
        <f t="shared" si="6"/>
        <v>62</v>
      </c>
    </row>
    <row r="65" spans="6:16" x14ac:dyDescent="0.3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4.5" x14ac:dyDescent="0.35"/>
  <cols>
    <col min="1" max="1" width="11.54296875" bestFit="1" customWidth="1"/>
    <col min="2" max="5" width="11.54296875" customWidth="1"/>
    <col min="7" max="7" width="18.453125" bestFit="1" customWidth="1"/>
    <col min="8" max="10" width="18.453125" customWidth="1"/>
    <col min="11" max="11" width="19.54296875" bestFit="1" customWidth="1"/>
    <col min="12" max="12" width="19.54296875" customWidth="1"/>
    <col min="13" max="13" width="9.54296875" bestFit="1" customWidth="1"/>
    <col min="14" max="14" width="9.54296875" customWidth="1"/>
    <col min="15" max="15" width="14.54296875" bestFit="1" customWidth="1"/>
    <col min="16" max="16" width="14.54296875" customWidth="1"/>
    <col min="17" max="17" width="11.54296875" bestFit="1" customWidth="1"/>
    <col min="18" max="18" width="11.54296875" customWidth="1"/>
    <col min="19" max="19" width="18.453125" bestFit="1" customWidth="1"/>
    <col min="20" max="23" width="18.453125" customWidth="1"/>
    <col min="24" max="25" width="18.26953125" bestFit="1" customWidth="1"/>
    <col min="26" max="26" width="16.453125" bestFit="1" customWidth="1"/>
    <col min="27" max="27" width="16.453125" customWidth="1"/>
    <col min="28" max="28" width="15.1796875" bestFit="1" customWidth="1"/>
    <col min="32" max="32" width="11.1796875" bestFit="1" customWidth="1"/>
    <col min="34" max="34" width="10.81640625" customWidth="1"/>
    <col min="41" max="41" width="14" bestFit="1" customWidth="1"/>
  </cols>
  <sheetData>
    <row r="1" spans="1:41" x14ac:dyDescent="0.3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3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N/A</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3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1.2</v>
      </c>
      <c r="Y3">
        <f>0</f>
        <v>0</v>
      </c>
      <c r="Z3">
        <f>AA3+16</f>
        <v>16</v>
      </c>
      <c r="AA3">
        <f>0</f>
        <v>0</v>
      </c>
      <c r="AB3" t="str">
        <f>IF('Pin Detect Programming'!D13&gt;31.5,"N/A",IF('Pin Detect Programming'!D13='Resistor References'!Z2,"Auto-Detect",IF('Pin Detect Programming'!D9=1,"0, Auto", "Auto-Detect")))</f>
        <v>0, Auto</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3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1.22</v>
      </c>
      <c r="Y4">
        <f>Y3+1</f>
        <v>1</v>
      </c>
      <c r="Z4">
        <f t="shared" ref="Z4:Z32" si="1">AA4+16</f>
        <v>17</v>
      </c>
      <c r="AA4">
        <f>AA3+1</f>
        <v>1</v>
      </c>
      <c r="AB4" t="str">
        <f>IF('Pin Detect Programming'!D13='Resistor References'!Z2,"Auto-Detect",IF('Pin Detect Programming'!D9=1,"0, In","SYNC In"))</f>
        <v>0,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3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1.24</v>
      </c>
      <c r="Y5">
        <f t="shared" ref="Y5:Y18" si="5">Y4+1</f>
        <v>2</v>
      </c>
      <c r="Z5">
        <f t="shared" si="1"/>
        <v>18</v>
      </c>
      <c r="AA5">
        <f t="shared" ref="AA5:AA32" si="6">AA4+1</f>
        <v>2</v>
      </c>
      <c r="AB5" t="str">
        <f>IF('Pin Detect Programming'!D13='Resistor References'!Z2,"Auto-Detect",IF('Pin Detect Programming'!D9=1,"90, In","SYNC In"))</f>
        <v>90,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3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1.26</v>
      </c>
      <c r="Y6">
        <f t="shared" si="5"/>
        <v>3</v>
      </c>
      <c r="Z6">
        <f t="shared" si="1"/>
        <v>19</v>
      </c>
      <c r="AA6">
        <f t="shared" si="6"/>
        <v>3</v>
      </c>
      <c r="AB6" t="str">
        <f>IF('Pin Detect Programming'!D13='Resistor References'!Z2,"Auto-Detect",IF('Pin Detect Programming'!D9=1,"120, In","SYNC In"))</f>
        <v>120,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3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1.28</v>
      </c>
      <c r="Y7">
        <f t="shared" si="5"/>
        <v>4</v>
      </c>
      <c r="Z7">
        <f t="shared" si="1"/>
        <v>20</v>
      </c>
      <c r="AA7">
        <f t="shared" si="6"/>
        <v>4</v>
      </c>
      <c r="AB7" t="str">
        <f>IF('Pin Detect Programming'!D13='Resistor References'!Z2,"Auto-Detect",IF('Pin Detect Programming'!D9=1,"180, In","SYNC In"))</f>
        <v>180,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3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1.3</v>
      </c>
      <c r="Y8">
        <f t="shared" si="5"/>
        <v>5</v>
      </c>
      <c r="Z8">
        <f t="shared" si="1"/>
        <v>21</v>
      </c>
      <c r="AA8">
        <f t="shared" si="6"/>
        <v>5</v>
      </c>
      <c r="AB8" t="str">
        <f>IF('Pin Detect Programming'!D13='Resistor References'!Z2,"Auto-Detect",IF('Pin Detect Programming'!D9=1,"240, In","SYNC In"))</f>
        <v>240,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3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1.3199999999999998</v>
      </c>
      <c r="Y9">
        <f t="shared" si="5"/>
        <v>6</v>
      </c>
      <c r="Z9">
        <f t="shared" si="1"/>
        <v>22</v>
      </c>
      <c r="AA9">
        <f t="shared" si="6"/>
        <v>6</v>
      </c>
      <c r="AB9" t="str">
        <f>IF('Pin Detect Programming'!D13='Resistor References'!Z2,"Auto-Detect",IF('Pin Detect Programming'!D9=1,"270, In","SYNC In"))</f>
        <v>270,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3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1.3399999999999999</v>
      </c>
      <c r="Y10">
        <f t="shared" si="5"/>
        <v>7</v>
      </c>
      <c r="Z10">
        <f t="shared" si="1"/>
        <v>23</v>
      </c>
      <c r="AA10">
        <f t="shared" si="6"/>
        <v>7</v>
      </c>
      <c r="AB10" t="str">
        <f>IF('Pin Detect Programming'!D13='Resistor References'!Z2,"Auto-Detect",IF('Pin Detect Programming'!D9=1,"0, Out","SYNC Out"))</f>
        <v>0,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3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1.3599999999999999</v>
      </c>
      <c r="Y11">
        <f t="shared" si="5"/>
        <v>8</v>
      </c>
      <c r="Z11">
        <f t="shared" si="1"/>
        <v>24</v>
      </c>
      <c r="AA11">
        <f t="shared" si="6"/>
        <v>8</v>
      </c>
      <c r="AB11" t="str">
        <f>IF('Pin Detect Programming'!D13='Resistor References'!Z2,"Auto-Detect",IF('Pin Detect Programming'!D9=1,"180, Out","SYNC Out"))</f>
        <v>180,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3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1.38</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3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1.4</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3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1.42</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3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1.44</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3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1.46</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3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1.48</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3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1.5</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3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3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3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3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3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3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3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3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3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3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3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3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3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3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35">
      <c r="F33">
        <f t="shared" si="12"/>
        <v>30</v>
      </c>
      <c r="G33">
        <f t="shared" si="12"/>
        <v>29</v>
      </c>
      <c r="H33">
        <f t="shared" si="12"/>
        <v>29</v>
      </c>
      <c r="X33" s="8"/>
    </row>
    <row r="34" spans="6:24" x14ac:dyDescent="0.35">
      <c r="G34">
        <f t="shared" si="12"/>
        <v>30</v>
      </c>
      <c r="H34">
        <f t="shared" si="12"/>
        <v>30</v>
      </c>
      <c r="X34" s="8"/>
    </row>
    <row r="35" spans="6:24" x14ac:dyDescent="0.35">
      <c r="G35">
        <f t="shared" si="12"/>
        <v>31</v>
      </c>
      <c r="H35">
        <f t="shared" si="12"/>
        <v>31</v>
      </c>
      <c r="X35" s="8"/>
    </row>
    <row r="36" spans="6:24" x14ac:dyDescent="0.35">
      <c r="X36" s="8"/>
    </row>
    <row r="37" spans="6:24" x14ac:dyDescent="0.35">
      <c r="X37" s="8"/>
    </row>
    <row r="38" spans="6:24" x14ac:dyDescent="0.35">
      <c r="X38" s="8"/>
    </row>
    <row r="39" spans="6:24" x14ac:dyDescent="0.35">
      <c r="X39" s="8"/>
    </row>
    <row r="40" spans="6:24" x14ac:dyDescent="0.35">
      <c r="X40" s="8"/>
    </row>
    <row r="41" spans="6:24" x14ac:dyDescent="0.35">
      <c r="X41" s="8"/>
    </row>
    <row r="42" spans="6:24" x14ac:dyDescent="0.35">
      <c r="X42" s="8"/>
    </row>
    <row r="43" spans="6:24" x14ac:dyDescent="0.35">
      <c r="X43" s="8"/>
    </row>
    <row r="44" spans="6:24" x14ac:dyDescent="0.35">
      <c r="X44" s="8"/>
    </row>
    <row r="45" spans="6:24" x14ac:dyDescent="0.35">
      <c r="X45" s="8"/>
    </row>
    <row r="46" spans="6:24" x14ac:dyDescent="0.35">
      <c r="X46" s="8"/>
    </row>
    <row r="47" spans="6:24" x14ac:dyDescent="0.35">
      <c r="X47" s="8"/>
    </row>
    <row r="48" spans="6:24" x14ac:dyDescent="0.35">
      <c r="X48" s="8"/>
    </row>
    <row r="49" spans="24:24" x14ac:dyDescent="0.35">
      <c r="X49" s="8"/>
    </row>
    <row r="50" spans="24:24" x14ac:dyDescent="0.35">
      <c r="X50" s="8"/>
    </row>
    <row r="51" spans="24:24" x14ac:dyDescent="0.35">
      <c r="X51" s="8"/>
    </row>
    <row r="52" spans="24:24" x14ac:dyDescent="0.35">
      <c r="X52" s="8"/>
    </row>
    <row r="53" spans="24:24" x14ac:dyDescent="0.35">
      <c r="X53" s="8"/>
    </row>
    <row r="54" spans="24:24" x14ac:dyDescent="0.35">
      <c r="X54" s="8"/>
    </row>
    <row r="55" spans="24:24" x14ac:dyDescent="0.35">
      <c r="X55" s="8"/>
    </row>
    <row r="56" spans="24:24" x14ac:dyDescent="0.35">
      <c r="X56" s="8"/>
    </row>
    <row r="57" spans="24:24" x14ac:dyDescent="0.35">
      <c r="X57" s="8"/>
    </row>
    <row r="58" spans="24:24" x14ac:dyDescent="0.35">
      <c r="X58" s="8"/>
    </row>
    <row r="59" spans="24:24" x14ac:dyDescent="0.35">
      <c r="X59" s="8"/>
    </row>
    <row r="60" spans="24:24" x14ac:dyDescent="0.35">
      <c r="X60" s="8"/>
    </row>
    <row r="61" spans="24:24" x14ac:dyDescent="0.35">
      <c r="X61" s="8"/>
    </row>
    <row r="62" spans="24:24" x14ac:dyDescent="0.35">
      <c r="X62" s="8"/>
    </row>
    <row r="63" spans="24:24" x14ac:dyDescent="0.35">
      <c r="X63" s="8"/>
    </row>
    <row r="64" spans="24:24" x14ac:dyDescent="0.35">
      <c r="X64" s="8"/>
    </row>
    <row r="65" spans="20:24" x14ac:dyDescent="0.35">
      <c r="X65" s="8"/>
    </row>
    <row r="66" spans="20:24" x14ac:dyDescent="0.3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4.5" x14ac:dyDescent="0.35"/>
  <sheetData>
    <row r="1" spans="1:43" x14ac:dyDescent="0.3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3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3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3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3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3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3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3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3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3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3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3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3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3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3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3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3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3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3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3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3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3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3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3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3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3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3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3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3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3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35">
      <c r="AJ31">
        <f t="shared" si="3"/>
        <v>26</v>
      </c>
      <c r="AK31">
        <f t="shared" si="1"/>
        <v>53600</v>
      </c>
      <c r="AQ31">
        <f t="shared" si="0"/>
        <v>26</v>
      </c>
    </row>
    <row r="32" spans="2:43" x14ac:dyDescent="0.35">
      <c r="AJ32">
        <f t="shared" si="3"/>
        <v>27</v>
      </c>
      <c r="AK32">
        <f t="shared" si="1"/>
        <v>59000</v>
      </c>
      <c r="AQ32">
        <f t="shared" si="0"/>
        <v>27</v>
      </c>
    </row>
    <row r="33" spans="36:43" x14ac:dyDescent="0.35">
      <c r="AJ33">
        <f t="shared" si="3"/>
        <v>28</v>
      </c>
      <c r="AK33">
        <f t="shared" si="1"/>
        <v>64900</v>
      </c>
      <c r="AQ33">
        <f t="shared" si="0"/>
        <v>28</v>
      </c>
    </row>
    <row r="34" spans="36:43" x14ac:dyDescent="0.35">
      <c r="AJ34">
        <f t="shared" si="3"/>
        <v>29</v>
      </c>
      <c r="AK34">
        <f t="shared" si="1"/>
        <v>71500</v>
      </c>
      <c r="AQ34">
        <f t="shared" si="0"/>
        <v>29</v>
      </c>
    </row>
    <row r="35" spans="36:43" x14ac:dyDescent="0.35">
      <c r="AJ35">
        <f t="shared" si="3"/>
        <v>30</v>
      </c>
      <c r="AK35">
        <f t="shared" si="1"/>
        <v>78700</v>
      </c>
      <c r="AQ35">
        <f t="shared" si="0"/>
        <v>30</v>
      </c>
    </row>
    <row r="36" spans="36:43" x14ac:dyDescent="0.3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4.5" x14ac:dyDescent="0.35"/>
  <cols>
    <col min="3" max="3" width="67.1796875" bestFit="1" customWidth="1"/>
    <col min="23" max="23" width="12.54296875" bestFit="1" customWidth="1"/>
  </cols>
  <sheetData>
    <row r="4" spans="3:40" x14ac:dyDescent="0.35">
      <c r="C4" t="s">
        <v>561</v>
      </c>
      <c r="G4" t="s">
        <v>595</v>
      </c>
      <c r="M4" t="s">
        <v>596</v>
      </c>
      <c r="Q4" t="s">
        <v>601</v>
      </c>
      <c r="T4" t="s">
        <v>602</v>
      </c>
      <c r="W4" t="s">
        <v>607</v>
      </c>
      <c r="AB4" t="s">
        <v>608</v>
      </c>
      <c r="AF4" t="s">
        <v>609</v>
      </c>
      <c r="AJ4" t="s">
        <v>610</v>
      </c>
      <c r="AN4" t="s">
        <v>611</v>
      </c>
    </row>
    <row r="5" spans="3:40" x14ac:dyDescent="0.35">
      <c r="C5" t="s">
        <v>562</v>
      </c>
      <c r="G5">
        <v>275</v>
      </c>
      <c r="M5" t="s">
        <v>597</v>
      </c>
      <c r="Q5" s="2">
        <v>0.5</v>
      </c>
      <c r="T5" t="s">
        <v>603</v>
      </c>
      <c r="W5" t="s">
        <v>38</v>
      </c>
      <c r="AB5" t="s">
        <v>38</v>
      </c>
      <c r="AJ5" t="s">
        <v>628</v>
      </c>
      <c r="AN5" t="s">
        <v>629</v>
      </c>
    </row>
    <row r="6" spans="3:40" x14ac:dyDescent="0.35">
      <c r="C6" t="s">
        <v>563</v>
      </c>
      <c r="G6">
        <v>325</v>
      </c>
      <c r="M6" t="s">
        <v>598</v>
      </c>
      <c r="Q6" s="2">
        <v>1</v>
      </c>
      <c r="T6" t="s">
        <v>604</v>
      </c>
      <c r="W6" t="s">
        <v>638</v>
      </c>
      <c r="X6">
        <v>0.5</v>
      </c>
      <c r="Y6">
        <v>0.55000000000000004</v>
      </c>
      <c r="AB6">
        <v>0.5</v>
      </c>
      <c r="AJ6" t="s">
        <v>612</v>
      </c>
      <c r="AN6" t="s">
        <v>630</v>
      </c>
    </row>
    <row r="7" spans="3:40" x14ac:dyDescent="0.35">
      <c r="C7" t="s">
        <v>564</v>
      </c>
      <c r="G7">
        <v>450</v>
      </c>
      <c r="M7" t="s">
        <v>599</v>
      </c>
      <c r="Q7" s="2">
        <v>3</v>
      </c>
      <c r="T7" t="s">
        <v>605</v>
      </c>
      <c r="W7" t="s">
        <v>639</v>
      </c>
      <c r="X7">
        <v>0.6</v>
      </c>
      <c r="Y7">
        <v>0.74</v>
      </c>
      <c r="AB7">
        <v>0.51</v>
      </c>
      <c r="AJ7" t="s">
        <v>613</v>
      </c>
      <c r="AN7" t="s">
        <v>631</v>
      </c>
    </row>
    <row r="8" spans="3:40" x14ac:dyDescent="0.35">
      <c r="C8" t="s">
        <v>565</v>
      </c>
      <c r="G8">
        <v>550</v>
      </c>
      <c r="M8" t="s">
        <v>600</v>
      </c>
      <c r="Q8" s="2">
        <v>5</v>
      </c>
      <c r="T8" t="s">
        <v>606</v>
      </c>
      <c r="W8" t="s">
        <v>640</v>
      </c>
      <c r="X8">
        <v>0.75</v>
      </c>
      <c r="Y8">
        <v>0.89</v>
      </c>
      <c r="AB8">
        <v>0.52</v>
      </c>
      <c r="AJ8" t="s">
        <v>614</v>
      </c>
      <c r="AN8" t="s">
        <v>632</v>
      </c>
    </row>
    <row r="9" spans="3:40" x14ac:dyDescent="0.35">
      <c r="C9" t="s">
        <v>566</v>
      </c>
      <c r="G9">
        <v>650</v>
      </c>
      <c r="Q9" s="2">
        <v>7</v>
      </c>
      <c r="W9" t="s">
        <v>641</v>
      </c>
      <c r="X9">
        <v>0.9</v>
      </c>
      <c r="Y9">
        <v>1.04</v>
      </c>
      <c r="AB9">
        <v>0.53</v>
      </c>
      <c r="AJ9" t="s">
        <v>615</v>
      </c>
      <c r="AN9" t="s">
        <v>633</v>
      </c>
    </row>
    <row r="10" spans="3:40" x14ac:dyDescent="0.35">
      <c r="C10" t="s">
        <v>567</v>
      </c>
      <c r="G10">
        <v>900</v>
      </c>
      <c r="Q10" s="2">
        <v>10</v>
      </c>
      <c r="W10" t="s">
        <v>642</v>
      </c>
      <c r="X10">
        <v>1.05</v>
      </c>
      <c r="Y10">
        <v>1.19</v>
      </c>
      <c r="AB10">
        <v>0.54</v>
      </c>
      <c r="AJ10" t="s">
        <v>616</v>
      </c>
      <c r="AN10" t="s">
        <v>635</v>
      </c>
    </row>
    <row r="11" spans="3:40" x14ac:dyDescent="0.35">
      <c r="C11" t="s">
        <v>568</v>
      </c>
      <c r="G11">
        <v>1100</v>
      </c>
      <c r="Q11" s="2">
        <v>20</v>
      </c>
      <c r="W11" t="s">
        <v>643</v>
      </c>
      <c r="X11">
        <v>1.2</v>
      </c>
      <c r="Y11">
        <v>1.49</v>
      </c>
      <c r="AB11">
        <v>0.55000000000000004</v>
      </c>
      <c r="AJ11" t="s">
        <v>617</v>
      </c>
      <c r="AN11" t="s">
        <v>634</v>
      </c>
    </row>
    <row r="12" spans="3:40" x14ac:dyDescent="0.35">
      <c r="C12" t="s">
        <v>569</v>
      </c>
      <c r="G12">
        <v>1500</v>
      </c>
      <c r="Q12" s="2">
        <v>31.5</v>
      </c>
      <c r="W12" t="s">
        <v>644</v>
      </c>
      <c r="X12">
        <v>1.5</v>
      </c>
      <c r="Y12">
        <v>1.79</v>
      </c>
      <c r="AB12">
        <v>0.56000000000000005</v>
      </c>
      <c r="AJ12" t="s">
        <v>618</v>
      </c>
      <c r="AN12" t="s">
        <v>636</v>
      </c>
    </row>
    <row r="13" spans="3:40" x14ac:dyDescent="0.35">
      <c r="C13" t="s">
        <v>570</v>
      </c>
      <c r="W13" t="s">
        <v>645</v>
      </c>
      <c r="X13">
        <v>1.8</v>
      </c>
      <c r="Y13">
        <v>2.09</v>
      </c>
      <c r="AB13">
        <v>0.56999999999999995</v>
      </c>
      <c r="AJ13" t="s">
        <v>619</v>
      </c>
      <c r="AN13" t="s">
        <v>637</v>
      </c>
    </row>
    <row r="14" spans="3:40" x14ac:dyDescent="0.35">
      <c r="C14" t="s">
        <v>571</v>
      </c>
      <c r="W14" t="s">
        <v>646</v>
      </c>
      <c r="X14">
        <v>2.1</v>
      </c>
      <c r="Y14">
        <v>2.39</v>
      </c>
      <c r="AB14">
        <v>0.57999999999999996</v>
      </c>
      <c r="AJ14" t="s">
        <v>620</v>
      </c>
    </row>
    <row r="15" spans="3:40" x14ac:dyDescent="0.35">
      <c r="C15" t="s">
        <v>572</v>
      </c>
      <c r="W15" t="s">
        <v>656</v>
      </c>
      <c r="X15">
        <v>2.4</v>
      </c>
      <c r="Y15">
        <v>2.99</v>
      </c>
      <c r="AB15">
        <v>0.59</v>
      </c>
      <c r="AJ15" t="s">
        <v>621</v>
      </c>
    </row>
    <row r="16" spans="3:40" x14ac:dyDescent="0.35">
      <c r="C16" t="s">
        <v>573</v>
      </c>
      <c r="W16" t="s">
        <v>657</v>
      </c>
      <c r="X16">
        <v>3</v>
      </c>
      <c r="Y16">
        <v>3.59</v>
      </c>
      <c r="AB16">
        <v>0.6</v>
      </c>
      <c r="AH16" s="120"/>
      <c r="AJ16" t="s">
        <v>622</v>
      </c>
    </row>
    <row r="17" spans="3:36" x14ac:dyDescent="0.35">
      <c r="C17" t="s">
        <v>574</v>
      </c>
      <c r="W17" t="s">
        <v>658</v>
      </c>
      <c r="X17">
        <v>3.6</v>
      </c>
      <c r="Y17">
        <v>4.1900000000000004</v>
      </c>
      <c r="AB17">
        <v>0.61</v>
      </c>
      <c r="AH17" s="120"/>
      <c r="AJ17" t="s">
        <v>623</v>
      </c>
    </row>
    <row r="18" spans="3:36" x14ac:dyDescent="0.35">
      <c r="C18" t="s">
        <v>575</v>
      </c>
      <c r="W18" t="s">
        <v>659</v>
      </c>
      <c r="X18">
        <v>4.2</v>
      </c>
      <c r="Y18">
        <v>4.76</v>
      </c>
      <c r="AB18">
        <v>0.62</v>
      </c>
      <c r="AH18" s="120"/>
      <c r="AJ18" t="s">
        <v>624</v>
      </c>
    </row>
    <row r="19" spans="3:36" x14ac:dyDescent="0.35">
      <c r="C19" t="s">
        <v>576</v>
      </c>
      <c r="W19" t="s">
        <v>660</v>
      </c>
      <c r="X19">
        <v>4.8</v>
      </c>
      <c r="Y19">
        <v>5.39</v>
      </c>
      <c r="AB19">
        <v>0.63</v>
      </c>
      <c r="AH19" s="120"/>
      <c r="AJ19" t="s">
        <v>625</v>
      </c>
    </row>
    <row r="20" spans="3:36" x14ac:dyDescent="0.35">
      <c r="C20" t="s">
        <v>577</v>
      </c>
      <c r="W20" t="s">
        <v>661</v>
      </c>
      <c r="X20">
        <v>5.4</v>
      </c>
      <c r="Y20">
        <v>6</v>
      </c>
      <c r="AB20">
        <v>0.64</v>
      </c>
      <c r="AH20" s="120"/>
      <c r="AJ20" t="s">
        <v>626</v>
      </c>
    </row>
    <row r="21" spans="3:36" x14ac:dyDescent="0.35">
      <c r="C21" t="s">
        <v>578</v>
      </c>
      <c r="AB21">
        <v>0.65</v>
      </c>
      <c r="AH21" s="120"/>
      <c r="AJ21" t="s">
        <v>627</v>
      </c>
    </row>
    <row r="22" spans="3:36" x14ac:dyDescent="0.35">
      <c r="C22" t="s">
        <v>579</v>
      </c>
      <c r="AB22">
        <v>0.66</v>
      </c>
      <c r="AH22" s="120"/>
    </row>
    <row r="23" spans="3:36" x14ac:dyDescent="0.35">
      <c r="C23" t="s">
        <v>580</v>
      </c>
      <c r="AB23">
        <v>0.67</v>
      </c>
    </row>
    <row r="24" spans="3:36" x14ac:dyDescent="0.35">
      <c r="C24" t="s">
        <v>581</v>
      </c>
      <c r="AB24">
        <v>0.68</v>
      </c>
    </row>
    <row r="25" spans="3:36" x14ac:dyDescent="0.35">
      <c r="C25" t="s">
        <v>582</v>
      </c>
      <c r="AB25">
        <v>0.69</v>
      </c>
    </row>
    <row r="26" spans="3:36" x14ac:dyDescent="0.35">
      <c r="C26" t="s">
        <v>583</v>
      </c>
      <c r="AB26">
        <v>0.7</v>
      </c>
    </row>
    <row r="27" spans="3:36" x14ac:dyDescent="0.35">
      <c r="C27" t="s">
        <v>584</v>
      </c>
      <c r="AB27">
        <v>0.71</v>
      </c>
      <c r="AH27" s="120"/>
      <c r="AI27" s="120"/>
    </row>
    <row r="28" spans="3:36" x14ac:dyDescent="0.35">
      <c r="C28" t="s">
        <v>585</v>
      </c>
      <c r="AB28">
        <v>0.72</v>
      </c>
      <c r="AH28" s="120"/>
      <c r="AI28" s="120"/>
    </row>
    <row r="29" spans="3:36" x14ac:dyDescent="0.35">
      <c r="C29" t="s">
        <v>586</v>
      </c>
      <c r="AB29">
        <v>0.73</v>
      </c>
      <c r="AH29" s="120"/>
      <c r="AI29" s="120"/>
    </row>
    <row r="30" spans="3:36" x14ac:dyDescent="0.35">
      <c r="C30" t="s">
        <v>587</v>
      </c>
      <c r="AB30">
        <v>0.74</v>
      </c>
      <c r="AH30" s="120"/>
      <c r="AI30" s="120"/>
    </row>
    <row r="31" spans="3:36" x14ac:dyDescent="0.35">
      <c r="C31" t="s">
        <v>588</v>
      </c>
      <c r="AB31">
        <v>0.75</v>
      </c>
      <c r="AH31" s="120"/>
      <c r="AI31" s="120"/>
    </row>
    <row r="32" spans="3:36" x14ac:dyDescent="0.35">
      <c r="C32" t="s">
        <v>589</v>
      </c>
      <c r="AB32">
        <v>0.76</v>
      </c>
      <c r="AH32" s="120"/>
      <c r="AI32" s="120"/>
    </row>
    <row r="33" spans="3:35" x14ac:dyDescent="0.35">
      <c r="C33" t="s">
        <v>590</v>
      </c>
      <c r="AB33">
        <v>0.77</v>
      </c>
      <c r="AH33" s="120"/>
      <c r="AI33" s="120"/>
    </row>
    <row r="34" spans="3:35" x14ac:dyDescent="0.35">
      <c r="C34" t="s">
        <v>591</v>
      </c>
      <c r="AB34">
        <v>0.78</v>
      </c>
      <c r="AH34" s="120"/>
      <c r="AI34" s="120"/>
    </row>
    <row r="35" spans="3:35" x14ac:dyDescent="0.35">
      <c r="C35" t="s">
        <v>592</v>
      </c>
      <c r="AB35">
        <v>0.79</v>
      </c>
      <c r="AH35" s="120"/>
      <c r="AI35" s="120"/>
    </row>
    <row r="36" spans="3:35" x14ac:dyDescent="0.35">
      <c r="C36" t="s">
        <v>593</v>
      </c>
      <c r="AB36">
        <v>0.8</v>
      </c>
      <c r="AH36" s="120"/>
      <c r="AI36" s="120"/>
    </row>
    <row r="37" spans="3:35" x14ac:dyDescent="0.35">
      <c r="C37" t="s">
        <v>594</v>
      </c>
      <c r="AB37">
        <v>0.81</v>
      </c>
      <c r="AH37" s="120"/>
      <c r="AI37" s="120"/>
    </row>
    <row r="38" spans="3:35" x14ac:dyDescent="0.35">
      <c r="AB38">
        <v>0.82</v>
      </c>
      <c r="AH38" s="120"/>
      <c r="AI38" s="120"/>
    </row>
    <row r="39" spans="3:35" x14ac:dyDescent="0.35">
      <c r="AB39">
        <v>0.83</v>
      </c>
      <c r="AH39" s="120"/>
      <c r="AI39" s="120"/>
    </row>
    <row r="40" spans="3:35" x14ac:dyDescent="0.35">
      <c r="AB40">
        <v>0.84</v>
      </c>
      <c r="AH40" s="120"/>
      <c r="AI40" s="120"/>
    </row>
    <row r="41" spans="3:35" x14ac:dyDescent="0.35">
      <c r="D41" t="s">
        <v>662</v>
      </c>
      <c r="F41" t="s">
        <v>663</v>
      </c>
      <c r="AB41">
        <v>0.85</v>
      </c>
      <c r="AH41" s="120"/>
      <c r="AI41" s="120"/>
    </row>
    <row r="42" spans="3:35" x14ac:dyDescent="0.35">
      <c r="D42" t="s">
        <v>14</v>
      </c>
      <c r="E42" t="s">
        <v>21</v>
      </c>
      <c r="F42" t="s">
        <v>14</v>
      </c>
      <c r="G42" t="s">
        <v>21</v>
      </c>
      <c r="AB42">
        <v>0.86</v>
      </c>
      <c r="AH42" s="120"/>
      <c r="AI42" s="120"/>
    </row>
    <row r="43" spans="3:35" x14ac:dyDescent="0.35">
      <c r="C43" t="str">
        <f t="shared" ref="C43:C75" si="0">CONCATENATE($G$5, C5)</f>
        <v>275ILOOP gain mb = EEPROM; VLOOP gain mb = EEPROM, FSW = EEPROM</v>
      </c>
      <c r="F43" t="s">
        <v>248</v>
      </c>
      <c r="AB43">
        <v>0.87</v>
      </c>
    </row>
    <row r="44" spans="3:35" x14ac:dyDescent="0.35">
      <c r="C44" t="str">
        <f t="shared" si="0"/>
        <v>275ILOOP gain mb = EEPROM, VLOOP gain mb = EEPROM</v>
      </c>
      <c r="F44">
        <v>0</v>
      </c>
      <c r="AB44">
        <v>0.88</v>
      </c>
    </row>
    <row r="45" spans="3:35" x14ac:dyDescent="0.35">
      <c r="C45" t="str">
        <f t="shared" si="0"/>
        <v>275ILOOP gain mb = 2, VLOOP gain mb = 0.5</v>
      </c>
      <c r="F45">
        <v>1</v>
      </c>
      <c r="AB45">
        <v>0.89</v>
      </c>
    </row>
    <row r="46" spans="3:35" x14ac:dyDescent="0.35">
      <c r="C46" t="str">
        <f t="shared" si="0"/>
        <v>275ILOOP gain mb = 2, VLOOP gain mb = 1</v>
      </c>
      <c r="F46">
        <v>2</v>
      </c>
      <c r="AB46">
        <v>0.9</v>
      </c>
    </row>
    <row r="47" spans="3:35" x14ac:dyDescent="0.35">
      <c r="C47" t="str">
        <f t="shared" si="0"/>
        <v>275ILOOP gain mb = 2, VLOOP gain mb = 2</v>
      </c>
      <c r="F47">
        <v>3</v>
      </c>
      <c r="AB47">
        <v>0.91</v>
      </c>
    </row>
    <row r="48" spans="3:35" x14ac:dyDescent="0.35">
      <c r="C48" t="str">
        <f t="shared" si="0"/>
        <v>275ILOOP gain mb = 2, VLOOP gain mb = 4</v>
      </c>
      <c r="F48">
        <v>4</v>
      </c>
      <c r="AB48">
        <v>0.92</v>
      </c>
    </row>
    <row r="49" spans="3:28" x14ac:dyDescent="0.35">
      <c r="C49" t="str">
        <f t="shared" si="0"/>
        <v>275ILOOP gain mb = 2, VLOOP gain mb = 8</v>
      </c>
      <c r="F49">
        <v>5</v>
      </c>
      <c r="AB49">
        <v>0.93</v>
      </c>
    </row>
    <row r="50" spans="3:28" x14ac:dyDescent="0.35">
      <c r="C50" t="str">
        <f t="shared" si="0"/>
        <v>275ILOOP gain mb = 3, VLOOP gain mb = 0.5</v>
      </c>
      <c r="F50">
        <v>6</v>
      </c>
      <c r="AB50">
        <v>0.94</v>
      </c>
    </row>
    <row r="51" spans="3:28" x14ac:dyDescent="0.35">
      <c r="C51" t="str">
        <f t="shared" si="0"/>
        <v>275ILOOP gain mb = 3, VLOOP gain mb = 1</v>
      </c>
      <c r="F51">
        <v>0</v>
      </c>
      <c r="AB51">
        <v>0.95</v>
      </c>
    </row>
    <row r="52" spans="3:28" x14ac:dyDescent="0.35">
      <c r="C52" t="str">
        <f t="shared" si="0"/>
        <v>275ILOOP gain mb = 3, VLOOP gain mb = 2</v>
      </c>
      <c r="F52">
        <v>1</v>
      </c>
      <c r="AB52">
        <v>0.96</v>
      </c>
    </row>
    <row r="53" spans="3:28" x14ac:dyDescent="0.35">
      <c r="C53" t="str">
        <f t="shared" si="0"/>
        <v>275ILOOP gain mb = 3, VLOOP gain mb = 4</v>
      </c>
      <c r="F53">
        <v>2</v>
      </c>
      <c r="AB53">
        <v>0.97</v>
      </c>
    </row>
    <row r="54" spans="3:28" x14ac:dyDescent="0.35">
      <c r="C54" t="str">
        <f t="shared" si="0"/>
        <v>275ILOOP gain mb = 3, VLOOP gain mb = 8</v>
      </c>
      <c r="F54">
        <v>3</v>
      </c>
      <c r="AB54">
        <v>0.98</v>
      </c>
    </row>
    <row r="55" spans="3:28" x14ac:dyDescent="0.35">
      <c r="C55" t="str">
        <f t="shared" si="0"/>
        <v>275ILOOP gain mb = 4, VLOOP gain mb = 0.5</v>
      </c>
      <c r="F55">
        <v>11</v>
      </c>
      <c r="AB55">
        <v>0.99</v>
      </c>
    </row>
    <row r="56" spans="3:28" x14ac:dyDescent="0.35">
      <c r="C56" t="str">
        <f t="shared" si="0"/>
        <v>275ILOOP gain mb = 4, VLOOP gain mb = 1</v>
      </c>
      <c r="F56">
        <v>4</v>
      </c>
      <c r="AB56">
        <v>1</v>
      </c>
    </row>
    <row r="57" spans="3:28" x14ac:dyDescent="0.35">
      <c r="C57" t="str">
        <f t="shared" si="0"/>
        <v>275ILOOP gain mb = 4, VLOOP gain mb = 2</v>
      </c>
      <c r="F57">
        <v>5</v>
      </c>
      <c r="AB57">
        <v>1.01</v>
      </c>
    </row>
    <row r="58" spans="3:28" x14ac:dyDescent="0.35">
      <c r="C58" t="str">
        <f t="shared" si="0"/>
        <v>275ILOOP gain mb = 4, VLOOP gain mb = 4</v>
      </c>
      <c r="F58">
        <v>6</v>
      </c>
      <c r="AB58">
        <v>1.02</v>
      </c>
    </row>
    <row r="59" spans="3:28" x14ac:dyDescent="0.35">
      <c r="C59" t="str">
        <f t="shared" si="0"/>
        <v>275ILOOP gain mb = 4, VLOOP gain mb = 8</v>
      </c>
      <c r="F59">
        <v>7</v>
      </c>
      <c r="AB59">
        <v>1.03</v>
      </c>
    </row>
    <row r="60" spans="3:28" x14ac:dyDescent="0.35">
      <c r="C60" t="str">
        <f t="shared" si="0"/>
        <v>275ILOOP gain mb = 5, VLOOP gain mb = 0.5</v>
      </c>
      <c r="F60">
        <v>0</v>
      </c>
      <c r="AB60">
        <v>1.04</v>
      </c>
    </row>
    <row r="61" spans="3:28" x14ac:dyDescent="0.35">
      <c r="C61" t="str">
        <f t="shared" si="0"/>
        <v>275ILOOP gain mb = 5, VLOOP gain mb = 1</v>
      </c>
      <c r="F61">
        <v>8</v>
      </c>
      <c r="AB61">
        <v>1.05</v>
      </c>
    </row>
    <row r="62" spans="3:28" x14ac:dyDescent="0.35">
      <c r="C62" t="str">
        <f t="shared" si="0"/>
        <v>275ILOOP gain mb = 5, VLOOP gain mb = 2</v>
      </c>
      <c r="F62">
        <v>9</v>
      </c>
      <c r="AB62">
        <v>1.06</v>
      </c>
    </row>
    <row r="63" spans="3:28" x14ac:dyDescent="0.35">
      <c r="C63" t="str">
        <f t="shared" si="0"/>
        <v>275ILOOP gain mb = 5, VLOOP gain mb = 4</v>
      </c>
      <c r="F63">
        <v>10</v>
      </c>
      <c r="AB63">
        <v>1.07</v>
      </c>
    </row>
    <row r="64" spans="3:28" x14ac:dyDescent="0.35">
      <c r="C64" t="str">
        <f t="shared" si="0"/>
        <v>275ILOOP gain mb = 5, VLOOP gain mb = 8</v>
      </c>
      <c r="F64">
        <v>11</v>
      </c>
      <c r="AB64">
        <v>1.08</v>
      </c>
    </row>
    <row r="65" spans="3:28" x14ac:dyDescent="0.35">
      <c r="C65" t="str">
        <f t="shared" si="0"/>
        <v>275ILOOP gain mb = 6, VLOOP gain mb = 0.5</v>
      </c>
      <c r="F65">
        <v>5</v>
      </c>
      <c r="AB65">
        <v>1.0900000000000001</v>
      </c>
    </row>
    <row r="66" spans="3:28" x14ac:dyDescent="0.35">
      <c r="C66" t="str">
        <f t="shared" si="0"/>
        <v>275ILOOP gain mb = 6, VLOOP gain mb = 1</v>
      </c>
      <c r="F66">
        <v>12</v>
      </c>
      <c r="AB66">
        <v>1.1000000000000001</v>
      </c>
    </row>
    <row r="67" spans="3:28" x14ac:dyDescent="0.35">
      <c r="C67" t="str">
        <f t="shared" si="0"/>
        <v>275ILOOP gain mb = 6, VLOOP gain mb = 2</v>
      </c>
      <c r="F67">
        <v>13</v>
      </c>
      <c r="AB67">
        <v>1.1100000000000001</v>
      </c>
    </row>
    <row r="68" spans="3:28" x14ac:dyDescent="0.35">
      <c r="C68" t="str">
        <f t="shared" si="0"/>
        <v>275ILOOP gain mb = 6, VLOOP gain mb = 4</v>
      </c>
      <c r="F68">
        <v>14</v>
      </c>
      <c r="AB68">
        <v>1.1200000000000001</v>
      </c>
    </row>
    <row r="69" spans="3:28" x14ac:dyDescent="0.35">
      <c r="C69" t="str">
        <f t="shared" si="0"/>
        <v>275ILOOP gain mb = 6, VLOOP gain mb = 8</v>
      </c>
      <c r="F69">
        <v>15</v>
      </c>
      <c r="AB69">
        <v>1.1299999999999999</v>
      </c>
    </row>
    <row r="70" spans="3:28" x14ac:dyDescent="0.35">
      <c r="C70" t="str">
        <f t="shared" si="0"/>
        <v>275ILOOP gain mb = 7, VLOOP gain mb = 0.5</v>
      </c>
      <c r="F70">
        <v>10</v>
      </c>
      <c r="AB70">
        <v>1.1399999999999999</v>
      </c>
    </row>
    <row r="71" spans="3:28" x14ac:dyDescent="0.35">
      <c r="C71" t="str">
        <f t="shared" si="0"/>
        <v>275ILOOP gain mb = 7, VLOOP gain mb = 1</v>
      </c>
      <c r="F71">
        <v>11</v>
      </c>
      <c r="AB71">
        <v>1.1499999999999999</v>
      </c>
    </row>
    <row r="72" spans="3:28" x14ac:dyDescent="0.35">
      <c r="C72" t="str">
        <f t="shared" si="0"/>
        <v>275ILOOP gain mb = 7, VLOOP gain mb = 2</v>
      </c>
      <c r="F72">
        <v>12</v>
      </c>
      <c r="AB72">
        <v>1.1599999999999999</v>
      </c>
    </row>
    <row r="73" spans="3:28" x14ac:dyDescent="0.35">
      <c r="C73" t="str">
        <f t="shared" si="0"/>
        <v>275ILOOP gain mb = 7, VLOOP gain mb = 4</v>
      </c>
      <c r="F73">
        <v>13</v>
      </c>
      <c r="AB73">
        <v>1.17</v>
      </c>
    </row>
    <row r="74" spans="3:28" x14ac:dyDescent="0.35">
      <c r="C74" t="str">
        <f t="shared" si="0"/>
        <v>275ILOOP gain mb = 7, VLOOP gain mb = 8</v>
      </c>
      <c r="F74">
        <v>14</v>
      </c>
      <c r="AB74">
        <v>1.18</v>
      </c>
    </row>
    <row r="75" spans="3:28" x14ac:dyDescent="0.35">
      <c r="C75" t="str">
        <f t="shared" si="0"/>
        <v>275ILOOP gain mb = 10, VLOOP gain mb = 2</v>
      </c>
      <c r="F75">
        <v>15</v>
      </c>
      <c r="AB75">
        <v>1.19</v>
      </c>
    </row>
    <row r="76" spans="3:28" x14ac:dyDescent="0.35">
      <c r="C76" t="str">
        <f t="shared" ref="C76:C108" si="1">CONCATENATE($G$6, C5)</f>
        <v>325ILOOP gain mb = EEPROM; VLOOP gain mb = EEPROM, FSW = EEPROM</v>
      </c>
      <c r="AB76">
        <v>1.2</v>
      </c>
    </row>
    <row r="77" spans="3:28" x14ac:dyDescent="0.35">
      <c r="C77" t="str">
        <f t="shared" si="1"/>
        <v>325ILOOP gain mb = EEPROM, VLOOP gain mb = EEPROM</v>
      </c>
      <c r="AB77">
        <v>1.22</v>
      </c>
    </row>
    <row r="78" spans="3:28" x14ac:dyDescent="0.35">
      <c r="C78" t="str">
        <f t="shared" si="1"/>
        <v>325ILOOP gain mb = 2, VLOOP gain mb = 0.5</v>
      </c>
      <c r="AB78">
        <v>1.24</v>
      </c>
    </row>
    <row r="79" spans="3:28" x14ac:dyDescent="0.35">
      <c r="C79" t="str">
        <f t="shared" si="1"/>
        <v>325ILOOP gain mb = 2, VLOOP gain mb = 1</v>
      </c>
      <c r="AB79">
        <v>1.26</v>
      </c>
    </row>
    <row r="80" spans="3:28" x14ac:dyDescent="0.35">
      <c r="C80" t="str">
        <f t="shared" si="1"/>
        <v>325ILOOP gain mb = 2, VLOOP gain mb = 2</v>
      </c>
      <c r="AB80">
        <v>1.28</v>
      </c>
    </row>
    <row r="81" spans="3:28" x14ac:dyDescent="0.35">
      <c r="C81" t="str">
        <f t="shared" si="1"/>
        <v>325ILOOP gain mb = 2, VLOOP gain mb = 4</v>
      </c>
      <c r="AB81">
        <v>1.3</v>
      </c>
    </row>
    <row r="82" spans="3:28" x14ac:dyDescent="0.35">
      <c r="C82" t="str">
        <f t="shared" si="1"/>
        <v>325ILOOP gain mb = 2, VLOOP gain mb = 8</v>
      </c>
      <c r="AB82">
        <v>1.32</v>
      </c>
    </row>
    <row r="83" spans="3:28" x14ac:dyDescent="0.35">
      <c r="C83" t="str">
        <f t="shared" si="1"/>
        <v>325ILOOP gain mb = 3, VLOOP gain mb = 0.5</v>
      </c>
      <c r="AB83">
        <v>1.34</v>
      </c>
    </row>
    <row r="84" spans="3:28" x14ac:dyDescent="0.35">
      <c r="C84" t="str">
        <f t="shared" si="1"/>
        <v>325ILOOP gain mb = 3, VLOOP gain mb = 1</v>
      </c>
      <c r="AB84">
        <v>1.36</v>
      </c>
    </row>
    <row r="85" spans="3:28" x14ac:dyDescent="0.35">
      <c r="C85" t="str">
        <f t="shared" si="1"/>
        <v>325ILOOP gain mb = 3, VLOOP gain mb = 2</v>
      </c>
      <c r="AB85">
        <v>1.38</v>
      </c>
    </row>
    <row r="86" spans="3:28" x14ac:dyDescent="0.35">
      <c r="C86" t="str">
        <f t="shared" si="1"/>
        <v>325ILOOP gain mb = 3, VLOOP gain mb = 4</v>
      </c>
      <c r="AB86">
        <v>1.4</v>
      </c>
    </row>
    <row r="87" spans="3:28" x14ac:dyDescent="0.35">
      <c r="C87" t="str">
        <f t="shared" si="1"/>
        <v>325ILOOP gain mb = 3, VLOOP gain mb = 8</v>
      </c>
      <c r="AB87">
        <v>1.42</v>
      </c>
    </row>
    <row r="88" spans="3:28" x14ac:dyDescent="0.35">
      <c r="C88" t="str">
        <f t="shared" si="1"/>
        <v>325ILOOP gain mb = 4, VLOOP gain mb = 0.5</v>
      </c>
      <c r="AB88">
        <v>1.44</v>
      </c>
    </row>
    <row r="89" spans="3:28" x14ac:dyDescent="0.35">
      <c r="C89" t="str">
        <f t="shared" si="1"/>
        <v>325ILOOP gain mb = 4, VLOOP gain mb = 1</v>
      </c>
      <c r="AB89">
        <v>1.46</v>
      </c>
    </row>
    <row r="90" spans="3:28" x14ac:dyDescent="0.35">
      <c r="C90" t="str">
        <f t="shared" si="1"/>
        <v>325ILOOP gain mb = 4, VLOOP gain mb = 2</v>
      </c>
      <c r="AB90">
        <v>1.48</v>
      </c>
    </row>
    <row r="91" spans="3:28" x14ac:dyDescent="0.35">
      <c r="C91" t="str">
        <f t="shared" si="1"/>
        <v>325ILOOP gain mb = 4, VLOOP gain mb = 4</v>
      </c>
      <c r="AB91">
        <v>1.5</v>
      </c>
    </row>
    <row r="92" spans="3:28" x14ac:dyDescent="0.35">
      <c r="C92" t="str">
        <f t="shared" si="1"/>
        <v>325ILOOP gain mb = 4, VLOOP gain mb = 8</v>
      </c>
      <c r="AB92">
        <v>1.52</v>
      </c>
    </row>
    <row r="93" spans="3:28" x14ac:dyDescent="0.35">
      <c r="C93" t="str">
        <f t="shared" si="1"/>
        <v>325ILOOP gain mb = 5, VLOOP gain mb = 0.5</v>
      </c>
      <c r="AB93">
        <v>1.54</v>
      </c>
    </row>
    <row r="94" spans="3:28" x14ac:dyDescent="0.35">
      <c r="C94" t="str">
        <f t="shared" si="1"/>
        <v>325ILOOP gain mb = 5, VLOOP gain mb = 1</v>
      </c>
      <c r="AB94">
        <v>1.56</v>
      </c>
    </row>
    <row r="95" spans="3:28" x14ac:dyDescent="0.35">
      <c r="C95" t="str">
        <f t="shared" si="1"/>
        <v>325ILOOP gain mb = 5, VLOOP gain mb = 2</v>
      </c>
      <c r="AB95">
        <v>1.58</v>
      </c>
    </row>
    <row r="96" spans="3:28" x14ac:dyDescent="0.35">
      <c r="C96" t="str">
        <f t="shared" si="1"/>
        <v>325ILOOP gain mb = 5, VLOOP gain mb = 4</v>
      </c>
      <c r="AB96">
        <v>1.6</v>
      </c>
    </row>
    <row r="97" spans="3:28" x14ac:dyDescent="0.35">
      <c r="C97" t="str">
        <f t="shared" si="1"/>
        <v>325ILOOP gain mb = 5, VLOOP gain mb = 8</v>
      </c>
      <c r="AB97">
        <v>1.62</v>
      </c>
    </row>
    <row r="98" spans="3:28" x14ac:dyDescent="0.35">
      <c r="C98" t="str">
        <f t="shared" si="1"/>
        <v>325ILOOP gain mb = 6, VLOOP gain mb = 0.5</v>
      </c>
      <c r="AB98">
        <v>1.64</v>
      </c>
    </row>
    <row r="99" spans="3:28" x14ac:dyDescent="0.35">
      <c r="C99" t="str">
        <f t="shared" si="1"/>
        <v>325ILOOP gain mb = 6, VLOOP gain mb = 1</v>
      </c>
      <c r="AB99">
        <v>1.66</v>
      </c>
    </row>
    <row r="100" spans="3:28" x14ac:dyDescent="0.35">
      <c r="C100" t="str">
        <f t="shared" si="1"/>
        <v>325ILOOP gain mb = 6, VLOOP gain mb = 2</v>
      </c>
      <c r="AB100">
        <v>1.68</v>
      </c>
    </row>
    <row r="101" spans="3:28" x14ac:dyDescent="0.35">
      <c r="C101" t="str">
        <f t="shared" si="1"/>
        <v>325ILOOP gain mb = 6, VLOOP gain mb = 4</v>
      </c>
      <c r="AB101">
        <v>1.7</v>
      </c>
    </row>
    <row r="102" spans="3:28" x14ac:dyDescent="0.35">
      <c r="C102" t="str">
        <f t="shared" si="1"/>
        <v>325ILOOP gain mb = 6, VLOOP gain mb = 8</v>
      </c>
      <c r="AB102">
        <v>1.72</v>
      </c>
    </row>
    <row r="103" spans="3:28" x14ac:dyDescent="0.35">
      <c r="C103" t="str">
        <f t="shared" si="1"/>
        <v>325ILOOP gain mb = 7, VLOOP gain mb = 0.5</v>
      </c>
      <c r="AB103">
        <v>1.74</v>
      </c>
    </row>
    <row r="104" spans="3:28" x14ac:dyDescent="0.35">
      <c r="C104" t="str">
        <f t="shared" si="1"/>
        <v>325ILOOP gain mb = 7, VLOOP gain mb = 1</v>
      </c>
      <c r="AB104">
        <v>1.76</v>
      </c>
    </row>
    <row r="105" spans="3:28" x14ac:dyDescent="0.35">
      <c r="C105" t="str">
        <f t="shared" si="1"/>
        <v>325ILOOP gain mb = 7, VLOOP gain mb = 2</v>
      </c>
      <c r="AB105">
        <v>1.78</v>
      </c>
    </row>
    <row r="106" spans="3:28" x14ac:dyDescent="0.35">
      <c r="C106" t="str">
        <f t="shared" si="1"/>
        <v>325ILOOP gain mb = 7, VLOOP gain mb = 4</v>
      </c>
      <c r="AB106">
        <v>1.8</v>
      </c>
    </row>
    <row r="107" spans="3:28" x14ac:dyDescent="0.35">
      <c r="C107" t="str">
        <f t="shared" si="1"/>
        <v>325ILOOP gain mb = 7, VLOOP gain mb = 8</v>
      </c>
      <c r="AB107">
        <v>1.82</v>
      </c>
    </row>
    <row r="108" spans="3:28" x14ac:dyDescent="0.35">
      <c r="C108" t="str">
        <f t="shared" si="1"/>
        <v>325ILOOP gain mb = 10, VLOOP gain mb = 2</v>
      </c>
      <c r="AB108">
        <v>1.84</v>
      </c>
    </row>
    <row r="109" spans="3:28" x14ac:dyDescent="0.35">
      <c r="C109" t="str">
        <f t="shared" ref="C109:C141" si="2">CONCATENATE($G$7, C5)</f>
        <v>450ILOOP gain mb = EEPROM; VLOOP gain mb = EEPROM, FSW = EEPROM</v>
      </c>
      <c r="AB109">
        <v>1.86</v>
      </c>
    </row>
    <row r="110" spans="3:28" x14ac:dyDescent="0.35">
      <c r="C110" t="str">
        <f t="shared" si="2"/>
        <v>450ILOOP gain mb = EEPROM, VLOOP gain mb = EEPROM</v>
      </c>
      <c r="AB110">
        <v>1.88</v>
      </c>
    </row>
    <row r="111" spans="3:28" x14ac:dyDescent="0.35">
      <c r="C111" t="str">
        <f t="shared" si="2"/>
        <v>450ILOOP gain mb = 2, VLOOP gain mb = 0.5</v>
      </c>
      <c r="AB111">
        <v>1.9</v>
      </c>
    </row>
    <row r="112" spans="3:28" x14ac:dyDescent="0.35">
      <c r="C112" t="str">
        <f t="shared" si="2"/>
        <v>450ILOOP gain mb = 2, VLOOP gain mb = 1</v>
      </c>
      <c r="AB112">
        <v>1.92</v>
      </c>
    </row>
    <row r="113" spans="3:28" x14ac:dyDescent="0.35">
      <c r="C113" t="str">
        <f t="shared" si="2"/>
        <v>450ILOOP gain mb = 2, VLOOP gain mb = 2</v>
      </c>
      <c r="AB113">
        <v>1.94</v>
      </c>
    </row>
    <row r="114" spans="3:28" x14ac:dyDescent="0.35">
      <c r="C114" t="str">
        <f t="shared" si="2"/>
        <v>450ILOOP gain mb = 2, VLOOP gain mb = 4</v>
      </c>
      <c r="AB114">
        <v>1.96</v>
      </c>
    </row>
    <row r="115" spans="3:28" x14ac:dyDescent="0.35">
      <c r="C115" t="str">
        <f t="shared" si="2"/>
        <v>450ILOOP gain mb = 2, VLOOP gain mb = 8</v>
      </c>
      <c r="AB115">
        <v>1.98</v>
      </c>
    </row>
    <row r="116" spans="3:28" x14ac:dyDescent="0.35">
      <c r="C116" t="str">
        <f t="shared" si="2"/>
        <v>450ILOOP gain mb = 3, VLOOP gain mb = 0.5</v>
      </c>
      <c r="AB116">
        <v>2</v>
      </c>
    </row>
    <row r="117" spans="3:28" x14ac:dyDescent="0.35">
      <c r="C117" t="str">
        <f t="shared" si="2"/>
        <v>450ILOOP gain mb = 3, VLOOP gain mb = 1</v>
      </c>
      <c r="AB117">
        <v>2.02</v>
      </c>
    </row>
    <row r="118" spans="3:28" x14ac:dyDescent="0.35">
      <c r="C118" t="str">
        <f t="shared" si="2"/>
        <v>450ILOOP gain mb = 3, VLOOP gain mb = 2</v>
      </c>
      <c r="AB118">
        <v>2.04</v>
      </c>
    </row>
    <row r="119" spans="3:28" x14ac:dyDescent="0.35">
      <c r="C119" t="str">
        <f t="shared" si="2"/>
        <v>450ILOOP gain mb = 3, VLOOP gain mb = 4</v>
      </c>
      <c r="AB119">
        <v>2.06</v>
      </c>
    </row>
    <row r="120" spans="3:28" x14ac:dyDescent="0.35">
      <c r="C120" t="str">
        <f t="shared" si="2"/>
        <v>450ILOOP gain mb = 3, VLOOP gain mb = 8</v>
      </c>
      <c r="AB120">
        <v>2.08</v>
      </c>
    </row>
    <row r="121" spans="3:28" x14ac:dyDescent="0.35">
      <c r="C121" t="str">
        <f t="shared" si="2"/>
        <v>450ILOOP gain mb = 4, VLOOP gain mb = 0.5</v>
      </c>
      <c r="AB121">
        <v>2.1</v>
      </c>
    </row>
    <row r="122" spans="3:28" x14ac:dyDescent="0.35">
      <c r="C122" t="str">
        <f t="shared" si="2"/>
        <v>450ILOOP gain mb = 4, VLOOP gain mb = 1</v>
      </c>
      <c r="AB122">
        <v>2.12</v>
      </c>
    </row>
    <row r="123" spans="3:28" x14ac:dyDescent="0.35">
      <c r="C123" t="str">
        <f t="shared" si="2"/>
        <v>450ILOOP gain mb = 4, VLOOP gain mb = 2</v>
      </c>
      <c r="AB123">
        <v>2.14</v>
      </c>
    </row>
    <row r="124" spans="3:28" x14ac:dyDescent="0.35">
      <c r="C124" t="str">
        <f t="shared" si="2"/>
        <v>450ILOOP gain mb = 4, VLOOP gain mb = 4</v>
      </c>
      <c r="AB124">
        <v>2.16</v>
      </c>
    </row>
    <row r="125" spans="3:28" x14ac:dyDescent="0.35">
      <c r="C125" t="str">
        <f t="shared" si="2"/>
        <v>450ILOOP gain mb = 4, VLOOP gain mb = 8</v>
      </c>
      <c r="AB125">
        <v>2.1800000000000002</v>
      </c>
    </row>
    <row r="126" spans="3:28" x14ac:dyDescent="0.35">
      <c r="C126" t="str">
        <f t="shared" si="2"/>
        <v>450ILOOP gain mb = 5, VLOOP gain mb = 0.5</v>
      </c>
      <c r="AB126">
        <v>2.2000000000000002</v>
      </c>
    </row>
    <row r="127" spans="3:28" x14ac:dyDescent="0.35">
      <c r="C127" t="str">
        <f t="shared" si="2"/>
        <v>450ILOOP gain mb = 5, VLOOP gain mb = 1</v>
      </c>
      <c r="AB127">
        <v>2.2200000000000002</v>
      </c>
    </row>
    <row r="128" spans="3:28" x14ac:dyDescent="0.35">
      <c r="C128" t="str">
        <f t="shared" si="2"/>
        <v>450ILOOP gain mb = 5, VLOOP gain mb = 2</v>
      </c>
      <c r="AB128">
        <v>2.2400000000000002</v>
      </c>
    </row>
    <row r="129" spans="3:28" x14ac:dyDescent="0.35">
      <c r="C129" t="str">
        <f t="shared" si="2"/>
        <v>450ILOOP gain mb = 5, VLOOP gain mb = 4</v>
      </c>
      <c r="AB129">
        <v>2.2599999999999998</v>
      </c>
    </row>
    <row r="130" spans="3:28" x14ac:dyDescent="0.35">
      <c r="C130" t="str">
        <f t="shared" si="2"/>
        <v>450ILOOP gain mb = 5, VLOOP gain mb = 8</v>
      </c>
      <c r="AB130">
        <v>2.2799999999999998</v>
      </c>
    </row>
    <row r="131" spans="3:28" x14ac:dyDescent="0.35">
      <c r="C131" t="str">
        <f t="shared" si="2"/>
        <v>450ILOOP gain mb = 6, VLOOP gain mb = 0.5</v>
      </c>
      <c r="AB131">
        <v>2.2999999999999998</v>
      </c>
    </row>
    <row r="132" spans="3:28" x14ac:dyDescent="0.35">
      <c r="C132" t="str">
        <f t="shared" si="2"/>
        <v>450ILOOP gain mb = 6, VLOOP gain mb = 1</v>
      </c>
      <c r="AB132">
        <v>2.3199999999999998</v>
      </c>
    </row>
    <row r="133" spans="3:28" x14ac:dyDescent="0.35">
      <c r="C133" t="str">
        <f t="shared" si="2"/>
        <v>450ILOOP gain mb = 6, VLOOP gain mb = 2</v>
      </c>
      <c r="AB133">
        <v>2.34</v>
      </c>
    </row>
    <row r="134" spans="3:28" x14ac:dyDescent="0.35">
      <c r="C134" t="str">
        <f t="shared" si="2"/>
        <v>450ILOOP gain mb = 6, VLOOP gain mb = 4</v>
      </c>
      <c r="AB134">
        <v>2.36</v>
      </c>
    </row>
    <row r="135" spans="3:28" x14ac:dyDescent="0.35">
      <c r="C135" t="str">
        <f t="shared" si="2"/>
        <v>450ILOOP gain mb = 6, VLOOP gain mb = 8</v>
      </c>
      <c r="AB135">
        <v>2.38</v>
      </c>
    </row>
    <row r="136" spans="3:28" x14ac:dyDescent="0.35">
      <c r="C136" t="str">
        <f t="shared" si="2"/>
        <v>450ILOOP gain mb = 7, VLOOP gain mb = 0.5</v>
      </c>
      <c r="AB136">
        <v>2.4</v>
      </c>
    </row>
    <row r="137" spans="3:28" x14ac:dyDescent="0.35">
      <c r="C137" t="str">
        <f t="shared" si="2"/>
        <v>450ILOOP gain mb = 7, VLOOP gain mb = 1</v>
      </c>
      <c r="AB137">
        <v>2.44</v>
      </c>
    </row>
    <row r="138" spans="3:28" x14ac:dyDescent="0.35">
      <c r="C138" t="str">
        <f t="shared" si="2"/>
        <v>450ILOOP gain mb = 7, VLOOP gain mb = 2</v>
      </c>
      <c r="AB138">
        <v>2.48</v>
      </c>
    </row>
    <row r="139" spans="3:28" x14ac:dyDescent="0.35">
      <c r="C139" t="str">
        <f t="shared" si="2"/>
        <v>450ILOOP gain mb = 7, VLOOP gain mb = 4</v>
      </c>
      <c r="AB139">
        <v>2.52</v>
      </c>
    </row>
    <row r="140" spans="3:28" x14ac:dyDescent="0.35">
      <c r="C140" t="str">
        <f t="shared" si="2"/>
        <v>450ILOOP gain mb = 7, VLOOP gain mb = 8</v>
      </c>
      <c r="AB140">
        <v>2.56</v>
      </c>
    </row>
    <row r="141" spans="3:28" x14ac:dyDescent="0.35">
      <c r="C141" t="str">
        <f t="shared" si="2"/>
        <v>450ILOOP gain mb = 10, VLOOP gain mb = 2</v>
      </c>
      <c r="AB141">
        <v>2.6</v>
      </c>
    </row>
    <row r="142" spans="3:28" x14ac:dyDescent="0.35">
      <c r="C142" t="str">
        <f t="shared" ref="C142:C174" si="3">CONCATENATE($G$8, C5)</f>
        <v>550ILOOP gain mb = EEPROM; VLOOP gain mb = EEPROM, FSW = EEPROM</v>
      </c>
      <c r="AB142">
        <v>2.64</v>
      </c>
    </row>
    <row r="143" spans="3:28" x14ac:dyDescent="0.35">
      <c r="C143" t="str">
        <f t="shared" si="3"/>
        <v>550ILOOP gain mb = EEPROM, VLOOP gain mb = EEPROM</v>
      </c>
      <c r="AB143">
        <v>2.68</v>
      </c>
    </row>
    <row r="144" spans="3:28" x14ac:dyDescent="0.35">
      <c r="C144" t="str">
        <f t="shared" si="3"/>
        <v>550ILOOP gain mb = 2, VLOOP gain mb = 0.5</v>
      </c>
      <c r="AB144">
        <v>2.72</v>
      </c>
    </row>
    <row r="145" spans="3:28" x14ac:dyDescent="0.35">
      <c r="C145" t="str">
        <f t="shared" si="3"/>
        <v>550ILOOP gain mb = 2, VLOOP gain mb = 1</v>
      </c>
      <c r="AB145">
        <v>2.76</v>
      </c>
    </row>
    <row r="146" spans="3:28" x14ac:dyDescent="0.35">
      <c r="C146" t="str">
        <f t="shared" si="3"/>
        <v>550ILOOP gain mb = 2, VLOOP gain mb = 2</v>
      </c>
      <c r="AB146">
        <v>2.8</v>
      </c>
    </row>
    <row r="147" spans="3:28" x14ac:dyDescent="0.35">
      <c r="C147" t="str">
        <f t="shared" si="3"/>
        <v>550ILOOP gain mb = 2, VLOOP gain mb = 4</v>
      </c>
      <c r="AB147">
        <v>2.84</v>
      </c>
    </row>
    <row r="148" spans="3:28" x14ac:dyDescent="0.35">
      <c r="C148" t="str">
        <f t="shared" si="3"/>
        <v>550ILOOP gain mb = 2, VLOOP gain mb = 8</v>
      </c>
      <c r="AB148">
        <v>2.88</v>
      </c>
    </row>
    <row r="149" spans="3:28" x14ac:dyDescent="0.35">
      <c r="C149" t="str">
        <f t="shared" si="3"/>
        <v>550ILOOP gain mb = 3, VLOOP gain mb = 0.5</v>
      </c>
      <c r="AB149">
        <v>2.92</v>
      </c>
    </row>
    <row r="150" spans="3:28" x14ac:dyDescent="0.35">
      <c r="C150" t="str">
        <f t="shared" si="3"/>
        <v>550ILOOP gain mb = 3, VLOOP gain mb = 1</v>
      </c>
      <c r="AB150">
        <v>2.96</v>
      </c>
    </row>
    <row r="151" spans="3:28" x14ac:dyDescent="0.35">
      <c r="C151" t="str">
        <f t="shared" si="3"/>
        <v>550ILOOP gain mb = 3, VLOOP gain mb = 2</v>
      </c>
      <c r="AB151">
        <v>3</v>
      </c>
    </row>
    <row r="152" spans="3:28" x14ac:dyDescent="0.35">
      <c r="C152" t="str">
        <f t="shared" si="3"/>
        <v>550ILOOP gain mb = 3, VLOOP gain mb = 4</v>
      </c>
      <c r="AB152">
        <v>3.04</v>
      </c>
    </row>
    <row r="153" spans="3:28" x14ac:dyDescent="0.35">
      <c r="C153" t="str">
        <f t="shared" si="3"/>
        <v>550ILOOP gain mb = 3, VLOOP gain mb = 8</v>
      </c>
      <c r="AB153">
        <v>3.08</v>
      </c>
    </row>
    <row r="154" spans="3:28" x14ac:dyDescent="0.35">
      <c r="C154" t="str">
        <f t="shared" si="3"/>
        <v>550ILOOP gain mb = 4, VLOOP gain mb = 0.5</v>
      </c>
      <c r="AB154">
        <v>3.12</v>
      </c>
    </row>
    <row r="155" spans="3:28" x14ac:dyDescent="0.35">
      <c r="C155" t="str">
        <f t="shared" si="3"/>
        <v>550ILOOP gain mb = 4, VLOOP gain mb = 1</v>
      </c>
      <c r="AB155">
        <v>3.16</v>
      </c>
    </row>
    <row r="156" spans="3:28" x14ac:dyDescent="0.35">
      <c r="C156" t="str">
        <f t="shared" si="3"/>
        <v>550ILOOP gain mb = 4, VLOOP gain mb = 2</v>
      </c>
      <c r="AB156">
        <v>3.2</v>
      </c>
    </row>
    <row r="157" spans="3:28" x14ac:dyDescent="0.35">
      <c r="C157" t="str">
        <f t="shared" si="3"/>
        <v>550ILOOP gain mb = 4, VLOOP gain mb = 4</v>
      </c>
      <c r="AB157">
        <v>3.24</v>
      </c>
    </row>
    <row r="158" spans="3:28" x14ac:dyDescent="0.35">
      <c r="C158" t="str">
        <f t="shared" si="3"/>
        <v>550ILOOP gain mb = 4, VLOOP gain mb = 8</v>
      </c>
      <c r="AB158">
        <v>3.28</v>
      </c>
    </row>
    <row r="159" spans="3:28" x14ac:dyDescent="0.35">
      <c r="C159" t="str">
        <f t="shared" si="3"/>
        <v>550ILOOP gain mb = 5, VLOOP gain mb = 0.5</v>
      </c>
      <c r="AB159">
        <v>3.32</v>
      </c>
    </row>
    <row r="160" spans="3:28" x14ac:dyDescent="0.35">
      <c r="C160" t="str">
        <f t="shared" si="3"/>
        <v>550ILOOP gain mb = 5, VLOOP gain mb = 1</v>
      </c>
      <c r="AB160">
        <v>3.36</v>
      </c>
    </row>
    <row r="161" spans="3:28" x14ac:dyDescent="0.35">
      <c r="C161" t="str">
        <f t="shared" si="3"/>
        <v>550ILOOP gain mb = 5, VLOOP gain mb = 2</v>
      </c>
      <c r="AB161">
        <v>3.4</v>
      </c>
    </row>
    <row r="162" spans="3:28" x14ac:dyDescent="0.35">
      <c r="C162" t="str">
        <f t="shared" si="3"/>
        <v>550ILOOP gain mb = 5, VLOOP gain mb = 4</v>
      </c>
      <c r="AB162">
        <v>3.44</v>
      </c>
    </row>
    <row r="163" spans="3:28" x14ac:dyDescent="0.35">
      <c r="C163" t="str">
        <f t="shared" si="3"/>
        <v>550ILOOP gain mb = 5, VLOOP gain mb = 8</v>
      </c>
      <c r="AB163">
        <v>3.48</v>
      </c>
    </row>
    <row r="164" spans="3:28" x14ac:dyDescent="0.35">
      <c r="C164" t="str">
        <f t="shared" si="3"/>
        <v>550ILOOP gain mb = 6, VLOOP gain mb = 0.5</v>
      </c>
      <c r="AB164">
        <v>3.52</v>
      </c>
    </row>
    <row r="165" spans="3:28" x14ac:dyDescent="0.35">
      <c r="C165" t="str">
        <f t="shared" si="3"/>
        <v>550ILOOP gain mb = 6, VLOOP gain mb = 1</v>
      </c>
      <c r="AB165">
        <v>3.56</v>
      </c>
    </row>
    <row r="166" spans="3:28" x14ac:dyDescent="0.35">
      <c r="C166" t="str">
        <f t="shared" si="3"/>
        <v>550ILOOP gain mb = 6, VLOOP gain mb = 2</v>
      </c>
      <c r="AB166">
        <v>3.6</v>
      </c>
    </row>
    <row r="167" spans="3:28" x14ac:dyDescent="0.35">
      <c r="C167" t="str">
        <f t="shared" si="3"/>
        <v>550ILOOP gain mb = 6, VLOOP gain mb = 4</v>
      </c>
      <c r="AB167">
        <v>3.64</v>
      </c>
    </row>
    <row r="168" spans="3:28" x14ac:dyDescent="0.35">
      <c r="C168" t="str">
        <f t="shared" si="3"/>
        <v>550ILOOP gain mb = 6, VLOOP gain mb = 8</v>
      </c>
      <c r="AB168">
        <v>3.68</v>
      </c>
    </row>
    <row r="169" spans="3:28" x14ac:dyDescent="0.35">
      <c r="C169" t="str">
        <f t="shared" si="3"/>
        <v>550ILOOP gain mb = 7, VLOOP gain mb = 0.5</v>
      </c>
      <c r="AB169">
        <v>3.72</v>
      </c>
    </row>
    <row r="170" spans="3:28" x14ac:dyDescent="0.35">
      <c r="C170" t="str">
        <f t="shared" si="3"/>
        <v>550ILOOP gain mb = 7, VLOOP gain mb = 1</v>
      </c>
      <c r="AB170">
        <v>3.76</v>
      </c>
    </row>
    <row r="171" spans="3:28" x14ac:dyDescent="0.35">
      <c r="C171" t="str">
        <f t="shared" si="3"/>
        <v>550ILOOP gain mb = 7, VLOOP gain mb = 2</v>
      </c>
      <c r="AB171">
        <v>3.8</v>
      </c>
    </row>
    <row r="172" spans="3:28" x14ac:dyDescent="0.35">
      <c r="C172" t="str">
        <f t="shared" si="3"/>
        <v>550ILOOP gain mb = 7, VLOOP gain mb = 4</v>
      </c>
      <c r="AB172">
        <v>3.84</v>
      </c>
    </row>
    <row r="173" spans="3:28" x14ac:dyDescent="0.35">
      <c r="C173" t="str">
        <f t="shared" si="3"/>
        <v>550ILOOP gain mb = 7, VLOOP gain mb = 8</v>
      </c>
      <c r="AB173">
        <v>3.88</v>
      </c>
    </row>
    <row r="174" spans="3:28" x14ac:dyDescent="0.35">
      <c r="C174" t="str">
        <f t="shared" si="3"/>
        <v>550ILOOP gain mb = 10, VLOOP gain mb = 2</v>
      </c>
      <c r="AB174">
        <v>3.92</v>
      </c>
    </row>
    <row r="175" spans="3:28" x14ac:dyDescent="0.35">
      <c r="C175" t="str">
        <f t="shared" ref="C175:C207" si="4">CONCATENATE($G$9, C5)</f>
        <v>650ILOOP gain mb = EEPROM; VLOOP gain mb = EEPROM, FSW = EEPROM</v>
      </c>
      <c r="AB175">
        <v>3.96</v>
      </c>
    </row>
    <row r="176" spans="3:28" x14ac:dyDescent="0.35">
      <c r="C176" t="str">
        <f t="shared" si="4"/>
        <v>650ILOOP gain mb = EEPROM, VLOOP gain mb = EEPROM</v>
      </c>
      <c r="AB176">
        <v>4</v>
      </c>
    </row>
    <row r="177" spans="3:28" x14ac:dyDescent="0.35">
      <c r="C177" t="str">
        <f t="shared" si="4"/>
        <v>650ILOOP gain mb = 2, VLOOP gain mb = 0.5</v>
      </c>
      <c r="AB177">
        <v>4.04</v>
      </c>
    </row>
    <row r="178" spans="3:28" x14ac:dyDescent="0.35">
      <c r="C178" t="str">
        <f t="shared" si="4"/>
        <v>650ILOOP gain mb = 2, VLOOP gain mb = 1</v>
      </c>
      <c r="AB178">
        <v>4.08</v>
      </c>
    </row>
    <row r="179" spans="3:28" x14ac:dyDescent="0.35">
      <c r="C179" t="str">
        <f t="shared" si="4"/>
        <v>650ILOOP gain mb = 2, VLOOP gain mb = 2</v>
      </c>
      <c r="AB179">
        <v>4.12</v>
      </c>
    </row>
    <row r="180" spans="3:28" x14ac:dyDescent="0.35">
      <c r="C180" t="str">
        <f t="shared" si="4"/>
        <v>650ILOOP gain mb = 2, VLOOP gain mb = 4</v>
      </c>
      <c r="AB180">
        <v>4.16</v>
      </c>
    </row>
    <row r="181" spans="3:28" x14ac:dyDescent="0.35">
      <c r="C181" t="str">
        <f t="shared" si="4"/>
        <v>650ILOOP gain mb = 2, VLOOP gain mb = 8</v>
      </c>
      <c r="AB181">
        <v>4.2</v>
      </c>
    </row>
    <row r="182" spans="3:28" x14ac:dyDescent="0.35">
      <c r="C182" t="str">
        <f t="shared" si="4"/>
        <v>650ILOOP gain mb = 3, VLOOP gain mb = 0.5</v>
      </c>
      <c r="AB182">
        <v>4.24</v>
      </c>
    </row>
    <row r="183" spans="3:28" x14ac:dyDescent="0.35">
      <c r="C183" t="str">
        <f t="shared" si="4"/>
        <v>650ILOOP gain mb = 3, VLOOP gain mb = 1</v>
      </c>
      <c r="AB183">
        <v>4.28</v>
      </c>
    </row>
    <row r="184" spans="3:28" x14ac:dyDescent="0.35">
      <c r="C184" t="str">
        <f t="shared" si="4"/>
        <v>650ILOOP gain mb = 3, VLOOP gain mb = 2</v>
      </c>
      <c r="AB184">
        <v>4.32</v>
      </c>
    </row>
    <row r="185" spans="3:28" x14ac:dyDescent="0.35">
      <c r="C185" t="str">
        <f t="shared" si="4"/>
        <v>650ILOOP gain mb = 3, VLOOP gain mb = 4</v>
      </c>
      <c r="AB185">
        <v>4.3600000000000003</v>
      </c>
    </row>
    <row r="186" spans="3:28" x14ac:dyDescent="0.35">
      <c r="C186" t="str">
        <f t="shared" si="4"/>
        <v>650ILOOP gain mb = 3, VLOOP gain mb = 8</v>
      </c>
      <c r="AB186">
        <v>4.4000000000000004</v>
      </c>
    </row>
    <row r="187" spans="3:28" x14ac:dyDescent="0.35">
      <c r="C187" t="str">
        <f t="shared" si="4"/>
        <v>650ILOOP gain mb = 4, VLOOP gain mb = 0.5</v>
      </c>
      <c r="AB187">
        <v>4.4400000000000004</v>
      </c>
    </row>
    <row r="188" spans="3:28" x14ac:dyDescent="0.35">
      <c r="C188" t="str">
        <f t="shared" si="4"/>
        <v>650ILOOP gain mb = 4, VLOOP gain mb = 1</v>
      </c>
      <c r="AB188">
        <v>4.4800000000000004</v>
      </c>
    </row>
    <row r="189" spans="3:28" x14ac:dyDescent="0.35">
      <c r="C189" t="str">
        <f t="shared" si="4"/>
        <v>650ILOOP gain mb = 4, VLOOP gain mb = 2</v>
      </c>
      <c r="AB189">
        <v>4.5199999999999996</v>
      </c>
    </row>
    <row r="190" spans="3:28" x14ac:dyDescent="0.35">
      <c r="C190" t="str">
        <f t="shared" si="4"/>
        <v>650ILOOP gain mb = 4, VLOOP gain mb = 4</v>
      </c>
      <c r="AB190">
        <v>4.5599999999999996</v>
      </c>
    </row>
    <row r="191" spans="3:28" x14ac:dyDescent="0.35">
      <c r="C191" t="str">
        <f t="shared" si="4"/>
        <v>650ILOOP gain mb = 4, VLOOP gain mb = 8</v>
      </c>
      <c r="AB191">
        <v>4.5999999999999996</v>
      </c>
    </row>
    <row r="192" spans="3:28" x14ac:dyDescent="0.35">
      <c r="C192" t="str">
        <f t="shared" si="4"/>
        <v>650ILOOP gain mb = 5, VLOOP gain mb = 0.5</v>
      </c>
      <c r="AB192">
        <v>4.6399999999999997</v>
      </c>
    </row>
    <row r="193" spans="3:28" x14ac:dyDescent="0.35">
      <c r="C193" t="str">
        <f t="shared" si="4"/>
        <v>650ILOOP gain mb = 5, VLOOP gain mb = 1</v>
      </c>
      <c r="AB193">
        <v>4.68</v>
      </c>
    </row>
    <row r="194" spans="3:28" x14ac:dyDescent="0.35">
      <c r="C194" t="str">
        <f t="shared" si="4"/>
        <v>650ILOOP gain mb = 5, VLOOP gain mb = 2</v>
      </c>
      <c r="AB194">
        <v>4.72</v>
      </c>
    </row>
    <row r="195" spans="3:28" x14ac:dyDescent="0.35">
      <c r="C195" t="str">
        <f t="shared" si="4"/>
        <v>650ILOOP gain mb = 5, VLOOP gain mb = 4</v>
      </c>
      <c r="AB195">
        <v>4.76</v>
      </c>
    </row>
    <row r="196" spans="3:28" x14ac:dyDescent="0.35">
      <c r="C196" t="str">
        <f t="shared" si="4"/>
        <v>650ILOOP gain mb = 5, VLOOP gain mb = 8</v>
      </c>
      <c r="AB196">
        <v>4.8</v>
      </c>
    </row>
    <row r="197" spans="3:28" x14ac:dyDescent="0.35">
      <c r="C197" t="str">
        <f t="shared" si="4"/>
        <v>650ILOOP gain mb = 6, VLOOP gain mb = 0.5</v>
      </c>
      <c r="AB197">
        <v>4.84</v>
      </c>
    </row>
    <row r="198" spans="3:28" x14ac:dyDescent="0.35">
      <c r="C198" t="str">
        <f t="shared" si="4"/>
        <v>650ILOOP gain mb = 6, VLOOP gain mb = 1</v>
      </c>
      <c r="AB198">
        <v>4.88</v>
      </c>
    </row>
    <row r="199" spans="3:28" x14ac:dyDescent="0.35">
      <c r="C199" t="str">
        <f t="shared" si="4"/>
        <v>650ILOOP gain mb = 6, VLOOP gain mb = 2</v>
      </c>
      <c r="AB199">
        <v>4.92</v>
      </c>
    </row>
    <row r="200" spans="3:28" x14ac:dyDescent="0.35">
      <c r="C200" t="str">
        <f t="shared" si="4"/>
        <v>650ILOOP gain mb = 6, VLOOP gain mb = 4</v>
      </c>
      <c r="AB200">
        <v>4.96</v>
      </c>
    </row>
    <row r="201" spans="3:28" x14ac:dyDescent="0.35">
      <c r="C201" t="str">
        <f t="shared" si="4"/>
        <v>650ILOOP gain mb = 6, VLOOP gain mb = 8</v>
      </c>
      <c r="AB201">
        <v>5</v>
      </c>
    </row>
    <row r="202" spans="3:28" x14ac:dyDescent="0.35">
      <c r="C202" t="str">
        <f t="shared" si="4"/>
        <v>650ILOOP gain mb = 7, VLOOP gain mb = 0.5</v>
      </c>
      <c r="AB202">
        <v>5.04</v>
      </c>
    </row>
    <row r="203" spans="3:28" x14ac:dyDescent="0.35">
      <c r="C203" t="str">
        <f t="shared" si="4"/>
        <v>650ILOOP gain mb = 7, VLOOP gain mb = 1</v>
      </c>
      <c r="AB203">
        <v>5.08</v>
      </c>
    </row>
    <row r="204" spans="3:28" x14ac:dyDescent="0.35">
      <c r="C204" t="str">
        <f t="shared" si="4"/>
        <v>650ILOOP gain mb = 7, VLOOP gain mb = 2</v>
      </c>
      <c r="AB204">
        <v>5.12</v>
      </c>
    </row>
    <row r="205" spans="3:28" x14ac:dyDescent="0.35">
      <c r="C205" t="str">
        <f t="shared" si="4"/>
        <v>650ILOOP gain mb = 7, VLOOP gain mb = 4</v>
      </c>
      <c r="AB205">
        <v>5.16</v>
      </c>
    </row>
    <row r="206" spans="3:28" x14ac:dyDescent="0.35">
      <c r="C206" t="str">
        <f t="shared" si="4"/>
        <v>650ILOOP gain mb = 7, VLOOP gain mb = 8</v>
      </c>
      <c r="AB206">
        <v>5.2</v>
      </c>
    </row>
    <row r="207" spans="3:28" x14ac:dyDescent="0.35">
      <c r="C207" t="str">
        <f t="shared" si="4"/>
        <v>650ILOOP gain mb = 10, VLOOP gain mb = 2</v>
      </c>
      <c r="AB207">
        <v>5.24</v>
      </c>
    </row>
    <row r="208" spans="3:28" x14ac:dyDescent="0.35">
      <c r="C208" t="str">
        <f t="shared" ref="C208:C240" si="5">CONCATENATE($G$10, C5)</f>
        <v>900ILOOP gain mb = EEPROM; VLOOP gain mb = EEPROM, FSW = EEPROM</v>
      </c>
      <c r="AB208">
        <v>5.28</v>
      </c>
    </row>
    <row r="209" spans="3:28" x14ac:dyDescent="0.35">
      <c r="C209" t="str">
        <f t="shared" si="5"/>
        <v>900ILOOP gain mb = EEPROM, VLOOP gain mb = EEPROM</v>
      </c>
      <c r="AB209">
        <v>5.32</v>
      </c>
    </row>
    <row r="210" spans="3:28" x14ac:dyDescent="0.35">
      <c r="C210" t="str">
        <f t="shared" si="5"/>
        <v>900ILOOP gain mb = 2, VLOOP gain mb = 0.5</v>
      </c>
      <c r="AB210">
        <v>5.36</v>
      </c>
    </row>
    <row r="211" spans="3:28" x14ac:dyDescent="0.35">
      <c r="C211" t="str">
        <f t="shared" si="5"/>
        <v>900ILOOP gain mb = 2, VLOOP gain mb = 1</v>
      </c>
      <c r="AB211">
        <v>5.4</v>
      </c>
    </row>
    <row r="212" spans="3:28" x14ac:dyDescent="0.35">
      <c r="C212" t="str">
        <f t="shared" si="5"/>
        <v>900ILOOP gain mb = 2, VLOOP gain mb = 2</v>
      </c>
      <c r="AB212">
        <v>5.44</v>
      </c>
    </row>
    <row r="213" spans="3:28" x14ac:dyDescent="0.35">
      <c r="C213" t="str">
        <f t="shared" si="5"/>
        <v>900ILOOP gain mb = 2, VLOOP gain mb = 4</v>
      </c>
      <c r="AB213">
        <v>5.48</v>
      </c>
    </row>
    <row r="214" spans="3:28" x14ac:dyDescent="0.35">
      <c r="C214" t="str">
        <f t="shared" si="5"/>
        <v>900ILOOP gain mb = 2, VLOOP gain mb = 8</v>
      </c>
      <c r="AB214">
        <v>5.52</v>
      </c>
    </row>
    <row r="215" spans="3:28" x14ac:dyDescent="0.35">
      <c r="C215" t="str">
        <f t="shared" si="5"/>
        <v>900ILOOP gain mb = 3, VLOOP gain mb = 0.5</v>
      </c>
      <c r="AB215">
        <v>5.56</v>
      </c>
    </row>
    <row r="216" spans="3:28" x14ac:dyDescent="0.35">
      <c r="C216" t="str">
        <f t="shared" si="5"/>
        <v>900ILOOP gain mb = 3, VLOOP gain mb = 1</v>
      </c>
      <c r="AB216">
        <v>5.6</v>
      </c>
    </row>
    <row r="217" spans="3:28" x14ac:dyDescent="0.35">
      <c r="C217" t="str">
        <f t="shared" si="5"/>
        <v>900ILOOP gain mb = 3, VLOOP gain mb = 2</v>
      </c>
      <c r="AB217">
        <v>5.64</v>
      </c>
    </row>
    <row r="218" spans="3:28" x14ac:dyDescent="0.35">
      <c r="C218" t="str">
        <f t="shared" si="5"/>
        <v>900ILOOP gain mb = 3, VLOOP gain mb = 4</v>
      </c>
      <c r="AB218">
        <v>5.68</v>
      </c>
    </row>
    <row r="219" spans="3:28" x14ac:dyDescent="0.35">
      <c r="C219" t="str">
        <f t="shared" si="5"/>
        <v>900ILOOP gain mb = 3, VLOOP gain mb = 8</v>
      </c>
      <c r="AB219">
        <v>5.72</v>
      </c>
    </row>
    <row r="220" spans="3:28" x14ac:dyDescent="0.35">
      <c r="C220" t="str">
        <f t="shared" si="5"/>
        <v>900ILOOP gain mb = 4, VLOOP gain mb = 0.5</v>
      </c>
      <c r="AB220">
        <v>5.76</v>
      </c>
    </row>
    <row r="221" spans="3:28" x14ac:dyDescent="0.35">
      <c r="C221" t="str">
        <f t="shared" si="5"/>
        <v>900ILOOP gain mb = 4, VLOOP gain mb = 1</v>
      </c>
      <c r="AB221">
        <v>5.8</v>
      </c>
    </row>
    <row r="222" spans="3:28" x14ac:dyDescent="0.35">
      <c r="C222" t="str">
        <f t="shared" si="5"/>
        <v>900ILOOP gain mb = 4, VLOOP gain mb = 2</v>
      </c>
      <c r="AB222">
        <v>5.84</v>
      </c>
    </row>
    <row r="223" spans="3:28" x14ac:dyDescent="0.35">
      <c r="C223" t="str">
        <f t="shared" si="5"/>
        <v>900ILOOP gain mb = 4, VLOOP gain mb = 4</v>
      </c>
      <c r="AB223">
        <v>5.88</v>
      </c>
    </row>
    <row r="224" spans="3:28" x14ac:dyDescent="0.35">
      <c r="C224" t="str">
        <f t="shared" si="5"/>
        <v>900ILOOP gain mb = 4, VLOOP gain mb = 8</v>
      </c>
      <c r="AB224">
        <v>5.92</v>
      </c>
    </row>
    <row r="225" spans="3:28" x14ac:dyDescent="0.35">
      <c r="C225" t="str">
        <f t="shared" si="5"/>
        <v>900ILOOP gain mb = 5, VLOOP gain mb = 0.5</v>
      </c>
      <c r="AB225">
        <v>5.96</v>
      </c>
    </row>
    <row r="226" spans="3:28" x14ac:dyDescent="0.35">
      <c r="C226" t="str">
        <f t="shared" si="5"/>
        <v>900ILOOP gain mb = 5, VLOOP gain mb = 1</v>
      </c>
      <c r="AB226">
        <v>6</v>
      </c>
    </row>
    <row r="227" spans="3:28" x14ac:dyDescent="0.35">
      <c r="C227" t="str">
        <f t="shared" si="5"/>
        <v>900ILOOP gain mb = 5, VLOOP gain mb = 2</v>
      </c>
    </row>
    <row r="228" spans="3:28" x14ac:dyDescent="0.35">
      <c r="C228" t="str">
        <f t="shared" si="5"/>
        <v>900ILOOP gain mb = 5, VLOOP gain mb = 4</v>
      </c>
    </row>
    <row r="229" spans="3:28" x14ac:dyDescent="0.35">
      <c r="C229" t="str">
        <f t="shared" si="5"/>
        <v>900ILOOP gain mb = 5, VLOOP gain mb = 8</v>
      </c>
    </row>
    <row r="230" spans="3:28" x14ac:dyDescent="0.35">
      <c r="C230" t="str">
        <f t="shared" si="5"/>
        <v>900ILOOP gain mb = 6, VLOOP gain mb = 0.5</v>
      </c>
    </row>
    <row r="231" spans="3:28" x14ac:dyDescent="0.35">
      <c r="C231" t="str">
        <f t="shared" si="5"/>
        <v>900ILOOP gain mb = 6, VLOOP gain mb = 1</v>
      </c>
    </row>
    <row r="232" spans="3:28" x14ac:dyDescent="0.35">
      <c r="C232" t="str">
        <f t="shared" si="5"/>
        <v>900ILOOP gain mb = 6, VLOOP gain mb = 2</v>
      </c>
    </row>
    <row r="233" spans="3:28" x14ac:dyDescent="0.35">
      <c r="C233" t="str">
        <f t="shared" si="5"/>
        <v>900ILOOP gain mb = 6, VLOOP gain mb = 4</v>
      </c>
    </row>
    <row r="234" spans="3:28" x14ac:dyDescent="0.35">
      <c r="C234" t="str">
        <f t="shared" si="5"/>
        <v>900ILOOP gain mb = 6, VLOOP gain mb = 8</v>
      </c>
    </row>
    <row r="235" spans="3:28" x14ac:dyDescent="0.35">
      <c r="C235" t="str">
        <f t="shared" si="5"/>
        <v>900ILOOP gain mb = 7, VLOOP gain mb = 0.5</v>
      </c>
    </row>
    <row r="236" spans="3:28" x14ac:dyDescent="0.35">
      <c r="C236" t="str">
        <f t="shared" si="5"/>
        <v>900ILOOP gain mb = 7, VLOOP gain mb = 1</v>
      </c>
    </row>
    <row r="237" spans="3:28" x14ac:dyDescent="0.35">
      <c r="C237" t="str">
        <f t="shared" si="5"/>
        <v>900ILOOP gain mb = 7, VLOOP gain mb = 2</v>
      </c>
    </row>
    <row r="238" spans="3:28" x14ac:dyDescent="0.35">
      <c r="C238" t="str">
        <f t="shared" si="5"/>
        <v>900ILOOP gain mb = 7, VLOOP gain mb = 4</v>
      </c>
    </row>
    <row r="239" spans="3:28" x14ac:dyDescent="0.35">
      <c r="C239" t="str">
        <f t="shared" si="5"/>
        <v>900ILOOP gain mb = 7, VLOOP gain mb = 8</v>
      </c>
    </row>
    <row r="240" spans="3:28" x14ac:dyDescent="0.35">
      <c r="C240" t="str">
        <f t="shared" si="5"/>
        <v>900ILOOP gain mb = 10, VLOOP gain mb = 2</v>
      </c>
    </row>
    <row r="241" spans="3:3" x14ac:dyDescent="0.35">
      <c r="C241" t="str">
        <f t="shared" ref="C241:C273" si="6">CONCATENATE($G$11, C5)</f>
        <v>1100ILOOP gain mb = EEPROM; VLOOP gain mb = EEPROM, FSW = EEPROM</v>
      </c>
    </row>
    <row r="242" spans="3:3" x14ac:dyDescent="0.35">
      <c r="C242" t="str">
        <f t="shared" si="6"/>
        <v>1100ILOOP gain mb = EEPROM, VLOOP gain mb = EEPROM</v>
      </c>
    </row>
    <row r="243" spans="3:3" x14ac:dyDescent="0.35">
      <c r="C243" t="str">
        <f t="shared" si="6"/>
        <v>1100ILOOP gain mb = 2, VLOOP gain mb = 0.5</v>
      </c>
    </row>
    <row r="244" spans="3:3" x14ac:dyDescent="0.35">
      <c r="C244" t="str">
        <f t="shared" si="6"/>
        <v>1100ILOOP gain mb = 2, VLOOP gain mb = 1</v>
      </c>
    </row>
    <row r="245" spans="3:3" x14ac:dyDescent="0.35">
      <c r="C245" t="str">
        <f t="shared" si="6"/>
        <v>1100ILOOP gain mb = 2, VLOOP gain mb = 2</v>
      </c>
    </row>
    <row r="246" spans="3:3" x14ac:dyDescent="0.35">
      <c r="C246" t="str">
        <f t="shared" si="6"/>
        <v>1100ILOOP gain mb = 2, VLOOP gain mb = 4</v>
      </c>
    </row>
    <row r="247" spans="3:3" x14ac:dyDescent="0.35">
      <c r="C247" t="str">
        <f t="shared" si="6"/>
        <v>1100ILOOP gain mb = 2, VLOOP gain mb = 8</v>
      </c>
    </row>
    <row r="248" spans="3:3" x14ac:dyDescent="0.35">
      <c r="C248" t="str">
        <f t="shared" si="6"/>
        <v>1100ILOOP gain mb = 3, VLOOP gain mb = 0.5</v>
      </c>
    </row>
    <row r="249" spans="3:3" x14ac:dyDescent="0.35">
      <c r="C249" t="str">
        <f t="shared" si="6"/>
        <v>1100ILOOP gain mb = 3, VLOOP gain mb = 1</v>
      </c>
    </row>
    <row r="250" spans="3:3" x14ac:dyDescent="0.35">
      <c r="C250" t="str">
        <f t="shared" si="6"/>
        <v>1100ILOOP gain mb = 3, VLOOP gain mb = 2</v>
      </c>
    </row>
    <row r="251" spans="3:3" x14ac:dyDescent="0.35">
      <c r="C251" t="str">
        <f t="shared" si="6"/>
        <v>1100ILOOP gain mb = 3, VLOOP gain mb = 4</v>
      </c>
    </row>
    <row r="252" spans="3:3" x14ac:dyDescent="0.35">
      <c r="C252" t="str">
        <f t="shared" si="6"/>
        <v>1100ILOOP gain mb = 3, VLOOP gain mb = 8</v>
      </c>
    </row>
    <row r="253" spans="3:3" x14ac:dyDescent="0.35">
      <c r="C253" t="str">
        <f t="shared" si="6"/>
        <v>1100ILOOP gain mb = 4, VLOOP gain mb = 0.5</v>
      </c>
    </row>
    <row r="254" spans="3:3" x14ac:dyDescent="0.35">
      <c r="C254" t="str">
        <f t="shared" si="6"/>
        <v>1100ILOOP gain mb = 4, VLOOP gain mb = 1</v>
      </c>
    </row>
    <row r="255" spans="3:3" x14ac:dyDescent="0.35">
      <c r="C255" t="str">
        <f t="shared" si="6"/>
        <v>1100ILOOP gain mb = 4, VLOOP gain mb = 2</v>
      </c>
    </row>
    <row r="256" spans="3:3" x14ac:dyDescent="0.35">
      <c r="C256" t="str">
        <f t="shared" si="6"/>
        <v>1100ILOOP gain mb = 4, VLOOP gain mb = 4</v>
      </c>
    </row>
    <row r="257" spans="3:3" x14ac:dyDescent="0.35">
      <c r="C257" t="str">
        <f t="shared" si="6"/>
        <v>1100ILOOP gain mb = 4, VLOOP gain mb = 8</v>
      </c>
    </row>
    <row r="258" spans="3:3" x14ac:dyDescent="0.35">
      <c r="C258" t="str">
        <f t="shared" si="6"/>
        <v>1100ILOOP gain mb = 5, VLOOP gain mb = 0.5</v>
      </c>
    </row>
    <row r="259" spans="3:3" x14ac:dyDescent="0.35">
      <c r="C259" t="str">
        <f t="shared" si="6"/>
        <v>1100ILOOP gain mb = 5, VLOOP gain mb = 1</v>
      </c>
    </row>
    <row r="260" spans="3:3" x14ac:dyDescent="0.35">
      <c r="C260" t="str">
        <f t="shared" si="6"/>
        <v>1100ILOOP gain mb = 5, VLOOP gain mb = 2</v>
      </c>
    </row>
    <row r="261" spans="3:3" x14ac:dyDescent="0.35">
      <c r="C261" t="str">
        <f t="shared" si="6"/>
        <v>1100ILOOP gain mb = 5, VLOOP gain mb = 4</v>
      </c>
    </row>
    <row r="262" spans="3:3" x14ac:dyDescent="0.35">
      <c r="C262" t="str">
        <f t="shared" si="6"/>
        <v>1100ILOOP gain mb = 5, VLOOP gain mb = 8</v>
      </c>
    </row>
    <row r="263" spans="3:3" x14ac:dyDescent="0.35">
      <c r="C263" t="str">
        <f t="shared" si="6"/>
        <v>1100ILOOP gain mb = 6, VLOOP gain mb = 0.5</v>
      </c>
    </row>
    <row r="264" spans="3:3" x14ac:dyDescent="0.35">
      <c r="C264" t="str">
        <f t="shared" si="6"/>
        <v>1100ILOOP gain mb = 6, VLOOP gain mb = 1</v>
      </c>
    </row>
    <row r="265" spans="3:3" x14ac:dyDescent="0.35">
      <c r="C265" t="str">
        <f t="shared" si="6"/>
        <v>1100ILOOP gain mb = 6, VLOOP gain mb = 2</v>
      </c>
    </row>
    <row r="266" spans="3:3" x14ac:dyDescent="0.35">
      <c r="C266" t="str">
        <f t="shared" si="6"/>
        <v>1100ILOOP gain mb = 6, VLOOP gain mb = 4</v>
      </c>
    </row>
    <row r="267" spans="3:3" x14ac:dyDescent="0.35">
      <c r="C267" t="str">
        <f t="shared" si="6"/>
        <v>1100ILOOP gain mb = 6, VLOOP gain mb = 8</v>
      </c>
    </row>
    <row r="268" spans="3:3" x14ac:dyDescent="0.35">
      <c r="C268" t="str">
        <f t="shared" si="6"/>
        <v>1100ILOOP gain mb = 7, VLOOP gain mb = 0.5</v>
      </c>
    </row>
    <row r="269" spans="3:3" x14ac:dyDescent="0.35">
      <c r="C269" t="str">
        <f t="shared" si="6"/>
        <v>1100ILOOP gain mb = 7, VLOOP gain mb = 1</v>
      </c>
    </row>
    <row r="270" spans="3:3" x14ac:dyDescent="0.35">
      <c r="C270" t="str">
        <f t="shared" si="6"/>
        <v>1100ILOOP gain mb = 7, VLOOP gain mb = 2</v>
      </c>
    </row>
    <row r="271" spans="3:3" x14ac:dyDescent="0.35">
      <c r="C271" t="str">
        <f t="shared" si="6"/>
        <v>1100ILOOP gain mb = 7, VLOOP gain mb = 4</v>
      </c>
    </row>
    <row r="272" spans="3:3" x14ac:dyDescent="0.35">
      <c r="C272" t="str">
        <f t="shared" si="6"/>
        <v>1100ILOOP gain mb = 7, VLOOP gain mb = 8</v>
      </c>
    </row>
    <row r="273" spans="3:3" x14ac:dyDescent="0.35">
      <c r="C273" t="str">
        <f t="shared" si="6"/>
        <v>1100ILOOP gain mb = 10, VLOOP gain mb = 2</v>
      </c>
    </row>
    <row r="274" spans="3:3" x14ac:dyDescent="0.35">
      <c r="C274" t="str">
        <f t="shared" ref="C274:C306" si="7">CONCATENATE($G$12, C5)</f>
        <v>1500ILOOP gain mb = EEPROM; VLOOP gain mb = EEPROM, FSW = EEPROM</v>
      </c>
    </row>
    <row r="275" spans="3:3" x14ac:dyDescent="0.35">
      <c r="C275" t="str">
        <f t="shared" si="7"/>
        <v>1500ILOOP gain mb = EEPROM, VLOOP gain mb = EEPROM</v>
      </c>
    </row>
    <row r="276" spans="3:3" x14ac:dyDescent="0.35">
      <c r="C276" t="str">
        <f t="shared" si="7"/>
        <v>1500ILOOP gain mb = 2, VLOOP gain mb = 0.5</v>
      </c>
    </row>
    <row r="277" spans="3:3" x14ac:dyDescent="0.35">
      <c r="C277" t="str">
        <f t="shared" si="7"/>
        <v>1500ILOOP gain mb = 2, VLOOP gain mb = 1</v>
      </c>
    </row>
    <row r="278" spans="3:3" x14ac:dyDescent="0.35">
      <c r="C278" t="str">
        <f t="shared" si="7"/>
        <v>1500ILOOP gain mb = 2, VLOOP gain mb = 2</v>
      </c>
    </row>
    <row r="279" spans="3:3" x14ac:dyDescent="0.35">
      <c r="C279" t="str">
        <f t="shared" si="7"/>
        <v>1500ILOOP gain mb = 2, VLOOP gain mb = 4</v>
      </c>
    </row>
    <row r="280" spans="3:3" x14ac:dyDescent="0.35">
      <c r="C280" t="str">
        <f t="shared" si="7"/>
        <v>1500ILOOP gain mb = 2, VLOOP gain mb = 8</v>
      </c>
    </row>
    <row r="281" spans="3:3" x14ac:dyDescent="0.35">
      <c r="C281" t="str">
        <f t="shared" si="7"/>
        <v>1500ILOOP gain mb = 3, VLOOP gain mb = 0.5</v>
      </c>
    </row>
    <row r="282" spans="3:3" x14ac:dyDescent="0.35">
      <c r="C282" t="str">
        <f t="shared" si="7"/>
        <v>1500ILOOP gain mb = 3, VLOOP gain mb = 1</v>
      </c>
    </row>
    <row r="283" spans="3:3" x14ac:dyDescent="0.35">
      <c r="C283" t="str">
        <f t="shared" si="7"/>
        <v>1500ILOOP gain mb = 3, VLOOP gain mb = 2</v>
      </c>
    </row>
    <row r="284" spans="3:3" x14ac:dyDescent="0.35">
      <c r="C284" t="str">
        <f t="shared" si="7"/>
        <v>1500ILOOP gain mb = 3, VLOOP gain mb = 4</v>
      </c>
    </row>
    <row r="285" spans="3:3" x14ac:dyDescent="0.35">
      <c r="C285" t="str">
        <f t="shared" si="7"/>
        <v>1500ILOOP gain mb = 3, VLOOP gain mb = 8</v>
      </c>
    </row>
    <row r="286" spans="3:3" x14ac:dyDescent="0.35">
      <c r="C286" t="str">
        <f t="shared" si="7"/>
        <v>1500ILOOP gain mb = 4, VLOOP gain mb = 0.5</v>
      </c>
    </row>
    <row r="287" spans="3:3" x14ac:dyDescent="0.35">
      <c r="C287" t="str">
        <f t="shared" si="7"/>
        <v>1500ILOOP gain mb = 4, VLOOP gain mb = 1</v>
      </c>
    </row>
    <row r="288" spans="3:3" x14ac:dyDescent="0.35">
      <c r="C288" t="str">
        <f t="shared" si="7"/>
        <v>1500ILOOP gain mb = 4, VLOOP gain mb = 2</v>
      </c>
    </row>
    <row r="289" spans="3:3" x14ac:dyDescent="0.35">
      <c r="C289" t="str">
        <f t="shared" si="7"/>
        <v>1500ILOOP gain mb = 4, VLOOP gain mb = 4</v>
      </c>
    </row>
    <row r="290" spans="3:3" x14ac:dyDescent="0.35">
      <c r="C290" t="str">
        <f t="shared" si="7"/>
        <v>1500ILOOP gain mb = 4, VLOOP gain mb = 8</v>
      </c>
    </row>
    <row r="291" spans="3:3" x14ac:dyDescent="0.35">
      <c r="C291" t="str">
        <f t="shared" si="7"/>
        <v>1500ILOOP gain mb = 5, VLOOP gain mb = 0.5</v>
      </c>
    </row>
    <row r="292" spans="3:3" x14ac:dyDescent="0.35">
      <c r="C292" t="str">
        <f t="shared" si="7"/>
        <v>1500ILOOP gain mb = 5, VLOOP gain mb = 1</v>
      </c>
    </row>
    <row r="293" spans="3:3" x14ac:dyDescent="0.35">
      <c r="C293" t="str">
        <f t="shared" si="7"/>
        <v>1500ILOOP gain mb = 5, VLOOP gain mb = 2</v>
      </c>
    </row>
    <row r="294" spans="3:3" x14ac:dyDescent="0.35">
      <c r="C294" t="str">
        <f t="shared" si="7"/>
        <v>1500ILOOP gain mb = 5, VLOOP gain mb = 4</v>
      </c>
    </row>
    <row r="295" spans="3:3" x14ac:dyDescent="0.35">
      <c r="C295" t="str">
        <f t="shared" si="7"/>
        <v>1500ILOOP gain mb = 5, VLOOP gain mb = 8</v>
      </c>
    </row>
    <row r="296" spans="3:3" x14ac:dyDescent="0.35">
      <c r="C296" t="str">
        <f t="shared" si="7"/>
        <v>1500ILOOP gain mb = 6, VLOOP gain mb = 0.5</v>
      </c>
    </row>
    <row r="297" spans="3:3" x14ac:dyDescent="0.35">
      <c r="C297" t="str">
        <f t="shared" si="7"/>
        <v>1500ILOOP gain mb = 6, VLOOP gain mb = 1</v>
      </c>
    </row>
    <row r="298" spans="3:3" x14ac:dyDescent="0.35">
      <c r="C298" t="str">
        <f t="shared" si="7"/>
        <v>1500ILOOP gain mb = 6, VLOOP gain mb = 2</v>
      </c>
    </row>
    <row r="299" spans="3:3" x14ac:dyDescent="0.35">
      <c r="C299" t="str">
        <f t="shared" si="7"/>
        <v>1500ILOOP gain mb = 6, VLOOP gain mb = 4</v>
      </c>
    </row>
    <row r="300" spans="3:3" x14ac:dyDescent="0.35">
      <c r="C300" t="str">
        <f t="shared" si="7"/>
        <v>1500ILOOP gain mb = 6, VLOOP gain mb = 8</v>
      </c>
    </row>
    <row r="301" spans="3:3" x14ac:dyDescent="0.35">
      <c r="C301" t="str">
        <f t="shared" si="7"/>
        <v>1500ILOOP gain mb = 7, VLOOP gain mb = 0.5</v>
      </c>
    </row>
    <row r="302" spans="3:3" x14ac:dyDescent="0.35">
      <c r="C302" t="str">
        <f t="shared" si="7"/>
        <v>1500ILOOP gain mb = 7, VLOOP gain mb = 1</v>
      </c>
    </row>
    <row r="303" spans="3:3" x14ac:dyDescent="0.35">
      <c r="C303" t="str">
        <f t="shared" si="7"/>
        <v>1500ILOOP gain mb = 7, VLOOP gain mb = 2</v>
      </c>
    </row>
    <row r="304" spans="3:3" x14ac:dyDescent="0.35">
      <c r="C304" t="str">
        <f t="shared" si="7"/>
        <v>1500ILOOP gain mb = 7, VLOOP gain mb = 4</v>
      </c>
    </row>
    <row r="305" spans="3:3" x14ac:dyDescent="0.35">
      <c r="C305" t="str">
        <f t="shared" si="7"/>
        <v>1500ILOOP gain mb = 7, VLOOP gain mb = 8</v>
      </c>
    </row>
    <row r="306" spans="3:3" x14ac:dyDescent="0.3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4.5" x14ac:dyDescent="0.35"/>
  <cols>
    <col min="2" max="2" width="9.54296875" bestFit="1" customWidth="1"/>
    <col min="10" max="10" width="9.54296875" bestFit="1" customWidth="1"/>
  </cols>
  <sheetData>
    <row r="1" spans="2:18" s="18" customFormat="1" x14ac:dyDescent="0.35">
      <c r="B1" s="18" t="s">
        <v>223</v>
      </c>
      <c r="F1" s="18" t="s">
        <v>215</v>
      </c>
      <c r="J1" s="18" t="s">
        <v>216</v>
      </c>
      <c r="N1" s="18" t="s">
        <v>229</v>
      </c>
      <c r="R1" s="18" t="s">
        <v>39</v>
      </c>
    </row>
    <row r="2" spans="2:18" s="18" customFormat="1" x14ac:dyDescent="0.35">
      <c r="B2" s="123">
        <f>'Pin Detect Programming'!H20</f>
        <v>71500</v>
      </c>
      <c r="C2" s="125"/>
      <c r="D2" s="125"/>
      <c r="F2" s="123">
        <f>'Pin Detect Programming'!H18</f>
        <v>68100</v>
      </c>
      <c r="G2" s="122"/>
      <c r="H2" s="122"/>
      <c r="I2" s="122"/>
      <c r="J2" s="123" t="str">
        <f>'Pin Detect Programming'!H19</f>
        <v>Open</v>
      </c>
      <c r="K2" s="122"/>
      <c r="L2" s="122"/>
      <c r="M2" s="122"/>
      <c r="N2" s="123">
        <f>'Pin Detect Programming'!H21</f>
        <v>46400</v>
      </c>
      <c r="R2" s="18">
        <f>ROUND('Device Calculator'!D20, 3)</f>
        <v>0.76800000000000002</v>
      </c>
    </row>
    <row r="3" spans="2:18" s="18" customFormat="1" x14ac:dyDescent="0.35">
      <c r="B3" s="123">
        <f>'Pin Detect Programming'!G20</f>
        <v>46400</v>
      </c>
      <c r="C3" s="123"/>
      <c r="D3" s="123"/>
      <c r="E3" s="122"/>
      <c r="F3" s="123">
        <f>'Pin Detect Programming'!G18</f>
        <v>82500</v>
      </c>
      <c r="G3" s="122"/>
      <c r="H3" s="122"/>
      <c r="I3" s="122"/>
      <c r="J3" s="123" t="str">
        <f>'Pin Detect Programming'!G19</f>
        <v>SHORT</v>
      </c>
      <c r="K3" s="122"/>
      <c r="L3" s="122"/>
      <c r="M3" s="122"/>
      <c r="N3" s="123">
        <f>'Pin Detect Programming'!G21</f>
        <v>10000</v>
      </c>
      <c r="R3" s="18">
        <f>ROUND('Device Calculator'!D21, 3)</f>
        <v>0.192</v>
      </c>
    </row>
    <row r="4" spans="2:18" s="18" customFormat="1" x14ac:dyDescent="0.35">
      <c r="B4" s="130" t="s">
        <v>664</v>
      </c>
      <c r="C4" s="131"/>
      <c r="D4" s="124"/>
      <c r="F4" s="130" t="s">
        <v>664</v>
      </c>
      <c r="J4" s="130" t="s">
        <v>664</v>
      </c>
      <c r="N4" s="130" t="s">
        <v>664</v>
      </c>
      <c r="R4" s="18" t="s">
        <v>668</v>
      </c>
    </row>
    <row r="5" spans="2:18" s="18" customFormat="1" x14ac:dyDescent="0.35">
      <c r="B5" s="130" t="s">
        <v>665</v>
      </c>
      <c r="C5" s="131"/>
      <c r="D5" s="125"/>
      <c r="F5" s="130" t="s">
        <v>665</v>
      </c>
      <c r="J5" s="130" t="s">
        <v>665</v>
      </c>
      <c r="N5" s="130" t="s">
        <v>665</v>
      </c>
      <c r="R5" s="18" t="s">
        <v>667</v>
      </c>
    </row>
    <row r="6" spans="2:18" s="18" customFormat="1" x14ac:dyDescent="0.35">
      <c r="B6" s="131" t="str">
        <f>CONCATENATE(B4,B2)</f>
        <v>Top Resistor: 71500</v>
      </c>
      <c r="C6" s="131"/>
      <c r="D6" s="124"/>
      <c r="F6" s="131" t="str">
        <f>CONCATENATE(F4,F2)</f>
        <v>Top Resistor: 68100</v>
      </c>
      <c r="J6" s="131" t="str">
        <f>CONCATENATE(J4,J2)</f>
        <v>Top Resistor: Open</v>
      </c>
      <c r="N6" s="131" t="str">
        <f>CONCATENATE(N4,N2)</f>
        <v>Top Resistor: 46400</v>
      </c>
      <c r="R6" s="131" t="str">
        <f>CONCATENATE(R4,R2)</f>
        <v xml:space="preserve">
Maximum: 0.768</v>
      </c>
    </row>
    <row r="7" spans="2:18" s="18" customFormat="1" x14ac:dyDescent="0.35">
      <c r="B7" s="131" t="str">
        <f>CONCATENATE(B5,B3)</f>
        <v xml:space="preserve">
Bottom Resistor: 46400</v>
      </c>
      <c r="C7" s="131"/>
      <c r="D7" s="124"/>
      <c r="F7" s="131" t="str">
        <f>CONCATENATE(F5,F3)</f>
        <v xml:space="preserve">
Bottom Resistor: 82500</v>
      </c>
      <c r="J7" s="131" t="str">
        <f>CONCATENATE(J5,J3)</f>
        <v xml:space="preserve">
Bottom Resistor: SHORT</v>
      </c>
      <c r="N7" s="131" t="str">
        <f>CONCATENATE(N5,N3)</f>
        <v xml:space="preserve">
Bottom Resistor: 10000</v>
      </c>
      <c r="R7" s="131" t="str">
        <f>CONCATENATE(R5,R3)</f>
        <v>Minimum: 0.192</v>
      </c>
    </row>
    <row r="8" spans="2:18" x14ac:dyDescent="0.35">
      <c r="B8" s="128"/>
      <c r="C8" s="128"/>
      <c r="D8" s="126"/>
    </row>
    <row r="9" spans="2:18" x14ac:dyDescent="0.35">
      <c r="B9" s="129"/>
      <c r="C9" s="127"/>
      <c r="D9" s="126"/>
    </row>
    <row r="10" spans="2:18" x14ac:dyDescent="0.35">
      <c r="B10" s="131"/>
      <c r="C10" s="127"/>
      <c r="D10" s="126"/>
    </row>
    <row r="11" spans="2:18" x14ac:dyDescent="0.3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796875" defaultRowHeight="14.5" x14ac:dyDescent="0.35"/>
  <cols>
    <col min="1" max="1" width="14.26953125" bestFit="1" customWidth="1"/>
    <col min="2" max="2" width="12" bestFit="1" customWidth="1"/>
    <col min="3" max="3" width="55.81640625" bestFit="1" customWidth="1"/>
    <col min="4" max="4" width="102" bestFit="1" customWidth="1"/>
    <col min="5" max="5" width="58.54296875" bestFit="1" customWidth="1"/>
    <col min="6" max="6" width="51.54296875" bestFit="1" customWidth="1"/>
    <col min="7" max="7" width="48.1796875" bestFit="1" customWidth="1"/>
    <col min="8" max="8" width="41" bestFit="1" customWidth="1"/>
    <col min="9" max="9" width="53.1796875" bestFit="1" customWidth="1"/>
    <col min="10" max="10" width="0.26953125" customWidth="1"/>
    <col min="11" max="11" width="46.81640625" customWidth="1"/>
    <col min="12" max="12" width="44.81640625" customWidth="1"/>
    <col min="13" max="13" width="35.26953125" bestFit="1" customWidth="1"/>
    <col min="14" max="14" width="8.26953125" customWidth="1"/>
    <col min="16" max="18" width="15.81640625" bestFit="1" customWidth="1"/>
    <col min="19" max="19" width="13.453125" bestFit="1" customWidth="1"/>
    <col min="20" max="20" width="16.54296875" bestFit="1" customWidth="1"/>
  </cols>
  <sheetData>
    <row r="1" spans="1:5" x14ac:dyDescent="0.35">
      <c r="A1" s="27"/>
      <c r="B1" s="27"/>
      <c r="C1" s="27" t="s">
        <v>699</v>
      </c>
      <c r="D1" s="27"/>
      <c r="E1" s="27"/>
    </row>
    <row r="2" spans="1:5" x14ac:dyDescent="0.35">
      <c r="A2" s="27"/>
      <c r="B2" s="27" t="s">
        <v>700</v>
      </c>
      <c r="C2" s="27">
        <f>'Device Calculator'!D4</f>
        <v>40</v>
      </c>
      <c r="D2" s="27" t="s">
        <v>701</v>
      </c>
      <c r="E2" s="27"/>
    </row>
    <row r="3" spans="1:5" x14ac:dyDescent="0.35">
      <c r="A3" s="27"/>
      <c r="B3" s="27" t="s">
        <v>182</v>
      </c>
      <c r="C3" s="27">
        <f>Pvin</f>
        <v>12</v>
      </c>
      <c r="D3" s="27"/>
      <c r="E3" s="27"/>
    </row>
    <row r="4" spans="1:5" x14ac:dyDescent="0.35">
      <c r="A4" s="27"/>
      <c r="B4" s="27" t="s">
        <v>25</v>
      </c>
      <c r="C4" s="27">
        <f>Iout</f>
        <v>60</v>
      </c>
      <c r="D4" s="27"/>
      <c r="E4" s="27"/>
    </row>
    <row r="5" spans="1:5" ht="19.5" customHeight="1" x14ac:dyDescent="0.35">
      <c r="A5" s="27"/>
      <c r="B5" s="27" t="s">
        <v>23</v>
      </c>
      <c r="C5" s="27">
        <f>Vout</f>
        <v>1.44</v>
      </c>
      <c r="D5" s="27"/>
      <c r="E5" s="27"/>
    </row>
    <row r="6" spans="1:5" x14ac:dyDescent="0.35">
      <c r="A6" s="27"/>
      <c r="B6" s="27" t="s">
        <v>702</v>
      </c>
      <c r="C6" s="27">
        <f>Phases</f>
        <v>2</v>
      </c>
      <c r="D6" s="27" t="s">
        <v>129</v>
      </c>
      <c r="E6" s="27"/>
    </row>
    <row r="7" spans="1:5" x14ac:dyDescent="0.35">
      <c r="A7" s="27"/>
      <c r="B7" s="27"/>
      <c r="C7" s="27"/>
      <c r="D7" s="27"/>
      <c r="E7" s="27"/>
    </row>
    <row r="8" spans="1:5" x14ac:dyDescent="0.35">
      <c r="A8" s="27"/>
      <c r="B8" s="27" t="s">
        <v>703</v>
      </c>
      <c r="C8" s="288">
        <f>'Device Calculator'!E98*0.000001</f>
        <v>9.9999999999999991E-5</v>
      </c>
      <c r="D8" s="27" t="s">
        <v>93</v>
      </c>
      <c r="E8" s="288"/>
    </row>
    <row r="9" spans="1:5" x14ac:dyDescent="0.35">
      <c r="A9" s="27"/>
      <c r="B9" s="27" t="s">
        <v>704</v>
      </c>
      <c r="C9" s="288">
        <f>'Device Calculator'!E100*1000</f>
        <v>30000</v>
      </c>
      <c r="D9" s="27" t="s">
        <v>317</v>
      </c>
      <c r="E9" s="288"/>
    </row>
    <row r="10" spans="1:5" x14ac:dyDescent="0.35">
      <c r="A10" s="27"/>
      <c r="B10" s="27" t="s">
        <v>705</v>
      </c>
      <c r="C10" s="288">
        <f>'Device Calculator'!E105*0.000000000001</f>
        <v>3.2000000000000001E-12</v>
      </c>
      <c r="D10" s="27" t="s">
        <v>319</v>
      </c>
      <c r="E10" s="288"/>
    </row>
    <row r="11" spans="1:5" x14ac:dyDescent="0.35">
      <c r="A11" s="27"/>
      <c r="B11" s="27" t="s">
        <v>706</v>
      </c>
      <c r="C11" s="288">
        <f>'Device Calculator'!E102/'Bode Plot'!C8</f>
        <v>800000.00000000012</v>
      </c>
      <c r="D11" s="27"/>
      <c r="E11" s="288"/>
    </row>
    <row r="12" spans="1:5" x14ac:dyDescent="0.35">
      <c r="A12" s="27"/>
      <c r="B12" s="27" t="s">
        <v>707</v>
      </c>
      <c r="C12" s="288">
        <f>'Device Calculator'!E103*0.000000000001/'Device Calculator'!E102</f>
        <v>1.332E-12</v>
      </c>
      <c r="D12" s="27"/>
      <c r="E12" s="288"/>
    </row>
    <row r="13" spans="1:5" x14ac:dyDescent="0.35">
      <c r="A13" s="27"/>
      <c r="B13" s="27"/>
      <c r="C13" s="27"/>
      <c r="D13" s="27"/>
      <c r="E13" s="27"/>
    </row>
    <row r="14" spans="1:5" x14ac:dyDescent="0.35">
      <c r="A14" s="27"/>
      <c r="B14" s="27" t="s">
        <v>708</v>
      </c>
      <c r="C14" s="288">
        <f>(C8)*(C9)</f>
        <v>2.9999999999999996</v>
      </c>
      <c r="D14" s="27" t="s">
        <v>709</v>
      </c>
      <c r="E14" s="27" t="s">
        <v>710</v>
      </c>
    </row>
    <row r="15" spans="1:5" x14ac:dyDescent="0.35">
      <c r="A15" s="27"/>
      <c r="B15" s="27" t="s">
        <v>711</v>
      </c>
      <c r="C15" s="288">
        <f>1/(C14*(C11)*(C12))</f>
        <v>312812.8128128128</v>
      </c>
      <c r="D15" s="27" t="s">
        <v>712</v>
      </c>
      <c r="E15" s="27" t="s">
        <v>713</v>
      </c>
    </row>
    <row r="16" spans="1:5" x14ac:dyDescent="0.35">
      <c r="A16" s="27"/>
      <c r="B16" s="27" t="s">
        <v>714</v>
      </c>
      <c r="C16" s="288">
        <f>1/((C9)*(C10))</f>
        <v>10416666.666666666</v>
      </c>
      <c r="D16" s="27" t="s">
        <v>715</v>
      </c>
      <c r="E16" s="27" t="s">
        <v>716</v>
      </c>
    </row>
    <row r="17" spans="1:6" ht="14.25" customHeight="1" x14ac:dyDescent="0.35">
      <c r="A17" s="27"/>
      <c r="B17" s="27"/>
      <c r="C17" s="27"/>
      <c r="D17" s="27"/>
      <c r="E17" s="27"/>
    </row>
    <row r="18" spans="1:6" x14ac:dyDescent="0.35">
      <c r="A18" s="27"/>
      <c r="B18" s="27" t="s">
        <v>717</v>
      </c>
      <c r="C18" s="27">
        <f>C5/C4</f>
        <v>2.4E-2</v>
      </c>
      <c r="D18" s="27"/>
      <c r="E18" s="27"/>
    </row>
    <row r="19" spans="1:6" x14ac:dyDescent="0.35">
      <c r="A19" s="27"/>
      <c r="B19" s="27" t="s">
        <v>781</v>
      </c>
      <c r="C19" s="27"/>
      <c r="D19" s="27"/>
      <c r="E19" s="27"/>
    </row>
    <row r="20" spans="1:6" x14ac:dyDescent="0.35">
      <c r="A20" s="27"/>
      <c r="B20" s="27" t="s">
        <v>718</v>
      </c>
      <c r="C20" s="288">
        <f>'Device Calculator'!F47*0.000001</f>
        <v>2.8199999999999998E-5</v>
      </c>
      <c r="D20" s="27" t="s">
        <v>719</v>
      </c>
      <c r="E20" s="27"/>
    </row>
    <row r="21" spans="1:6" x14ac:dyDescent="0.35">
      <c r="A21" s="27"/>
      <c r="B21" s="27" t="s">
        <v>720</v>
      </c>
      <c r="C21" s="288">
        <f>'Device Calculator'!E45*0.001</f>
        <v>3.0000000000000001E-3</v>
      </c>
      <c r="D21" s="27" t="s">
        <v>721</v>
      </c>
      <c r="E21" s="27"/>
    </row>
    <row r="22" spans="1:6" x14ac:dyDescent="0.35">
      <c r="A22" s="27"/>
      <c r="B22" s="27" t="s">
        <v>722</v>
      </c>
      <c r="C22" s="27">
        <f>'Device Calculator'!E46</f>
        <v>16</v>
      </c>
      <c r="D22" s="27" t="s">
        <v>723</v>
      </c>
      <c r="E22" s="27"/>
    </row>
    <row r="23" spans="1:6" x14ac:dyDescent="0.35">
      <c r="A23" s="27"/>
      <c r="B23" s="27"/>
      <c r="C23" s="27"/>
      <c r="D23" s="27"/>
      <c r="E23" s="27"/>
    </row>
    <row r="24" spans="1:6" x14ac:dyDescent="0.35">
      <c r="A24" s="27"/>
      <c r="B24" s="27" t="s">
        <v>724</v>
      </c>
      <c r="C24" s="288">
        <f>'Device Calculator'!F38*0.000001</f>
        <v>2.2440000000000001E-4</v>
      </c>
      <c r="D24" s="27" t="s">
        <v>725</v>
      </c>
      <c r="E24" s="27"/>
    </row>
    <row r="25" spans="1:6" x14ac:dyDescent="0.35">
      <c r="A25" s="27"/>
      <c r="B25" s="27" t="s">
        <v>726</v>
      </c>
      <c r="C25" s="288">
        <f>'Device Calculator'!E39*0.001</f>
        <v>0.01</v>
      </c>
      <c r="D25" s="27" t="s">
        <v>727</v>
      </c>
      <c r="E25" s="27"/>
    </row>
    <row r="26" spans="1:6" x14ac:dyDescent="0.35">
      <c r="A26" s="27"/>
      <c r="B26" s="27" t="s">
        <v>728</v>
      </c>
      <c r="C26" s="27">
        <f>'Device Calculator'!E40</f>
        <v>8</v>
      </c>
      <c r="D26" s="27" t="s">
        <v>729</v>
      </c>
      <c r="E26" s="27"/>
    </row>
    <row r="27" spans="1:6" x14ac:dyDescent="0.35">
      <c r="A27" s="27"/>
      <c r="B27" s="27"/>
      <c r="C27" s="27"/>
      <c r="D27" s="27"/>
      <c r="E27" s="27"/>
    </row>
    <row r="28" spans="1:6" x14ac:dyDescent="0.35">
      <c r="A28" s="27"/>
      <c r="B28" s="27" t="s">
        <v>730</v>
      </c>
      <c r="C28" s="288">
        <f>Lout*0.000001</f>
        <v>7.9999999999999996E-7</v>
      </c>
      <c r="D28" s="27" t="s">
        <v>39</v>
      </c>
      <c r="E28" s="27"/>
    </row>
    <row r="29" spans="1:6" x14ac:dyDescent="0.35">
      <c r="A29" s="27"/>
      <c r="B29" s="27" t="s">
        <v>731</v>
      </c>
      <c r="C29" s="27">
        <f>5.5/Pvin</f>
        <v>0.45833333333333331</v>
      </c>
      <c r="D29" s="27" t="s">
        <v>732</v>
      </c>
      <c r="E29" s="27"/>
    </row>
    <row r="30" spans="1:6" x14ac:dyDescent="0.35">
      <c r="A30" s="27"/>
      <c r="B30" s="27" t="s">
        <v>733</v>
      </c>
      <c r="C30" s="27">
        <f>IF(C2&gt;20,1,2)</f>
        <v>1</v>
      </c>
      <c r="D30" s="27" t="s">
        <v>734</v>
      </c>
      <c r="E30" s="27"/>
      <c r="F30" s="9"/>
    </row>
    <row r="31" spans="1:6" x14ac:dyDescent="0.35">
      <c r="A31" s="27"/>
      <c r="B31" s="27" t="s">
        <v>735</v>
      </c>
      <c r="C31" s="27">
        <f>0.006155*C30</f>
        <v>6.1549999999999999E-3</v>
      </c>
      <c r="D31" s="289" t="s">
        <v>736</v>
      </c>
      <c r="E31" s="27"/>
      <c r="F31" s="9"/>
    </row>
    <row r="32" spans="1:6" x14ac:dyDescent="0.35">
      <c r="A32" s="27"/>
      <c r="B32" s="27" t="s">
        <v>737</v>
      </c>
      <c r="C32" s="27">
        <f>'Device Calculator'!E114*0.000001</f>
        <v>9.9999999999999991E-5</v>
      </c>
      <c r="D32" s="27" t="s">
        <v>104</v>
      </c>
      <c r="E32" s="27"/>
      <c r="F32" s="9" t="s">
        <v>738</v>
      </c>
    </row>
    <row r="33" spans="1:20" x14ac:dyDescent="0.35">
      <c r="A33" s="27"/>
      <c r="B33" s="27" t="s">
        <v>739</v>
      </c>
      <c r="C33" s="288">
        <f>'Device Calculator'!E116*1000</f>
        <v>35000</v>
      </c>
      <c r="D33" s="27" t="s">
        <v>320</v>
      </c>
      <c r="E33" s="27"/>
      <c r="F33" s="9"/>
    </row>
    <row r="34" spans="1:20" x14ac:dyDescent="0.35">
      <c r="A34" s="27"/>
      <c r="B34" s="27" t="s">
        <v>740</v>
      </c>
      <c r="C34" s="288">
        <f>'Device Calculator'!E120*0.000000000001</f>
        <v>6.2500000000000002E-12</v>
      </c>
      <c r="D34" s="27" t="s">
        <v>322</v>
      </c>
      <c r="E34" s="27"/>
      <c r="F34" s="9"/>
    </row>
    <row r="35" spans="1:20" x14ac:dyDescent="0.35">
      <c r="A35" s="27"/>
      <c r="B35" s="27" t="s">
        <v>741</v>
      </c>
      <c r="C35" s="288">
        <v>4000000</v>
      </c>
      <c r="D35" s="27" t="s">
        <v>742</v>
      </c>
      <c r="E35" s="27"/>
      <c r="F35" s="9"/>
    </row>
    <row r="36" spans="1:20" x14ac:dyDescent="0.35">
      <c r="A36" s="27"/>
      <c r="B36" s="27" t="s">
        <v>743</v>
      </c>
      <c r="C36" s="288">
        <f>'Device Calculator'!E118*0.000000000001/(C32*'Bode Plot'!C35)</f>
        <v>2.5000000000000007E-12</v>
      </c>
      <c r="D36" s="27" t="s">
        <v>744</v>
      </c>
      <c r="E36" s="27"/>
      <c r="F36" s="9"/>
    </row>
    <row r="37" spans="1:20" x14ac:dyDescent="0.35">
      <c r="A37" s="27"/>
      <c r="B37" s="27" t="s">
        <v>745</v>
      </c>
      <c r="C37" s="27">
        <f>C32*C33</f>
        <v>3.4999999999999996</v>
      </c>
      <c r="D37" s="27" t="s">
        <v>746</v>
      </c>
      <c r="E37" s="290" t="s">
        <v>747</v>
      </c>
    </row>
    <row r="38" spans="1:20" x14ac:dyDescent="0.35">
      <c r="A38" s="27"/>
      <c r="B38" s="27" t="s">
        <v>748</v>
      </c>
      <c r="C38" s="288">
        <f>1/(C37*C35*C36)</f>
        <v>28571.428571428569</v>
      </c>
      <c r="D38" s="27" t="s">
        <v>749</v>
      </c>
      <c r="E38" s="290" t="s">
        <v>750</v>
      </c>
      <c r="H38" t="str">
        <f>IMSUM(K44,COMPLEX(0,$C$28*A44))</f>
        <v>0.0239999971535041-3.10343010244298E-06i</v>
      </c>
      <c r="N38" t="s">
        <v>787</v>
      </c>
      <c r="O38" t="s">
        <v>786</v>
      </c>
    </row>
    <row r="39" spans="1:20" x14ac:dyDescent="0.35">
      <c r="A39" s="27"/>
      <c r="B39" s="27" t="s">
        <v>751</v>
      </c>
      <c r="C39" s="288">
        <f>1/(C33*C34)</f>
        <v>4571428.5714285718</v>
      </c>
      <c r="D39" s="27" t="s">
        <v>752</v>
      </c>
      <c r="E39" s="290" t="s">
        <v>753</v>
      </c>
      <c r="N39">
        <f>MIN(N44:N3845)</f>
        <v>5.7923318131258839E-2</v>
      </c>
      <c r="O39">
        <f>MIN(O44:O3845)</f>
        <v>3.5318797929455664E-2</v>
      </c>
      <c r="P39" t="s">
        <v>784</v>
      </c>
      <c r="Q39" t="s">
        <v>782</v>
      </c>
      <c r="R39" t="s">
        <v>788</v>
      </c>
    </row>
    <row r="40" spans="1:20" x14ac:dyDescent="0.35">
      <c r="A40" s="27"/>
      <c r="B40" s="27" t="s">
        <v>702</v>
      </c>
      <c r="C40" s="27">
        <f>C6</f>
        <v>2</v>
      </c>
      <c r="D40" s="27"/>
      <c r="N40">
        <f>VLOOKUP(N39,N44:R3845,5,FALSE)</f>
        <v>-5.7923318131258839E-2</v>
      </c>
      <c r="O40">
        <f>VLOOKUP(O39,O44:P3845,2,FALSE)</f>
        <v>-3.5318797929455664E-2</v>
      </c>
      <c r="P40">
        <f>VLOOKUP(O40,P44:S3845,4,FALSE)</f>
        <v>37.661495315732488</v>
      </c>
      <c r="Q40">
        <f>VLOOKUP(O40,P44:R3845,3,FALSE)</f>
        <v>33.57081437511971</v>
      </c>
      <c r="R40">
        <f>VLOOKUP(N40,R44:T3845,3,FALSE)</f>
        <v>-37.677200836721966</v>
      </c>
    </row>
    <row r="41" spans="1:20" x14ac:dyDescent="0.35">
      <c r="A41" s="27"/>
      <c r="B41" s="27" t="s">
        <v>754</v>
      </c>
      <c r="C41" s="27">
        <f>VOSL</f>
        <v>0.25</v>
      </c>
      <c r="D41" s="27"/>
      <c r="I41" s="279" t="s">
        <v>755</v>
      </c>
    </row>
    <row r="42" spans="1:20" x14ac:dyDescent="0.3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29" x14ac:dyDescent="0.3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35">
      <c r="A44">
        <f>2*PI()*B44</f>
        <v>6.2831853071795862</v>
      </c>
      <c r="B44">
        <v>1</v>
      </c>
      <c r="C44" t="str">
        <f>IMPRODUCT(D44,E44,$C$40,,K44,$C$41)</f>
        <v>-3.6696434895407-31029.3945071951i</v>
      </c>
      <c r="D44" t="str">
        <f>IMDIV(IMPRODUCT($C$37,$C$38,COMPLEX(1,A44/$C$38)),IMSUM(-1*A44*A44/$C$39,COMPLEX(0,1*A44)))</f>
        <v>3.47812499999343-15915.49431397i</v>
      </c>
      <c r="E44" t="str">
        <f>IMDIV(IMPRODUCT(IMSUM(F44,G44),$C$29,H44),IMSUM(1,I44))</f>
        <v>162.469536870423+0.000316593393451143i</v>
      </c>
      <c r="F44" t="str">
        <f>IMDIV(IMPRODUCT($C$14,$C$15,COMPLEX(1,A44/$C$15)),IMSUM(-1*A44*A44/$C$16,COMPLEX(0,A44)))</f>
        <v>2.90990990990886-149357.116266672i</v>
      </c>
      <c r="G44" t="str">
        <f>IMDIV(1,COMPLEX(1,A44*$C$9*$C$10))</f>
        <v>0.999999999999636-6.03185789489021E-07i</v>
      </c>
      <c r="H44" t="str">
        <f>IMDIV($C$3,IMSUM(K44,COMPLEX(0,$C$28*A44)))</f>
        <v>500.000050941517+0.0646548080564406i</v>
      </c>
      <c r="I44" t="str">
        <f>IMPRODUCT(F44,$C$29,H44,$C$31)</f>
        <v>31.3463170146851-210671.345033814i</v>
      </c>
      <c r="K44" t="str">
        <f>IF($C$26&lt;=0,IMDIV(1,IMSUM(IMDIV(1,L44),1/$C$18)),IMDIV(1,IMSUM(IMDIV(1,L44),1/$C$18,IMDIV(1,M44))))</f>
        <v>0.0239999971535041-8.12997834818665E-06i</v>
      </c>
      <c r="L44" t="str">
        <f>IMSUM($C$21/$C$22,IMDIV(1,COMPLEX(0,$C$20*$C$22*A44)))</f>
        <v>0.0001875-352.737019263952i</v>
      </c>
      <c r="M44" t="str">
        <f>IMSUM($C$25/$C$26,IMDIV(1,COMPLEX(0,$C$24*$C$26*A44)))</f>
        <v>0.00125-88.6558283711538i</v>
      </c>
      <c r="N44">
        <f>ABS(R44)</f>
        <v>89.993224003025929</v>
      </c>
      <c r="O44">
        <f>ABS(P44)</f>
        <v>89.835466081770818</v>
      </c>
      <c r="P44" s="3">
        <f>20*LOG10(IMABS(C44))</f>
        <v>89.835466081770818</v>
      </c>
      <c r="Q44" s="3">
        <f>IMARGUMENT(C44)*180/PI()</f>
        <v>-90.006775996974071</v>
      </c>
      <c r="R44">
        <f>IF(Q44&lt;0,Q44+180,Q44-180)</f>
        <v>89.993224003025929</v>
      </c>
      <c r="S44">
        <f>B44/1000</f>
        <v>1E-3</v>
      </c>
      <c r="T44">
        <f t="shared" ref="T44:T107" si="0">P44</f>
        <v>89.835466081770818</v>
      </c>
    </row>
    <row r="45" spans="1:20" x14ac:dyDescent="0.35">
      <c r="A45">
        <f t="shared" ref="A45:A108" si="1">2*PI()*B45</f>
        <v>6.3070614113468686</v>
      </c>
      <c r="B45">
        <f>B44*(1+B$42)</f>
        <v>1.0038</v>
      </c>
      <c r="C45" t="str">
        <f t="shared" ref="C45:C108" si="2">IMPRODUCT(D45,E45,$C$40,,K45,$C$41)</f>
        <v>-3.66964348574354-30911.9291658267i</v>
      </c>
      <c r="D45" t="str">
        <f t="shared" ref="D45:D108" si="3">IMDIV(IMPRODUCT($C$37,$C$38,COMPLEX(1,A45/$C$38)),IMSUM(-1*A45*A45/$C$39,COMPLEX(0,1*A45)))</f>
        <v>3.47812499999337-15855.2443853421i</v>
      </c>
      <c r="E45" t="str">
        <f t="shared" ref="E45:E108" si="4">IMDIV(IMPRODUCT(IMSUM(F45,G45),$C$29,H45),IMSUM(1,I45))</f>
        <v>162.469536869727+0.000317796449060759i</v>
      </c>
      <c r="F45" t="str">
        <f t="shared" ref="F45:F108" si="5">IMDIV(IMPRODUCT($C$14,$C$15,COMPLEX(1,A45/$C$15)),IMSUM(-1*A45*A45/$C$16,COMPLEX(0,A45)))</f>
        <v>2.90990990990884-148791.707777132i</v>
      </c>
      <c r="G45" t="str">
        <f t="shared" ref="G45:G108" si="6">IMDIV(1,COMPLEX(1,A45*$C$9*$C$10))</f>
        <v>0.999999999999633-6.05477895489077E-07i</v>
      </c>
      <c r="H45" t="str">
        <f t="shared" ref="H45:H108" si="7">IMDIV($C$3,IMSUM(K45,COMPLEX(0,$C$28*A45)))</f>
        <v>500.000051329407+0.0649004962772778i</v>
      </c>
      <c r="I45" t="str">
        <f t="shared" ref="I45:I108" si="8">IMPRODUCT(F45,$C$29,H45,$C$31)</f>
        <v>31.3463169969777-209873.824659519i</v>
      </c>
      <c r="K45" t="str">
        <f t="shared" ref="K45:K108" si="9">IF($C$26&lt;=0,IMDIV(1,IMSUM(IMDIV(1,L45),1/$C$18)),IMDIV(1,IMSUM(IMDIV(1,L45),1/$C$18,IMDIV(1,M45))))</f>
        <v>0.0239999971318297-8.16087225829036E-06i</v>
      </c>
      <c r="L45" t="str">
        <f t="shared" ref="L45:L108" si="10">IMSUM($C$21/$C$22,IMDIV(1,COMPLEX(0,$C$20*$C$22*A45)))</f>
        <v>0.0001875-351.401692831194i</v>
      </c>
      <c r="M45" t="str">
        <f t="shared" ref="M45:M108" si="11">IMSUM($C$25/$C$26,IMDIV(1,COMPLEX(0,$C$24*$C$26*A45)))</f>
        <v>0.00125-88.3202115671985i</v>
      </c>
      <c r="N45">
        <f t="shared" ref="N45:N108" si="12">ABS(R45)</f>
        <v>89.993198254242401</v>
      </c>
      <c r="O45">
        <f t="shared" ref="O45:O108" si="13">ABS(P45)</f>
        <v>89.802522252362678</v>
      </c>
      <c r="P45" s="3">
        <f t="shared" ref="P45:P108" si="14">20*LOG10(IMABS(C45))</f>
        <v>89.802522252362678</v>
      </c>
      <c r="Q45" s="3">
        <f t="shared" ref="Q45:Q108" si="15">IMARGUMENT(C45)*180/PI()</f>
        <v>-90.006801745757599</v>
      </c>
      <c r="R45">
        <f t="shared" ref="R45:R108" si="16">IF(Q45&lt;0,Q45+180,Q45-180)</f>
        <v>89.993198254242401</v>
      </c>
      <c r="S45">
        <f t="shared" ref="S45:S108" si="17">B45/1000</f>
        <v>1.0038E-3</v>
      </c>
      <c r="T45">
        <f t="shared" si="0"/>
        <v>89.802522252362678</v>
      </c>
    </row>
    <row r="46" spans="1:20" x14ac:dyDescent="0.35">
      <c r="A46">
        <f t="shared" si="1"/>
        <v>6.3310282447099864</v>
      </c>
      <c r="B46">
        <f t="shared" ref="B46:B109" si="18">B45*(1+B$42)</f>
        <v>1.00761444</v>
      </c>
      <c r="C46" t="str">
        <f t="shared" si="2"/>
        <v>-3.66964348191752-30794.9085029373i</v>
      </c>
      <c r="D46" t="str">
        <f t="shared" si="3"/>
        <v>3.47812499999333-15795.2225397277i</v>
      </c>
      <c r="E46" t="str">
        <f t="shared" si="4"/>
        <v>162.469536869027+0.000319004076289875i</v>
      </c>
      <c r="F46" t="str">
        <f t="shared" si="5"/>
        <v>2.90990990990884-148228.439706262i</v>
      </c>
      <c r="G46" t="str">
        <f t="shared" si="6"/>
        <v>0.999999999999631-6.07778711491934E-07i</v>
      </c>
      <c r="H46" t="str">
        <f t="shared" si="7"/>
        <v>500.000051720254+0.0651471181127851i</v>
      </c>
      <c r="I46" t="str">
        <f t="shared" si="8"/>
        <v>31.3463169791359-209079.323390654i</v>
      </c>
      <c r="K46" t="str">
        <f t="shared" si="9"/>
        <v>0.0239999971099901-8.19188356516527E-06i</v>
      </c>
      <c r="L46" t="str">
        <f t="shared" si="10"/>
        <v>0.0001875-350.07142142976i</v>
      </c>
      <c r="M46" t="str">
        <f t="shared" si="11"/>
        <v>0.00125-87.9858652791375i</v>
      </c>
      <c r="N46">
        <f t="shared" si="12"/>
        <v>89.993172407613528</v>
      </c>
      <c r="O46">
        <f t="shared" si="13"/>
        <v>89.769578422935581</v>
      </c>
      <c r="P46" s="3">
        <f t="shared" si="14"/>
        <v>89.769578422935581</v>
      </c>
      <c r="Q46" s="3">
        <f t="shared" si="15"/>
        <v>-90.006827592386472</v>
      </c>
      <c r="R46">
        <f t="shared" si="16"/>
        <v>89.993172407613528</v>
      </c>
      <c r="S46">
        <f t="shared" si="17"/>
        <v>1.00761444E-3</v>
      </c>
      <c r="T46">
        <f t="shared" si="0"/>
        <v>89.769578422935581</v>
      </c>
    </row>
    <row r="47" spans="1:20" x14ac:dyDescent="0.35">
      <c r="A47">
        <f t="shared" si="1"/>
        <v>6.3550861520398847</v>
      </c>
      <c r="B47">
        <f t="shared" si="18"/>
        <v>1.011443374872</v>
      </c>
      <c r="C47" t="str">
        <f t="shared" si="2"/>
        <v>-3.66964347806231-30678.3308351452i</v>
      </c>
      <c r="D47" t="str">
        <f t="shared" si="3"/>
        <v>3.47812499999328-15735.4279136924i</v>
      </c>
      <c r="E47" t="str">
        <f t="shared" si="4"/>
        <v>162.46953686832+0.000320216292510753i</v>
      </c>
      <c r="F47" t="str">
        <f t="shared" si="5"/>
        <v>2.90990990990882-147667.303951261i</v>
      </c>
      <c r="G47" t="str">
        <f t="shared" si="6"/>
        <v>0.999999999999628-6.10088270595602E-07i</v>
      </c>
      <c r="H47" t="str">
        <f t="shared" si="7"/>
        <v>500.000052114074+0.0653946771106905i</v>
      </c>
      <c r="I47" t="str">
        <f t="shared" si="8"/>
        <v>31.3463169611579-208287.829798048i</v>
      </c>
      <c r="K47" t="str">
        <f t="shared" si="9"/>
        <v>0.0239999970879843-0.0000082230127149181i</v>
      </c>
      <c r="L47" t="str">
        <f t="shared" si="10"/>
        <v>0.0001875-348.746185923252i</v>
      </c>
      <c r="M47" t="str">
        <f t="shared" si="11"/>
        <v>0.00125-87.6527846972881i</v>
      </c>
      <c r="N47">
        <f t="shared" si="12"/>
        <v>89.993146462767555</v>
      </c>
      <c r="O47">
        <f t="shared" si="13"/>
        <v>89.736634593489356</v>
      </c>
      <c r="P47" s="3">
        <f t="shared" si="14"/>
        <v>89.736634593489356</v>
      </c>
      <c r="Q47" s="3">
        <f t="shared" si="15"/>
        <v>-90.006853537232445</v>
      </c>
      <c r="R47">
        <f t="shared" si="16"/>
        <v>89.993146462767555</v>
      </c>
      <c r="S47">
        <f t="shared" si="17"/>
        <v>1.0114433748720001E-3</v>
      </c>
      <c r="T47">
        <f t="shared" si="0"/>
        <v>89.736634593489356</v>
      </c>
    </row>
    <row r="48" spans="1:20" x14ac:dyDescent="0.35">
      <c r="A48">
        <f t="shared" si="1"/>
        <v>6.3792354794176367</v>
      </c>
      <c r="B48">
        <f t="shared" si="18"/>
        <v>1.0152868596965137</v>
      </c>
      <c r="C48" t="str">
        <f t="shared" si="2"/>
        <v>-3.66964347417762-30562.1944854413i</v>
      </c>
      <c r="D48" t="str">
        <f t="shared" si="3"/>
        <v>3.47812499999322-15675.8596470703i</v>
      </c>
      <c r="E48" t="str">
        <f t="shared" si="4"/>
        <v>162.469536867607+0.000321433115161787i</v>
      </c>
      <c r="F48" t="str">
        <f t="shared" si="5"/>
        <v>2.90990990990881-147108.292440002i</v>
      </c>
      <c r="G48" t="str">
        <f t="shared" si="6"/>
        <v>0.999999999999625-6.12406606023863E-07i</v>
      </c>
      <c r="H48" t="str">
        <f t="shared" si="7"/>
        <v>500.000052510892+0.0656431768322046i</v>
      </c>
      <c r="I48" t="str">
        <f t="shared" si="8"/>
        <v>31.3463169430426-207499.3324958i</v>
      </c>
      <c r="K48" t="str">
        <f t="shared" si="9"/>
        <v>0.023999997065811-8.25426015535078E-06i</v>
      </c>
      <c r="L48" t="str">
        <f t="shared" si="10"/>
        <v>0.0001875-347.425967247711i</v>
      </c>
      <c r="M48" t="str">
        <f t="shared" si="11"/>
        <v>0.00125-87.3209650301737i</v>
      </c>
      <c r="N48">
        <f t="shared" si="12"/>
        <v>89.993120419331206</v>
      </c>
      <c r="O48">
        <f t="shared" si="13"/>
        <v>89.703690764023847</v>
      </c>
      <c r="P48" s="3">
        <f t="shared" si="14"/>
        <v>89.703690764023847</v>
      </c>
      <c r="Q48" s="3">
        <f t="shared" si="15"/>
        <v>-90.006879580668794</v>
      </c>
      <c r="R48">
        <f t="shared" si="16"/>
        <v>89.993120419331206</v>
      </c>
      <c r="S48">
        <f t="shared" si="17"/>
        <v>1.0152868596965136E-3</v>
      </c>
      <c r="T48">
        <f t="shared" si="0"/>
        <v>89.703690764023847</v>
      </c>
    </row>
    <row r="49" spans="1:20" x14ac:dyDescent="0.35">
      <c r="A49">
        <f t="shared" si="1"/>
        <v>6.4034765742394235</v>
      </c>
      <c r="B49">
        <f t="shared" si="18"/>
        <v>1.0191449497633605</v>
      </c>
      <c r="C49" t="str">
        <f t="shared" si="2"/>
        <v>-3.66964347026354-30446.4977831662i</v>
      </c>
      <c r="D49" t="str">
        <f t="shared" si="3"/>
        <v>3.47812499999318-15616.5168829521i</v>
      </c>
      <c r="E49" t="str">
        <f t="shared" si="4"/>
        <v>162.469536866891+0.000322654561747029i</v>
      </c>
      <c r="F49" t="str">
        <f t="shared" si="5"/>
        <v>2.90990990990882-146551.397130918i</v>
      </c>
      <c r="G49" t="str">
        <f t="shared" si="6"/>
        <v>0.999999999999622-6.14733751126753E-07i</v>
      </c>
      <c r="H49" t="str">
        <f t="shared" si="7"/>
        <v>500.000052910734+0.0658926208520718i</v>
      </c>
      <c r="I49" t="str">
        <f t="shared" si="8"/>
        <v>31.3463169247899-206713.820141113i</v>
      </c>
      <c r="K49" t="str">
        <f t="shared" si="9"/>
        <v>0.0239999970434688-0.0000082856263359669i</v>
      </c>
      <c r="L49" t="str">
        <f t="shared" si="10"/>
        <v>0.0001875-346.110746411348i</v>
      </c>
      <c r="M49" t="str">
        <f t="shared" si="11"/>
        <v>0.00125-86.9904015044566i</v>
      </c>
      <c r="N49">
        <f t="shared" si="12"/>
        <v>89.993094276929867</v>
      </c>
      <c r="O49">
        <f t="shared" si="13"/>
        <v>89.670746934539125</v>
      </c>
      <c r="P49" s="3">
        <f t="shared" si="14"/>
        <v>89.670746934539125</v>
      </c>
      <c r="Q49" s="3">
        <f t="shared" si="15"/>
        <v>-90.006905723070133</v>
      </c>
      <c r="R49">
        <f t="shared" si="16"/>
        <v>89.993094276929867</v>
      </c>
      <c r="S49">
        <f t="shared" si="17"/>
        <v>1.0191449497633604E-3</v>
      </c>
      <c r="T49">
        <f t="shared" si="0"/>
        <v>89.670746934539125</v>
      </c>
    </row>
    <row r="50" spans="1:20" x14ac:dyDescent="0.35">
      <c r="A50">
        <f t="shared" si="1"/>
        <v>6.4278097852215339</v>
      </c>
      <c r="B50">
        <f t="shared" si="18"/>
        <v>1.0230177005724612</v>
      </c>
      <c r="C50" t="str">
        <f t="shared" si="2"/>
        <v>-3.66964346631953-30331.2390639828i</v>
      </c>
      <c r="D50" t="str">
        <f t="shared" si="3"/>
        <v>3.47812499999313-15557.398767672i</v>
      </c>
      <c r="E50" t="str">
        <f t="shared" si="4"/>
        <v>162.469536866168+0.00032388064983803i</v>
      </c>
      <c r="F50" t="str">
        <f t="shared" si="5"/>
        <v>2.9099099099088-145996.610012883i</v>
      </c>
      <c r="G50" t="str">
        <f t="shared" si="6"/>
        <v>0.999999999999619-6.17069739381032E-07i</v>
      </c>
      <c r="H50" t="str">
        <f t="shared" si="7"/>
        <v>500.000053313621+0.0661430127586182i</v>
      </c>
      <c r="I50" t="str">
        <f t="shared" si="8"/>
        <v>31.3463169063981-205931.281434129i</v>
      </c>
      <c r="K50" t="str">
        <f t="shared" si="9"/>
        <v>0.0239999970209564-8.31711170797809E-06i</v>
      </c>
      <c r="L50" t="str">
        <f t="shared" si="10"/>
        <v>0.0001875-344.800504494269i</v>
      </c>
      <c r="M50" t="str">
        <f t="shared" si="11"/>
        <v>0.00125-86.6610893648699i</v>
      </c>
      <c r="N50">
        <f t="shared" si="12"/>
        <v>89.993068035187477</v>
      </c>
      <c r="O50">
        <f t="shared" si="13"/>
        <v>89.637803105034735</v>
      </c>
      <c r="P50" s="3">
        <f t="shared" si="14"/>
        <v>89.637803105034735</v>
      </c>
      <c r="Q50" s="3">
        <f t="shared" si="15"/>
        <v>-90.006931964812523</v>
      </c>
      <c r="R50">
        <f t="shared" si="16"/>
        <v>89.993068035187477</v>
      </c>
      <c r="S50">
        <f t="shared" si="17"/>
        <v>1.0230177005724611E-3</v>
      </c>
      <c r="T50">
        <f t="shared" si="0"/>
        <v>89.637803105034735</v>
      </c>
    </row>
    <row r="51" spans="1:20" x14ac:dyDescent="0.35">
      <c r="A51">
        <f t="shared" si="1"/>
        <v>6.4522354624053753</v>
      </c>
      <c r="B51">
        <f t="shared" si="18"/>
        <v>1.0269051678346366</v>
      </c>
      <c r="C51" t="str">
        <f t="shared" si="2"/>
        <v>-3.66964346234546-30216.4166698562i</v>
      </c>
      <c r="D51" t="str">
        <f t="shared" si="3"/>
        <v>3.47812499999307-15498.5044507962i</v>
      </c>
      <c r="E51" t="str">
        <f t="shared" si="4"/>
        <v>162.469536865438+0.000325111397072493i</v>
      </c>
      <c r="F51" t="str">
        <f t="shared" si="5"/>
        <v>2.90990990990879-145443.923105097i</v>
      </c>
      <c r="G51" t="str">
        <f t="shared" si="6"/>
        <v>0.999999999999616-6.19414604390678E-07i</v>
      </c>
      <c r="H51" t="str">
        <f t="shared" si="7"/>
        <v>500.000053719573+0.0663943561538061i</v>
      </c>
      <c r="I51" t="str">
        <f t="shared" si="8"/>
        <v>31.346316887866-205151.705117763i</v>
      </c>
      <c r="K51" t="str">
        <f t="shared" si="9"/>
        <v>0.0239999969982727-8.34871672431063E-06i</v>
      </c>
      <c r="L51" t="str">
        <f t="shared" si="10"/>
        <v>0.0001875-343.495222648207i</v>
      </c>
      <c r="M51" t="str">
        <f t="shared" si="11"/>
        <v>0.00125-86.3330238741484i</v>
      </c>
      <c r="N51">
        <f t="shared" si="12"/>
        <v>89.993041693726511</v>
      </c>
      <c r="O51">
        <f t="shared" si="13"/>
        <v>89.604859275510634</v>
      </c>
      <c r="P51" s="3">
        <f t="shared" si="14"/>
        <v>89.604859275510634</v>
      </c>
      <c r="Q51" s="3">
        <f t="shared" si="15"/>
        <v>-90.006958306273489</v>
      </c>
      <c r="R51">
        <f t="shared" si="16"/>
        <v>89.993041693726511</v>
      </c>
      <c r="S51">
        <f t="shared" si="17"/>
        <v>1.0269051678346366E-3</v>
      </c>
      <c r="T51">
        <f t="shared" si="0"/>
        <v>89.604859275510634</v>
      </c>
    </row>
    <row r="52" spans="1:20" x14ac:dyDescent="0.35">
      <c r="A52">
        <f t="shared" si="1"/>
        <v>6.4767539571625168</v>
      </c>
      <c r="B52">
        <f t="shared" si="18"/>
        <v>1.0308074074724083</v>
      </c>
      <c r="C52" t="str">
        <f t="shared" si="2"/>
        <v>-3.66964345834135-30102.0289490282i</v>
      </c>
      <c r="D52" t="str">
        <f t="shared" si="3"/>
        <v>3.47812499999301-15439.8330851101i</v>
      </c>
      <c r="E52" t="str">
        <f t="shared" si="4"/>
        <v>162.469536864706+0.000326346821155086i</v>
      </c>
      <c r="F52" t="str">
        <f t="shared" si="5"/>
        <v>2.90990990990878-144893.328456974i</v>
      </c>
      <c r="G52" t="str">
        <f t="shared" si="6"/>
        <v>0.999999999999613-6.21768379887362E-07i</v>
      </c>
      <c r="H52" t="str">
        <f t="shared" si="7"/>
        <v>500.000054128618+0.0666466546532885i</v>
      </c>
      <c r="I52" t="str">
        <f t="shared" si="8"/>
        <v>31.3463168691938-204375.079977549i</v>
      </c>
      <c r="K52" t="str">
        <f t="shared" si="9"/>
        <v>0.0239999969754162-8.38044183961199E-06i</v>
      </c>
      <c r="L52" t="str">
        <f t="shared" si="10"/>
        <v>0.0001875-342.194882096241i</v>
      </c>
      <c r="M52" t="str">
        <f t="shared" si="11"/>
        <v>0.00125-86.0062003129586i</v>
      </c>
      <c r="N52">
        <f t="shared" si="12"/>
        <v>89.99301525216805</v>
      </c>
      <c r="O52">
        <f t="shared" si="13"/>
        <v>89.571915445966852</v>
      </c>
      <c r="P52" s="3">
        <f t="shared" si="14"/>
        <v>89.571915445966852</v>
      </c>
      <c r="Q52" s="3">
        <f t="shared" si="15"/>
        <v>-90.00698474783195</v>
      </c>
      <c r="R52">
        <f t="shared" si="16"/>
        <v>89.99301525216805</v>
      </c>
      <c r="S52">
        <f t="shared" si="17"/>
        <v>1.0308074074724084E-3</v>
      </c>
      <c r="T52">
        <f t="shared" si="0"/>
        <v>89.571915445966852</v>
      </c>
    </row>
    <row r="53" spans="1:20" x14ac:dyDescent="0.35">
      <c r="A53">
        <f t="shared" si="1"/>
        <v>6.5013656221997342</v>
      </c>
      <c r="B53">
        <f t="shared" si="18"/>
        <v>1.0347244756208034</v>
      </c>
      <c r="C53" t="str">
        <f t="shared" si="2"/>
        <v>-3.66964345430656-29988.0742559925i</v>
      </c>
      <c r="D53" t="str">
        <f t="shared" si="3"/>
        <v>3.47812499999297-15381.3838266066i</v>
      </c>
      <c r="E53" t="str">
        <f t="shared" si="4"/>
        <v>162.469536863966+0.00032758693985815i</v>
      </c>
      <c r="F53" t="str">
        <f t="shared" si="5"/>
        <v>2.90990990990878-144344.818148026i</v>
      </c>
      <c r="G53" t="str">
        <f t="shared" si="6"/>
        <v>0.999999999999611-6.24131099730932E-07i</v>
      </c>
      <c r="H53" t="str">
        <f t="shared" si="7"/>
        <v>500.000054540777+0.0668999118864489i</v>
      </c>
      <c r="I53" t="str">
        <f t="shared" si="8"/>
        <v>31.3463168503784-203601.394841476i</v>
      </c>
      <c r="K53" t="str">
        <f t="shared" si="9"/>
        <v>0.0239999969523857-8.41228751025694E-06i</v>
      </c>
      <c r="L53" t="str">
        <f t="shared" si="10"/>
        <v>0.0001875-340.899464132537i</v>
      </c>
      <c r="M53" t="str">
        <f t="shared" si="11"/>
        <v>0.00125-85.6806139798353i</v>
      </c>
      <c r="N53">
        <f t="shared" si="12"/>
        <v>89.992988710131741</v>
      </c>
      <c r="O53">
        <f t="shared" si="13"/>
        <v>89.53897161640306</v>
      </c>
      <c r="P53" s="3">
        <f t="shared" si="14"/>
        <v>89.53897161640306</v>
      </c>
      <c r="Q53" s="3">
        <f t="shared" si="15"/>
        <v>-90.007011289868259</v>
      </c>
      <c r="R53">
        <f t="shared" si="16"/>
        <v>89.992988710131741</v>
      </c>
      <c r="S53">
        <f t="shared" si="17"/>
        <v>1.0347244756208035E-3</v>
      </c>
      <c r="T53">
        <f t="shared" si="0"/>
        <v>89.53897161640306</v>
      </c>
    </row>
    <row r="54" spans="1:20" x14ac:dyDescent="0.35">
      <c r="A54">
        <f t="shared" si="1"/>
        <v>6.5260708115640931</v>
      </c>
      <c r="B54">
        <f t="shared" si="18"/>
        <v>1.0386564286281625</v>
      </c>
      <c r="C54" t="str">
        <f t="shared" si="2"/>
        <v>-3.66964345024118-29874.5509514728i</v>
      </c>
      <c r="D54" t="str">
        <f t="shared" si="3"/>
        <v>3.47812499999291-15323.1558344733i</v>
      </c>
      <c r="E54" t="str">
        <f t="shared" si="4"/>
        <v>162.469536863221+0.000328831771021076i</v>
      </c>
      <c r="F54" t="str">
        <f t="shared" si="5"/>
        <v>2.90990990990877-143798.384287746i</v>
      </c>
      <c r="G54" t="str">
        <f t="shared" si="6"/>
        <v>0.999999999999607-6.26502797909907E-07i</v>
      </c>
      <c r="H54" t="str">
        <f t="shared" si="7"/>
        <v>500.000054956073+0.067154131496473i</v>
      </c>
      <c r="I54" t="str">
        <f t="shared" si="8"/>
        <v>31.3463168314202-202830.63857982i</v>
      </c>
      <c r="K54" t="str">
        <f t="shared" si="9"/>
        <v>0.0239999969291799-8.44425419435492E-06i</v>
      </c>
      <c r="L54" t="str">
        <f t="shared" si="10"/>
        <v>0.0001875-339.608950122073i</v>
      </c>
      <c r="M54" t="str">
        <f t="shared" si="11"/>
        <v>0.00125-85.356260191109i</v>
      </c>
      <c r="N54">
        <f t="shared" si="12"/>
        <v>89.992962067235737</v>
      </c>
      <c r="O54">
        <f t="shared" si="13"/>
        <v>89.506027786819175</v>
      </c>
      <c r="P54" s="3">
        <f t="shared" si="14"/>
        <v>89.506027786819175</v>
      </c>
      <c r="Q54" s="3">
        <f t="shared" si="15"/>
        <v>-90.007037932764263</v>
      </c>
      <c r="R54">
        <f t="shared" si="16"/>
        <v>89.992962067235737</v>
      </c>
      <c r="S54">
        <f t="shared" si="17"/>
        <v>1.0386564286281625E-3</v>
      </c>
      <c r="T54">
        <f t="shared" si="0"/>
        <v>89.506027786819175</v>
      </c>
    </row>
    <row r="55" spans="1:20" x14ac:dyDescent="0.35">
      <c r="A55">
        <f t="shared" si="1"/>
        <v>6.5508698806480368</v>
      </c>
      <c r="B55">
        <f t="shared" si="18"/>
        <v>1.0426033230569496</v>
      </c>
      <c r="C55" t="str">
        <f t="shared" si="2"/>
        <v>-3.66964344614465-29761.4574023977i</v>
      </c>
      <c r="D55" t="str">
        <f t="shared" si="3"/>
        <v>3.47812499999285-15265.1482710809i</v>
      </c>
      <c r="E55" t="str">
        <f t="shared" si="4"/>
        <v>162.46953686247+0.000330081332551713i</v>
      </c>
      <c r="F55" t="str">
        <f t="shared" si="5"/>
        <v>2.90990990990876-143254.019015501i</v>
      </c>
      <c r="G55" t="str">
        <f t="shared" si="6"/>
        <v>0.999999999999605-6.28883508541963E-07i</v>
      </c>
      <c r="H55" t="str">
        <f t="shared" si="7"/>
        <v>500.000055374533+0.0674093171403833i</v>
      </c>
      <c r="I55" t="str">
        <f t="shared" si="8"/>
        <v>31.3463168123173-202062.800104996i</v>
      </c>
      <c r="K55" t="str">
        <f t="shared" si="9"/>
        <v>0.0239999969057973-8.47634235175582E-06i</v>
      </c>
      <c r="L55" t="str">
        <f t="shared" si="10"/>
        <v>0.0001875-338.323321500372i</v>
      </c>
      <c r="M55" t="str">
        <f t="shared" si="11"/>
        <v>0.00125-85.0331342808418i</v>
      </c>
      <c r="N55">
        <f t="shared" si="12"/>
        <v>89.992935323096816</v>
      </c>
      <c r="O55">
        <f t="shared" si="13"/>
        <v>89.473083957214868</v>
      </c>
      <c r="P55" s="3">
        <f t="shared" si="14"/>
        <v>89.473083957214868</v>
      </c>
      <c r="Q55" s="3">
        <f t="shared" si="15"/>
        <v>-90.007064676903184</v>
      </c>
      <c r="R55">
        <f t="shared" si="16"/>
        <v>89.992935323096816</v>
      </c>
      <c r="S55">
        <f t="shared" si="17"/>
        <v>1.0426033230569495E-3</v>
      </c>
      <c r="T55">
        <f t="shared" si="0"/>
        <v>89.473083957214868</v>
      </c>
    </row>
    <row r="56" spans="1:20" x14ac:dyDescent="0.35">
      <c r="A56">
        <f t="shared" si="1"/>
        <v>6.5757631861944992</v>
      </c>
      <c r="B56">
        <f t="shared" si="18"/>
        <v>1.046565215684566</v>
      </c>
      <c r="C56" t="str">
        <f t="shared" si="2"/>
        <v>-3.66964344201698-29648.7919818791i</v>
      </c>
      <c r="D56" t="str">
        <f t="shared" si="3"/>
        <v>3.4781249999928-15207.3603019714i</v>
      </c>
      <c r="E56" t="str">
        <f t="shared" si="4"/>
        <v>162.469536861713+0.000331335642425141i</v>
      </c>
      <c r="F56" t="str">
        <f t="shared" si="5"/>
        <v>2.90990990990875-142711.714500413i</v>
      </c>
      <c r="G56" t="str">
        <f t="shared" si="6"/>
        <v>0.999999999999601-6.3127326587442E-07i</v>
      </c>
      <c r="H56" t="str">
        <f t="shared" si="7"/>
        <v>500.000055796181+0.0676654724891014i</v>
      </c>
      <c r="I56" t="str">
        <f t="shared" si="8"/>
        <v>31.3463167930686-201297.868371389i</v>
      </c>
      <c r="K56" t="str">
        <f t="shared" si="9"/>
        <v>0.0239999968822366-8.50855244405709E-06i</v>
      </c>
      <c r="L56" t="str">
        <f t="shared" si="10"/>
        <v>0.0001875-337.042559773233i</v>
      </c>
      <c r="M56" t="str">
        <f t="shared" si="11"/>
        <v>0.00125-84.711231600759i</v>
      </c>
      <c r="N56">
        <f t="shared" si="12"/>
        <v>89.992908477330189</v>
      </c>
      <c r="O56">
        <f t="shared" si="13"/>
        <v>89.440140127590183</v>
      </c>
      <c r="P56" s="3">
        <f t="shared" si="14"/>
        <v>89.440140127590183</v>
      </c>
      <c r="Q56" s="3">
        <f t="shared" si="15"/>
        <v>-90.007091522669811</v>
      </c>
      <c r="R56">
        <f t="shared" si="16"/>
        <v>89.992908477330189</v>
      </c>
      <c r="S56">
        <f t="shared" si="17"/>
        <v>1.0465652156845659E-3</v>
      </c>
      <c r="T56">
        <f t="shared" si="0"/>
        <v>89.440140127590183</v>
      </c>
    </row>
    <row r="57" spans="1:20" x14ac:dyDescent="0.35">
      <c r="A57">
        <f t="shared" si="1"/>
        <v>6.6007510863020391</v>
      </c>
      <c r="B57">
        <f t="shared" si="18"/>
        <v>1.0505421635041674</v>
      </c>
      <c r="C57" t="str">
        <f t="shared" si="2"/>
        <v>-3.669643437858-29536.5530691872i</v>
      </c>
      <c r="D57" t="str">
        <f t="shared" si="3"/>
        <v>3.47812499999274-15149.7910958453i</v>
      </c>
      <c r="E57" t="str">
        <f t="shared" si="4"/>
        <v>162.469536860951+0.000332594718685508i</v>
      </c>
      <c r="F57" t="str">
        <f t="shared" si="5"/>
        <v>2.90990990990875-142171.46294125i</v>
      </c>
      <c r="G57" t="str">
        <f t="shared" si="6"/>
        <v>0.999999999999599-6.33672104284742E-07i</v>
      </c>
      <c r="H57" t="str">
        <f t="shared" si="7"/>
        <v>500.000056221038+0.0679226012275011i</v>
      </c>
      <c r="I57" t="str">
        <f t="shared" si="8"/>
        <v>31.3463167736741-200535.832375199i</v>
      </c>
      <c r="K57" t="str">
        <f t="shared" si="9"/>
        <v>0.0239999968584966-8.54088493461041E-06i</v>
      </c>
      <c r="L57" t="str">
        <f t="shared" si="10"/>
        <v>0.0001875-335.766646516471i</v>
      </c>
      <c r="M57" t="str">
        <f t="shared" si="11"/>
        <v>0.00125-84.3905475201827i</v>
      </c>
      <c r="N57">
        <f t="shared" si="12"/>
        <v>89.992881529549763</v>
      </c>
      <c r="O57">
        <f t="shared" si="13"/>
        <v>89.407196297944949</v>
      </c>
      <c r="P57" s="3">
        <f t="shared" si="14"/>
        <v>89.407196297944949</v>
      </c>
      <c r="Q57" s="3">
        <f t="shared" si="15"/>
        <v>-90.007118470450237</v>
      </c>
      <c r="R57">
        <f t="shared" si="16"/>
        <v>89.992881529549763</v>
      </c>
      <c r="S57">
        <f t="shared" si="17"/>
        <v>1.0505421635041675E-3</v>
      </c>
      <c r="T57">
        <f t="shared" si="0"/>
        <v>89.407196297944949</v>
      </c>
    </row>
    <row r="58" spans="1:20" x14ac:dyDescent="0.35">
      <c r="A58">
        <f t="shared" si="1"/>
        <v>6.6258339404299873</v>
      </c>
      <c r="B58">
        <f t="shared" si="18"/>
        <v>1.0545342237254833</v>
      </c>
      <c r="C58" t="str">
        <f t="shared" si="2"/>
        <v>-3.66964343366725-29424.7390497273i</v>
      </c>
      <c r="D58" t="str">
        <f t="shared" si="3"/>
        <v>3.4781249999927-15092.4398245502i</v>
      </c>
      <c r="E58" t="str">
        <f t="shared" si="4"/>
        <v>162.469536860183+0.000333858579444892i</v>
      </c>
      <c r="F58" t="str">
        <f t="shared" si="5"/>
        <v>2.90990990990874-141633.256566312i</v>
      </c>
      <c r="G58" t="str">
        <f t="shared" si="6"/>
        <v>0.999999999999595-6.36080058281022E-07i</v>
      </c>
      <c r="H58" t="str">
        <f t="shared" si="7"/>
        <v>500.000056649127+0.068180707054453i</v>
      </c>
      <c r="I58" t="str">
        <f t="shared" si="8"/>
        <v>31.3463167541317-199776.681154281i</v>
      </c>
      <c r="K58" t="str">
        <f t="shared" si="9"/>
        <v>0.0239999968345759-8.57334028852787E-06i</v>
      </c>
      <c r="L58" t="str">
        <f t="shared" si="10"/>
        <v>0.0001875-334.495563375644i</v>
      </c>
      <c r="M58" t="str">
        <f t="shared" si="11"/>
        <v>0.00125-84.071077425964i</v>
      </c>
      <c r="N58">
        <f t="shared" si="12"/>
        <v>89.992854479367807</v>
      </c>
      <c r="O58">
        <f t="shared" si="13"/>
        <v>89.374252468278982</v>
      </c>
      <c r="P58" s="3">
        <f t="shared" si="14"/>
        <v>89.374252468278982</v>
      </c>
      <c r="Q58" s="3">
        <f t="shared" si="15"/>
        <v>-90.007145520632193</v>
      </c>
      <c r="R58">
        <f t="shared" si="16"/>
        <v>89.992854479367807</v>
      </c>
      <c r="S58">
        <f t="shared" si="17"/>
        <v>1.0545342237254834E-3</v>
      </c>
      <c r="T58">
        <f t="shared" si="0"/>
        <v>89.374252468278982</v>
      </c>
    </row>
    <row r="59" spans="1:20" x14ac:dyDescent="0.35">
      <c r="A59">
        <f t="shared" si="1"/>
        <v>6.651012109403621</v>
      </c>
      <c r="B59">
        <f t="shared" si="18"/>
        <v>1.0585414537756401</v>
      </c>
      <c r="C59" t="str">
        <f t="shared" si="2"/>
        <v>-3.66964342944477-29313.3483150174i</v>
      </c>
      <c r="D59" t="str">
        <f t="shared" si="3"/>
        <v>3.47812499999264-15035.305663069i</v>
      </c>
      <c r="E59" t="str">
        <f t="shared" si="4"/>
        <v>162.46953685941+0.00033512724288469i</v>
      </c>
      <c r="F59" t="str">
        <f t="shared" si="5"/>
        <v>2.90990990990873-141097.08763332i</v>
      </c>
      <c r="G59" t="str">
        <f t="shared" si="6"/>
        <v>0.999999999999592-6.38497162502488E-07i</v>
      </c>
      <c r="H59" t="str">
        <f t="shared" si="7"/>
        <v>500.00005708048+0.0684397936828876i</v>
      </c>
      <c r="I59" t="str">
        <f t="shared" si="8"/>
        <v>31.3463167344409-199020.403787994i</v>
      </c>
      <c r="K59" t="str">
        <f t="shared" si="9"/>
        <v>0.0239999968104729-8.60591897268912E-06i</v>
      </c>
      <c r="L59" t="str">
        <f t="shared" si="10"/>
        <v>0.0001875-333.229292065794i</v>
      </c>
      <c r="M59" t="str">
        <f t="shared" si="11"/>
        <v>0.00125-83.7528167224186i</v>
      </c>
      <c r="N59">
        <f t="shared" si="12"/>
        <v>89.992827326395229</v>
      </c>
      <c r="O59">
        <f t="shared" si="13"/>
        <v>89.341308638592153</v>
      </c>
      <c r="P59" s="3">
        <f t="shared" si="14"/>
        <v>89.341308638592153</v>
      </c>
      <c r="Q59" s="3">
        <f t="shared" si="15"/>
        <v>-90.007172673604771</v>
      </c>
      <c r="R59">
        <f t="shared" si="16"/>
        <v>89.992827326395229</v>
      </c>
      <c r="S59">
        <f t="shared" si="17"/>
        <v>1.0585414537756402E-3</v>
      </c>
      <c r="T59">
        <f t="shared" si="0"/>
        <v>89.341308638592153</v>
      </c>
    </row>
    <row r="60" spans="1:20" x14ac:dyDescent="0.35">
      <c r="A60">
        <f t="shared" si="1"/>
        <v>6.6762859554193552</v>
      </c>
      <c r="B60">
        <f t="shared" si="18"/>
        <v>1.0625639112999876</v>
      </c>
      <c r="C60" t="str">
        <f t="shared" si="2"/>
        <v>-3.66964342518981-29202.3792626639i</v>
      </c>
      <c r="D60" t="str">
        <f t="shared" si="3"/>
        <v>3.47812499999257-14978.3877895074i</v>
      </c>
      <c r="E60" t="str">
        <f t="shared" si="4"/>
        <v>162.469536858629+0.000336400727255133i</v>
      </c>
      <c r="F60" t="str">
        <f t="shared" si="5"/>
        <v>2.90990990990872-140562.948429303i</v>
      </c>
      <c r="G60" t="str">
        <f t="shared" si="6"/>
        <v>0.999999999999589-6.40923451719995E-07i</v>
      </c>
      <c r="H60" t="str">
        <f t="shared" si="7"/>
        <v>500.000057515115+0.0686998648398384i</v>
      </c>
      <c r="I60" t="str">
        <f t="shared" si="8"/>
        <v>31.3463167145986-198266.98939703i</v>
      </c>
      <c r="K60" t="str">
        <f t="shared" si="9"/>
        <v>0.0239999967861865-8.63862145574777E-06i</v>
      </c>
      <c r="L60" t="str">
        <f t="shared" si="10"/>
        <v>0.0001875-331.967814371183i</v>
      </c>
      <c r="M60" t="str">
        <f t="shared" si="11"/>
        <v>0.00125-83.4357608312601i</v>
      </c>
      <c r="N60">
        <f t="shared" si="12"/>
        <v>89.992800070241415</v>
      </c>
      <c r="O60">
        <f t="shared" si="13"/>
        <v>89.308364808884178</v>
      </c>
      <c r="P60" s="3">
        <f t="shared" si="14"/>
        <v>89.308364808884178</v>
      </c>
      <c r="Q60" s="3">
        <f t="shared" si="15"/>
        <v>-90.007199929758585</v>
      </c>
      <c r="R60">
        <f t="shared" si="16"/>
        <v>89.992800070241415</v>
      </c>
      <c r="S60">
        <f t="shared" si="17"/>
        <v>1.0625639112999876E-3</v>
      </c>
      <c r="T60">
        <f t="shared" si="0"/>
        <v>89.308364808884178</v>
      </c>
    </row>
    <row r="61" spans="1:20" x14ac:dyDescent="0.35">
      <c r="A61">
        <f t="shared" si="1"/>
        <v>6.7016558420499486</v>
      </c>
      <c r="B61">
        <f t="shared" si="18"/>
        <v>1.0666016541629275</v>
      </c>
      <c r="C61" t="str">
        <f t="shared" si="2"/>
        <v>-3.66964342090265-29091.8302963399i</v>
      </c>
      <c r="D61" t="str">
        <f t="shared" si="3"/>
        <v>3.47812499999252-14921.6853850827i</v>
      </c>
      <c r="E61" t="str">
        <f t="shared" si="4"/>
        <v>162.469536857843+0.000337679050875963i</v>
      </c>
      <c r="F61" t="str">
        <f t="shared" si="5"/>
        <v>2.90990990990871-140030.831270489i</v>
      </c>
      <c r="G61" t="str">
        <f t="shared" si="6"/>
        <v>0.999999999999586-6.43358960836529E-07i</v>
      </c>
      <c r="H61" t="str">
        <f t="shared" si="7"/>
        <v>500.000057953061+0.0689609242665144i</v>
      </c>
      <c r="I61" t="str">
        <f t="shared" si="8"/>
        <v>31.3463166946068-197516.427143271i</v>
      </c>
      <c r="K61" t="str">
        <f t="shared" si="9"/>
        <v>0.0239999967617151-8.67144820813883E-06i</v>
      </c>
      <c r="L61" t="str">
        <f t="shared" si="10"/>
        <v>0.0001875-330.711112145032i</v>
      </c>
      <c r="M61" t="str">
        <f t="shared" si="11"/>
        <v>0.00125-83.1199051915319i</v>
      </c>
      <c r="N61">
        <f t="shared" si="12"/>
        <v>89.992772710514302</v>
      </c>
      <c r="O61">
        <f t="shared" si="13"/>
        <v>89.27542097915493</v>
      </c>
      <c r="P61" s="3">
        <f t="shared" si="14"/>
        <v>89.27542097915493</v>
      </c>
      <c r="Q61" s="3">
        <f t="shared" si="15"/>
        <v>-90.007227289485698</v>
      </c>
      <c r="R61">
        <f t="shared" si="16"/>
        <v>89.992772710514302</v>
      </c>
      <c r="S61">
        <f t="shared" si="17"/>
        <v>1.0666016541629275E-3</v>
      </c>
      <c r="T61">
        <f t="shared" si="0"/>
        <v>89.27542097915493</v>
      </c>
    </row>
    <row r="62" spans="1:20" x14ac:dyDescent="0.35">
      <c r="A62">
        <f t="shared" si="1"/>
        <v>6.7271221342497389</v>
      </c>
      <c r="B62">
        <f t="shared" si="18"/>
        <v>1.0706547404487468</v>
      </c>
      <c r="C62" t="str">
        <f t="shared" si="2"/>
        <v>-3.66964341658282-28981.6998257618i</v>
      </c>
      <c r="D62" t="str">
        <f t="shared" si="3"/>
        <v>3.47812499999247-14865.1976341119i</v>
      </c>
      <c r="E62" t="str">
        <f t="shared" si="4"/>
        <v>162.469536857052+0.000338962232136273i</v>
      </c>
      <c r="F62" t="str">
        <f t="shared" si="5"/>
        <v>2.90990990990869-139500.728502195i</v>
      </c>
      <c r="G62" t="str">
        <f t="shared" si="6"/>
        <v>0.999999999999583-6.45803724887706E-07i</v>
      </c>
      <c r="H62" t="str">
        <f t="shared" si="7"/>
        <v>500.000058394343+0.0692229757183267i</v>
      </c>
      <c r="I62" t="str">
        <f t="shared" si="8"/>
        <v>31.3463166744622-196768.706229629i</v>
      </c>
      <c r="K62" t="str">
        <f t="shared" si="9"/>
        <v>0.0239999967370573-8.70439970208427E-06i</v>
      </c>
      <c r="L62" t="str">
        <f t="shared" si="10"/>
        <v>0.0001875-329.459167309257i</v>
      </c>
      <c r="M62" t="str">
        <f t="shared" si="11"/>
        <v>0.00125-82.805245259546i</v>
      </c>
      <c r="N62">
        <f t="shared" si="12"/>
        <v>89.992745246820277</v>
      </c>
      <c r="O62">
        <f t="shared" si="13"/>
        <v>89.242477149404365</v>
      </c>
      <c r="P62" s="3">
        <f t="shared" si="14"/>
        <v>89.242477149404365</v>
      </c>
      <c r="Q62" s="3">
        <f t="shared" si="15"/>
        <v>-90.007254753179723</v>
      </c>
      <c r="R62">
        <f t="shared" si="16"/>
        <v>89.992745246820277</v>
      </c>
      <c r="S62">
        <f t="shared" si="17"/>
        <v>1.0706547404487467E-3</v>
      </c>
      <c r="T62">
        <f t="shared" si="0"/>
        <v>89.242477149404365</v>
      </c>
    </row>
    <row r="63" spans="1:20" x14ac:dyDescent="0.35">
      <c r="A63">
        <f t="shared" si="1"/>
        <v>6.7526851983598881</v>
      </c>
      <c r="B63">
        <f t="shared" si="18"/>
        <v>1.0747232284624519</v>
      </c>
      <c r="C63" t="str">
        <f t="shared" si="2"/>
        <v>-3.66964341223015-28871.9862666657i</v>
      </c>
      <c r="D63" t="str">
        <f t="shared" si="3"/>
        <v>3.47812499999241-14808.9237239997i</v>
      </c>
      <c r="E63" t="str">
        <f t="shared" si="4"/>
        <v>162.469536856254+0.000340250289495284i</v>
      </c>
      <c r="F63" t="str">
        <f t="shared" si="5"/>
        <v>2.90990990990869-138972.632498714i</v>
      </c>
      <c r="G63" t="str">
        <f t="shared" si="6"/>
        <v>0.99999999999958-6.48257779042276E-07i</v>
      </c>
      <c r="H63" t="str">
        <f t="shared" si="7"/>
        <v>500.000058838981+0.0694860229649652i</v>
      </c>
      <c r="I63" t="str">
        <f t="shared" si="8"/>
        <v>31.3463166541643-196023.815899884i</v>
      </c>
      <c r="K63" t="str">
        <f t="shared" si="9"/>
        <v>0.0239999967122119-8.73747641160097E-06i</v>
      </c>
      <c r="L63" t="str">
        <f t="shared" si="10"/>
        <v>0.0001875-328.211961854211i</v>
      </c>
      <c r="M63" t="str">
        <f t="shared" si="11"/>
        <v>0.00125-82.4917765088121i</v>
      </c>
      <c r="N63">
        <f t="shared" si="12"/>
        <v>89.992717678764308</v>
      </c>
      <c r="O63">
        <f t="shared" si="13"/>
        <v>89.209533319632314</v>
      </c>
      <c r="P63" s="3">
        <f t="shared" si="14"/>
        <v>89.209533319632314</v>
      </c>
      <c r="Q63" s="3">
        <f t="shared" si="15"/>
        <v>-90.007282321235692</v>
      </c>
      <c r="R63">
        <f t="shared" si="16"/>
        <v>89.992717678764308</v>
      </c>
      <c r="S63">
        <f t="shared" si="17"/>
        <v>1.0747232284624519E-3</v>
      </c>
      <c r="T63">
        <f t="shared" si="0"/>
        <v>89.209533319632314</v>
      </c>
    </row>
    <row r="64" spans="1:20" x14ac:dyDescent="0.35">
      <c r="A64">
        <f t="shared" si="1"/>
        <v>6.778345402113656</v>
      </c>
      <c r="B64">
        <f t="shared" si="18"/>
        <v>1.0788071767306093</v>
      </c>
      <c r="C64" t="str">
        <f t="shared" si="2"/>
        <v>-3.66964340784431-28762.6880407849i</v>
      </c>
      <c r="D64" t="str">
        <f t="shared" si="3"/>
        <v>3.47812499999235-14752.8628452269i</v>
      </c>
      <c r="E64" t="str">
        <f t="shared" si="4"/>
        <v>162.469536855451+0.000341543241482417i</v>
      </c>
      <c r="F64" t="str">
        <f t="shared" si="5"/>
        <v>2.90990990990867-138446.535663208i</v>
      </c>
      <c r="G64" t="str">
        <f t="shared" si="6"/>
        <v>0.999999999999577-6.50721158602636E-07i</v>
      </c>
      <c r="H64" t="str">
        <f t="shared" si="7"/>
        <v>500.000059287008+0.0697500697904426i</v>
      </c>
      <c r="I64" t="str">
        <f t="shared" si="8"/>
        <v>31.3463166337122-195281.745438543i</v>
      </c>
      <c r="K64" t="str">
        <f t="shared" si="9"/>
        <v>0.0239999966871772-8.77067881250682E-06i</v>
      </c>
      <c r="L64" t="str">
        <f t="shared" si="10"/>
        <v>0.0001875-326.969477838425i</v>
      </c>
      <c r="M64" t="str">
        <f t="shared" si="11"/>
        <v>0.00125-82.1794944299786i</v>
      </c>
      <c r="N64">
        <f t="shared" si="12"/>
        <v>89.992690005949768</v>
      </c>
      <c r="O64">
        <f t="shared" si="13"/>
        <v>89.176589489838491</v>
      </c>
      <c r="P64" s="3">
        <f t="shared" si="14"/>
        <v>89.176589489838491</v>
      </c>
      <c r="Q64" s="3">
        <f t="shared" si="15"/>
        <v>-90.007309994050232</v>
      </c>
      <c r="R64">
        <f t="shared" si="16"/>
        <v>89.992690005949768</v>
      </c>
      <c r="S64">
        <f t="shared" si="17"/>
        <v>1.0788071767306093E-3</v>
      </c>
      <c r="T64">
        <f t="shared" si="0"/>
        <v>89.176589489838491</v>
      </c>
    </row>
    <row r="65" spans="1:20" x14ac:dyDescent="0.35">
      <c r="A65">
        <f t="shared" si="1"/>
        <v>6.8041031146416877</v>
      </c>
      <c r="B65">
        <f t="shared" si="18"/>
        <v>1.0829066440021857</v>
      </c>
      <c r="C65" t="str">
        <f t="shared" si="2"/>
        <v>-3.66964340342505-28653.8035758277i</v>
      </c>
      <c r="D65" t="str">
        <f t="shared" si="3"/>
        <v>3.47812499999229-14697.0141913391i</v>
      </c>
      <c r="E65" t="str">
        <f t="shared" si="4"/>
        <v>162.46953685464+0.000342841106697156i</v>
      </c>
      <c r="F65" t="str">
        <f t="shared" si="5"/>
        <v>2.90990990990866-137922.430427598i</v>
      </c>
      <c r="G65" t="str">
        <f t="shared" si="6"/>
        <v>0.999999999999573-6.53193899005323E-07i</v>
      </c>
      <c r="H65" t="str">
        <f t="shared" si="7"/>
        <v>500.000059738446+0.0700151199931485i</v>
      </c>
      <c r="I65" t="str">
        <f t="shared" si="8"/>
        <v>31.346316613104-194542.48417067i</v>
      </c>
      <c r="K65" t="str">
        <f t="shared" si="9"/>
        <v>0.0239999966619519-8.80400738242784E-06i</v>
      </c>
      <c r="L65" t="str">
        <f t="shared" si="10"/>
        <v>0.0001875-325.731697388349i</v>
      </c>
      <c r="M65" t="str">
        <f t="shared" si="11"/>
        <v>0.00125-81.8683945307612i</v>
      </c>
      <c r="N65">
        <f t="shared" si="12"/>
        <v>89.992662227978627</v>
      </c>
      <c r="O65">
        <f t="shared" si="13"/>
        <v>89.143645660022742</v>
      </c>
      <c r="P65" s="3">
        <f t="shared" si="14"/>
        <v>89.143645660022742</v>
      </c>
      <c r="Q65" s="3">
        <f t="shared" si="15"/>
        <v>-90.007337772021373</v>
      </c>
      <c r="R65">
        <f t="shared" si="16"/>
        <v>89.992662227978627</v>
      </c>
      <c r="S65">
        <f t="shared" si="17"/>
        <v>1.0829066440021858E-3</v>
      </c>
      <c r="T65">
        <f t="shared" si="0"/>
        <v>89.143645660022742</v>
      </c>
    </row>
    <row r="66" spans="1:20" x14ac:dyDescent="0.35">
      <c r="A66">
        <f t="shared" si="1"/>
        <v>6.8299587064773268</v>
      </c>
      <c r="B66">
        <f t="shared" si="18"/>
        <v>1.087021689249394</v>
      </c>
      <c r="C66" t="str">
        <f t="shared" si="2"/>
        <v>-3.66964339897212-28545.331305455i</v>
      </c>
      <c r="D66" t="str">
        <f t="shared" si="3"/>
        <v>3.47812499999223-14641.3769589346i</v>
      </c>
      <c r="E66" t="str">
        <f t="shared" si="4"/>
        <v>162.469536853824+0.000344143903810091i</v>
      </c>
      <c r="F66" t="str">
        <f t="shared" si="5"/>
        <v>2.90990990990866-137400.309252453i</v>
      </c>
      <c r="G66" t="str">
        <f t="shared" si="6"/>
        <v>0.99999999999957-6.55676035821541E-07i</v>
      </c>
      <c r="H66" t="str">
        <f t="shared" si="7"/>
        <v>500.000060193321+0.0702811773859092i</v>
      </c>
      <c r="I66" t="str">
        <f t="shared" si="8"/>
        <v>31.3463165923387-193806.021461745i</v>
      </c>
      <c r="K66" t="str">
        <f t="shared" si="9"/>
        <v>0.0239999966365345-8.83746260080506E-06i</v>
      </c>
      <c r="L66" t="str">
        <f t="shared" si="10"/>
        <v>0.0001875-324.498602698096i</v>
      </c>
      <c r="M66" t="str">
        <f t="shared" si="11"/>
        <v>0.00125-81.5584723358851i</v>
      </c>
      <c r="N66">
        <f t="shared" si="12"/>
        <v>89.992634344451261</v>
      </c>
      <c r="O66">
        <f t="shared" si="13"/>
        <v>89.110701830185008</v>
      </c>
      <c r="P66" s="3">
        <f t="shared" si="14"/>
        <v>89.110701830185008</v>
      </c>
      <c r="Q66" s="3">
        <f t="shared" si="15"/>
        <v>-90.007365655548739</v>
      </c>
      <c r="R66">
        <f t="shared" si="16"/>
        <v>89.992634344451261</v>
      </c>
      <c r="S66">
        <f t="shared" si="17"/>
        <v>1.087021689249394E-3</v>
      </c>
      <c r="T66">
        <f t="shared" si="0"/>
        <v>89.110701830185008</v>
      </c>
    </row>
    <row r="67" spans="1:20" x14ac:dyDescent="0.35">
      <c r="A67">
        <f t="shared" si="1"/>
        <v>6.8559125495619408</v>
      </c>
      <c r="B67">
        <f t="shared" si="18"/>
        <v>1.0911523716685418</v>
      </c>
      <c r="C67" t="str">
        <f t="shared" si="2"/>
        <v>-3.66964339448528-28437.2696692563i</v>
      </c>
      <c r="D67" t="str">
        <f t="shared" si="3"/>
        <v>3.47812499999218-14585.9503476531i</v>
      </c>
      <c r="E67" t="str">
        <f t="shared" si="4"/>
        <v>162.469536853001+0.000345451651562335i</v>
      </c>
      <c r="F67" t="str">
        <f t="shared" si="5"/>
        <v>2.90990990990865-136880.164626885i</v>
      </c>
      <c r="G67" t="str">
        <f t="shared" si="6"/>
        <v>0.999999999999567-6.58167604757661E-07i</v>
      </c>
      <c r="H67" t="str">
        <f t="shared" si="7"/>
        <v>500.00006065166+0.0705482457960393i</v>
      </c>
      <c r="I67" t="str">
        <f t="shared" si="8"/>
        <v>31.3463165714153-193072.346717503i</v>
      </c>
      <c r="K67" t="str">
        <f t="shared" si="9"/>
        <v>0.0239999966109236-8.87104494890141E-06i</v>
      </c>
      <c r="L67" t="str">
        <f t="shared" si="10"/>
        <v>0.0001875-323.270176029185i</v>
      </c>
      <c r="M67" t="str">
        <f t="shared" si="11"/>
        <v>0.00125-81.2497233870144i</v>
      </c>
      <c r="N67">
        <f t="shared" si="12"/>
        <v>89.99260635496654</v>
      </c>
      <c r="O67">
        <f t="shared" si="13"/>
        <v>89.077758000325034</v>
      </c>
      <c r="P67" s="3">
        <f t="shared" si="14"/>
        <v>89.077758000325034</v>
      </c>
      <c r="Q67" s="3">
        <f t="shared" si="15"/>
        <v>-90.00739364503346</v>
      </c>
      <c r="R67">
        <f t="shared" si="16"/>
        <v>89.99260635496654</v>
      </c>
      <c r="S67">
        <f t="shared" si="17"/>
        <v>1.0911523716685418E-3</v>
      </c>
      <c r="T67">
        <f t="shared" si="0"/>
        <v>89.077758000325034</v>
      </c>
    </row>
    <row r="68" spans="1:20" x14ac:dyDescent="0.35">
      <c r="A68">
        <f t="shared" si="1"/>
        <v>6.881965017250276</v>
      </c>
      <c r="B68">
        <f t="shared" si="18"/>
        <v>1.0952987506808822</v>
      </c>
      <c r="C68" t="str">
        <f t="shared" si="2"/>
        <v>-3.66964338996444-28329.6171127293i</v>
      </c>
      <c r="D68" t="str">
        <f t="shared" si="3"/>
        <v>3.47812499999212-14530.7335601642i</v>
      </c>
      <c r="E68" t="str">
        <f t="shared" si="4"/>
        <v>162.469536852174+0.00034676436876642i</v>
      </c>
      <c r="F68" t="str">
        <f t="shared" si="5"/>
        <v>2.90990990990863-136361.98906844i</v>
      </c>
      <c r="G68" t="str">
        <f t="shared" si="6"/>
        <v>0.999999999999563-6.60668641655739E-07i</v>
      </c>
      <c r="H68" t="str">
        <f t="shared" si="7"/>
        <v>500.000061113488+0.0708163290653977i</v>
      </c>
      <c r="I68" t="str">
        <f t="shared" si="8"/>
        <v>31.3463165503333-192341.449383788i</v>
      </c>
      <c r="K68" t="str">
        <f t="shared" si="9"/>
        <v>0.0239999965851177-8.90475490980861E-06i</v>
      </c>
      <c r="L68" t="str">
        <f t="shared" si="10"/>
        <v>0.0001875-322.046399710287i</v>
      </c>
      <c r="M68" t="str">
        <f t="shared" si="11"/>
        <v>0.00125-80.9421432426922i</v>
      </c>
      <c r="N68">
        <f t="shared" si="12"/>
        <v>89.992578259121871</v>
      </c>
      <c r="O68">
        <f t="shared" si="13"/>
        <v>89.044814170442791</v>
      </c>
      <c r="P68" s="3">
        <f t="shared" si="14"/>
        <v>89.044814170442791</v>
      </c>
      <c r="Q68" s="3">
        <f t="shared" si="15"/>
        <v>-90.007421740878129</v>
      </c>
      <c r="R68">
        <f t="shared" si="16"/>
        <v>89.992578259121871</v>
      </c>
      <c r="S68">
        <f t="shared" si="17"/>
        <v>1.0952987506808822E-3</v>
      </c>
      <c r="T68">
        <f t="shared" si="0"/>
        <v>89.044814170442791</v>
      </c>
    </row>
    <row r="69" spans="1:20" x14ac:dyDescent="0.35">
      <c r="A69">
        <f t="shared" si="1"/>
        <v>6.9081164843158271</v>
      </c>
      <c r="B69">
        <f t="shared" si="18"/>
        <v>1.0994608859334696</v>
      </c>
      <c r="C69" t="str">
        <f t="shared" si="2"/>
        <v>-3.669643385409-28222.3720872552i</v>
      </c>
      <c r="D69" t="str">
        <f t="shared" si="3"/>
        <v>3.47812499999206-14475.7258021559i</v>
      </c>
      <c r="E69" t="str">
        <f t="shared" si="4"/>
        <v>162.469536851339+0.000348082074306603i</v>
      </c>
      <c r="F69" t="str">
        <f t="shared" si="5"/>
        <v>2.90990990990862-135845.775122987i</v>
      </c>
      <c r="G69" t="str">
        <f t="shared" si="6"/>
        <v>0.99999999999956-6.63179182494027E-07i</v>
      </c>
      <c r="H69" t="str">
        <f t="shared" si="7"/>
        <v>500.000061578832+0.0710854310504376i</v>
      </c>
      <c r="I69" t="str">
        <f t="shared" si="8"/>
        <v>31.3463165290898-191613.318946395i</v>
      </c>
      <c r="K69" t="str">
        <f t="shared" si="9"/>
        <v>0.0239999965591153-8.93859296845388E-06i</v>
      </c>
      <c r="L69" t="str">
        <f t="shared" si="10"/>
        <v>0.0001875-320.827256136966i</v>
      </c>
      <c r="M69" t="str">
        <f t="shared" si="11"/>
        <v>0.00125-80.6357274782746i</v>
      </c>
      <c r="N69">
        <f t="shared" si="12"/>
        <v>89.992550056513068</v>
      </c>
      <c r="O69">
        <f t="shared" si="13"/>
        <v>89.011870340537939</v>
      </c>
      <c r="P69" s="3">
        <f t="shared" si="14"/>
        <v>89.011870340537939</v>
      </c>
      <c r="Q69" s="3">
        <f t="shared" si="15"/>
        <v>-90.007449943486932</v>
      </c>
      <c r="R69">
        <f t="shared" si="16"/>
        <v>89.992550056513068</v>
      </c>
      <c r="S69">
        <f t="shared" si="17"/>
        <v>1.0994608859334696E-3</v>
      </c>
      <c r="T69">
        <f t="shared" si="0"/>
        <v>89.011870340537939</v>
      </c>
    </row>
    <row r="70" spans="1:20" x14ac:dyDescent="0.35">
      <c r="A70">
        <f t="shared" si="1"/>
        <v>6.9343673269562274</v>
      </c>
      <c r="B70">
        <f t="shared" si="18"/>
        <v>1.1036388373000168</v>
      </c>
      <c r="C70" t="str">
        <f t="shared" si="2"/>
        <v>-3.66964338081884-28115.5330500781i</v>
      </c>
      <c r="D70" t="str">
        <f t="shared" si="3"/>
        <v>3.478124999992-14420.926282323i</v>
      </c>
      <c r="E70" t="str">
        <f t="shared" si="4"/>
        <v>162.469536850497+0.000349404787138731i</v>
      </c>
      <c r="F70" t="str">
        <f t="shared" si="5"/>
        <v>2.90990990990862-135331.515364616i</v>
      </c>
      <c r="G70" t="str">
        <f t="shared" si="6"/>
        <v>0.999999999999557-6.65699263387503E-07i</v>
      </c>
      <c r="H70" t="str">
        <f t="shared" si="7"/>
        <v>500.000062047721+0.0713555556222734i</v>
      </c>
      <c r="I70" t="str">
        <f t="shared" si="8"/>
        <v>31.3463165076851-190887.944930926i</v>
      </c>
      <c r="K70" t="str">
        <f t="shared" si="9"/>
        <v>0.0239999965329149-8.97255961160749E-06i</v>
      </c>
      <c r="L70" t="str">
        <f t="shared" si="10"/>
        <v>0.0001875-319.612727771434i</v>
      </c>
      <c r="M70" t="str">
        <f t="shared" si="11"/>
        <v>0.00125-80.3304716858686i</v>
      </c>
      <c r="N70">
        <f t="shared" si="12"/>
        <v>89.992521746734425</v>
      </c>
      <c r="O70">
        <f t="shared" si="13"/>
        <v>88.97892651061025</v>
      </c>
      <c r="P70" s="3">
        <f t="shared" si="14"/>
        <v>88.97892651061025</v>
      </c>
      <c r="Q70" s="3">
        <f t="shared" si="15"/>
        <v>-90.007478253265575</v>
      </c>
      <c r="R70">
        <f t="shared" si="16"/>
        <v>89.992521746734425</v>
      </c>
      <c r="S70">
        <f t="shared" si="17"/>
        <v>1.1036388373000167E-3</v>
      </c>
      <c r="T70">
        <f t="shared" si="0"/>
        <v>88.97892651061025</v>
      </c>
    </row>
    <row r="71" spans="1:20" x14ac:dyDescent="0.35">
      <c r="A71">
        <f t="shared" si="1"/>
        <v>6.9607179227986613</v>
      </c>
      <c r="B71">
        <f t="shared" si="18"/>
        <v>1.1078326648817569</v>
      </c>
      <c r="C71" t="str">
        <f t="shared" si="2"/>
        <v>-3.66964337619394-28009.0984642834i</v>
      </c>
      <c r="D71" t="str">
        <f t="shared" si="3"/>
        <v>3.47812499999193-14366.3342123563i</v>
      </c>
      <c r="E71" t="str">
        <f t="shared" si="4"/>
        <v>162.469536849649+0.000350732526290319i</v>
      </c>
      <c r="F71" t="str">
        <f t="shared" si="5"/>
        <v>2.90990990990861-134819.202395528i</v>
      </c>
      <c r="G71" t="str">
        <f t="shared" si="6"/>
        <v>0.999999999999553-6.68228920588373E-07i</v>
      </c>
      <c r="H71" t="str">
        <f t="shared" si="7"/>
        <v>500.000062520179+0.0716267066667258i</v>
      </c>
      <c r="I71" t="str">
        <f t="shared" si="8"/>
        <v>31.3463164861178-190165.31690263i</v>
      </c>
      <c r="K71" t="str">
        <f t="shared" si="9"/>
        <v>0.023999996506515-9.00665532788924E-06i</v>
      </c>
      <c r="L71" t="str">
        <f t="shared" si="10"/>
        <v>0.0001875-318.402797142293i</v>
      </c>
      <c r="M71" t="str">
        <f t="shared" si="11"/>
        <v>0.00125-80.026371474266i</v>
      </c>
      <c r="N71">
        <f t="shared" si="12"/>
        <v>89.992493329378703</v>
      </c>
      <c r="O71">
        <f t="shared" si="13"/>
        <v>88.945982680659782</v>
      </c>
      <c r="P71" s="3">
        <f t="shared" si="14"/>
        <v>88.945982680659782</v>
      </c>
      <c r="Q71" s="3">
        <f t="shared" si="15"/>
        <v>-90.007506670621297</v>
      </c>
      <c r="R71">
        <f t="shared" si="16"/>
        <v>89.992493329378703</v>
      </c>
      <c r="S71">
        <f t="shared" si="17"/>
        <v>1.1078326648817569E-3</v>
      </c>
      <c r="T71">
        <f t="shared" si="0"/>
        <v>88.945982680659782</v>
      </c>
    </row>
    <row r="72" spans="1:20" x14ac:dyDescent="0.35">
      <c r="A72">
        <f t="shared" si="1"/>
        <v>6.9871686509052955</v>
      </c>
      <c r="B72">
        <f t="shared" si="18"/>
        <v>1.1120424290083075</v>
      </c>
      <c r="C72" t="str">
        <f t="shared" si="2"/>
        <v>-3.66964337153369-27903.0667987736i</v>
      </c>
      <c r="D72" t="str">
        <f t="shared" si="3"/>
        <v>3.47812499999187-14311.9488069303i</v>
      </c>
      <c r="E72" t="str">
        <f t="shared" si="4"/>
        <v>162.469536848796+0.000352065310861651i</v>
      </c>
      <c r="F72" t="str">
        <f t="shared" si="5"/>
        <v>2.9099099099086-134308.828845928i</v>
      </c>
      <c r="G72" t="str">
        <f t="shared" si="6"/>
        <v>0.99999999999955-6.70768190486606E-07i</v>
      </c>
      <c r="H72" t="str">
        <f t="shared" si="7"/>
        <v>500.000062996235+0.0718988880843796i</v>
      </c>
      <c r="I72" t="str">
        <f t="shared" si="8"/>
        <v>31.3463164643854-189445.42446626i</v>
      </c>
      <c r="K72" t="str">
        <f t="shared" si="9"/>
        <v>0.0239999964799141-9.04088060777557E-06i</v>
      </c>
      <c r="L72" t="str">
        <f t="shared" si="10"/>
        <v>0.0001875-317.197446844285i</v>
      </c>
      <c r="M72" t="str">
        <f t="shared" si="11"/>
        <v>0.00125-79.7234224688844i</v>
      </c>
      <c r="N72">
        <f t="shared" si="12"/>
        <v>89.992464804037098</v>
      </c>
      <c r="O72">
        <f t="shared" si="13"/>
        <v>88.913038850686291</v>
      </c>
      <c r="P72" s="3">
        <f t="shared" si="14"/>
        <v>88.913038850686291</v>
      </c>
      <c r="Q72" s="3">
        <f t="shared" si="15"/>
        <v>-90.007535195962902</v>
      </c>
      <c r="R72">
        <f t="shared" si="16"/>
        <v>89.992464804037098</v>
      </c>
      <c r="S72">
        <f t="shared" si="17"/>
        <v>1.1120424290083075E-3</v>
      </c>
      <c r="T72">
        <f t="shared" si="0"/>
        <v>88.913038850686291</v>
      </c>
    </row>
    <row r="73" spans="1:20" x14ac:dyDescent="0.35">
      <c r="A73">
        <f t="shared" si="1"/>
        <v>7.0137198917787362</v>
      </c>
      <c r="B73">
        <f t="shared" si="18"/>
        <v>1.1162681902385392</v>
      </c>
      <c r="C73" t="str">
        <f t="shared" si="2"/>
        <v>-3.66964336683794-27797.4365282469i</v>
      </c>
      <c r="D73" t="str">
        <f t="shared" si="3"/>
        <v>3.47812499999181-14257.7692836927i</v>
      </c>
      <c r="E73" t="str">
        <f t="shared" si="4"/>
        <v>162.469536847935+0.000353403160025488i</v>
      </c>
      <c r="F73" t="str">
        <f t="shared" si="5"/>
        <v>2.90990990990859-133800.387373922i</v>
      </c>
      <c r="G73" t="str">
        <f t="shared" si="6"/>
        <v>0.999999999999547-6.73317109610454E-07i</v>
      </c>
      <c r="H73" t="str">
        <f t="shared" si="7"/>
        <v>500.000063475916+0.0721721037906473i</v>
      </c>
      <c r="I73" t="str">
        <f t="shared" si="8"/>
        <v>31.3463164424881-188728.257265923i</v>
      </c>
      <c r="K73" t="str">
        <f t="shared" si="9"/>
        <v>0.0239999964531106-9.07523594360696E-06i</v>
      </c>
      <c r="L73" t="str">
        <f t="shared" si="10"/>
        <v>0.0001875-315.99665953804i</v>
      </c>
      <c r="M73" t="str">
        <f t="shared" si="11"/>
        <v>0.00125-79.4216203117i</v>
      </c>
      <c r="N73">
        <f t="shared" si="12"/>
        <v>89.992436170299271</v>
      </c>
      <c r="O73">
        <f t="shared" si="13"/>
        <v>88.880095020689396</v>
      </c>
      <c r="P73" s="3">
        <f t="shared" si="14"/>
        <v>88.880095020689396</v>
      </c>
      <c r="Q73" s="3">
        <f t="shared" si="15"/>
        <v>-90.007563829700729</v>
      </c>
      <c r="R73">
        <f t="shared" si="16"/>
        <v>89.992436170299271</v>
      </c>
      <c r="S73">
        <f t="shared" si="17"/>
        <v>1.1162681902385392E-3</v>
      </c>
      <c r="T73">
        <f t="shared" si="0"/>
        <v>88.880095020689396</v>
      </c>
    </row>
    <row r="74" spans="1:20" x14ac:dyDescent="0.35">
      <c r="A74">
        <f t="shared" si="1"/>
        <v>7.0403720273674963</v>
      </c>
      <c r="B74">
        <f t="shared" si="18"/>
        <v>1.1205100093614457</v>
      </c>
      <c r="C74" t="str">
        <f t="shared" si="2"/>
        <v>-3.66964336210638-27692.2061331773i</v>
      </c>
      <c r="D74" t="str">
        <f t="shared" si="3"/>
        <v>3.47812499999174-14203.794863253i</v>
      </c>
      <c r="E74" t="str">
        <f t="shared" si="4"/>
        <v>162.469536847068+0.000354746093027539i</v>
      </c>
      <c r="F74" t="str">
        <f t="shared" si="5"/>
        <v>2.90990990990858-133293.870665409i</v>
      </c>
      <c r="G74" t="str">
        <f t="shared" si="6"/>
        <v>0.999999999999543-6.75875714626971E-07i</v>
      </c>
      <c r="H74" t="str">
        <f t="shared" si="7"/>
        <v>500.00006395925+0.0724463577158132i</v>
      </c>
      <c r="I74" t="str">
        <f t="shared" si="8"/>
        <v>31.3463164204233-188013.804984929i</v>
      </c>
      <c r="K74" t="str">
        <f t="shared" si="9"/>
        <v>0.023999996426103-0.0000091097218295945i</v>
      </c>
      <c r="L74" t="str">
        <f t="shared" si="10"/>
        <v>0.0001875-314.800417949832i</v>
      </c>
      <c r="M74" t="str">
        <f t="shared" si="11"/>
        <v>0.00125-79.1209606611877i</v>
      </c>
      <c r="N74">
        <f t="shared" si="12"/>
        <v>89.992407427753321</v>
      </c>
      <c r="O74">
        <f t="shared" si="13"/>
        <v>88.847151190669194</v>
      </c>
      <c r="P74" s="3">
        <f t="shared" si="14"/>
        <v>88.847151190669194</v>
      </c>
      <c r="Q74" s="3">
        <f t="shared" si="15"/>
        <v>-90.007592572246679</v>
      </c>
      <c r="R74">
        <f t="shared" si="16"/>
        <v>89.992407427753321</v>
      </c>
      <c r="S74">
        <f t="shared" si="17"/>
        <v>1.1205100093614458E-3</v>
      </c>
      <c r="T74">
        <f t="shared" si="0"/>
        <v>88.847151190669194</v>
      </c>
    </row>
    <row r="75" spans="1:20" x14ac:dyDescent="0.35">
      <c r="A75">
        <f t="shared" si="1"/>
        <v>7.0671254410714939</v>
      </c>
      <c r="B75">
        <f t="shared" si="18"/>
        <v>1.1247679473970194</v>
      </c>
      <c r="C75" t="str">
        <f t="shared" si="2"/>
        <v>-3.66964335733876-27587.3740997895i</v>
      </c>
      <c r="D75" t="str">
        <f t="shared" si="3"/>
        <v>3.47812499999169-14150.0247691709i</v>
      </c>
      <c r="E75" t="str">
        <f t="shared" si="4"/>
        <v>162.469536846193+0.000356094129186243i</v>
      </c>
      <c r="F75" t="str">
        <f t="shared" si="5"/>
        <v>2.90990990990857-132789.271433975i</v>
      </c>
      <c r="G75" t="str">
        <f t="shared" si="6"/>
        <v>0.99999999999954-6.78444042342551E-07i</v>
      </c>
      <c r="H75" t="str">
        <f t="shared" si="7"/>
        <v>500.000064446264+0.0727216538051039i</v>
      </c>
      <c r="I75" t="str">
        <f t="shared" si="8"/>
        <v>31.346316398191-187302.057345639i</v>
      </c>
      <c r="K75" t="str">
        <f t="shared" si="9"/>
        <v>0.0239999963988898-9.14433876182759E-06i</v>
      </c>
      <c r="L75" t="str">
        <f t="shared" si="10"/>
        <v>0.0001875-313.60870487132i</v>
      </c>
      <c r="M75" t="str">
        <f t="shared" si="11"/>
        <v>0.00125-78.8214391922572i</v>
      </c>
      <c r="N75">
        <f t="shared" si="12"/>
        <v>89.992378575985768</v>
      </c>
      <c r="O75">
        <f t="shared" si="13"/>
        <v>88.814207360625261</v>
      </c>
      <c r="P75" s="3">
        <f t="shared" si="14"/>
        <v>88.814207360625261</v>
      </c>
      <c r="Q75" s="3">
        <f t="shared" si="15"/>
        <v>-90.007621424014232</v>
      </c>
      <c r="R75">
        <f t="shared" si="16"/>
        <v>89.992378575985768</v>
      </c>
      <c r="S75">
        <f t="shared" si="17"/>
        <v>1.1247679473970194E-3</v>
      </c>
      <c r="T75">
        <f t="shared" si="0"/>
        <v>88.814207360625261</v>
      </c>
    </row>
    <row r="76" spans="1:20" x14ac:dyDescent="0.35">
      <c r="A76">
        <f t="shared" si="1"/>
        <v>7.0939805177475659</v>
      </c>
      <c r="B76">
        <f t="shared" si="18"/>
        <v>1.1290420655971281</v>
      </c>
      <c r="C76" t="str">
        <f t="shared" si="2"/>
        <v>-3.66964335253507-27482.9389200404i</v>
      </c>
      <c r="D76" t="str">
        <f t="shared" si="3"/>
        <v>3.47812499999162-14096.4582279457i</v>
      </c>
      <c r="E76" t="str">
        <f t="shared" si="4"/>
        <v>162.469536845313+0.0003574472878939i</v>
      </c>
      <c r="F76" t="str">
        <f t="shared" si="5"/>
        <v>2.90990990990856-132286.582420791i</v>
      </c>
      <c r="G76" t="str">
        <f t="shared" si="6"/>
        <v>0.999999999999536-6.8102212970345E-07i</v>
      </c>
      <c r="H76" t="str">
        <f t="shared" si="7"/>
        <v>500.000064936985+0.0729979960187339i</v>
      </c>
      <c r="I76" t="str">
        <f t="shared" si="8"/>
        <v>31.3463163757898-186593.004109325i</v>
      </c>
      <c r="K76" t="str">
        <f t="shared" si="9"/>
        <v>0.0239999963714694-9.17908723828058E-06i</v>
      </c>
      <c r="L76" t="str">
        <f t="shared" si="10"/>
        <v>0.0001875-312.421503159315i</v>
      </c>
      <c r="M76" t="str">
        <f t="shared" si="11"/>
        <v>0.00125-78.5230515961916i</v>
      </c>
      <c r="N76">
        <f t="shared" si="12"/>
        <v>89.992349614581599</v>
      </c>
      <c r="O76">
        <f t="shared" si="13"/>
        <v>88.781263530557737</v>
      </c>
      <c r="P76" s="3">
        <f t="shared" si="14"/>
        <v>88.781263530557737</v>
      </c>
      <c r="Q76" s="3">
        <f t="shared" si="15"/>
        <v>-90.007650385418401</v>
      </c>
      <c r="R76">
        <f t="shared" si="16"/>
        <v>89.992349614581599</v>
      </c>
      <c r="S76">
        <f t="shared" si="17"/>
        <v>1.129042065597128E-3</v>
      </c>
      <c r="T76">
        <f t="shared" si="0"/>
        <v>88.781263530557737</v>
      </c>
    </row>
    <row r="77" spans="1:20" x14ac:dyDescent="0.35">
      <c r="A77">
        <f t="shared" si="1"/>
        <v>7.1209376437150071</v>
      </c>
      <c r="B77">
        <f t="shared" si="18"/>
        <v>1.1333324254463972</v>
      </c>
      <c r="C77" t="str">
        <f t="shared" si="2"/>
        <v>-3.66964334769454-27378.8990915942i</v>
      </c>
      <c r="D77" t="str">
        <f t="shared" si="3"/>
        <v>3.47812499999156-14043.0944690045i</v>
      </c>
      <c r="E77" t="str">
        <f t="shared" si="4"/>
        <v>162.469536844427+0.00035880558861628i</v>
      </c>
      <c r="F77" t="str">
        <f t="shared" si="5"/>
        <v>2.90990990990855-131785.796394507i</v>
      </c>
      <c r="G77" t="str">
        <f t="shared" si="6"/>
        <v>0.999999999999533-6.83610013796321E-07i</v>
      </c>
      <c r="H77" t="str">
        <f t="shared" si="7"/>
        <v>500.000065431444+0.0732753883319624i</v>
      </c>
      <c r="I77" t="str">
        <f t="shared" si="8"/>
        <v>31.3463163532171-185886.63507602i</v>
      </c>
      <c r="K77" t="str">
        <f t="shared" si="9"/>
        <v>0.0239999963438402-9.21396775881989E-06i</v>
      </c>
      <c r="L77" t="str">
        <f t="shared" si="10"/>
        <v>0.0001875-311.23879573552i</v>
      </c>
      <c r="M77" t="str">
        <f t="shared" si="11"/>
        <v>0.00125-78.2257935805851i</v>
      </c>
      <c r="N77">
        <f t="shared" si="12"/>
        <v>89.992320543124151</v>
      </c>
      <c r="O77">
        <f t="shared" si="13"/>
        <v>88.748319700466169</v>
      </c>
      <c r="P77" s="3">
        <f t="shared" si="14"/>
        <v>88.748319700466169</v>
      </c>
      <c r="Q77" s="3">
        <f t="shared" si="15"/>
        <v>-90.007679456875849</v>
      </c>
      <c r="R77">
        <f t="shared" si="16"/>
        <v>89.992320543124151</v>
      </c>
      <c r="S77">
        <f t="shared" si="17"/>
        <v>1.1333324254463972E-3</v>
      </c>
      <c r="T77">
        <f t="shared" si="0"/>
        <v>88.748319700466169</v>
      </c>
    </row>
    <row r="78" spans="1:20" x14ac:dyDescent="0.35">
      <c r="A78">
        <f t="shared" si="1"/>
        <v>7.1479972067611239</v>
      </c>
      <c r="B78">
        <f t="shared" si="18"/>
        <v>1.1376390886630936</v>
      </c>
      <c r="C78" t="str">
        <f t="shared" si="2"/>
        <v>-3.66964334281738-27275.2531178029i</v>
      </c>
      <c r="D78" t="str">
        <f t="shared" si="3"/>
        <v>3.47812499999149-13989.932724692i</v>
      </c>
      <c r="E78" t="str">
        <f t="shared" si="4"/>
        <v>162.469536843532+0.000360169050893163i</v>
      </c>
      <c r="F78" t="str">
        <f t="shared" si="5"/>
        <v>2.90990990990854-131286.906151147i</v>
      </c>
      <c r="G78" t="str">
        <f t="shared" si="6"/>
        <v>0.999999999999529-6.86207731848745E-07i</v>
      </c>
      <c r="H78" t="str">
        <f t="shared" si="7"/>
        <v>500.00006592967+0.0735538347351642i</v>
      </c>
      <c r="I78" t="str">
        <f t="shared" si="8"/>
        <v>31.3463163304734-185182.940084366i</v>
      </c>
      <c r="K78" t="str">
        <f t="shared" si="9"/>
        <v>0.0239999963160005-9.24898082521185E-06i</v>
      </c>
      <c r="L78" t="str">
        <f t="shared" si="10"/>
        <v>0.0001875-310.060565586292i</v>
      </c>
      <c r="M78" t="str">
        <f t="shared" si="11"/>
        <v>0.00125-77.9296608692817i</v>
      </c>
      <c r="N78">
        <f t="shared" si="12"/>
        <v>89.992291361195271</v>
      </c>
      <c r="O78">
        <f t="shared" si="13"/>
        <v>88.715375870350385</v>
      </c>
      <c r="P78" s="3">
        <f t="shared" si="14"/>
        <v>88.715375870350385</v>
      </c>
      <c r="Q78" s="3">
        <f t="shared" si="15"/>
        <v>-90.007708638804729</v>
      </c>
      <c r="R78">
        <f t="shared" si="16"/>
        <v>89.992291361195271</v>
      </c>
      <c r="S78">
        <f t="shared" si="17"/>
        <v>1.1376390886630935E-3</v>
      </c>
      <c r="T78">
        <f t="shared" si="0"/>
        <v>88.715375870350385</v>
      </c>
    </row>
    <row r="79" spans="1:20" x14ac:dyDescent="0.35">
      <c r="A79">
        <f t="shared" si="1"/>
        <v>7.1751595961468171</v>
      </c>
      <c r="B79">
        <f t="shared" si="18"/>
        <v>1.1419621172000134</v>
      </c>
      <c r="C79" t="str">
        <f t="shared" si="2"/>
        <v>-3.66964333790291-27171.9995076851i</v>
      </c>
      <c r="D79" t="str">
        <f t="shared" si="3"/>
        <v>3.47812499999144-13936.9722302584i</v>
      </c>
      <c r="E79" t="str">
        <f t="shared" si="4"/>
        <v>162.469536842632+0.000361537694338638i</v>
      </c>
      <c r="F79" t="str">
        <f t="shared" si="5"/>
        <v>2.90990990990852-130789.904514009i</v>
      </c>
      <c r="G79" t="str">
        <f t="shared" si="6"/>
        <v>0.999999999999525-6.88815321229767E-07i</v>
      </c>
      <c r="H79" t="str">
        <f t="shared" si="7"/>
        <v>500.000066431685+0.0738333392338671i</v>
      </c>
      <c r="I79" t="str">
        <f t="shared" si="8"/>
        <v>31.3463163075559-184481.909011476i</v>
      </c>
      <c r="K79" t="str">
        <f t="shared" si="9"/>
        <v>0.023999996287949-9.28412694112914E-06i</v>
      </c>
      <c r="L79" t="str">
        <f t="shared" si="10"/>
        <v>0.0001875-308.886795762395i</v>
      </c>
      <c r="M79" t="str">
        <f t="shared" si="11"/>
        <v>0.00125-77.6346492023129i</v>
      </c>
      <c r="N79">
        <f t="shared" si="12"/>
        <v>89.992262068375126</v>
      </c>
      <c r="O79">
        <f t="shared" si="13"/>
        <v>88.682432040210415</v>
      </c>
      <c r="P79" s="3">
        <f t="shared" si="14"/>
        <v>88.682432040210415</v>
      </c>
      <c r="Q79" s="3">
        <f t="shared" si="15"/>
        <v>-90.007737931624874</v>
      </c>
      <c r="R79">
        <f t="shared" si="16"/>
        <v>89.992262068375126</v>
      </c>
      <c r="S79">
        <f t="shared" si="17"/>
        <v>1.1419621172000134E-3</v>
      </c>
      <c r="T79">
        <f t="shared" si="0"/>
        <v>88.682432040210415</v>
      </c>
    </row>
    <row r="80" spans="1:20" x14ac:dyDescent="0.35">
      <c r="A80">
        <f t="shared" si="1"/>
        <v>7.2024252026121749</v>
      </c>
      <c r="B80">
        <f t="shared" si="18"/>
        <v>1.1463015732453734</v>
      </c>
      <c r="C80" t="str">
        <f t="shared" si="2"/>
        <v>-3.66964333295115-27069.136775902i</v>
      </c>
      <c r="D80" t="str">
        <f t="shared" si="3"/>
        <v>3.47812499999137-13884.2122238494i</v>
      </c>
      <c r="E80" t="str">
        <f t="shared" si="4"/>
        <v>162.469536841723+0.0003629115386412i</v>
      </c>
      <c r="F80" t="str">
        <f t="shared" si="5"/>
        <v>2.90990990990852-130294.784333557i</v>
      </c>
      <c r="G80" t="str">
        <f t="shared" si="6"/>
        <v>0.999999999999522-6.91432819450438E-07i</v>
      </c>
      <c r="H80" t="str">
        <f t="shared" si="7"/>
        <v>500.000066937528+0.0741139058488277i</v>
      </c>
      <c r="I80" t="str">
        <f t="shared" si="8"/>
        <v>31.3463162844646-183783.531772784i</v>
      </c>
      <c r="K80" t="str">
        <f t="shared" si="9"/>
        <v>0.0239999962596837-9.31940661215855E-06i</v>
      </c>
      <c r="L80" t="str">
        <f t="shared" si="10"/>
        <v>0.0001875-307.717469378756i</v>
      </c>
      <c r="M80" t="str">
        <f t="shared" si="11"/>
        <v>0.00125-77.3407543358368i</v>
      </c>
      <c r="N80">
        <f t="shared" si="12"/>
        <v>89.992232664242351</v>
      </c>
      <c r="O80">
        <f t="shared" si="13"/>
        <v>88.64948821004576</v>
      </c>
      <c r="P80" s="3">
        <f t="shared" si="14"/>
        <v>88.64948821004576</v>
      </c>
      <c r="Q80" s="3">
        <f t="shared" si="15"/>
        <v>-90.007767335757649</v>
      </c>
      <c r="R80">
        <f t="shared" si="16"/>
        <v>89.992232664242351</v>
      </c>
      <c r="S80">
        <f t="shared" si="17"/>
        <v>1.1463015732453734E-3</v>
      </c>
      <c r="T80">
        <f t="shared" si="0"/>
        <v>88.64948821004576</v>
      </c>
    </row>
    <row r="81" spans="1:20" x14ac:dyDescent="0.35">
      <c r="A81">
        <f t="shared" si="1"/>
        <v>7.2297944183821006</v>
      </c>
      <c r="B81">
        <f t="shared" si="18"/>
        <v>1.1506575192237058</v>
      </c>
      <c r="C81" t="str">
        <f t="shared" si="2"/>
        <v>-3.6696433279616-26966.6634427394i</v>
      </c>
      <c r="D81" t="str">
        <f t="shared" si="3"/>
        <v>3.47812499999131-13831.6519464944i</v>
      </c>
      <c r="E81" t="str">
        <f t="shared" si="4"/>
        <v>162.469536840809+0.000364290603564285i</v>
      </c>
      <c r="F81" t="str">
        <f t="shared" si="5"/>
        <v>2.90990990990851-129801.538487321i</v>
      </c>
      <c r="G81" t="str">
        <f t="shared" si="6"/>
        <v>0.999999999999518-6.94060264164348E-07i</v>
      </c>
      <c r="H81" t="str">
        <f t="shared" si="7"/>
        <v>500.000067447219+0.0743955386160763i</v>
      </c>
      <c r="I81" t="str">
        <f t="shared" si="8"/>
        <v>31.3463162611972-183087.798321896i</v>
      </c>
      <c r="K81" t="str">
        <f t="shared" si="9"/>
        <v>0.0239999962312033-9.35482034580803E-06i</v>
      </c>
      <c r="L81" t="str">
        <f t="shared" si="10"/>
        <v>0.0001875-306.552569614222i</v>
      </c>
      <c r="M81" t="str">
        <f t="shared" si="11"/>
        <v>0.00125-77.0479720420773i</v>
      </c>
      <c r="N81">
        <f t="shared" si="12"/>
        <v>89.992203148373946</v>
      </c>
      <c r="O81">
        <f t="shared" si="13"/>
        <v>88.616544379856478</v>
      </c>
      <c r="P81" s="3">
        <f t="shared" si="14"/>
        <v>88.616544379856478</v>
      </c>
      <c r="Q81" s="3">
        <f t="shared" si="15"/>
        <v>-90.007796851626054</v>
      </c>
      <c r="R81">
        <f t="shared" si="16"/>
        <v>89.992203148373946</v>
      </c>
      <c r="S81">
        <f t="shared" si="17"/>
        <v>1.1506575192237059E-3</v>
      </c>
      <c r="T81">
        <f t="shared" si="0"/>
        <v>88.616544379856478</v>
      </c>
    </row>
    <row r="82" spans="1:20" x14ac:dyDescent="0.35">
      <c r="A82">
        <f t="shared" si="1"/>
        <v>7.257267637171954</v>
      </c>
      <c r="B82">
        <f t="shared" si="18"/>
        <v>1.1550300177967561</v>
      </c>
      <c r="C82" t="str">
        <f t="shared" si="2"/>
        <v>-3.66964332293414-26864.578034084i</v>
      </c>
      <c r="D82" t="str">
        <f t="shared" si="3"/>
        <v>3.47812499999123-13779.2906420963i</v>
      </c>
      <c r="E82" t="str">
        <f t="shared" si="4"/>
        <v>162.469536839888+0.000365674908946472i</v>
      </c>
      <c r="F82" t="str">
        <f t="shared" si="5"/>
        <v>2.9099099099085-129310.159879793i</v>
      </c>
      <c r="G82" t="str">
        <f t="shared" si="6"/>
        <v>0.999999999999515-6.9669769316817E-07i</v>
      </c>
      <c r="H82" t="str">
        <f t="shared" si="7"/>
        <v>500.000067960791+0.0746782415869832i</v>
      </c>
      <c r="I82" t="str">
        <f t="shared" si="8"/>
        <v>31.3463162377527-182394.698650453i</v>
      </c>
      <c r="K82" t="str">
        <f t="shared" si="9"/>
        <v>0.0239999962025061-0.0000093903686515141i</v>
      </c>
      <c r="L82" t="str">
        <f t="shared" si="10"/>
        <v>0.0001875-305.392079711318i</v>
      </c>
      <c r="M82" t="str">
        <f t="shared" si="11"/>
        <v>0.00125-76.7562981092618i</v>
      </c>
      <c r="N82">
        <f t="shared" si="12"/>
        <v>89.992173520345347</v>
      </c>
      <c r="O82">
        <f t="shared" si="13"/>
        <v>88.58360054964237</v>
      </c>
      <c r="P82" s="3">
        <f t="shared" si="14"/>
        <v>88.58360054964237</v>
      </c>
      <c r="Q82" s="3">
        <f t="shared" si="15"/>
        <v>-90.007826479654653</v>
      </c>
      <c r="R82">
        <f t="shared" si="16"/>
        <v>89.992173520345347</v>
      </c>
      <c r="S82">
        <f t="shared" si="17"/>
        <v>1.1550300177967561E-3</v>
      </c>
      <c r="T82">
        <f t="shared" si="0"/>
        <v>88.58360054964237</v>
      </c>
    </row>
    <row r="83" spans="1:20" x14ac:dyDescent="0.35">
      <c r="A83">
        <f t="shared" si="1"/>
        <v>7.2848452541932076</v>
      </c>
      <c r="B83">
        <f t="shared" si="18"/>
        <v>1.1594191318643838</v>
      </c>
      <c r="C83" t="str">
        <f t="shared" si="2"/>
        <v>-3.6696433178682-26762.8790814025i</v>
      </c>
      <c r="D83" t="str">
        <f t="shared" si="3"/>
        <v>3.47812499999116-13727.1275574201i</v>
      </c>
      <c r="E83" t="str">
        <f t="shared" si="4"/>
        <v>162.46953683896+0.000367064474701422i</v>
      </c>
      <c r="F83" t="str">
        <f t="shared" si="5"/>
        <v>2.90990990990848-128820.641442327i</v>
      </c>
      <c r="G83" t="str">
        <f t="shared" si="6"/>
        <v>0.999999999999511-6.99345144402206E-07i</v>
      </c>
      <c r="H83" t="str">
        <f t="shared" si="7"/>
        <v>500.000068478274+0.0749620188283083i</v>
      </c>
      <c r="I83" t="str">
        <f t="shared" si="8"/>
        <v>31.3463162141284-181704.222787984i</v>
      </c>
      <c r="K83" t="str">
        <f t="shared" si="9"/>
        <v>0.0239999961735903-9.42605204064883E-06i</v>
      </c>
      <c r="L83" t="str">
        <f t="shared" si="10"/>
        <v>0.0001875-304.235982976009i</v>
      </c>
      <c r="M83" t="str">
        <f t="shared" si="11"/>
        <v>0.00125-76.4657283415642i</v>
      </c>
      <c r="N83">
        <f t="shared" si="12"/>
        <v>89.992143779730313</v>
      </c>
      <c r="O83">
        <f t="shared" si="13"/>
        <v>88.550656719403122</v>
      </c>
      <c r="P83" s="3">
        <f t="shared" si="14"/>
        <v>88.550656719403122</v>
      </c>
      <c r="Q83" s="3">
        <f t="shared" si="15"/>
        <v>-90.007856220269687</v>
      </c>
      <c r="R83">
        <f t="shared" si="16"/>
        <v>89.992143779730313</v>
      </c>
      <c r="S83">
        <f t="shared" si="17"/>
        <v>1.1594191318643839E-3</v>
      </c>
      <c r="T83">
        <f t="shared" si="0"/>
        <v>88.550656719403122</v>
      </c>
    </row>
    <row r="84" spans="1:20" x14ac:dyDescent="0.35">
      <c r="A84">
        <f t="shared" si="1"/>
        <v>7.3125276661591423</v>
      </c>
      <c r="B84">
        <f t="shared" si="18"/>
        <v>1.1638249245654686</v>
      </c>
      <c r="C84" t="str">
        <f t="shared" si="2"/>
        <v>-3.66964331276386-26661.5651217216i</v>
      </c>
      <c r="D84" t="str">
        <f t="shared" si="3"/>
        <v>3.4781249999911-13675.1619420824i</v>
      </c>
      <c r="E84" t="str">
        <f t="shared" si="4"/>
        <v>162.469536838024+0.000368459320818927i</v>
      </c>
      <c r="F84" t="str">
        <f t="shared" si="5"/>
        <v>2.90990990990847-128332.976133037i</v>
      </c>
      <c r="G84" t="str">
        <f t="shared" si="6"/>
        <v>0.999999999999507-7.02002655950932E-07i</v>
      </c>
      <c r="H84" t="str">
        <f t="shared" si="7"/>
        <v>500.000068999697+0.0752468744222762i</v>
      </c>
      <c r="I84" t="str">
        <f t="shared" si="8"/>
        <v>31.3463161903257-181016.360801763i</v>
      </c>
      <c r="K84" t="str">
        <f t="shared" si="9"/>
        <v>0.0239999961444544-0.0000094618710265281i</v>
      </c>
      <c r="L84" t="str">
        <f t="shared" si="10"/>
        <v>0.0001875-303.084262777456i</v>
      </c>
      <c r="M84" t="str">
        <f t="shared" si="11"/>
        <v>0.00125-76.1762585590395i</v>
      </c>
      <c r="N84">
        <f t="shared" si="12"/>
        <v>89.992113926101027</v>
      </c>
      <c r="O84">
        <f t="shared" si="13"/>
        <v>88.517712889138636</v>
      </c>
      <c r="P84" s="3">
        <f t="shared" si="14"/>
        <v>88.517712889138636</v>
      </c>
      <c r="Q84" s="3">
        <f t="shared" si="15"/>
        <v>-90.007886073898973</v>
      </c>
      <c r="R84">
        <f t="shared" si="16"/>
        <v>89.992113926101027</v>
      </c>
      <c r="S84">
        <f t="shared" si="17"/>
        <v>1.1638249245654686E-3</v>
      </c>
      <c r="T84">
        <f t="shared" si="0"/>
        <v>88.517712889138636</v>
      </c>
    </row>
    <row r="85" spans="1:20" x14ac:dyDescent="0.35">
      <c r="A85">
        <f t="shared" si="1"/>
        <v>7.3403152712905477</v>
      </c>
      <c r="B85">
        <f t="shared" si="18"/>
        <v>1.1682474592788175</v>
      </c>
      <c r="C85" t="str">
        <f t="shared" si="2"/>
        <v>-3.66964330762065-26560.6346976058i</v>
      </c>
      <c r="D85" t="str">
        <f t="shared" si="3"/>
        <v>3.47812499999103-13623.3930485403i</v>
      </c>
      <c r="E85" t="str">
        <f t="shared" si="4"/>
        <v>162.469536837081+0.000369859467364534i</v>
      </c>
      <c r="F85" t="str">
        <f t="shared" si="5"/>
        <v>2.90990990990846-127847.156936693i</v>
      </c>
      <c r="G85" t="str">
        <f t="shared" si="6"/>
        <v>0.999999999999504-7.04670266043543E-07i</v>
      </c>
      <c r="H85" t="str">
        <f t="shared" si="7"/>
        <v>500.000069525093+0.0755328124666135i</v>
      </c>
      <c r="I85" t="str">
        <f t="shared" si="8"/>
        <v>31.3463161663417-180331.102796665i</v>
      </c>
      <c r="K85" t="str">
        <f t="shared" si="9"/>
        <v>0.0239999961150965-9.49782612441779E-06i</v>
      </c>
      <c r="L85" t="str">
        <f t="shared" si="10"/>
        <v>0.0001875-301.936902547774i</v>
      </c>
      <c r="M85" t="str">
        <f t="shared" si="11"/>
        <v>0.00125-75.8878845975687i</v>
      </c>
      <c r="N85">
        <f t="shared" si="12"/>
        <v>89.992083959028051</v>
      </c>
      <c r="O85">
        <f t="shared" si="13"/>
        <v>88.484769058848642</v>
      </c>
      <c r="P85" s="3">
        <f t="shared" si="14"/>
        <v>88.484769058848642</v>
      </c>
      <c r="Q85" s="3">
        <f t="shared" si="15"/>
        <v>-90.007916040971949</v>
      </c>
      <c r="R85">
        <f t="shared" si="16"/>
        <v>89.992083959028051</v>
      </c>
      <c r="S85">
        <f t="shared" si="17"/>
        <v>1.1682474592788175E-3</v>
      </c>
      <c r="T85">
        <f t="shared" si="0"/>
        <v>88.484769058848642</v>
      </c>
    </row>
    <row r="86" spans="1:20" x14ac:dyDescent="0.35">
      <c r="A86">
        <f t="shared" si="1"/>
        <v>7.3682084693214529</v>
      </c>
      <c r="B86">
        <f t="shared" si="18"/>
        <v>1.1726867996240771</v>
      </c>
      <c r="C86" t="str">
        <f t="shared" si="2"/>
        <v>-3.66964330243835-26460.0863571375i</v>
      </c>
      <c r="D86" t="str">
        <f t="shared" si="3"/>
        <v>3.47812499999097-13571.820132081i</v>
      </c>
      <c r="E86" t="str">
        <f t="shared" si="4"/>
        <v>162.469536836131+0.000371264934479698i</v>
      </c>
      <c r="F86" t="str">
        <f t="shared" si="5"/>
        <v>2.90990990990845-127363.176864623i</v>
      </c>
      <c r="G86" t="str">
        <f t="shared" si="6"/>
        <v>0.9999999999995-7.07348013054505E-07i</v>
      </c>
      <c r="H86" t="str">
        <f t="shared" si="7"/>
        <v>500.000070054486+0.0758198370746212i</v>
      </c>
      <c r="I86" t="str">
        <f t="shared" si="8"/>
        <v>31.346316142175-179648.43891502i</v>
      </c>
      <c r="K86" t="str">
        <f t="shared" si="9"/>
        <v>0.0239999960855152-9.53391785154204E-06i</v>
      </c>
      <c r="L86" t="str">
        <f t="shared" si="10"/>
        <v>0.0001875-300.793885781803i</v>
      </c>
      <c r="M86" t="str">
        <f t="shared" si="11"/>
        <v>0.00125-75.6006023087952i</v>
      </c>
      <c r="N86">
        <f t="shared" si="12"/>
        <v>89.992053878080284</v>
      </c>
      <c r="O86">
        <f t="shared" si="13"/>
        <v>88.451825228533082</v>
      </c>
      <c r="P86" s="3">
        <f t="shared" si="14"/>
        <v>88.451825228533082</v>
      </c>
      <c r="Q86" s="3">
        <f t="shared" si="15"/>
        <v>-90.007946121919716</v>
      </c>
      <c r="R86">
        <f t="shared" si="16"/>
        <v>89.992053878080284</v>
      </c>
      <c r="S86">
        <f t="shared" si="17"/>
        <v>1.1726867996240771E-3</v>
      </c>
      <c r="T86">
        <f t="shared" si="0"/>
        <v>88.451825228533082</v>
      </c>
    </row>
    <row r="87" spans="1:20" x14ac:dyDescent="0.35">
      <c r="A87">
        <f t="shared" si="1"/>
        <v>7.3962076615048735</v>
      </c>
      <c r="B87">
        <f t="shared" si="18"/>
        <v>1.1771430094626485</v>
      </c>
      <c r="C87" t="str">
        <f t="shared" si="2"/>
        <v>-3.66964329721642-26359.9186538947i</v>
      </c>
      <c r="D87" t="str">
        <f t="shared" si="3"/>
        <v>3.4781249999909-13520.4424508106i</v>
      </c>
      <c r="E87" t="str">
        <f t="shared" si="4"/>
        <v>162.469536835175+0.000372675742382991i</v>
      </c>
      <c r="F87" t="str">
        <f t="shared" si="5"/>
        <v>2.90990990990844-126881.028954612i</v>
      </c>
      <c r="G87" t="str">
        <f t="shared" si="6"/>
        <v>0.999999999999496-7.1003593550411E-07i</v>
      </c>
      <c r="H87" t="str">
        <f t="shared" si="7"/>
        <v>500.000070587912+0.0761079523752284i</v>
      </c>
      <c r="I87" t="str">
        <f t="shared" si="8"/>
        <v>31.3463161178236-178968.359336484i</v>
      </c>
      <c r="K87" t="str">
        <f t="shared" si="9"/>
        <v>0.0239999960557086-0.0000095701467270902i</v>
      </c>
      <c r="L87" t="str">
        <f t="shared" si="10"/>
        <v>0.0001875-299.655196036863i</v>
      </c>
      <c r="M87" t="str">
        <f t="shared" si="11"/>
        <v>0.00125-75.3144075600674i</v>
      </c>
      <c r="N87">
        <f t="shared" si="12"/>
        <v>89.992023682824993</v>
      </c>
      <c r="O87">
        <f t="shared" si="13"/>
        <v>88.418881398191687</v>
      </c>
      <c r="P87" s="3">
        <f t="shared" si="14"/>
        <v>88.418881398191687</v>
      </c>
      <c r="Q87" s="3">
        <f t="shared" si="15"/>
        <v>-90.007976317175007</v>
      </c>
      <c r="R87">
        <f t="shared" si="16"/>
        <v>89.992023682824993</v>
      </c>
      <c r="S87">
        <f t="shared" si="17"/>
        <v>1.1771430094626484E-3</v>
      </c>
      <c r="T87">
        <f t="shared" si="0"/>
        <v>88.418881398191687</v>
      </c>
    </row>
    <row r="88" spans="1:20" x14ac:dyDescent="0.35">
      <c r="A88">
        <f t="shared" si="1"/>
        <v>7.4243132506185932</v>
      </c>
      <c r="B88">
        <f t="shared" si="18"/>
        <v>1.1816161528986067</v>
      </c>
      <c r="C88" t="str">
        <f t="shared" si="2"/>
        <v>-3.66964329195485-26260.1301469312i</v>
      </c>
      <c r="D88" t="str">
        <f t="shared" si="3"/>
        <v>3.47812499999083-13469.259265644i</v>
      </c>
      <c r="E88" t="str">
        <f t="shared" si="4"/>
        <v>162.469536834211+0.000374091911369426i</v>
      </c>
      <c r="F88" t="str">
        <f t="shared" si="5"/>
        <v>2.90990990990844-126400.706270798i</v>
      </c>
      <c r="G88" t="str">
        <f t="shared" si="6"/>
        <v>0.999999999999492-7.12734072059023E-07i</v>
      </c>
      <c r="H88" t="str">
        <f t="shared" si="7"/>
        <v>500.0000711254+0.0763971625130618i</v>
      </c>
      <c r="I88" t="str">
        <f t="shared" si="8"/>
        <v>31.3463160932873-178290.854277878i</v>
      </c>
      <c r="K88" t="str">
        <f t="shared" si="9"/>
        <v>0.023999996025675-9.60651327222493E-06i</v>
      </c>
      <c r="L88" t="str">
        <f t="shared" si="10"/>
        <v>0.0001875-298.520816932519i</v>
      </c>
      <c r="M88" t="str">
        <f t="shared" si="11"/>
        <v>0.00125-75.0292962343764i</v>
      </c>
      <c r="N88">
        <f t="shared" si="12"/>
        <v>89.991993372827849</v>
      </c>
      <c r="O88">
        <f t="shared" si="13"/>
        <v>88.385937567824172</v>
      </c>
      <c r="P88" s="3">
        <f t="shared" si="14"/>
        <v>88.385937567824172</v>
      </c>
      <c r="Q88" s="3">
        <f t="shared" si="15"/>
        <v>-90.008006627172151</v>
      </c>
      <c r="R88">
        <f t="shared" si="16"/>
        <v>89.991993372827849</v>
      </c>
      <c r="S88">
        <f t="shared" si="17"/>
        <v>1.1816161528986067E-3</v>
      </c>
      <c r="T88">
        <f t="shared" si="0"/>
        <v>88.385937567824172</v>
      </c>
    </row>
    <row r="89" spans="1:20" x14ac:dyDescent="0.35">
      <c r="A89">
        <f t="shared" si="1"/>
        <v>7.4525256409709444</v>
      </c>
      <c r="B89">
        <f t="shared" si="18"/>
        <v>1.1861062942796214</v>
      </c>
      <c r="C89" t="str">
        <f t="shared" si="2"/>
        <v>-3.66964328665312-26160.7194007559i</v>
      </c>
      <c r="D89" t="str">
        <f t="shared" si="3"/>
        <v>3.47812499999076-13418.2698402939i</v>
      </c>
      <c r="E89" t="str">
        <f t="shared" si="4"/>
        <v>162.469536833239+0.000375513461811495i</v>
      </c>
      <c r="F89" t="str">
        <f t="shared" si="5"/>
        <v>2.90990990990842-125922.20190358i</v>
      </c>
      <c r="G89" t="str">
        <f t="shared" si="6"/>
        <v>0.999999999999488-7.15442461532845E-07i</v>
      </c>
      <c r="H89" t="str">
        <f t="shared" si="7"/>
        <v>500.000071666981+0.0766874716484883i</v>
      </c>
      <c r="I89" t="str">
        <f t="shared" si="8"/>
        <v>31.3463160685637-177615.913993069i</v>
      </c>
      <c r="K89" t="str">
        <f t="shared" si="9"/>
        <v>0.0239999959954127-9.64301801008889E-06i</v>
      </c>
      <c r="L89" t="str">
        <f t="shared" si="10"/>
        <v>0.0001875-297.390732150348i</v>
      </c>
      <c r="M89" t="str">
        <f t="shared" si="11"/>
        <v>0.00125-74.7452642303015i</v>
      </c>
      <c r="N89">
        <f t="shared" si="12"/>
        <v>89.991962947652794</v>
      </c>
      <c r="O89">
        <f t="shared" si="13"/>
        <v>88.352993737430381</v>
      </c>
      <c r="P89" s="3">
        <f t="shared" si="14"/>
        <v>88.352993737430381</v>
      </c>
      <c r="Q89" s="3">
        <f t="shared" si="15"/>
        <v>-90.008037052347206</v>
      </c>
      <c r="R89">
        <f t="shared" si="16"/>
        <v>89.991962947652794</v>
      </c>
      <c r="S89">
        <f t="shared" si="17"/>
        <v>1.1861062942796214E-3</v>
      </c>
      <c r="T89">
        <f t="shared" si="0"/>
        <v>88.352993737430381</v>
      </c>
    </row>
    <row r="90" spans="1:20" x14ac:dyDescent="0.35">
      <c r="A90">
        <f t="shared" si="1"/>
        <v>7.4808452384066335</v>
      </c>
      <c r="B90">
        <f t="shared" si="18"/>
        <v>1.190613498197884</v>
      </c>
      <c r="C90" t="str">
        <f t="shared" si="2"/>
        <v>-3.66964328131106-26061.6849853121i</v>
      </c>
      <c r="D90" t="str">
        <f t="shared" si="3"/>
        <v>3.47812499999069-13367.4734412603i</v>
      </c>
      <c r="E90" t="str">
        <f t="shared" si="4"/>
        <v>162.469536832259+0.000376940414158827i</v>
      </c>
      <c r="F90" t="str">
        <f t="shared" si="5"/>
        <v>2.90990990990841-125445.508969512i</v>
      </c>
      <c r="G90" t="str">
        <f t="shared" si="6"/>
        <v>0.999999999999484-7.18161142886666E-07i</v>
      </c>
      <c r="H90" t="str">
        <f t="shared" si="7"/>
        <v>500.000072212683+0.0769788839576912i</v>
      </c>
      <c r="I90" t="str">
        <f t="shared" si="8"/>
        <v>31.3463160436525-176943.528772813i</v>
      </c>
      <c r="K90" t="str">
        <f t="shared" si="9"/>
        <v>0.0239999959649201-9.67966146581299E-06i</v>
      </c>
      <c r="L90" t="str">
        <f t="shared" si="10"/>
        <v>0.0001875-296.2649254337i</v>
      </c>
      <c r="M90" t="str">
        <f t="shared" si="11"/>
        <v>0.00125-74.4623074619458i</v>
      </c>
      <c r="N90">
        <f t="shared" si="12"/>
        <v>89.991932406862162</v>
      </c>
      <c r="O90">
        <f t="shared" si="13"/>
        <v>88.320049907010159</v>
      </c>
      <c r="P90" s="3">
        <f t="shared" si="14"/>
        <v>88.320049907010159</v>
      </c>
      <c r="Q90" s="3">
        <f t="shared" si="15"/>
        <v>-90.008067593137838</v>
      </c>
      <c r="R90">
        <f t="shared" si="16"/>
        <v>89.991932406862162</v>
      </c>
      <c r="S90">
        <f t="shared" si="17"/>
        <v>1.1906134981978841E-3</v>
      </c>
      <c r="T90">
        <f t="shared" si="0"/>
        <v>88.320049907010159</v>
      </c>
    </row>
    <row r="91" spans="1:20" x14ac:dyDescent="0.35">
      <c r="A91">
        <f t="shared" si="1"/>
        <v>7.5092724503125785</v>
      </c>
      <c r="B91">
        <f t="shared" si="18"/>
        <v>1.195137829491036</v>
      </c>
      <c r="C91" t="str">
        <f t="shared" si="2"/>
        <v>-3.66964327592837-25963.0254759564i</v>
      </c>
      <c r="D91" t="str">
        <f t="shared" si="3"/>
        <v>3.47812499999061-13316.8693378199i</v>
      </c>
      <c r="E91" t="str">
        <f t="shared" si="4"/>
        <v>162.469536831273+0.000378372788938529i</v>
      </c>
      <c r="F91" t="str">
        <f t="shared" si="5"/>
        <v>2.90990990990841-124970.620611205i</v>
      </c>
      <c r="G91" t="str">
        <f t="shared" si="6"/>
        <v>0.99999999999948-7.20890155229632E-07i</v>
      </c>
      <c r="H91" t="str">
        <f t="shared" si="7"/>
        <v>500.000072762543+0.0772714036327183i</v>
      </c>
      <c r="I91" t="str">
        <f t="shared" si="8"/>
        <v>31.3463160185514-176273.688944622i</v>
      </c>
      <c r="K91" t="str">
        <f t="shared" si="9"/>
        <v>0.0239999959341952-9.71644416652329E-06i</v>
      </c>
      <c r="L91" t="str">
        <f t="shared" si="10"/>
        <v>0.0001875-295.143380587467i</v>
      </c>
      <c r="M91" t="str">
        <f t="shared" si="11"/>
        <v>0.00125-74.1804218588824i</v>
      </c>
      <c r="N91">
        <f t="shared" si="12"/>
        <v>89.991901750016638</v>
      </c>
      <c r="O91">
        <f t="shared" si="13"/>
        <v>88.287106076563333</v>
      </c>
      <c r="P91" s="3">
        <f t="shared" si="14"/>
        <v>88.287106076563333</v>
      </c>
      <c r="Q91" s="3">
        <f t="shared" si="15"/>
        <v>-90.008098249983362</v>
      </c>
      <c r="R91">
        <f t="shared" si="16"/>
        <v>89.991901750016638</v>
      </c>
      <c r="S91">
        <f t="shared" si="17"/>
        <v>1.195137829491036E-3</v>
      </c>
      <c r="T91">
        <f t="shared" si="0"/>
        <v>88.287106076563333</v>
      </c>
    </row>
    <row r="92" spans="1:20" x14ac:dyDescent="0.35">
      <c r="A92">
        <f t="shared" si="1"/>
        <v>7.5378076856237675</v>
      </c>
      <c r="B92">
        <f t="shared" si="18"/>
        <v>1.199679353243102</v>
      </c>
      <c r="C92" t="str">
        <f t="shared" si="2"/>
        <v>-3.66964327050468-25864.7394534387i</v>
      </c>
      <c r="D92" t="str">
        <f t="shared" si="3"/>
        <v>3.47812499999054-13266.4568020157i</v>
      </c>
      <c r="E92" t="str">
        <f t="shared" si="4"/>
        <v>162.46953683028+0.000379810606756113i</v>
      </c>
      <c r="F92" t="str">
        <f t="shared" si="5"/>
        <v>2.90990990990838-124497.529997232i</v>
      </c>
      <c r="G92" t="str">
        <f t="shared" si="6"/>
        <v>0.999999999999476-7.23629537819503E-07i</v>
      </c>
      <c r="H92" t="str">
        <f t="shared" si="7"/>
        <v>500.000073316589+0.0775650348815492i</v>
      </c>
      <c r="I92" t="str">
        <f t="shared" si="8"/>
        <v>31.3463159932594-175606.384872626i</v>
      </c>
      <c r="K92" t="str">
        <f t="shared" si="9"/>
        <v>0.0239999959032364-9.75336664134916E-06i</v>
      </c>
      <c r="L92" t="str">
        <f t="shared" si="10"/>
        <v>0.0001875-294.026081477852i</v>
      </c>
      <c r="M92" t="str">
        <f t="shared" si="11"/>
        <v>0.00125-73.8996033660909i</v>
      </c>
      <c r="N92">
        <f t="shared" si="12"/>
        <v>89.991870976675159</v>
      </c>
      <c r="O92">
        <f t="shared" si="13"/>
        <v>88.254162246089692</v>
      </c>
      <c r="P92" s="3">
        <f t="shared" si="14"/>
        <v>88.254162246089692</v>
      </c>
      <c r="Q92" s="3">
        <f t="shared" si="15"/>
        <v>-90.008129023324841</v>
      </c>
      <c r="R92">
        <f t="shared" si="16"/>
        <v>89.991870976675159</v>
      </c>
      <c r="S92">
        <f t="shared" si="17"/>
        <v>1.199679353243102E-3</v>
      </c>
      <c r="T92">
        <f t="shared" si="0"/>
        <v>88.254162246089692</v>
      </c>
    </row>
    <row r="93" spans="1:20" x14ac:dyDescent="0.35">
      <c r="A93">
        <f t="shared" si="1"/>
        <v>7.5664513548291383</v>
      </c>
      <c r="B93">
        <f t="shared" si="18"/>
        <v>1.2042381347854259</v>
      </c>
      <c r="C93" t="str">
        <f t="shared" si="2"/>
        <v>-3.66964326503957-25766.825503881i</v>
      </c>
      <c r="D93" t="str">
        <f t="shared" si="3"/>
        <v>3.47812499999047-13216.2351086465i</v>
      </c>
      <c r="E93" t="str">
        <f t="shared" si="4"/>
        <v>162.469536829277+0.000381253888295703i</v>
      </c>
      <c r="F93" t="str">
        <f t="shared" si="5"/>
        <v>2.90990990990837-124026.230322024i</v>
      </c>
      <c r="G93" t="str">
        <f t="shared" si="6"/>
        <v>0.999999999999472-7.26379330063214E-07i</v>
      </c>
      <c r="H93" t="str">
        <f t="shared" si="7"/>
        <v>500.000073874854+0.0778597819281525i</v>
      </c>
      <c r="I93" t="str">
        <f t="shared" si="8"/>
        <v>31.3463159677743-174941.606957432i</v>
      </c>
      <c r="K93" t="str">
        <f t="shared" si="9"/>
        <v>0.0239999958720418-9.79042942143047E-06i</v>
      </c>
      <c r="L93" t="str">
        <f t="shared" si="10"/>
        <v>0.0001875-292.913012032129i</v>
      </c>
      <c r="M93" t="str">
        <f t="shared" si="11"/>
        <v>0.00125-73.619847943904i</v>
      </c>
      <c r="N93">
        <f t="shared" si="12"/>
        <v>89.991840086395115</v>
      </c>
      <c r="O93">
        <f t="shared" si="13"/>
        <v>88.221218415588837</v>
      </c>
      <c r="P93" s="3">
        <f t="shared" si="14"/>
        <v>88.221218415588837</v>
      </c>
      <c r="Q93" s="3">
        <f t="shared" si="15"/>
        <v>-90.008159913604885</v>
      </c>
      <c r="R93">
        <f t="shared" si="16"/>
        <v>89.991840086395115</v>
      </c>
      <c r="S93">
        <f t="shared" si="17"/>
        <v>1.2042381347854259E-3</v>
      </c>
      <c r="T93">
        <f t="shared" si="0"/>
        <v>88.221218415588837</v>
      </c>
    </row>
    <row r="94" spans="1:20" x14ac:dyDescent="0.35">
      <c r="A94">
        <f t="shared" si="1"/>
        <v>7.5952038699774889</v>
      </c>
      <c r="B94">
        <f t="shared" si="18"/>
        <v>1.2088142396976105</v>
      </c>
      <c r="C94" t="str">
        <f t="shared" si="2"/>
        <v>-3.66964325953301-25669.2822187591i</v>
      </c>
      <c r="D94" t="str">
        <f t="shared" si="3"/>
        <v>3.4781249999904-13166.2035352564i</v>
      </c>
      <c r="E94" t="str">
        <f t="shared" si="4"/>
        <v>162.469536828268+0.000382702654319037i</v>
      </c>
      <c r="F94" t="str">
        <f t="shared" si="5"/>
        <v>2.90990990990835-123556.714805778i</v>
      </c>
      <c r="G94" t="str">
        <f t="shared" si="6"/>
        <v>0.999999999999468-7.29139571517451E-07i</v>
      </c>
      <c r="H94" t="str">
        <f t="shared" si="7"/>
        <v>500.00007443737+0.0781556490125503i</v>
      </c>
      <c r="I94" t="str">
        <f t="shared" si="8"/>
        <v>31.3463159420956-174279.345635986i</v>
      </c>
      <c r="K94" t="str">
        <f t="shared" si="9"/>
        <v>0.0239999958406097-9.82763303992559E-06i</v>
      </c>
      <c r="L94" t="str">
        <f t="shared" si="10"/>
        <v>0.0001875-291.804156238424i</v>
      </c>
      <c r="M94" t="str">
        <f t="shared" si="11"/>
        <v>0.00125-73.3411515679459i</v>
      </c>
      <c r="N94">
        <f t="shared" si="12"/>
        <v>89.991809078732103</v>
      </c>
      <c r="O94">
        <f t="shared" si="13"/>
        <v>88.188274585060853</v>
      </c>
      <c r="P94" s="3">
        <f t="shared" si="14"/>
        <v>88.188274585060853</v>
      </c>
      <c r="Q94" s="3">
        <f t="shared" si="15"/>
        <v>-90.008190921267897</v>
      </c>
      <c r="R94">
        <f t="shared" si="16"/>
        <v>89.991809078732103</v>
      </c>
      <c r="S94">
        <f t="shared" si="17"/>
        <v>1.2088142396976104E-3</v>
      </c>
      <c r="T94">
        <f t="shared" si="0"/>
        <v>88.188274585060853</v>
      </c>
    </row>
    <row r="95" spans="1:20" x14ac:dyDescent="0.35">
      <c r="A95">
        <f t="shared" si="1"/>
        <v>7.6240656446834034</v>
      </c>
      <c r="B95">
        <f t="shared" si="18"/>
        <v>1.2134077338084615</v>
      </c>
      <c r="C95" t="str">
        <f t="shared" si="2"/>
        <v>-3.66964325398436-25572.1081948798i</v>
      </c>
      <c r="D95" t="str">
        <f t="shared" si="3"/>
        <v>3.47812499999033-13116.3613621243i</v>
      </c>
      <c r="E95" t="str">
        <f t="shared" si="4"/>
        <v>162.469536827252+0.000384156925667487i</v>
      </c>
      <c r="F95" t="str">
        <f t="shared" si="5"/>
        <v>2.90990990990835-123088.976694356i</v>
      </c>
      <c r="G95" t="str">
        <f t="shared" si="6"/>
        <v>0.999999999999464-7.31910301889215E-07i</v>
      </c>
      <c r="H95" t="str">
        <f t="shared" si="7"/>
        <v>500.000075004169+0.0784526403908714i</v>
      </c>
      <c r="I95" t="str">
        <f t="shared" si="8"/>
        <v>31.3463159162205-173619.591381437i</v>
      </c>
      <c r="K95" t="str">
        <f t="shared" si="9"/>
        <v>0.0239999958089383-9.86497803201861E-06i</v>
      </c>
      <c r="L95" t="str">
        <f t="shared" si="10"/>
        <v>0.0001875-290.699498145471i</v>
      </c>
      <c r="M95" t="str">
        <f t="shared" si="11"/>
        <v>0.00125-73.0635102290757i</v>
      </c>
      <c r="N95">
        <f t="shared" si="12"/>
        <v>89.99177795324006</v>
      </c>
      <c r="O95">
        <f t="shared" si="13"/>
        <v>88.155330754505428</v>
      </c>
      <c r="P95" s="3">
        <f t="shared" si="14"/>
        <v>88.155330754505428</v>
      </c>
      <c r="Q95" s="3">
        <f t="shared" si="15"/>
        <v>-90.00822204675994</v>
      </c>
      <c r="R95">
        <f t="shared" si="16"/>
        <v>89.99177795324006</v>
      </c>
      <c r="S95">
        <f t="shared" si="17"/>
        <v>1.2134077338084614E-3</v>
      </c>
      <c r="T95">
        <f t="shared" si="0"/>
        <v>88.155330754505428</v>
      </c>
    </row>
    <row r="96" spans="1:20" x14ac:dyDescent="0.35">
      <c r="A96">
        <f t="shared" si="1"/>
        <v>7.6530370941332011</v>
      </c>
      <c r="B96">
        <f t="shared" si="18"/>
        <v>1.2180186831969337</v>
      </c>
      <c r="C96" t="str">
        <f t="shared" si="2"/>
        <v>-3.66964324839362-25475.3020343618i</v>
      </c>
      <c r="D96" t="str">
        <f t="shared" si="3"/>
        <v>3.47812499999025-13066.7078722539i</v>
      </c>
      <c r="E96" t="str">
        <f t="shared" si="4"/>
        <v>162.469536826227+0.000385616723261643i</v>
      </c>
      <c r="F96" t="str">
        <f t="shared" si="5"/>
        <v>2.90990990990834-122623.009259187i</v>
      </c>
      <c r="G96" t="str">
        <f t="shared" si="6"/>
        <v>0.99999999999946-7.3469156103639E-07i</v>
      </c>
      <c r="H96" t="str">
        <f t="shared" si="7"/>
        <v>500.000075575284+0.0787507603354275i</v>
      </c>
      <c r="I96" t="str">
        <f t="shared" si="8"/>
        <v>31.3463158901495-172962.334702998i</v>
      </c>
      <c r="K96" t="str">
        <f t="shared" si="9"/>
        <v>0.0239999957770257-9.90246493492773E-06i</v>
      </c>
      <c r="L96" t="str">
        <f t="shared" si="10"/>
        <v>0.0001875-289.599021862393i</v>
      </c>
      <c r="M96" t="str">
        <f t="shared" si="11"/>
        <v>0.00125-72.7869199333289i</v>
      </c>
      <c r="N96">
        <f t="shared" si="12"/>
        <v>89.991746709471244</v>
      </c>
      <c r="O96">
        <f t="shared" si="13"/>
        <v>88.122386923922221</v>
      </c>
      <c r="P96" s="3">
        <f t="shared" si="14"/>
        <v>88.122386923922221</v>
      </c>
      <c r="Q96" s="3">
        <f t="shared" si="15"/>
        <v>-90.008253290528756</v>
      </c>
      <c r="R96">
        <f t="shared" si="16"/>
        <v>89.991746709471244</v>
      </c>
      <c r="S96">
        <f t="shared" si="17"/>
        <v>1.2180186831969337E-3</v>
      </c>
      <c r="T96">
        <f t="shared" si="0"/>
        <v>88.122386923922221</v>
      </c>
    </row>
    <row r="97" spans="1:20" x14ac:dyDescent="0.35">
      <c r="A97">
        <f t="shared" si="1"/>
        <v>7.6821186350909079</v>
      </c>
      <c r="B97">
        <f t="shared" si="18"/>
        <v>1.2226471541930821</v>
      </c>
      <c r="C97" t="str">
        <f t="shared" si="2"/>
        <v>-3.66964324276026-25378.8623446164i</v>
      </c>
      <c r="D97" t="str">
        <f t="shared" si="3"/>
        <v>3.47812499999018-13017.2423513631i</v>
      </c>
      <c r="E97" t="str">
        <f t="shared" si="4"/>
        <v>162.469536825194+0.000387082068101123i</v>
      </c>
      <c r="F97" t="str">
        <f t="shared" si="5"/>
        <v>2.90990990990832-122158.805797174i</v>
      </c>
      <c r="G97" t="str">
        <f t="shared" si="6"/>
        <v>0.999999999999456-7.37483388968326E-07i</v>
      </c>
      <c r="H97" t="str">
        <f t="shared" si="7"/>
        <v>500.000076150748+0.0790500131347536i</v>
      </c>
      <c r="I97" t="str">
        <f t="shared" si="8"/>
        <v>31.3463158638794-172307.566145811i</v>
      </c>
      <c r="K97" t="str">
        <f t="shared" si="9"/>
        <v>0.0239999957448701-9.94009428791205E-06i</v>
      </c>
      <c r="L97" t="str">
        <f t="shared" si="10"/>
        <v>0.0001875-288.502711558471i</v>
      </c>
      <c r="M97" t="str">
        <f t="shared" si="11"/>
        <v>0.00125-72.5113767018617i</v>
      </c>
      <c r="N97">
        <f t="shared" si="12"/>
        <v>89.991715346976207</v>
      </c>
      <c r="O97">
        <f t="shared" si="13"/>
        <v>88.089443093311218</v>
      </c>
      <c r="P97" s="3">
        <f t="shared" si="14"/>
        <v>88.089443093311218</v>
      </c>
      <c r="Q97" s="3">
        <f t="shared" si="15"/>
        <v>-90.008284653023793</v>
      </c>
      <c r="R97">
        <f t="shared" si="16"/>
        <v>89.991715346976207</v>
      </c>
      <c r="S97">
        <f t="shared" si="17"/>
        <v>1.222647154193082E-3</v>
      </c>
      <c r="T97">
        <f t="shared" si="0"/>
        <v>88.089443093311218</v>
      </c>
    </row>
    <row r="98" spans="1:20" x14ac:dyDescent="0.35">
      <c r="A98">
        <f t="shared" si="1"/>
        <v>7.7113106859042526</v>
      </c>
      <c r="B98">
        <f t="shared" si="18"/>
        <v>1.2272932133790158</v>
      </c>
      <c r="C98" t="str">
        <f t="shared" si="2"/>
        <v>-3.66964323708395-25282.7877383262i</v>
      </c>
      <c r="D98" t="str">
        <f t="shared" si="3"/>
        <v>3.47812499999011-12967.9640878737i</v>
      </c>
      <c r="E98" t="str">
        <f t="shared" si="4"/>
        <v>162.469536824154+0.000388552981265746i</v>
      </c>
      <c r="F98" t="str">
        <f t="shared" si="5"/>
        <v>2.90990990990831-121696.359630594i</v>
      </c>
      <c r="G98" t="str">
        <f t="shared" si="6"/>
        <v>0.999999999999452-7.40285825846402E-07i</v>
      </c>
      <c r="H98" t="str">
        <f t="shared" si="7"/>
        <v>500.000076730593+0.0793504030936868i</v>
      </c>
      <c r="I98" t="str">
        <f t="shared" si="8"/>
        <v>31.346315837409-171655.276290811i</v>
      </c>
      <c r="K98" t="str">
        <f t="shared" si="9"/>
        <v>0.0239999957124697-9.97786663228011E-06i</v>
      </c>
      <c r="L98" t="str">
        <f t="shared" si="10"/>
        <v>0.0001875-287.410551462912i</v>
      </c>
      <c r="M98" t="str">
        <f t="shared" si="11"/>
        <v>0.00125-72.2368765708924i</v>
      </c>
      <c r="N98">
        <f t="shared" si="12"/>
        <v>89.991683865303813</v>
      </c>
      <c r="O98">
        <f t="shared" si="13"/>
        <v>88.056499262672105</v>
      </c>
      <c r="P98" s="3">
        <f t="shared" si="14"/>
        <v>88.056499262672105</v>
      </c>
      <c r="Q98" s="3">
        <f t="shared" si="15"/>
        <v>-90.008316134696187</v>
      </c>
      <c r="R98">
        <f t="shared" si="16"/>
        <v>89.991683865303813</v>
      </c>
      <c r="S98">
        <f t="shared" si="17"/>
        <v>1.2272932133790158E-3</v>
      </c>
      <c r="T98">
        <f t="shared" si="0"/>
        <v>88.056499262672105</v>
      </c>
    </row>
    <row r="99" spans="1:20" x14ac:dyDescent="0.35">
      <c r="A99">
        <f t="shared" si="1"/>
        <v>7.7406136665106891</v>
      </c>
      <c r="B99">
        <f t="shared" si="18"/>
        <v>1.2319569275898561</v>
      </c>
      <c r="C99" t="str">
        <f t="shared" si="2"/>
        <v>-3.66964323136444-25187.0768334255i</v>
      </c>
      <c r="D99" t="str">
        <f t="shared" si="3"/>
        <v>3.47812499999003-12918.8723729013i</v>
      </c>
      <c r="E99" t="str">
        <f t="shared" si="4"/>
        <v>162.469536823106+0.000390029483915537i</v>
      </c>
      <c r="F99" t="str">
        <f t="shared" si="5"/>
        <v>2.90990990990831-121235.664107004i</v>
      </c>
      <c r="G99" t="str">
        <f t="shared" si="6"/>
        <v>0.999999999999448-7.43098911984616E-07i</v>
      </c>
      <c r="H99" t="str">
        <f t="shared" si="7"/>
        <v>500.000077314853+0.0796519345334245i</v>
      </c>
      <c r="I99" t="str">
        <f t="shared" si="8"/>
        <v>31.3463158107376-171005.45575459i</v>
      </c>
      <c r="K99" t="str">
        <f t="shared" si="9"/>
        <v>0.0239999956798226-0.0000100157825113975i</v>
      </c>
      <c r="L99" t="str">
        <f t="shared" si="10"/>
        <v>0.0001875-286.322525864627i</v>
      </c>
      <c r="M99" t="str">
        <f t="shared" si="11"/>
        <v>0.00125-71.9634155916441i</v>
      </c>
      <c r="N99">
        <f t="shared" si="12"/>
        <v>89.991652264001146</v>
      </c>
      <c r="O99">
        <f t="shared" si="13"/>
        <v>88.023555432004642</v>
      </c>
      <c r="P99" s="3">
        <f t="shared" si="14"/>
        <v>88.023555432004642</v>
      </c>
      <c r="Q99" s="3">
        <f t="shared" si="15"/>
        <v>-90.008347735998854</v>
      </c>
      <c r="R99">
        <f t="shared" si="16"/>
        <v>89.991652264001146</v>
      </c>
      <c r="S99">
        <f t="shared" si="17"/>
        <v>1.231956927589856E-3</v>
      </c>
      <c r="T99">
        <f t="shared" si="0"/>
        <v>88.023555432004642</v>
      </c>
    </row>
    <row r="100" spans="1:20" x14ac:dyDescent="0.35">
      <c r="A100">
        <f t="shared" si="1"/>
        <v>7.77002799844343</v>
      </c>
      <c r="B100">
        <f t="shared" si="18"/>
        <v>1.2366383639146976</v>
      </c>
      <c r="C100" t="str">
        <f t="shared" si="2"/>
        <v>-3.66964322560138-25091.728253081i</v>
      </c>
      <c r="D100" t="str">
        <f t="shared" si="3"/>
        <v>3.47812499998995-12869.9665002452i</v>
      </c>
      <c r="E100" t="str">
        <f t="shared" si="4"/>
        <v>162.46953682205+0.000391511597290351i</v>
      </c>
      <c r="F100" t="str">
        <f t="shared" si="5"/>
        <v>2.90990990990829-120776.712599144i</v>
      </c>
      <c r="G100" t="str">
        <f t="shared" si="6"/>
        <v>0.999999999999444-7.45922687850154E-07i</v>
      </c>
      <c r="H100" t="str">
        <f t="shared" si="7"/>
        <v>500.000077903561+0.0799546117915792i</v>
      </c>
      <c r="I100" t="str">
        <f t="shared" si="8"/>
        <v>31.3463157838628-170358.09518926i</v>
      </c>
      <c r="K100" t="str">
        <f t="shared" si="9"/>
        <v>0.0239999956469269-0.0000100538424706943i</v>
      </c>
      <c r="L100" t="str">
        <f t="shared" si="10"/>
        <v>0.0001875-285.238619112001i</v>
      </c>
      <c r="M100" t="str">
        <f t="shared" si="11"/>
        <v>0.00125-71.6909898302893i</v>
      </c>
      <c r="N100">
        <f t="shared" si="12"/>
        <v>89.99162054261366</v>
      </c>
      <c r="O100">
        <f t="shared" si="13"/>
        <v>87.990611601308672</v>
      </c>
      <c r="P100" s="3">
        <f t="shared" si="14"/>
        <v>87.990611601308672</v>
      </c>
      <c r="Q100" s="3">
        <f t="shared" si="15"/>
        <v>-90.00837945738634</v>
      </c>
      <c r="R100">
        <f t="shared" si="16"/>
        <v>89.99162054261366</v>
      </c>
      <c r="S100">
        <f t="shared" si="17"/>
        <v>1.2366383639146976E-3</v>
      </c>
      <c r="T100">
        <f t="shared" si="0"/>
        <v>87.990611601308672</v>
      </c>
    </row>
    <row r="101" spans="1:20" x14ac:dyDescent="0.35">
      <c r="A101">
        <f t="shared" si="1"/>
        <v>7.7995541048375161</v>
      </c>
      <c r="B101">
        <f t="shared" si="18"/>
        <v>1.2413375896975736</v>
      </c>
      <c r="C101" t="str">
        <f t="shared" si="2"/>
        <v>-3.66964321979442-24996.7406256713i</v>
      </c>
      <c r="D101" t="str">
        <f t="shared" si="3"/>
        <v>3.47812499998987-12821.245766378i</v>
      </c>
      <c r="E101" t="str">
        <f t="shared" si="4"/>
        <v>162.469536820985+0.000392999342711503i</v>
      </c>
      <c r="F101" t="str">
        <f t="shared" si="5"/>
        <v>2.90990990990828-120319.498504842i</v>
      </c>
      <c r="G101" t="str">
        <f t="shared" si="6"/>
        <v>0.999999999999439-7.48757194063982E-07i</v>
      </c>
      <c r="H101" t="str">
        <f t="shared" si="7"/>
        <v>500.000078496753+0.08025843922225i</v>
      </c>
      <c r="I101" t="str">
        <f t="shared" si="8"/>
        <v>31.3463157567833-169713.185282323i</v>
      </c>
      <c r="K101" t="str">
        <f t="shared" si="9"/>
        <v>0.0239999956137807-0.0000100920470576734i</v>
      </c>
      <c r="L101" t="str">
        <f t="shared" si="10"/>
        <v>0.0001875-284.158815612673i</v>
      </c>
      <c r="M101" t="str">
        <f t="shared" si="11"/>
        <v>0.00125-71.4195953678911i</v>
      </c>
      <c r="N101">
        <f t="shared" si="12"/>
        <v>89.991588700684986</v>
      </c>
      <c r="O101">
        <f t="shared" si="13"/>
        <v>87.957667770583924</v>
      </c>
      <c r="P101" s="3">
        <f t="shared" si="14"/>
        <v>87.957667770583924</v>
      </c>
      <c r="Q101" s="3">
        <f t="shared" si="15"/>
        <v>-90.008411299315014</v>
      </c>
      <c r="R101">
        <f t="shared" si="16"/>
        <v>89.991588700684986</v>
      </c>
      <c r="S101">
        <f t="shared" si="17"/>
        <v>1.2413375896975737E-3</v>
      </c>
      <c r="T101">
        <f t="shared" si="0"/>
        <v>87.957667770583924</v>
      </c>
    </row>
    <row r="102" spans="1:20" x14ac:dyDescent="0.35">
      <c r="A102">
        <f t="shared" si="1"/>
        <v>7.8291924104358985</v>
      </c>
      <c r="B102">
        <f t="shared" si="18"/>
        <v>1.2460546725384243</v>
      </c>
      <c r="C102" t="str">
        <f t="shared" si="2"/>
        <v>-3.66964321394336-24902.1125847677i</v>
      </c>
      <c r="D102" t="str">
        <f t="shared" si="3"/>
        <v>3.47812499998979-12772.7094704355i</v>
      </c>
      <c r="E102" t="str">
        <f t="shared" si="4"/>
        <v>162.469536819914+0.000394492741580428i</v>
      </c>
      <c r="F102" t="str">
        <f t="shared" si="5"/>
        <v>2.90990990990827-119864.01524692i</v>
      </c>
      <c r="G102" t="str">
        <f t="shared" si="6"/>
        <v>0.999999999999435-7.51602471401421E-07i</v>
      </c>
      <c r="H102" t="str">
        <f t="shared" si="7"/>
        <v>500.000079094462+0.0805634211960815i</v>
      </c>
      <c r="I102" t="str">
        <f t="shared" si="8"/>
        <v>31.3463157294981-169070.716756532i</v>
      </c>
      <c r="K102" t="str">
        <f t="shared" si="9"/>
        <v>0.0239999955803821-0.0000101303968219182i</v>
      </c>
      <c r="L102" t="str">
        <f t="shared" si="10"/>
        <v>0.0001875-283.083099833306i</v>
      </c>
      <c r="M102" t="str">
        <f t="shared" si="11"/>
        <v>0.00125-71.1492283003498i</v>
      </c>
      <c r="N102">
        <f t="shared" si="12"/>
        <v>89.991556737757094</v>
      </c>
      <c r="O102">
        <f t="shared" si="13"/>
        <v>87.924723939830301</v>
      </c>
      <c r="P102" s="3">
        <f t="shared" si="14"/>
        <v>87.924723939830301</v>
      </c>
      <c r="Q102" s="3">
        <f t="shared" si="15"/>
        <v>-90.008443262242906</v>
      </c>
      <c r="R102">
        <f t="shared" si="16"/>
        <v>89.991556737757094</v>
      </c>
      <c r="S102">
        <f t="shared" si="17"/>
        <v>1.2460546725384244E-3</v>
      </c>
      <c r="T102">
        <f t="shared" si="0"/>
        <v>87.924723939830301</v>
      </c>
    </row>
    <row r="103" spans="1:20" x14ac:dyDescent="0.35">
      <c r="A103">
        <f t="shared" si="1"/>
        <v>7.8589433415955545</v>
      </c>
      <c r="B103">
        <f t="shared" si="18"/>
        <v>1.2507896802940703</v>
      </c>
      <c r="C103" t="str">
        <f t="shared" si="2"/>
        <v>-3.66964320804756-24807.8427691135i</v>
      </c>
      <c r="D103" t="str">
        <f t="shared" si="3"/>
        <v>3.47812499998972-12724.3569142069i</v>
      </c>
      <c r="E103" t="str">
        <f t="shared" si="4"/>
        <v>162.469536818832+0.000395991815380889i</v>
      </c>
      <c r="F103" t="str">
        <f t="shared" si="5"/>
        <v>2.90990990990826-119410.256273099i</v>
      </c>
      <c r="G103" t="str">
        <f t="shared" si="6"/>
        <v>0.999999999999431-7.54458560792744E-07i</v>
      </c>
      <c r="H103" t="str">
        <f t="shared" si="7"/>
        <v>500.000079696724+0.0808695621003217i</v>
      </c>
      <c r="I103" t="str">
        <f t="shared" si="8"/>
        <v>31.3463157020045-168430.680369765i</v>
      </c>
      <c r="K103" t="str">
        <f t="shared" si="9"/>
        <v>0.0239999955467291-0.0000101688923151002i</v>
      </c>
      <c r="L103" t="str">
        <f t="shared" si="10"/>
        <v>0.0001875-282.011456299369i</v>
      </c>
      <c r="M103" t="str">
        <f t="shared" si="11"/>
        <v>0.00125-70.8798847383442i</v>
      </c>
      <c r="N103">
        <f t="shared" si="12"/>
        <v>89.991524653370178</v>
      </c>
      <c r="O103">
        <f t="shared" si="13"/>
        <v>87.891780109047346</v>
      </c>
      <c r="P103" s="3">
        <f t="shared" si="14"/>
        <v>87.891780109047346</v>
      </c>
      <c r="Q103" s="3">
        <f t="shared" si="15"/>
        <v>-90.008475346629822</v>
      </c>
      <c r="R103">
        <f t="shared" si="16"/>
        <v>89.991524653370178</v>
      </c>
      <c r="S103">
        <f t="shared" si="17"/>
        <v>1.2507896802940704E-3</v>
      </c>
      <c r="T103">
        <f t="shared" si="0"/>
        <v>87.891780109047346</v>
      </c>
    </row>
    <row r="104" spans="1:20" x14ac:dyDescent="0.35">
      <c r="A104">
        <f t="shared" si="1"/>
        <v>7.8888073262936187</v>
      </c>
      <c r="B104">
        <f t="shared" si="18"/>
        <v>1.2555426810791879</v>
      </c>
      <c r="C104" t="str">
        <f t="shared" si="2"/>
        <v>-3.6696432021071-24713.9298226066i</v>
      </c>
      <c r="D104" t="str">
        <f t="shared" si="3"/>
        <v>3.47812499998965-12676.1874021244i</v>
      </c>
      <c r="E104" t="str">
        <f t="shared" si="4"/>
        <v>162.469536817744+0.000397496585677524i</v>
      </c>
      <c r="F104" t="str">
        <f t="shared" si="5"/>
        <v>2.90990990990823-118958.215055903i</v>
      </c>
      <c r="G104" t="str">
        <f t="shared" si="6"/>
        <v>0.999999999999426-7.57325503323753E-07i</v>
      </c>
      <c r="H104" t="str">
        <f t="shared" si="7"/>
        <v>500.000080303569+0.081176866338899i</v>
      </c>
      <c r="I104" t="str">
        <f t="shared" si="8"/>
        <v>31.3463156743023-167793.066914879i</v>
      </c>
      <c r="K104" t="str">
        <f t="shared" si="9"/>
        <v>0.02399999551282-0.0000102075340909878i</v>
      </c>
      <c r="L104" t="str">
        <f t="shared" si="10"/>
        <v>0.0001875-280.943869594908i</v>
      </c>
      <c r="M104" t="str">
        <f t="shared" si="11"/>
        <v>0.00125-70.6115608072763i</v>
      </c>
      <c r="N104">
        <f t="shared" si="12"/>
        <v>89.991492447062697</v>
      </c>
      <c r="O104">
        <f t="shared" si="13"/>
        <v>87.85883627823516</v>
      </c>
      <c r="P104" s="3">
        <f t="shared" si="14"/>
        <v>87.85883627823516</v>
      </c>
      <c r="Q104" s="3">
        <f t="shared" si="15"/>
        <v>-90.008507552937303</v>
      </c>
      <c r="R104">
        <f t="shared" si="16"/>
        <v>89.991492447062697</v>
      </c>
      <c r="S104">
        <f t="shared" si="17"/>
        <v>1.255542681079188E-3</v>
      </c>
      <c r="T104">
        <f t="shared" si="0"/>
        <v>87.85883627823516</v>
      </c>
    </row>
    <row r="105" spans="1:20" x14ac:dyDescent="0.35">
      <c r="A105">
        <f t="shared" si="1"/>
        <v>7.9187847941335345</v>
      </c>
      <c r="B105">
        <f t="shared" si="18"/>
        <v>1.2603137432672888</v>
      </c>
      <c r="C105" t="str">
        <f t="shared" si="2"/>
        <v>-3.66964319612129-24620.3723942767i</v>
      </c>
      <c r="D105" t="str">
        <f t="shared" si="3"/>
        <v>3.47812499998957-12628.2002412533i</v>
      </c>
      <c r="E105" t="str">
        <f t="shared" si="4"/>
        <v>162.469536816646+0.000399007074117263i</v>
      </c>
      <c r="F105" t="str">
        <f t="shared" si="5"/>
        <v>2.90990990990823-118507.885092569i</v>
      </c>
      <c r="G105" t="str">
        <f t="shared" si="6"/>
        <v>0.999999999999422-7.6020334023638E-07i</v>
      </c>
      <c r="H105" t="str">
        <f t="shared" si="7"/>
        <v>500.000080915037+0.0814853383324677i</v>
      </c>
      <c r="I105" t="str">
        <f t="shared" si="8"/>
        <v>31.3463156463895-167157.867219596i</v>
      </c>
      <c r="K105" t="str">
        <f t="shared" si="9"/>
        <v>0.0239999954786526-0.0000102463227054531i</v>
      </c>
      <c r="L105" t="str">
        <f t="shared" si="10"/>
        <v>0.0001875-279.880324362331i</v>
      </c>
      <c r="M105" t="str">
        <f t="shared" si="11"/>
        <v>0.00125-70.344252647217i</v>
      </c>
      <c r="N105">
        <f t="shared" si="12"/>
        <v>89.991460118371393</v>
      </c>
      <c r="O105">
        <f t="shared" si="13"/>
        <v>87.82589244739313</v>
      </c>
      <c r="P105" s="3">
        <f t="shared" si="14"/>
        <v>87.82589244739313</v>
      </c>
      <c r="Q105" s="3">
        <f t="shared" si="15"/>
        <v>-90.008539881628607</v>
      </c>
      <c r="R105">
        <f t="shared" si="16"/>
        <v>89.991460118371393</v>
      </c>
      <c r="S105">
        <f t="shared" si="17"/>
        <v>1.2603137432672887E-3</v>
      </c>
      <c r="T105">
        <f t="shared" si="0"/>
        <v>87.82589244739313</v>
      </c>
    </row>
    <row r="106" spans="1:20" x14ac:dyDescent="0.35">
      <c r="A106">
        <f t="shared" si="1"/>
        <v>7.9488761763512414</v>
      </c>
      <c r="B106">
        <f t="shared" si="18"/>
        <v>1.2651029354917045</v>
      </c>
      <c r="C106" t="str">
        <f t="shared" si="2"/>
        <v>-3.6696431900899-24527.1691382699i</v>
      </c>
      <c r="D106" t="str">
        <f t="shared" si="3"/>
        <v>3.47812499998948-12580.3947412823i</v>
      </c>
      <c r="E106" t="str">
        <f t="shared" si="4"/>
        <v>162.469536815542+0.00040052330242925i</v>
      </c>
      <c r="F106" t="str">
        <f t="shared" si="5"/>
        <v>2.90990990990821-118059.259904947i</v>
      </c>
      <c r="G106" t="str">
        <f t="shared" si="6"/>
        <v>0.999999999999418-7.63092112929275E-07i</v>
      </c>
      <c r="H106" t="str">
        <f t="shared" si="7"/>
        <v>500.000081531159+0.0817949825184824i</v>
      </c>
      <c r="I106" t="str">
        <f t="shared" si="8"/>
        <v>31.346315618263-166525.072146349i</v>
      </c>
      <c r="K106" t="str">
        <f t="shared" si="9"/>
        <v>0.0239999954442251-0.0000102852587164807i</v>
      </c>
      <c r="L106" t="str">
        <f t="shared" si="10"/>
        <v>0.0001875-278.820805302183i</v>
      </c>
      <c r="M106" t="str">
        <f t="shared" si="11"/>
        <v>0.00125-70.0779564128483i</v>
      </c>
      <c r="N106">
        <f t="shared" si="12"/>
        <v>89.991427666831143</v>
      </c>
      <c r="O106">
        <f t="shared" si="13"/>
        <v>87.792948616521443</v>
      </c>
      <c r="P106" s="3">
        <f t="shared" si="14"/>
        <v>87.792948616521443</v>
      </c>
      <c r="Q106" s="3">
        <f t="shared" si="15"/>
        <v>-90.008572333168857</v>
      </c>
      <c r="R106">
        <f t="shared" si="16"/>
        <v>89.991427666831143</v>
      </c>
      <c r="S106">
        <f t="shared" si="17"/>
        <v>1.2651029354917044E-3</v>
      </c>
      <c r="T106">
        <f t="shared" si="0"/>
        <v>87.792948616521443</v>
      </c>
    </row>
    <row r="107" spans="1:20" x14ac:dyDescent="0.35">
      <c r="A107">
        <f t="shared" si="1"/>
        <v>7.979081905821376</v>
      </c>
      <c r="B107">
        <f t="shared" si="18"/>
        <v>1.269910326646573</v>
      </c>
      <c r="C107" t="str">
        <f t="shared" si="2"/>
        <v>-3.66964318401249-24434.3187138252i</v>
      </c>
      <c r="D107" t="str">
        <f t="shared" si="3"/>
        <v>3.4781249999894-12532.7702145132i</v>
      </c>
      <c r="E107" t="str">
        <f t="shared" si="4"/>
        <v>162.469536814427+0.00040204529242546i</v>
      </c>
      <c r="F107" t="str">
        <f t="shared" si="5"/>
        <v>2.9099099099082-117612.333039414i</v>
      </c>
      <c r="G107" t="str">
        <f t="shared" si="6"/>
        <v>0.999999999999413-7.65991862958403E-07i</v>
      </c>
      <c r="H107" t="str">
        <f t="shared" si="7"/>
        <v>500.000082151972+0.082105803351264i</v>
      </c>
      <c r="I107" t="str">
        <f t="shared" si="8"/>
        <v>31.3463155899225-165894.672592172i</v>
      </c>
      <c r="K107" t="str">
        <f t="shared" si="9"/>
        <v>0.0239999954095355-0.0000103243426841757i</v>
      </c>
      <c r="L107" t="str">
        <f t="shared" si="10"/>
        <v>0.0001875-277.765297172926i</v>
      </c>
      <c r="M107" t="str">
        <f t="shared" si="11"/>
        <v>0.00125-69.8126682734093i</v>
      </c>
      <c r="N107">
        <f t="shared" si="12"/>
        <v>89.991395091975164</v>
      </c>
      <c r="O107">
        <f t="shared" si="13"/>
        <v>87.760004785619557</v>
      </c>
      <c r="P107" s="3">
        <f t="shared" si="14"/>
        <v>87.760004785619557</v>
      </c>
      <c r="Q107" s="3">
        <f t="shared" si="15"/>
        <v>-90.008604908024836</v>
      </c>
      <c r="R107">
        <f t="shared" si="16"/>
        <v>89.991395091975164</v>
      </c>
      <c r="S107">
        <f t="shared" si="17"/>
        <v>1.269910326646573E-3</v>
      </c>
      <c r="T107">
        <f t="shared" si="0"/>
        <v>87.760004785619557</v>
      </c>
    </row>
    <row r="108" spans="1:20" x14ac:dyDescent="0.35">
      <c r="A108">
        <f t="shared" si="1"/>
        <v>8.0094024170634981</v>
      </c>
      <c r="B108">
        <f t="shared" si="18"/>
        <v>1.27473598588783</v>
      </c>
      <c r="C108" t="str">
        <f t="shared" si="2"/>
        <v>-3.66964317788894-24341.8197852584i</v>
      </c>
      <c r="D108" t="str">
        <f t="shared" si="3"/>
        <v>3.47812499998932-12485.3259758512i</v>
      </c>
      <c r="E108" t="str">
        <f t="shared" si="4"/>
        <v>162.469536813305+0.000403573065999816i</v>
      </c>
      <c r="F108" t="str">
        <f t="shared" si="5"/>
        <v>2.90990990990819-117167.098066777i</v>
      </c>
      <c r="G108" t="str">
        <f t="shared" si="6"/>
        <v>0.999999999999409-7.68902632037641E-07i</v>
      </c>
      <c r="H108" t="str">
        <f t="shared" si="7"/>
        <v>500.000082777515+0.0824178053020579i</v>
      </c>
      <c r="I108" t="str">
        <f t="shared" si="8"/>
        <v>31.3463155613666-165266.659488555i</v>
      </c>
      <c r="K108" t="str">
        <f t="shared" si="9"/>
        <v>0.0239999953745816-0.0000103635751707714i</v>
      </c>
      <c r="L108" t="str">
        <f t="shared" si="10"/>
        <v>0.0001875-276.713784790721i</v>
      </c>
      <c r="M108" t="str">
        <f t="shared" si="11"/>
        <v>0.00125-69.548384412641i</v>
      </c>
      <c r="N108">
        <f t="shared" si="12"/>
        <v>89.991362393334853</v>
      </c>
      <c r="O108">
        <f t="shared" si="13"/>
        <v>87.72706095468736</v>
      </c>
      <c r="P108" s="3">
        <f t="shared" si="14"/>
        <v>87.72706095468736</v>
      </c>
      <c r="Q108" s="3">
        <f t="shared" si="15"/>
        <v>-90.008637606665147</v>
      </c>
      <c r="R108">
        <f t="shared" si="16"/>
        <v>89.991362393334853</v>
      </c>
      <c r="S108">
        <f t="shared" si="17"/>
        <v>1.2747359858878301E-3</v>
      </c>
      <c r="T108">
        <f t="shared" ref="T108:T171" si="19">P108</f>
        <v>87.72706095468736</v>
      </c>
    </row>
    <row r="109" spans="1:20" x14ac:dyDescent="0.35">
      <c r="A109">
        <f t="shared" ref="A109:A172" si="20">2*PI()*B109</f>
        <v>8.0398381462483393</v>
      </c>
      <c r="B109">
        <f t="shared" si="18"/>
        <v>1.2795799826342038</v>
      </c>
      <c r="C109" t="str">
        <f t="shared" ref="C109:C172" si="21">IMPRODUCT(D109,E109,$C$40,,K109,$C$41)</f>
        <v>-3.66964317171873-24249.6710219416i</v>
      </c>
      <c r="D109" t="str">
        <f t="shared" ref="D109:D172" si="22">IMDIV(IMPRODUCT($C$37,$C$38,COMPLEX(1,A109/$C$38)),IMSUM(-1*A109*A109/$C$39,COMPLEX(0,1*A109)))</f>
        <v>3.47812499998924-12438.061342795i</v>
      </c>
      <c r="E109" t="str">
        <f t="shared" ref="E109:E172" si="23">IMDIV(IMPRODUCT(IMSUM(F109,G109),$C$29,H109),IMSUM(1,I109))</f>
        <v>162.469536812175+0.000405106645130644i</v>
      </c>
      <c r="F109" t="str">
        <f t="shared" ref="F109:F172" si="24">IMDIV(IMPRODUCT($C$14,$C$15,COMPLEX(1,A109/$C$15)),IMSUM(-1*A109*A109/$C$16,COMPLEX(0,A109)))</f>
        <v>2.90990990990817-116723.548582182i</v>
      </c>
      <c r="G109" t="str">
        <f t="shared" ref="G109:G172" si="25">IMDIV(1,COMPLEX(1,A109*$C$9*$C$10))</f>
        <v>0.999999999999404-7.71824462039381E-07i</v>
      </c>
      <c r="H109" t="str">
        <f t="shared" ref="H109:H172" si="26">IMDIV($C$3,IMSUM(K109,COMPLEX(0,$C$28*A109)))</f>
        <v>500.000083407818+0.0827309928590973i</v>
      </c>
      <c r="I109" t="str">
        <f t="shared" ref="I109:I172" si="27">IMPRODUCT(F109,$C$29,H109,$C$31)</f>
        <v>31.346315532593-164641.023801319i</v>
      </c>
      <c r="K109" t="str">
        <f t="shared" ref="K109:K172" si="28">IF($C$26&lt;=0,IMDIV(1,IMSUM(IMDIV(1,L109),1/$C$18)),IMDIV(1,IMSUM(IMDIV(1,L109),1/$C$18,IMDIV(1,M109))))</f>
        <v>0.0239999953393617-0.0000104029567406376i</v>
      </c>
      <c r="L109" t="str">
        <f t="shared" ref="L109:L172" si="29">IMSUM($C$21/$C$22,IMDIV(1,COMPLEX(0,$C$20*$C$22*A109)))</f>
        <v>0.0001875-275.66625302921i</v>
      </c>
      <c r="M109" t="str">
        <f t="shared" ref="M109:M172" si="30">IMSUM($C$25/$C$26,IMDIV(1,COMPLEX(0,$C$24*$C$26*A109)))</f>
        <v>0.00125-69.285101028732i</v>
      </c>
      <c r="N109">
        <f t="shared" ref="N109:N172" si="31">ABS(R109)</f>
        <v>89.991329570439817</v>
      </c>
      <c r="O109">
        <f t="shared" ref="O109:O172" si="32">ABS(P109)</f>
        <v>87.694117123724723</v>
      </c>
      <c r="P109" s="3">
        <f t="shared" ref="P109:P172" si="33">20*LOG10(IMABS(C109))</f>
        <v>87.694117123724723</v>
      </c>
      <c r="Q109" s="3">
        <f t="shared" ref="Q109:Q172" si="34">IMARGUMENT(C109)*180/PI()</f>
        <v>-90.008670429560183</v>
      </c>
      <c r="R109">
        <f t="shared" ref="R109:R172" si="35">IF(Q109&lt;0,Q109+180,Q109-180)</f>
        <v>89.991329570439817</v>
      </c>
      <c r="S109">
        <f t="shared" ref="S109:S172" si="36">B109/1000</f>
        <v>1.2795799826342039E-3</v>
      </c>
      <c r="T109">
        <f t="shared" si="19"/>
        <v>87.694117123724723</v>
      </c>
    </row>
    <row r="110" spans="1:20" x14ac:dyDescent="0.35">
      <c r="A110">
        <f t="shared" si="20"/>
        <v>8.0703895312040821</v>
      </c>
      <c r="B110">
        <f t="shared" ref="B110:B173" si="37">B109*(1+B$42)</f>
        <v>1.2844423865682137</v>
      </c>
      <c r="C110" t="str">
        <f t="shared" si="21"/>
        <v>-3.66964316550143-24157.8710982831i</v>
      </c>
      <c r="D110" t="str">
        <f t="shared" si="22"/>
        <v>3.47812499998916-12390.9756354269i</v>
      </c>
      <c r="E110" t="str">
        <f t="shared" si="23"/>
        <v>162.469536811034+0.000406646051879361i</v>
      </c>
      <c r="F110" t="str">
        <f t="shared" si="24"/>
        <v>2.90990990990816-116281.67820502i</v>
      </c>
      <c r="G110" t="str">
        <f t="shared" si="25"/>
        <v>0.9999999999994-7.74757394995127E-07i</v>
      </c>
      <c r="H110" t="str">
        <f t="shared" si="26"/>
        <v>500.000084042923+0.0830453705276747i</v>
      </c>
      <c r="I110" t="str">
        <f t="shared" si="27"/>
        <v>31.3463155036006-164017.756530485i</v>
      </c>
      <c r="K110" t="str">
        <f t="shared" si="28"/>
        <v>0.0239999953038735-0.0000104424879602887i</v>
      </c>
      <c r="L110" t="str">
        <f t="shared" si="29"/>
        <v>0.0001875-274.622686819297i</v>
      </c>
      <c r="M110" t="str">
        <f t="shared" si="30"/>
        <v>0.00125-69.0228143342616i</v>
      </c>
      <c r="N110">
        <f t="shared" si="31"/>
        <v>89.991296622817885</v>
      </c>
      <c r="O110">
        <f t="shared" si="32"/>
        <v>87.661173292731092</v>
      </c>
      <c r="P110" s="3">
        <f t="shared" si="33"/>
        <v>87.661173292731092</v>
      </c>
      <c r="Q110" s="3">
        <f t="shared" si="34"/>
        <v>-90.008703377182115</v>
      </c>
      <c r="R110">
        <f t="shared" si="35"/>
        <v>89.991296622817885</v>
      </c>
      <c r="S110">
        <f t="shared" si="36"/>
        <v>1.2844423865682136E-3</v>
      </c>
      <c r="T110">
        <f t="shared" si="19"/>
        <v>87.661173292731092</v>
      </c>
    </row>
    <row r="111" spans="1:20" x14ac:dyDescent="0.35">
      <c r="A111">
        <f t="shared" si="20"/>
        <v>8.1010570114226592</v>
      </c>
      <c r="B111">
        <f t="shared" si="37"/>
        <v>1.2893232676371731</v>
      </c>
      <c r="C111" t="str">
        <f t="shared" si="21"/>
        <v>-3.6696431592369-24066.4186937114i</v>
      </c>
      <c r="D111" t="str">
        <f t="shared" si="22"/>
        <v>3.47812499998908-12344.0681764034i</v>
      </c>
      <c r="E111" t="str">
        <f t="shared" si="23"/>
        <v>162.469536809887+0.000408191308390583i</v>
      </c>
      <c r="F111" t="str">
        <f t="shared" si="24"/>
        <v>2.90990990990815-115841.480578837i</v>
      </c>
      <c r="G111" t="str">
        <f t="shared" si="25"/>
        <v>0.999999999999395-7.77701473096105E-07i</v>
      </c>
      <c r="H111" t="str">
        <f t="shared" si="26"/>
        <v>500.000084682864+0.083360942830197i</v>
      </c>
      <c r="I111" t="str">
        <f t="shared" si="27"/>
        <v>31.3463154743866-163396.848710142i</v>
      </c>
      <c r="K111" t="str">
        <f t="shared" si="28"/>
        <v>0.0239999952681151-0.0000104821693983917i</v>
      </c>
      <c r="L111" t="str">
        <f t="shared" si="29"/>
        <v>0.0001875-273.583071148931i</v>
      </c>
      <c r="M111" t="str">
        <f t="shared" si="30"/>
        <v>0.00125-68.7615205561481i</v>
      </c>
      <c r="N111">
        <f t="shared" si="31"/>
        <v>89.991263549995125</v>
      </c>
      <c r="O111">
        <f t="shared" si="32"/>
        <v>87.628229461706695</v>
      </c>
      <c r="P111" s="3">
        <f t="shared" si="33"/>
        <v>87.628229461706695</v>
      </c>
      <c r="Q111" s="3">
        <f t="shared" si="34"/>
        <v>-90.008736450004875</v>
      </c>
      <c r="R111">
        <f t="shared" si="35"/>
        <v>89.991263549995125</v>
      </c>
      <c r="S111">
        <f t="shared" si="36"/>
        <v>1.289323267637173E-3</v>
      </c>
      <c r="T111">
        <f t="shared" si="19"/>
        <v>87.628229461706695</v>
      </c>
    </row>
    <row r="112" spans="1:20" x14ac:dyDescent="0.35">
      <c r="A112">
        <f t="shared" si="20"/>
        <v>8.1318410280660665</v>
      </c>
      <c r="B112">
        <f t="shared" si="37"/>
        <v>1.2942226960541945</v>
      </c>
      <c r="C112" t="str">
        <f t="shared" si="21"/>
        <v>-3.66964315292471-23975.312492652i</v>
      </c>
      <c r="D112" t="str">
        <f t="shared" si="22"/>
        <v>3.47812499998899-12297.3382909447i</v>
      </c>
      <c r="E112" t="str">
        <f t="shared" si="23"/>
        <v>162.46953680873+0.000409742436893794i</v>
      </c>
      <c r="F112" t="str">
        <f t="shared" si="24"/>
        <v>2.90990990990814-115402.949371244i</v>
      </c>
      <c r="G112" t="str">
        <f t="shared" si="25"/>
        <v>0.99999999999939-7.80656738693866E-07i</v>
      </c>
      <c r="H112" t="str">
        <f t="shared" si="26"/>
        <v>500.000085327675+0.0836777143062651i</v>
      </c>
      <c r="I112" t="str">
        <f t="shared" si="27"/>
        <v>31.3463154449515-162778.291408325i</v>
      </c>
      <c r="K112" t="str">
        <f t="shared" si="28"/>
        <v>0.0239999952320845-0.0000105220016257749i</v>
      </c>
      <c r="L112" t="str">
        <f t="shared" si="29"/>
        <v>0.0001875-272.547391062892i</v>
      </c>
      <c r="M112" t="str">
        <f t="shared" si="30"/>
        <v>0.00125-68.5012159355931i</v>
      </c>
      <c r="N112">
        <f t="shared" si="31"/>
        <v>89.991230351495773</v>
      </c>
      <c r="O112">
        <f t="shared" si="32"/>
        <v>87.595285630650949</v>
      </c>
      <c r="P112" s="3">
        <f t="shared" si="33"/>
        <v>87.595285630650949</v>
      </c>
      <c r="Q112" s="3">
        <f t="shared" si="34"/>
        <v>-90.008769648504227</v>
      </c>
      <c r="R112">
        <f t="shared" si="35"/>
        <v>89.991230351495773</v>
      </c>
      <c r="S112">
        <f t="shared" si="36"/>
        <v>1.2942226960541946E-3</v>
      </c>
      <c r="T112">
        <f t="shared" si="19"/>
        <v>87.595285630650949</v>
      </c>
    </row>
    <row r="113" spans="1:20" x14ac:dyDescent="0.35">
      <c r="A113">
        <f t="shared" si="20"/>
        <v>8.1627420239727186</v>
      </c>
      <c r="B113">
        <f t="shared" si="37"/>
        <v>1.2991407422992005</v>
      </c>
      <c r="C113" t="str">
        <f t="shared" si="21"/>
        <v>-3.66964314656434-23884.551184512i</v>
      </c>
      <c r="D113" t="str">
        <f t="shared" si="22"/>
        <v>3.47812499998891-12250.7853068259i</v>
      </c>
      <c r="E113" t="str">
        <f t="shared" si="23"/>
        <v>162.469536807565+0.000411299459702963i</v>
      </c>
      <c r="F113" t="str">
        <f t="shared" si="24"/>
        <v>2.90990990990813-114966.07827382i</v>
      </c>
      <c r="G113" t="str">
        <f t="shared" si="25"/>
        <v>0.999999999999386-0.0000007836232343009i</v>
      </c>
      <c r="H113" t="str">
        <f t="shared" si="26"/>
        <v>500.000085977398+0.0839956895127179i</v>
      </c>
      <c r="I113" t="str">
        <f t="shared" si="27"/>
        <v>31.3463154152908-162162.075726877i</v>
      </c>
      <c r="K113" t="str">
        <f t="shared" si="28"/>
        <v>0.0239999951957795-0.0000105619852154351i</v>
      </c>
      <c r="L113" t="str">
        <f t="shared" si="29"/>
        <v>0.0001875-271.515631662574i</v>
      </c>
      <c r="M113" t="str">
        <f t="shared" si="30"/>
        <v>0.00125-68.2418967280267i</v>
      </c>
      <c r="N113">
        <f t="shared" si="31"/>
        <v>89.991197026842229</v>
      </c>
      <c r="O113">
        <f t="shared" si="32"/>
        <v>87.56234179956374</v>
      </c>
      <c r="P113" s="3">
        <f t="shared" si="33"/>
        <v>87.56234179956374</v>
      </c>
      <c r="Q113" s="3">
        <f t="shared" si="34"/>
        <v>-90.008802973157771</v>
      </c>
      <c r="R113">
        <f t="shared" si="35"/>
        <v>89.991197026842229</v>
      </c>
      <c r="S113">
        <f t="shared" si="36"/>
        <v>1.2991407422992005E-3</v>
      </c>
      <c r="T113">
        <f t="shared" si="19"/>
        <v>87.56234179956374</v>
      </c>
    </row>
    <row r="114" spans="1:20" x14ac:dyDescent="0.35">
      <c r="A114">
        <f t="shared" si="20"/>
        <v>8.1937604436638143</v>
      </c>
      <c r="B114">
        <f t="shared" si="37"/>
        <v>1.3040774771199375</v>
      </c>
      <c r="C114" t="str">
        <f t="shared" si="21"/>
        <v>-3.66964314015557-23794.1334636593i</v>
      </c>
      <c r="D114" t="str">
        <f t="shared" si="22"/>
        <v>3.47812499998883-12204.4085543666i</v>
      </c>
      <c r="E114" t="str">
        <f t="shared" si="23"/>
        <v>162.46953680639+0.000412862399216586i</v>
      </c>
      <c r="F114" t="str">
        <f t="shared" si="24"/>
        <v>2.90990990990812-114530.86100203i</v>
      </c>
      <c r="G114" t="str">
        <f t="shared" si="25"/>
        <v>0.999999999999381-7.86601002591239E-07i</v>
      </c>
      <c r="H114" t="str">
        <f t="shared" si="26"/>
        <v>500.000086632067+0.0843148730237222i</v>
      </c>
      <c r="I114" t="str">
        <f t="shared" si="27"/>
        <v>31.3463153854051-161548.192801332i</v>
      </c>
      <c r="K114" t="str">
        <f t="shared" si="28"/>
        <v>0.0239999951591981-0.0000106021207425471i</v>
      </c>
      <c r="L114" t="str">
        <f t="shared" si="29"/>
        <v>0.0001875-270.487778105772i</v>
      </c>
      <c r="M114" t="str">
        <f t="shared" si="30"/>
        <v>0.00125-67.9835592030549i</v>
      </c>
      <c r="N114">
        <f t="shared" si="31"/>
        <v>89.991163575555134</v>
      </c>
      <c r="O114">
        <f t="shared" si="32"/>
        <v>87.529397968444783</v>
      </c>
      <c r="P114" s="3">
        <f t="shared" si="33"/>
        <v>87.529397968444783</v>
      </c>
      <c r="Q114" s="3">
        <f t="shared" si="34"/>
        <v>-90.008836424444866</v>
      </c>
      <c r="R114">
        <f t="shared" si="35"/>
        <v>89.991163575555134</v>
      </c>
      <c r="S114">
        <f t="shared" si="36"/>
        <v>1.3040774771199376E-3</v>
      </c>
      <c r="T114">
        <f t="shared" si="19"/>
        <v>87.529397968444783</v>
      </c>
    </row>
    <row r="115" spans="1:20" x14ac:dyDescent="0.35">
      <c r="A115">
        <f t="shared" si="20"/>
        <v>8.2248967333497376</v>
      </c>
      <c r="B115">
        <f t="shared" si="37"/>
        <v>1.3090329715329934</v>
      </c>
      <c r="C115" t="str">
        <f t="shared" si="21"/>
        <v>-3.66964313369808-23704.0580294047i</v>
      </c>
      <c r="D115" t="str">
        <f t="shared" si="22"/>
        <v>3.47812499998874-12158.2073664216i</v>
      </c>
      <c r="E115" t="str">
        <f t="shared" si="23"/>
        <v>162.469536805207+0.000414431277918127i</v>
      </c>
      <c r="F115" t="str">
        <f t="shared" si="24"/>
        <v>2.90990990990809-114097.291295126i</v>
      </c>
      <c r="G115" t="str">
        <f t="shared" si="25"/>
        <v>0.999999999999376-7.89590086401083E-07i</v>
      </c>
      <c r="H115" t="str">
        <f t="shared" si="26"/>
        <v>500.000087291722+0.0846352694308209i</v>
      </c>
      <c r="I115" t="str">
        <f t="shared" si="27"/>
        <v>31.3463153552923-160936.633800775i</v>
      </c>
      <c r="K115" t="str">
        <f t="shared" si="28"/>
        <v>0.0239999951223381-0.000010642408784471i</v>
      </c>
      <c r="L115" t="str">
        <f t="shared" si="29"/>
        <v>0.0001875-269.463815606467i</v>
      </c>
      <c r="M115" t="str">
        <f t="shared" si="30"/>
        <v>0.00125-67.726199644406i</v>
      </c>
      <c r="N115">
        <f t="shared" si="31"/>
        <v>89.991129997153251</v>
      </c>
      <c r="O115">
        <f t="shared" si="32"/>
        <v>87.496454137293838</v>
      </c>
      <c r="P115" s="3">
        <f t="shared" si="33"/>
        <v>87.496454137293838</v>
      </c>
      <c r="Q115" s="3">
        <f t="shared" si="34"/>
        <v>-90.008870002846749</v>
      </c>
      <c r="R115">
        <f t="shared" si="35"/>
        <v>89.991129997153251</v>
      </c>
      <c r="S115">
        <f t="shared" si="36"/>
        <v>1.3090329715329933E-3</v>
      </c>
      <c r="T115">
        <f t="shared" si="19"/>
        <v>87.496454137293838</v>
      </c>
    </row>
    <row r="116" spans="1:20" x14ac:dyDescent="0.35">
      <c r="A116">
        <f t="shared" si="20"/>
        <v>8.2561513409364675</v>
      </c>
      <c r="B116">
        <f t="shared" si="37"/>
        <v>1.3140072968248189</v>
      </c>
      <c r="C116" t="str">
        <f t="shared" si="21"/>
        <v>-3.66964312719131-23614.323585983i</v>
      </c>
      <c r="D116" t="str">
        <f t="shared" si="22"/>
        <v>3.47812499998865-12112.1810783715i</v>
      </c>
      <c r="E116" t="str">
        <f t="shared" si="23"/>
        <v>162.469536804014+0.000416006118377111i</v>
      </c>
      <c r="F116" t="str">
        <f t="shared" si="24"/>
        <v>2.90990990990808-113665.362916062i</v>
      </c>
      <c r="G116" t="str">
        <f t="shared" si="25"/>
        <v>0.999999999999372-7.92590528729403E-07i</v>
      </c>
      <c r="H116" t="str">
        <f t="shared" si="26"/>
        <v>500.000087956398+0.084956883343i</v>
      </c>
      <c r="I116" t="str">
        <f t="shared" si="27"/>
        <v>31.346315324949-160327.389927725i</v>
      </c>
      <c r="K116" t="str">
        <f t="shared" si="28"/>
        <v>0.0239999950851975-0.0000106828499207607i</v>
      </c>
      <c r="L116" t="str">
        <f t="shared" si="29"/>
        <v>0.0001875-268.443729434616i</v>
      </c>
      <c r="M116" t="str">
        <f t="shared" si="30"/>
        <v>0.00125-67.4698143498769i</v>
      </c>
      <c r="N116">
        <f t="shared" si="31"/>
        <v>89.991096291153582</v>
      </c>
      <c r="O116">
        <f t="shared" si="32"/>
        <v>87.46351030611072</v>
      </c>
      <c r="P116" s="3">
        <f t="shared" si="33"/>
        <v>87.46351030611072</v>
      </c>
      <c r="Q116" s="3">
        <f t="shared" si="34"/>
        <v>-90.008903708846418</v>
      </c>
      <c r="R116">
        <f t="shared" si="35"/>
        <v>89.991096291153582</v>
      </c>
      <c r="S116">
        <f t="shared" si="36"/>
        <v>1.3140072968248189E-3</v>
      </c>
      <c r="T116">
        <f t="shared" si="19"/>
        <v>87.46351030611072</v>
      </c>
    </row>
    <row r="117" spans="1:20" x14ac:dyDescent="0.35">
      <c r="A117">
        <f t="shared" si="20"/>
        <v>8.287524716032026</v>
      </c>
      <c r="B117">
        <f t="shared" si="37"/>
        <v>1.3190005245527532</v>
      </c>
      <c r="C117" t="str">
        <f t="shared" si="21"/>
        <v>-3.66964312063508-23524.928842534i</v>
      </c>
      <c r="D117" t="str">
        <f t="shared" si="22"/>
        <v>3.47812499998857-12066.3290281125i</v>
      </c>
      <c r="E117" t="str">
        <f t="shared" si="23"/>
        <v>162.469536802813+0.00041758694324802i</v>
      </c>
      <c r="F117" t="str">
        <f t="shared" si="24"/>
        <v>2.90990990990807-113235.069651405i</v>
      </c>
      <c r="G117" t="str">
        <f t="shared" si="25"/>
        <v>0.999999999999367-7.9560237273857E-07i</v>
      </c>
      <c r="H117" t="str">
        <f t="shared" si="26"/>
        <v>500.000088626138+0.0852797193867699i</v>
      </c>
      <c r="I117" t="str">
        <f t="shared" si="27"/>
        <v>31.3463152943756-159720.452418007i</v>
      </c>
      <c r="K117" t="str">
        <f t="shared" si="28"/>
        <v>0.023999995047774-0.0000107234447331728i</v>
      </c>
      <c r="L117" t="str">
        <f t="shared" si="29"/>
        <v>0.0001875-267.427504915935i</v>
      </c>
      <c r="M117" t="str">
        <f t="shared" si="30"/>
        <v>0.00125-67.2143996312778i</v>
      </c>
      <c r="N117">
        <f t="shared" si="31"/>
        <v>89.991062457071251</v>
      </c>
      <c r="O117">
        <f t="shared" si="32"/>
        <v>87.430566474895159</v>
      </c>
      <c r="P117" s="3">
        <f t="shared" si="33"/>
        <v>87.430566474895159</v>
      </c>
      <c r="Q117" s="3">
        <f t="shared" si="34"/>
        <v>-90.008937542928749</v>
      </c>
      <c r="R117">
        <f t="shared" si="35"/>
        <v>89.991062457071251</v>
      </c>
      <c r="S117">
        <f t="shared" si="36"/>
        <v>1.3190005245527531E-3</v>
      </c>
      <c r="T117">
        <f t="shared" si="19"/>
        <v>87.430566474895159</v>
      </c>
    </row>
    <row r="118" spans="1:20" x14ac:dyDescent="0.35">
      <c r="A118">
        <f t="shared" si="20"/>
        <v>8.3190173099529474</v>
      </c>
      <c r="B118">
        <f t="shared" si="37"/>
        <v>1.3240127265460537</v>
      </c>
      <c r="C118" t="str">
        <f t="shared" si="21"/>
        <v>-3.66964311402885-23435.872513084i</v>
      </c>
      <c r="D118" t="str">
        <f t="shared" si="22"/>
        <v>3.47812499998848-12020.6505560475i</v>
      </c>
      <c r="E118" t="str">
        <f t="shared" si="23"/>
        <v>162.469536801602+0.000419173775272034i</v>
      </c>
      <c r="F118" t="str">
        <f t="shared" si="24"/>
        <v>2.90990990990806-112806.40531124i</v>
      </c>
      <c r="G118" t="str">
        <f t="shared" si="25"/>
        <v>0.999999999999362-7.98625661754974E-07i</v>
      </c>
      <c r="H118" t="str">
        <f t="shared" si="26"/>
        <v>500.000089300978+0.0856037822062131i</v>
      </c>
      <c r="I118" t="str">
        <f t="shared" si="27"/>
        <v>31.3463152635692-159115.812540619i</v>
      </c>
      <c r="K118" t="str">
        <f t="shared" si="28"/>
        <v>0.0239999950100655-0.0000107641938056742i</v>
      </c>
      <c r="L118" t="str">
        <f t="shared" si="29"/>
        <v>0.0001875-266.415127431695i</v>
      </c>
      <c r="M118" t="str">
        <f t="shared" si="30"/>
        <v>0.00125-66.9599518143833i</v>
      </c>
      <c r="N118">
        <f t="shared" si="31"/>
        <v>89.991028494419496</v>
      </c>
      <c r="O118">
        <f t="shared" si="32"/>
        <v>87.397622643646784</v>
      </c>
      <c r="P118" s="3">
        <f t="shared" si="33"/>
        <v>87.397622643646784</v>
      </c>
      <c r="Q118" s="3">
        <f t="shared" si="34"/>
        <v>-90.008971505580504</v>
      </c>
      <c r="R118">
        <f t="shared" si="35"/>
        <v>89.991028494419496</v>
      </c>
      <c r="S118">
        <f t="shared" si="36"/>
        <v>1.3240127265460536E-3</v>
      </c>
      <c r="T118">
        <f t="shared" si="19"/>
        <v>87.397622643646784</v>
      </c>
    </row>
    <row r="119" spans="1:20" x14ac:dyDescent="0.35">
      <c r="A119">
        <f t="shared" si="20"/>
        <v>8.3506295757307694</v>
      </c>
      <c r="B119">
        <f t="shared" si="37"/>
        <v>1.3290439749069287</v>
      </c>
      <c r="C119" t="str">
        <f t="shared" si="21"/>
        <v>-3.66964310737225-23347.1533165282i</v>
      </c>
      <c r="D119" t="str">
        <f t="shared" si="22"/>
        <v>3.4781249999884-11975.1450050764i</v>
      </c>
      <c r="E119" t="str">
        <f t="shared" si="23"/>
        <v>162.469536800381+0.000420766637276489i</v>
      </c>
      <c r="F119" t="str">
        <f t="shared" si="24"/>
        <v>2.90990990990804-112379.363729087i</v>
      </c>
      <c r="G119" t="str">
        <f t="shared" si="25"/>
        <v>0.999999999999357-8.01660439269639E-07i</v>
      </c>
      <c r="H119" t="str">
        <f t="shared" si="26"/>
        <v>500.000089980954+0.0859290764630617i</v>
      </c>
      <c r="I119" t="str">
        <f t="shared" si="27"/>
        <v>31.3463152325276-158513.461597612i</v>
      </c>
      <c r="K119" t="str">
        <f t="shared" si="28"/>
        <v>0.02399999497207-0.000010805097724451i</v>
      </c>
      <c r="L119" t="str">
        <f t="shared" si="29"/>
        <v>0.0001875-265.406582418505i</v>
      </c>
      <c r="M119" t="str">
        <f t="shared" si="30"/>
        <v>0.00125-66.7064672388753i</v>
      </c>
      <c r="N119">
        <f t="shared" si="31"/>
        <v>89.990994402709859</v>
      </c>
      <c r="O119">
        <f t="shared" si="32"/>
        <v>87.364678812365511</v>
      </c>
      <c r="P119" s="3">
        <f t="shared" si="33"/>
        <v>87.364678812365511</v>
      </c>
      <c r="Q119" s="3">
        <f t="shared" si="34"/>
        <v>-90.009005597290141</v>
      </c>
      <c r="R119">
        <f t="shared" si="35"/>
        <v>89.990994402709859</v>
      </c>
      <c r="S119">
        <f t="shared" si="36"/>
        <v>1.3290439749069286E-3</v>
      </c>
      <c r="T119">
        <f t="shared" si="19"/>
        <v>87.364678812365511</v>
      </c>
    </row>
    <row r="120" spans="1:20" x14ac:dyDescent="0.35">
      <c r="A120">
        <f t="shared" si="20"/>
        <v>8.3823619681185466</v>
      </c>
      <c r="B120">
        <f t="shared" si="37"/>
        <v>1.3340943420115752</v>
      </c>
      <c r="C120" t="str">
        <f t="shared" si="21"/>
        <v>-3.66964310066527-23258.7699766113i</v>
      </c>
      <c r="D120" t="str">
        <f t="shared" si="22"/>
        <v>3.4781249999883-11929.8117205866i</v>
      </c>
      <c r="E120" t="str">
        <f t="shared" si="23"/>
        <v>162.469536799152+0.000422365552175694i</v>
      </c>
      <c r="F120" t="str">
        <f t="shared" si="24"/>
        <v>2.90990990990803-111953.93876181i</v>
      </c>
      <c r="G120" t="str">
        <f t="shared" si="25"/>
        <v>0.999999999999353-8.0470674893886E-07i</v>
      </c>
      <c r="H120" t="str">
        <f t="shared" si="26"/>
        <v>500.000090666107+0.0862556068367687i</v>
      </c>
      <c r="I120" t="str">
        <f t="shared" si="27"/>
        <v>31.3463152012511-157913.390923967i</v>
      </c>
      <c r="K120" t="str">
        <f t="shared" si="28"/>
        <v>0.0239999949337852-0.000010846157077917i</v>
      </c>
      <c r="L120" t="str">
        <f t="shared" si="29"/>
        <v>0.0001875-264.401855368105i</v>
      </c>
      <c r="M120" t="str">
        <f t="shared" si="30"/>
        <v>0.00125-66.453942258294i</v>
      </c>
      <c r="N120">
        <f t="shared" si="31"/>
        <v>89.990960181451811</v>
      </c>
      <c r="O120">
        <f t="shared" si="32"/>
        <v>87.331734981051099</v>
      </c>
      <c r="P120" s="3">
        <f t="shared" si="33"/>
        <v>87.331734981051099</v>
      </c>
      <c r="Q120" s="3">
        <f t="shared" si="34"/>
        <v>-90.009039818548189</v>
      </c>
      <c r="R120">
        <f t="shared" si="35"/>
        <v>89.990960181451811</v>
      </c>
      <c r="S120">
        <f t="shared" si="36"/>
        <v>1.3340943420115752E-3</v>
      </c>
      <c r="T120">
        <f t="shared" si="19"/>
        <v>87.331734981051099</v>
      </c>
    </row>
    <row r="121" spans="1:20" x14ac:dyDescent="0.35">
      <c r="A121">
        <f t="shared" si="20"/>
        <v>8.4142149435973987</v>
      </c>
      <c r="B121">
        <f t="shared" si="37"/>
        <v>1.3391639005112193</v>
      </c>
      <c r="C121" t="str">
        <f t="shared" si="21"/>
        <v>-3.66964309390684-23170.7212219086i</v>
      </c>
      <c r="D121" t="str">
        <f t="shared" si="22"/>
        <v>3.47812499998822-11884.6500504434i</v>
      </c>
      <c r="E121" t="str">
        <f t="shared" si="23"/>
        <v>162.469536797913+0.000423970542970606i</v>
      </c>
      <c r="F121" t="str">
        <f t="shared" si="24"/>
        <v>2.90990990990801-111530.124289527i</v>
      </c>
      <c r="G121" t="str">
        <f t="shared" si="25"/>
        <v>0.999999999999347-8.07764634584823E-07i</v>
      </c>
      <c r="H121" t="str">
        <f t="shared" si="26"/>
        <v>500.000091356481+0.0865833780245541i</v>
      </c>
      <c r="I121" t="str">
        <f t="shared" si="27"/>
        <v>31.3463151697349-157315.591887466i</v>
      </c>
      <c r="K121" t="str">
        <f t="shared" si="28"/>
        <v>0.0239999948952087-0.0000108873724567212i</v>
      </c>
      <c r="L121" t="str">
        <f t="shared" si="29"/>
        <v>0.0001875-263.400931827162i</v>
      </c>
      <c r="M121" t="str">
        <f t="shared" si="30"/>
        <v>0.00125-66.2023732399818i</v>
      </c>
      <c r="N121">
        <f t="shared" si="31"/>
        <v>89.990925830153131</v>
      </c>
      <c r="O121">
        <f t="shared" si="32"/>
        <v>87.298791149703092</v>
      </c>
      <c r="P121" s="3">
        <f t="shared" si="33"/>
        <v>87.298791149703092</v>
      </c>
      <c r="Q121" s="3">
        <f t="shared" si="34"/>
        <v>-90.009074169846869</v>
      </c>
      <c r="R121">
        <f t="shared" si="35"/>
        <v>89.990925830153131</v>
      </c>
      <c r="S121">
        <f t="shared" si="36"/>
        <v>1.3391639005112192E-3</v>
      </c>
      <c r="T121">
        <f t="shared" si="19"/>
        <v>87.298791149703092</v>
      </c>
    </row>
    <row r="122" spans="1:20" x14ac:dyDescent="0.35">
      <c r="A122">
        <f t="shared" si="20"/>
        <v>8.4461889603830684</v>
      </c>
      <c r="B122">
        <f t="shared" si="37"/>
        <v>1.3442527233331618</v>
      </c>
      <c r="C122" t="str">
        <f t="shared" si="21"/>
        <v>-3.66964308709718-23083.0057858101i</v>
      </c>
      <c r="D122" t="str">
        <f t="shared" si="22"/>
        <v>3.47812499998812-11839.6593449812i</v>
      </c>
      <c r="E122" t="str">
        <f t="shared" si="23"/>
        <v>162.469536796665+0.000425581632749794i</v>
      </c>
      <c r="F122" t="str">
        <f t="shared" si="24"/>
        <v>2.909909909908-111107.914215526i</v>
      </c>
      <c r="G122" t="str">
        <f t="shared" si="25"/>
        <v>0.999999999999343-8.10834140196242E-07i</v>
      </c>
      <c r="H122" t="str">
        <f t="shared" si="26"/>
        <v>500.000092052107+0.0869123947415025i</v>
      </c>
      <c r="I122" t="str">
        <f t="shared" si="27"/>
        <v>31.3463151379795-156720.055888568i</v>
      </c>
      <c r="K122" t="str">
        <f t="shared" si="28"/>
        <v>0.0239999948563387-0.000010928744453758i</v>
      </c>
      <c r="L122" t="str">
        <f t="shared" si="29"/>
        <v>0.0001875-262.403797397054i</v>
      </c>
      <c r="M122" t="str">
        <f t="shared" si="30"/>
        <v>0.00125-65.9517565650348i</v>
      </c>
      <c r="N122">
        <f t="shared" si="31"/>
        <v>89.99089134831965</v>
      </c>
      <c r="O122">
        <f t="shared" si="32"/>
        <v>87.265847318321505</v>
      </c>
      <c r="P122" s="3">
        <f t="shared" si="33"/>
        <v>87.265847318321505</v>
      </c>
      <c r="Q122" s="3">
        <f t="shared" si="34"/>
        <v>-90.00910865168035</v>
      </c>
      <c r="R122">
        <f t="shared" si="35"/>
        <v>89.99089134831965</v>
      </c>
      <c r="S122">
        <f t="shared" si="36"/>
        <v>1.3442527233331618E-3</v>
      </c>
      <c r="T122">
        <f t="shared" si="19"/>
        <v>87.265847318321505</v>
      </c>
    </row>
    <row r="123" spans="1:20" x14ac:dyDescent="0.35">
      <c r="A123">
        <f t="shared" si="20"/>
        <v>8.4782844784325224</v>
      </c>
      <c r="B123">
        <f t="shared" si="37"/>
        <v>1.3493608836818278</v>
      </c>
      <c r="C123" t="str">
        <f t="shared" si="21"/>
        <v>-3.66964308023572-22995.6224064993i</v>
      </c>
      <c r="D123" t="str">
        <f t="shared" si="22"/>
        <v>3.47812499998803-11794.8389569936i</v>
      </c>
      <c r="E123" t="str">
        <f t="shared" si="23"/>
        <v>162.469536795408+0.000427198844689723i</v>
      </c>
      <c r="F123" t="str">
        <f t="shared" si="24"/>
        <v>2.90990990990799-110687.302466173i</v>
      </c>
      <c r="G123" t="str">
        <f t="shared" si="25"/>
        <v>0.999999999999338-8.13915309928983E-07i</v>
      </c>
      <c r="H123" t="str">
        <f t="shared" si="26"/>
        <v>500.000092753033+0.0872426617206072i</v>
      </c>
      <c r="I123" t="str">
        <f t="shared" si="27"/>
        <v>31.3463151059824-156126.77436029i</v>
      </c>
      <c r="K123" t="str">
        <f t="shared" si="28"/>
        <v>0.0239999948171726-0.0000109702736641741i</v>
      </c>
      <c r="L123" t="str">
        <f t="shared" si="29"/>
        <v>0.0001875-261.410437733666i</v>
      </c>
      <c r="M123" t="str">
        <f t="shared" si="30"/>
        <v>0.00125-65.7020886282474i</v>
      </c>
      <c r="N123">
        <f t="shared" si="31"/>
        <v>89.990856735455324</v>
      </c>
      <c r="O123">
        <f t="shared" si="32"/>
        <v>87.232903486905968</v>
      </c>
      <c r="P123" s="3">
        <f t="shared" si="33"/>
        <v>87.232903486905968</v>
      </c>
      <c r="Q123" s="3">
        <f t="shared" si="34"/>
        <v>-90.009143264544676</v>
      </c>
      <c r="R123">
        <f t="shared" si="35"/>
        <v>89.990856735455324</v>
      </c>
      <c r="S123">
        <f t="shared" si="36"/>
        <v>1.3493608836818278E-3</v>
      </c>
      <c r="T123">
        <f t="shared" si="19"/>
        <v>87.232903486905968</v>
      </c>
    </row>
    <row r="124" spans="1:20" x14ac:dyDescent="0.35">
      <c r="A124">
        <f t="shared" si="20"/>
        <v>8.5105019594505666</v>
      </c>
      <c r="B124">
        <f t="shared" si="37"/>
        <v>1.3544884550398189</v>
      </c>
      <c r="C124" t="str">
        <f t="shared" si="21"/>
        <v>-3.66964307332183-22908.5698269368i</v>
      </c>
      <c r="D124" t="str">
        <f t="shared" si="22"/>
        <v>3.47812499998795-11750.1882417242i</v>
      </c>
      <c r="E124" t="str">
        <f t="shared" si="23"/>
        <v>162.46953679414+0.00042882220205523i</v>
      </c>
      <c r="F124" t="str">
        <f t="shared" si="24"/>
        <v>2.90990990990797-110268.282990826i</v>
      </c>
      <c r="G124" t="str">
        <f t="shared" si="25"/>
        <v>0.999999999999333-8.17008188106709E-07i</v>
      </c>
      <c r="H124" t="str">
        <f t="shared" si="26"/>
        <v>500.000093459297+0.0875741837128478i</v>
      </c>
      <c r="I124" t="str">
        <f t="shared" si="27"/>
        <v>31.3463150737412-155535.738768078i</v>
      </c>
      <c r="K124" t="str">
        <f t="shared" si="28"/>
        <v>0.0239999947777082-0.0000110119606853779i</v>
      </c>
      <c r="L124" t="str">
        <f t="shared" si="29"/>
        <v>0.0001875-260.420838547186i</v>
      </c>
      <c r="M124" t="str">
        <f t="shared" si="30"/>
        <v>0.00125-65.4533658380627i</v>
      </c>
      <c r="N124">
        <f t="shared" si="31"/>
        <v>89.990821991062276</v>
      </c>
      <c r="O124">
        <f t="shared" si="32"/>
        <v>87.199959655456126</v>
      </c>
      <c r="P124" s="3">
        <f t="shared" si="33"/>
        <v>87.199959655456126</v>
      </c>
      <c r="Q124" s="3">
        <f t="shared" si="34"/>
        <v>-90.009178008937724</v>
      </c>
      <c r="R124">
        <f t="shared" si="35"/>
        <v>89.990821991062276</v>
      </c>
      <c r="S124">
        <f t="shared" si="36"/>
        <v>1.3544884550398188E-3</v>
      </c>
      <c r="T124">
        <f t="shared" si="19"/>
        <v>87.199959655456126</v>
      </c>
    </row>
    <row r="125" spans="1:20" x14ac:dyDescent="0.35">
      <c r="A125">
        <f t="shared" si="20"/>
        <v>8.5428418668964792</v>
      </c>
      <c r="B125">
        <f t="shared" si="37"/>
        <v>1.3596355111689702</v>
      </c>
      <c r="C125" t="str">
        <f t="shared" si="21"/>
        <v>-3.66964306635539-22821.8467948422i</v>
      </c>
      <c r="D125" t="str">
        <f t="shared" si="22"/>
        <v>3.47812499998786-11705.7065568574i</v>
      </c>
      <c r="E125" t="str">
        <f t="shared" si="23"/>
        <v>162.469536792863+0.000430451728198711i</v>
      </c>
      <c r="F125" t="str">
        <f t="shared" si="24"/>
        <v>2.90990990990796-109850.849761749i</v>
      </c>
      <c r="G125" t="str">
        <f t="shared" si="25"/>
        <v>0.999999999999327-8.2011281922151E-07i</v>
      </c>
      <c r="H125" t="str">
        <f t="shared" si="26"/>
        <v>500.000094170937+0.0879069654872616i</v>
      </c>
      <c r="I125" t="str">
        <f t="shared" si="27"/>
        <v>31.3463150412551-154946.940609683i</v>
      </c>
      <c r="K125" t="str">
        <f t="shared" si="28"/>
        <v>0.0239999947379434-0.0000110538061170482i</v>
      </c>
      <c r="L125" t="str">
        <f t="shared" si="29"/>
        <v>0.0001875-259.434985601899i</v>
      </c>
      <c r="M125" t="str">
        <f t="shared" si="30"/>
        <v>0.00125-65.2055846165199i</v>
      </c>
      <c r="N125">
        <f t="shared" si="31"/>
        <v>89.990787114640639</v>
      </c>
      <c r="O125">
        <f t="shared" si="32"/>
        <v>87.167015823971767</v>
      </c>
      <c r="P125" s="3">
        <f t="shared" si="33"/>
        <v>87.167015823971767</v>
      </c>
      <c r="Q125" s="3">
        <f t="shared" si="34"/>
        <v>-90.009212885359361</v>
      </c>
      <c r="R125">
        <f t="shared" si="35"/>
        <v>89.990787114640639</v>
      </c>
      <c r="S125">
        <f t="shared" si="36"/>
        <v>1.3596355111689701E-3</v>
      </c>
      <c r="T125">
        <f t="shared" si="19"/>
        <v>87.167015823971767</v>
      </c>
    </row>
    <row r="126" spans="1:20" x14ac:dyDescent="0.35">
      <c r="A126">
        <f t="shared" si="20"/>
        <v>8.5753046659906857</v>
      </c>
      <c r="B126">
        <f t="shared" si="37"/>
        <v>1.3648021261114123</v>
      </c>
      <c r="C126" t="str">
        <f t="shared" si="21"/>
        <v>-3.66964305933593-22735.4520626758i</v>
      </c>
      <c r="D126" t="str">
        <f t="shared" si="22"/>
        <v>3.47812499998776-11661.3932625094i</v>
      </c>
      <c r="E126" t="str">
        <f t="shared" si="23"/>
        <v>162.469536791576+0.000432087446561863i</v>
      </c>
      <c r="F126" t="str">
        <f t="shared" si="24"/>
        <v>2.90990990990793-109434.996774026i</v>
      </c>
      <c r="G126" t="str">
        <f t="shared" si="25"/>
        <v>0.999999999999322-8.23229247934548E-07i</v>
      </c>
      <c r="H126" t="str">
        <f t="shared" si="26"/>
        <v>500.000094887996+0.0882410118310011i</v>
      </c>
      <c r="I126" t="str">
        <f t="shared" si="27"/>
        <v>31.3463150085212-154360.371415049i</v>
      </c>
      <c r="K126" t="str">
        <f t="shared" si="28"/>
        <v>0.0239999946978758-0.0000110958105611421i</v>
      </c>
      <c r="L126" t="str">
        <f t="shared" si="29"/>
        <v>0.0001875-258.452864715978i</v>
      </c>
      <c r="M126" t="str">
        <f t="shared" si="30"/>
        <v>0.00125-64.958741399203i</v>
      </c>
      <c r="N126">
        <f t="shared" si="31"/>
        <v>89.99075210568877</v>
      </c>
      <c r="O126">
        <f t="shared" si="32"/>
        <v>87.134071992452746</v>
      </c>
      <c r="P126" s="3">
        <f t="shared" si="33"/>
        <v>87.134071992452746</v>
      </c>
      <c r="Q126" s="3">
        <f t="shared" si="34"/>
        <v>-90.00924789431123</v>
      </c>
      <c r="R126">
        <f t="shared" si="35"/>
        <v>89.99075210568877</v>
      </c>
      <c r="S126">
        <f t="shared" si="36"/>
        <v>1.3648021261114124E-3</v>
      </c>
      <c r="T126">
        <f t="shared" si="19"/>
        <v>87.134071992452746</v>
      </c>
    </row>
    <row r="127" spans="1:20" x14ac:dyDescent="0.35">
      <c r="A127">
        <f t="shared" si="20"/>
        <v>8.6078908237214513</v>
      </c>
      <c r="B127">
        <f t="shared" si="37"/>
        <v>1.3699883741906356</v>
      </c>
      <c r="C127" t="str">
        <f t="shared" si="21"/>
        <v>-3.66964305226289-22649.3843876202i</v>
      </c>
      <c r="D127" t="str">
        <f t="shared" si="22"/>
        <v>3.47812499998767-11617.2477212184i</v>
      </c>
      <c r="E127" t="str">
        <f t="shared" si="23"/>
        <v>162.469536790281+0.000433729380675101i</v>
      </c>
      <c r="F127" t="str">
        <f t="shared" si="24"/>
        <v>2.90990990990792-109020.718045471i</v>
      </c>
      <c r="G127" t="str">
        <f t="shared" si="25"/>
        <v>0.999999999999317-8.26357519076695E-07i</v>
      </c>
      <c r="H127" t="str">
        <f t="shared" si="26"/>
        <v>500.000095610515+0.0885763275494131i</v>
      </c>
      <c r="I127" t="str">
        <f t="shared" si="27"/>
        <v>31.3463149755373-153776.022746179i</v>
      </c>
      <c r="K127" t="str">
        <f t="shared" si="28"/>
        <v>0.0239999946575031-0.0000111379746219043i</v>
      </c>
      <c r="L127" t="str">
        <f t="shared" si="29"/>
        <v>0.0001875-257.474461761285i</v>
      </c>
      <c r="M127" t="str">
        <f t="shared" si="30"/>
        <v>0.00125-64.7128326351896i</v>
      </c>
      <c r="N127">
        <f t="shared" si="31"/>
        <v>89.990716963703022</v>
      </c>
      <c r="O127">
        <f t="shared" si="32"/>
        <v>87.101128160898739</v>
      </c>
      <c r="P127" s="3">
        <f t="shared" si="33"/>
        <v>87.101128160898739</v>
      </c>
      <c r="Q127" s="3">
        <f t="shared" si="34"/>
        <v>-90.009283036296978</v>
      </c>
      <c r="R127">
        <f t="shared" si="35"/>
        <v>89.990716963703022</v>
      </c>
      <c r="S127">
        <f t="shared" si="36"/>
        <v>1.3699883741906357E-3</v>
      </c>
      <c r="T127">
        <f t="shared" si="19"/>
        <v>87.101128160898739</v>
      </c>
    </row>
    <row r="128" spans="1:20" x14ac:dyDescent="0.35">
      <c r="A128">
        <f t="shared" si="20"/>
        <v>8.6406008088515911</v>
      </c>
      <c r="B128">
        <f t="shared" si="37"/>
        <v>1.37519433001256</v>
      </c>
      <c r="C128" t="str">
        <f t="shared" si="21"/>
        <v>-3.66964304513612-22563.6425315627i</v>
      </c>
      <c r="D128" t="str">
        <f t="shared" si="22"/>
        <v>3.47812499998758-11573.2692979361i</v>
      </c>
      <c r="E128" t="str">
        <f t="shared" si="23"/>
        <v>162.469536788974+0.000435377554158796i</v>
      </c>
      <c r="F128" t="str">
        <f t="shared" si="24"/>
        <v>2.90990990990791-108608.007616547i</v>
      </c>
      <c r="G128" t="str">
        <f t="shared" si="25"/>
        <v>0.999999999999312-8.29497677649182E-07i</v>
      </c>
      <c r="H128" t="str">
        <f t="shared" si="26"/>
        <v>500.000096338535+0.0889129174661103i</v>
      </c>
      <c r="I128" t="str">
        <f t="shared" si="27"/>
        <v>31.3463149423036-153193.886197024i</v>
      </c>
      <c r="K128" t="str">
        <f t="shared" si="28"/>
        <v>0.023999994616823-0.0000111802989058759i</v>
      </c>
      <c r="L128" t="str">
        <f t="shared" si="29"/>
        <v>0.0001875-256.499762663165i</v>
      </c>
      <c r="M128" t="str">
        <f t="shared" si="30"/>
        <v>0.00125-64.4678547869987i</v>
      </c>
      <c r="N128">
        <f t="shared" si="31"/>
        <v>89.990681688177858</v>
      </c>
      <c r="O128">
        <f t="shared" si="32"/>
        <v>87.068184329309332</v>
      </c>
      <c r="P128" s="3">
        <f t="shared" si="33"/>
        <v>87.068184329309332</v>
      </c>
      <c r="Q128" s="3">
        <f t="shared" si="34"/>
        <v>-90.009318311822142</v>
      </c>
      <c r="R128">
        <f t="shared" si="35"/>
        <v>89.990681688177858</v>
      </c>
      <c r="S128">
        <f t="shared" si="36"/>
        <v>1.37519433001256E-3</v>
      </c>
      <c r="T128">
        <f t="shared" si="19"/>
        <v>87.068184329309332</v>
      </c>
    </row>
    <row r="129" spans="1:20" x14ac:dyDescent="0.35">
      <c r="A129">
        <f t="shared" si="20"/>
        <v>8.6734350919252279</v>
      </c>
      <c r="B129">
        <f t="shared" si="37"/>
        <v>1.3804200684666077</v>
      </c>
      <c r="C129" t="str">
        <f t="shared" si="21"/>
        <v>-3.66964303795504-22478.2252610785i</v>
      </c>
      <c r="D129" t="str">
        <f t="shared" si="22"/>
        <v>3.47812499998748-11529.4573600181i</v>
      </c>
      <c r="E129" t="str">
        <f t="shared" si="23"/>
        <v>162.469536787659+0.000437031990723106i</v>
      </c>
      <c r="F129" t="str">
        <f t="shared" si="24"/>
        <v>2.90990990990789-108196.859550274i</v>
      </c>
      <c r="G129" t="str">
        <f t="shared" si="25"/>
        <v>0.999999999999307-8.32649768824245E-07i</v>
      </c>
      <c r="H129" t="str">
        <f t="shared" si="26"/>
        <v>500.0000970721+0.0892507864230245i</v>
      </c>
      <c r="I129" t="str">
        <f t="shared" si="27"/>
        <v>31.346314908816-152613.953393353i</v>
      </c>
      <c r="K129" t="str">
        <f t="shared" si="28"/>
        <v>0.0239999945758331-0.0000112227840219023i</v>
      </c>
      <c r="L129" t="str">
        <f t="shared" si="29"/>
        <v>0.0001875-255.528753400245i</v>
      </c>
      <c r="M129" t="str">
        <f t="shared" si="30"/>
        <v>0.00125-64.2238043305426i</v>
      </c>
      <c r="N129">
        <f t="shared" si="31"/>
        <v>89.99064627860588</v>
      </c>
      <c r="O129">
        <f t="shared" si="32"/>
        <v>87.035240497684498</v>
      </c>
      <c r="P129" s="3">
        <f t="shared" si="33"/>
        <v>87.035240497684498</v>
      </c>
      <c r="Q129" s="3">
        <f t="shared" si="34"/>
        <v>-90.00935372139412</v>
      </c>
      <c r="R129">
        <f t="shared" si="35"/>
        <v>89.99064627860588</v>
      </c>
      <c r="S129">
        <f t="shared" si="36"/>
        <v>1.3804200684666076E-3</v>
      </c>
      <c r="T129">
        <f t="shared" si="19"/>
        <v>87.035240497684498</v>
      </c>
    </row>
    <row r="130" spans="1:20" x14ac:dyDescent="0.35">
      <c r="A130">
        <f t="shared" si="20"/>
        <v>8.7063941452745439</v>
      </c>
      <c r="B130">
        <f t="shared" si="37"/>
        <v>1.3856656647267809</v>
      </c>
      <c r="C130" t="str">
        <f t="shared" si="21"/>
        <v>-3.66964303071926-22393.131347411i</v>
      </c>
      <c r="D130" t="str">
        <f t="shared" si="22"/>
        <v>3.47812499998739-11485.811277215i</v>
      </c>
      <c r="E130" t="str">
        <f t="shared" si="23"/>
        <v>162.469536786332+0.00043869271416739i</v>
      </c>
      <c r="F130" t="str">
        <f t="shared" si="24"/>
        <v>2.90990990990789-107787.26793215i</v>
      </c>
      <c r="G130" t="str">
        <f t="shared" si="25"/>
        <v>0.999999999999301-8.35813837945772E-07i</v>
      </c>
      <c r="H130" t="str">
        <f t="shared" si="26"/>
        <v>500.00009781125+0.0895899392804926i</v>
      </c>
      <c r="I130" t="str">
        <f t="shared" si="27"/>
        <v>31.3463148750732-152036.215992637i</v>
      </c>
      <c r="K130" t="str">
        <f t="shared" si="28"/>
        <v>0.0239999945345311-0.0000112654305811428i</v>
      </c>
      <c r="L130" t="str">
        <f t="shared" si="29"/>
        <v>0.0001875-254.561420004229i</v>
      </c>
      <c r="M130" t="str">
        <f t="shared" si="30"/>
        <v>0.00125-63.9806777550733i</v>
      </c>
      <c r="N130">
        <f t="shared" si="31"/>
        <v>89.990610734477656</v>
      </c>
      <c r="O130">
        <f t="shared" si="32"/>
        <v>87.00229666602381</v>
      </c>
      <c r="P130" s="3">
        <f t="shared" si="33"/>
        <v>87.00229666602381</v>
      </c>
      <c r="Q130" s="3">
        <f t="shared" si="34"/>
        <v>-90.009389265522344</v>
      </c>
      <c r="R130">
        <f t="shared" si="35"/>
        <v>89.990610734477656</v>
      </c>
      <c r="S130">
        <f t="shared" si="36"/>
        <v>1.3856656647267809E-3</v>
      </c>
      <c r="T130">
        <f t="shared" si="19"/>
        <v>87.00229666602381</v>
      </c>
    </row>
    <row r="131" spans="1:20" x14ac:dyDescent="0.35">
      <c r="A131">
        <f t="shared" si="20"/>
        <v>8.7394784430265879</v>
      </c>
      <c r="B131">
        <f t="shared" si="37"/>
        <v>1.3909311942527427</v>
      </c>
      <c r="C131" t="str">
        <f t="shared" si="21"/>
        <v>-3.66964302342847-22308.3595664559i</v>
      </c>
      <c r="D131" t="str">
        <f t="shared" si="22"/>
        <v>3.47812499998729-11442.3304216631i</v>
      </c>
      <c r="E131" t="str">
        <f t="shared" si="23"/>
        <v>162.469536784996+0.000440359748382151i</v>
      </c>
      <c r="F131" t="str">
        <f t="shared" si="24"/>
        <v>2.90990990990787-107379.226870063i</v>
      </c>
      <c r="G131" t="str">
        <f t="shared" si="25"/>
        <v>0.999999999999296-8.38989930529961E-07i</v>
      </c>
      <c r="H131" t="str">
        <f t="shared" si="26"/>
        <v>500.000098556026+0.0899303809173229i</v>
      </c>
      <c r="I131" t="str">
        <f t="shared" si="27"/>
        <v>31.3463148410744-151460.665683931i</v>
      </c>
      <c r="K131" t="str">
        <f t="shared" si="28"/>
        <v>0.0239999944929147-0.0000113082391970792i</v>
      </c>
      <c r="L131" t="str">
        <f t="shared" si="29"/>
        <v>0.0001875-253.597748559701i</v>
      </c>
      <c r="M131" t="str">
        <f t="shared" si="30"/>
        <v>0.00125-63.7384715631337i</v>
      </c>
      <c r="N131">
        <f t="shared" si="31"/>
        <v>89.990575055281894</v>
      </c>
      <c r="O131">
        <f t="shared" si="32"/>
        <v>86.969352834327026</v>
      </c>
      <c r="P131" s="3">
        <f t="shared" si="33"/>
        <v>86.969352834327026</v>
      </c>
      <c r="Q131" s="3">
        <f t="shared" si="34"/>
        <v>-90.009424944718106</v>
      </c>
      <c r="R131">
        <f t="shared" si="35"/>
        <v>89.990575055281894</v>
      </c>
      <c r="S131">
        <f t="shared" si="36"/>
        <v>1.3909311942527428E-3</v>
      </c>
      <c r="T131">
        <f t="shared" si="19"/>
        <v>86.969352834327026</v>
      </c>
    </row>
    <row r="132" spans="1:20" x14ac:dyDescent="0.35">
      <c r="A132">
        <f t="shared" si="20"/>
        <v>8.7726884611100893</v>
      </c>
      <c r="B132">
        <f t="shared" si="37"/>
        <v>1.3962167327909032</v>
      </c>
      <c r="C132" t="str">
        <f t="shared" si="21"/>
        <v>-3.66964301608208-22223.9086987424i</v>
      </c>
      <c r="D132" t="str">
        <f t="shared" si="22"/>
        <v>3.47812499998719-11399.0141678758i</v>
      </c>
      <c r="E132" t="str">
        <f t="shared" si="23"/>
        <v>162.469536783649+0.000442033117348917i</v>
      </c>
      <c r="F132" t="str">
        <f t="shared" si="24"/>
        <v>2.90990990990784-106972.730494203i</v>
      </c>
      <c r="G132" t="str">
        <f t="shared" si="25"/>
        <v>0.999999999999291-8.42178092265972E-07i</v>
      </c>
      <c r="H132" t="str">
        <f t="shared" si="26"/>
        <v>500.000099306476+0.090272116230857i</v>
      </c>
      <c r="I132" t="str">
        <f t="shared" si="27"/>
        <v>31.3463148068161-150887.294187749i</v>
      </c>
      <c r="K132" t="str">
        <f t="shared" si="28"/>
        <v>0.0239999944509813-0.0000113512104855241i</v>
      </c>
      <c r="L132" t="str">
        <f t="shared" si="29"/>
        <v>0.0001875-252.637725203927i</v>
      </c>
      <c r="M132" t="str">
        <f t="shared" si="30"/>
        <v>0.00125-63.4971822705057i</v>
      </c>
      <c r="N132">
        <f t="shared" si="31"/>
        <v>89.990539240505328</v>
      </c>
      <c r="O132">
        <f t="shared" si="32"/>
        <v>86.936409002593805</v>
      </c>
      <c r="P132" s="3">
        <f t="shared" si="33"/>
        <v>86.936409002593805</v>
      </c>
      <c r="Q132" s="3">
        <f t="shared" si="34"/>
        <v>-90.009460759494672</v>
      </c>
      <c r="R132">
        <f t="shared" si="35"/>
        <v>89.990539240505328</v>
      </c>
      <c r="S132">
        <f t="shared" si="36"/>
        <v>1.3962167327909033E-3</v>
      </c>
      <c r="T132">
        <f t="shared" si="19"/>
        <v>86.936409002593805</v>
      </c>
    </row>
    <row r="133" spans="1:20" x14ac:dyDescent="0.35">
      <c r="A133">
        <f t="shared" si="20"/>
        <v>8.8060246772623074</v>
      </c>
      <c r="B133">
        <f t="shared" si="37"/>
        <v>1.4015223563755086</v>
      </c>
      <c r="C133" t="str">
        <f t="shared" si="21"/>
        <v>-3.66964300867975-22139.7775294168i</v>
      </c>
      <c r="D133" t="str">
        <f t="shared" si="22"/>
        <v>3.4781249999871-11355.8618927342i</v>
      </c>
      <c r="E133" t="str">
        <f t="shared" si="23"/>
        <v>162.469536782292+0.00044371284513959i</v>
      </c>
      <c r="F133" t="str">
        <f t="shared" si="24"/>
        <v>2.90990990990783-106567.772956985i</v>
      </c>
      <c r="G133" t="str">
        <f t="shared" si="25"/>
        <v>0.999999999999285-8.45378369016578E-07i</v>
      </c>
      <c r="H133" t="str">
        <f t="shared" si="26"/>
        <v>500.000100062638+0.0906151501370497i</v>
      </c>
      <c r="I133" t="str">
        <f t="shared" si="27"/>
        <v>31.3463147722971-150316.09325595i</v>
      </c>
      <c r="K133" t="str">
        <f t="shared" si="28"/>
        <v>0.0239999944087287-0.0000113943450646305i</v>
      </c>
      <c r="L133" t="str">
        <f t="shared" si="29"/>
        <v>0.0001875-251.681336126646i</v>
      </c>
      <c r="M133" t="str">
        <f t="shared" si="30"/>
        <v>0.00125-63.2568064061622i</v>
      </c>
      <c r="N133">
        <f t="shared" si="31"/>
        <v>89.99050328963277</v>
      </c>
      <c r="O133">
        <f t="shared" si="32"/>
        <v>86.903465170823978</v>
      </c>
      <c r="P133" s="3">
        <f t="shared" si="33"/>
        <v>86.903465170823978</v>
      </c>
      <c r="Q133" s="3">
        <f t="shared" si="34"/>
        <v>-90.00949671036723</v>
      </c>
      <c r="R133">
        <f t="shared" si="35"/>
        <v>89.99050328963277</v>
      </c>
      <c r="S133">
        <f t="shared" si="36"/>
        <v>1.4015223563755086E-3</v>
      </c>
      <c r="T133">
        <f t="shared" si="19"/>
        <v>86.903465170823978</v>
      </c>
    </row>
    <row r="134" spans="1:20" x14ac:dyDescent="0.35">
      <c r="A134">
        <f t="shared" si="20"/>
        <v>8.8394875710359049</v>
      </c>
      <c r="B134">
        <f t="shared" si="37"/>
        <v>1.4068481413297356</v>
      </c>
      <c r="C134" t="str">
        <f t="shared" si="21"/>
        <v>-3.66964300122121-22055.9648482241i</v>
      </c>
      <c r="D134" t="str">
        <f t="shared" si="22"/>
        <v>3.478124999987-11312.8729754784i</v>
      </c>
      <c r="E134" t="str">
        <f t="shared" si="23"/>
        <v>162.469536780927+0.000445398955917968i</v>
      </c>
      <c r="F134" t="str">
        <f t="shared" si="24"/>
        <v>2.90990990990781-106164.348432959i</v>
      </c>
      <c r="G134" t="str">
        <f t="shared" si="25"/>
        <v>0.99999999999928-8.48590806818836E-07i</v>
      </c>
      <c r="H134" t="str">
        <f t="shared" si="26"/>
        <v>500.00010082456+0.0909594875705366i</v>
      </c>
      <c r="I134" t="str">
        <f t="shared" si="27"/>
        <v>31.3463147375158-149747.054671619i</v>
      </c>
      <c r="K134" t="str">
        <f t="shared" si="28"/>
        <v>0.0239999943661543-0.0000114376435549002i</v>
      </c>
      <c r="L134" t="str">
        <f t="shared" si="29"/>
        <v>0.0001875-250.72856756988i</v>
      </c>
      <c r="M134" t="str">
        <f t="shared" si="30"/>
        <v>0.00125-63.0173405122156i</v>
      </c>
      <c r="N134">
        <f t="shared" si="31"/>
        <v>89.990467202147073</v>
      </c>
      <c r="O134">
        <f t="shared" si="32"/>
        <v>86.870521339017358</v>
      </c>
      <c r="P134" s="3">
        <f t="shared" si="33"/>
        <v>86.870521339017358</v>
      </c>
      <c r="Q134" s="3">
        <f t="shared" si="34"/>
        <v>-90.009532797852927</v>
      </c>
      <c r="R134">
        <f t="shared" si="35"/>
        <v>89.990467202147073</v>
      </c>
      <c r="S134">
        <f t="shared" si="36"/>
        <v>1.4068481413297355E-3</v>
      </c>
      <c r="T134">
        <f t="shared" si="19"/>
        <v>86.870521339017358</v>
      </c>
    </row>
    <row r="135" spans="1:20" x14ac:dyDescent="0.35">
      <c r="A135">
        <f t="shared" si="20"/>
        <v>8.8730776238058411</v>
      </c>
      <c r="B135">
        <f t="shared" si="37"/>
        <v>1.4121941642667886</v>
      </c>
      <c r="C135" t="str">
        <f t="shared" si="21"/>
        <v>-3.66964299370576-21972.4694494901i</v>
      </c>
      <c r="D135" t="str">
        <f t="shared" si="22"/>
        <v>3.47812499998689-11270.0467976984i</v>
      </c>
      <c r="E135" t="str">
        <f t="shared" si="23"/>
        <v>162.469536779549+0.000447091473940124i</v>
      </c>
      <c r="F135" t="str">
        <f t="shared" si="24"/>
        <v>2.9099099099078-105762.451118727i</v>
      </c>
      <c r="G135" t="str">
        <f t="shared" si="25"/>
        <v>0.999999999999274-8.51815451884743E-07i</v>
      </c>
      <c r="H135" t="str">
        <f t="shared" si="26"/>
        <v>500.000101592283+0.0913051334847008i</v>
      </c>
      <c r="I135" t="str">
        <f t="shared" si="27"/>
        <v>31.346314702469-149180.170248943i</v>
      </c>
      <c r="K135" t="str">
        <f t="shared" si="28"/>
        <v>0.0239999943232557-0.0000114811065791928i</v>
      </c>
      <c r="L135" t="str">
        <f t="shared" si="29"/>
        <v>0.0001875-249.779405827734i</v>
      </c>
      <c r="M135" t="str">
        <f t="shared" si="30"/>
        <v>0.00125-62.7787811438693i</v>
      </c>
      <c r="N135">
        <f t="shared" si="31"/>
        <v>89.990430977529059</v>
      </c>
      <c r="O135">
        <f t="shared" si="32"/>
        <v>86.837577507173393</v>
      </c>
      <c r="P135" s="3">
        <f t="shared" si="33"/>
        <v>86.837577507173393</v>
      </c>
      <c r="Q135" s="3">
        <f t="shared" si="34"/>
        <v>-90.009569022470941</v>
      </c>
      <c r="R135">
        <f t="shared" si="35"/>
        <v>89.990430977529059</v>
      </c>
      <c r="S135">
        <f t="shared" si="36"/>
        <v>1.4121941642667886E-3</v>
      </c>
      <c r="T135">
        <f t="shared" si="19"/>
        <v>86.837577507173393</v>
      </c>
    </row>
    <row r="136" spans="1:20" x14ac:dyDescent="0.35">
      <c r="A136">
        <f t="shared" si="20"/>
        <v>8.9067953187763038</v>
      </c>
      <c r="B136">
        <f t="shared" si="37"/>
        <v>1.4175605020910025</v>
      </c>
      <c r="C136" t="str">
        <f t="shared" si="21"/>
        <v>-3.669642986133-21889.2901321058i</v>
      </c>
      <c r="D136" t="str">
        <f t="shared" si="22"/>
        <v>3.4781249999868-11227.3827433251i</v>
      </c>
      <c r="E136" t="str">
        <f t="shared" si="23"/>
        <v>162.469536778161+0.000448790423553499i</v>
      </c>
      <c r="F136" t="str">
        <f t="shared" si="24"/>
        <v>2.90990990990778-105362.075232861i</v>
      </c>
      <c r="G136" t="str">
        <f t="shared" si="25"/>
        <v>0.999999999999269-0.0000008550523506019i</v>
      </c>
      <c r="H136" t="str">
        <f t="shared" si="26"/>
        <v>500.000102365851+0.0916520928517538i</v>
      </c>
      <c r="I136" t="str">
        <f t="shared" si="27"/>
        <v>31.3463146671556-148615.431833099i</v>
      </c>
      <c r="K136" t="str">
        <f t="shared" si="28"/>
        <v>0.0239999942800305-0.000011524734762735i</v>
      </c>
      <c r="L136" t="str">
        <f t="shared" si="29"/>
        <v>0.0001875-248.833837246199i</v>
      </c>
      <c r="M136" t="str">
        <f t="shared" si="30"/>
        <v>0.00125-62.5411248693656i</v>
      </c>
      <c r="N136">
        <f t="shared" si="31"/>
        <v>89.990394615257671</v>
      </c>
      <c r="O136">
        <f t="shared" si="32"/>
        <v>86.804633675291925</v>
      </c>
      <c r="P136" s="3">
        <f t="shared" si="33"/>
        <v>86.804633675291925</v>
      </c>
      <c r="Q136" s="3">
        <f t="shared" si="34"/>
        <v>-90.009605384742329</v>
      </c>
      <c r="R136">
        <f t="shared" si="35"/>
        <v>89.990394615257671</v>
      </c>
      <c r="S136">
        <f t="shared" si="36"/>
        <v>1.4175605020910025E-3</v>
      </c>
      <c r="T136">
        <f t="shared" si="19"/>
        <v>86.804633675291925</v>
      </c>
    </row>
    <row r="137" spans="1:20" x14ac:dyDescent="0.35">
      <c r="A137">
        <f t="shared" si="20"/>
        <v>8.9406411409876529</v>
      </c>
      <c r="B137">
        <f t="shared" si="37"/>
        <v>1.4229472319989482</v>
      </c>
      <c r="C137" t="str">
        <f t="shared" si="21"/>
        <v>-3.66964297850264-21806.425699509i</v>
      </c>
      <c r="D137" t="str">
        <f t="shared" si="22"/>
        <v>3.4781249999867-11184.880198622i</v>
      </c>
      <c r="E137" t="str">
        <f t="shared" si="23"/>
        <v>162.469536776762+0.000450495829198418i</v>
      </c>
      <c r="F137" t="str">
        <f t="shared" si="24"/>
        <v>2.90990990990776-104963.215015819i</v>
      </c>
      <c r="G137" t="str">
        <f t="shared" si="25"/>
        <v>0.999999999999263-8.58301549534183E-07i</v>
      </c>
      <c r="H137" t="str">
        <f t="shared" si="26"/>
        <v>500.000103145311+0.0920003706627958i</v>
      </c>
      <c r="I137" t="str">
        <f t="shared" si="27"/>
        <v>31.3463146315726-148052.831300134i</v>
      </c>
      <c r="K137" t="str">
        <f t="shared" si="28"/>
        <v>0.0239999942364761-0.000011568528733129i</v>
      </c>
      <c r="L137" t="str">
        <f t="shared" si="29"/>
        <v>0.0001875-247.891848222952i</v>
      </c>
      <c r="M137" t="str">
        <f t="shared" si="30"/>
        <v>0.00125-62.3043682699399i</v>
      </c>
      <c r="N137">
        <f t="shared" si="31"/>
        <v>89.990358114809808</v>
      </c>
      <c r="O137">
        <f t="shared" si="32"/>
        <v>86.771689843372741</v>
      </c>
      <c r="P137" s="3">
        <f t="shared" si="33"/>
        <v>86.771689843372741</v>
      </c>
      <c r="Q137" s="3">
        <f t="shared" si="34"/>
        <v>-90.009641885190192</v>
      </c>
      <c r="R137">
        <f t="shared" si="35"/>
        <v>89.990358114809808</v>
      </c>
      <c r="S137">
        <f t="shared" si="36"/>
        <v>1.4229472319989482E-3</v>
      </c>
      <c r="T137">
        <f t="shared" si="19"/>
        <v>86.771689843372741</v>
      </c>
    </row>
    <row r="138" spans="1:20" x14ac:dyDescent="0.35">
      <c r="A138">
        <f t="shared" si="20"/>
        <v>8.9746155773234069</v>
      </c>
      <c r="B138">
        <f t="shared" si="37"/>
        <v>1.4283544314805443</v>
      </c>
      <c r="C138" t="str">
        <f t="shared" si="21"/>
        <v>-3.66964297081425-21723.8749596669i</v>
      </c>
      <c r="D138" t="str">
        <f t="shared" si="22"/>
        <v>3.47812499998659-11142.5385521755i</v>
      </c>
      <c r="E138" t="str">
        <f t="shared" si="23"/>
        <v>162.469536775355+0.000452207715407905i</v>
      </c>
      <c r="F138" t="str">
        <f t="shared" si="24"/>
        <v>2.90990990990775-104565.864729865i</v>
      </c>
      <c r="G138" t="str">
        <f t="shared" si="25"/>
        <v>0.999999999999258-8.61563095422407E-07i</v>
      </c>
      <c r="H138" t="str">
        <f t="shared" si="26"/>
        <v>500.000103930704+0.0923499719278982i</v>
      </c>
      <c r="I138" t="str">
        <f t="shared" si="27"/>
        <v>31.3463145957193-147492.360556854i</v>
      </c>
      <c r="K138" t="str">
        <f t="shared" si="28"/>
        <v>0.0239999941925901-0.0000116124891203622i</v>
      </c>
      <c r="L138" t="str">
        <f t="shared" si="29"/>
        <v>0.0001875-246.953425207164i</v>
      </c>
      <c r="M138" t="str">
        <f t="shared" si="30"/>
        <v>0.00125-62.0685079397685i</v>
      </c>
      <c r="N138">
        <f t="shared" si="31"/>
        <v>89.990321475660394</v>
      </c>
      <c r="O138">
        <f t="shared" si="32"/>
        <v>86.738746011415557</v>
      </c>
      <c r="P138" s="3">
        <f t="shared" si="33"/>
        <v>86.738746011415557</v>
      </c>
      <c r="Q138" s="3">
        <f t="shared" si="34"/>
        <v>-90.009678524339606</v>
      </c>
      <c r="R138">
        <f t="shared" si="35"/>
        <v>89.990321475660394</v>
      </c>
      <c r="S138">
        <f t="shared" si="36"/>
        <v>1.4283544314805444E-3</v>
      </c>
      <c r="T138">
        <f t="shared" si="19"/>
        <v>86.738746011415557</v>
      </c>
    </row>
    <row r="139" spans="1:20" x14ac:dyDescent="0.35">
      <c r="A139">
        <f t="shared" si="20"/>
        <v>9.008719116517236</v>
      </c>
      <c r="B139">
        <f t="shared" si="37"/>
        <v>1.4337821783201705</v>
      </c>
      <c r="C139" t="str">
        <f t="shared" si="21"/>
        <v>-3.66964296306722-21641.6367250591i</v>
      </c>
      <c r="D139" t="str">
        <f t="shared" si="22"/>
        <v>3.47812499998649-11100.3571948869i</v>
      </c>
      <c r="E139" t="str">
        <f t="shared" si="23"/>
        <v>162.469536773934+0.000453926106808642i</v>
      </c>
      <c r="F139" t="str">
        <f t="shared" si="24"/>
        <v>2.90990990990773-104170.01865898i</v>
      </c>
      <c r="G139" t="str">
        <f t="shared" si="25"/>
        <v>0.999999999999252-8.64837035185008E-07i</v>
      </c>
      <c r="H139" t="str">
        <f t="shared" si="26"/>
        <v>500.000104722077+0.092700901676167i</v>
      </c>
      <c r="I139" t="str">
        <f t="shared" si="27"/>
        <v>31.346314559593-146934.011540697i</v>
      </c>
      <c r="K139" t="str">
        <f t="shared" si="28"/>
        <v>0.02399999414837-0.0000116566165568157i</v>
      </c>
      <c r="L139" t="str">
        <f t="shared" si="29"/>
        <v>0.0001875-246.018554699307i</v>
      </c>
      <c r="M139" t="str">
        <f t="shared" si="30"/>
        <v>0.00125-61.8335404859222i</v>
      </c>
      <c r="N139">
        <f t="shared" si="31"/>
        <v>89.990284697282405</v>
      </c>
      <c r="O139">
        <f t="shared" si="32"/>
        <v>86.705802179419905</v>
      </c>
      <c r="P139" s="3">
        <f t="shared" si="33"/>
        <v>86.705802179419905</v>
      </c>
      <c r="Q139" s="3">
        <f t="shared" si="34"/>
        <v>-90.009715302717595</v>
      </c>
      <c r="R139">
        <f t="shared" si="35"/>
        <v>89.990284697282405</v>
      </c>
      <c r="S139">
        <f t="shared" si="36"/>
        <v>1.4337821783201705E-3</v>
      </c>
      <c r="T139">
        <f t="shared" si="19"/>
        <v>86.705802179419905</v>
      </c>
    </row>
    <row r="140" spans="1:20" x14ac:dyDescent="0.35">
      <c r="A140">
        <f t="shared" si="20"/>
        <v>9.0429522491600025</v>
      </c>
      <c r="B140">
        <f t="shared" si="37"/>
        <v>1.4392305505977872</v>
      </c>
      <c r="C140" t="str">
        <f t="shared" si="21"/>
        <v>-3.66964295526129-21559.7098126614i</v>
      </c>
      <c r="D140" t="str">
        <f t="shared" si="22"/>
        <v>3.47812499998639-11058.3355199633i</v>
      </c>
      <c r="E140" t="str">
        <f t="shared" si="23"/>
        <v>162.469536772503+0.000455651028120602i</v>
      </c>
      <c r="F140" t="str">
        <f t="shared" si="24"/>
        <v>2.90990990990772-103775.671108786i</v>
      </c>
      <c r="G140" t="str">
        <f t="shared" si="25"/>
        <v>0.999999999999246-8.68123415918706E-07i</v>
      </c>
      <c r="H140" t="str">
        <f t="shared" si="26"/>
        <v>500.000105519478+0.0930531649558193i</v>
      </c>
      <c r="I140" t="str">
        <f t="shared" si="27"/>
        <v>31.3463145231917-146377.776219626i</v>
      </c>
      <c r="K140" t="str">
        <f t="shared" si="28"/>
        <v>0.0239999941038131-0.0000117009116772736i</v>
      </c>
      <c r="L140" t="str">
        <f t="shared" si="29"/>
        <v>0.0001875-245.087223250954i</v>
      </c>
      <c r="M140" t="str">
        <f t="shared" si="30"/>
        <v>0.00125-61.5994625283146i</v>
      </c>
      <c r="N140">
        <f t="shared" si="31"/>
        <v>89.990247779146713</v>
      </c>
      <c r="O140">
        <f t="shared" si="32"/>
        <v>86.672858347385713</v>
      </c>
      <c r="P140" s="3">
        <f t="shared" si="33"/>
        <v>86.672858347385713</v>
      </c>
      <c r="Q140" s="3">
        <f t="shared" si="34"/>
        <v>-90.009752220853287</v>
      </c>
      <c r="R140">
        <f t="shared" si="35"/>
        <v>89.990247779146713</v>
      </c>
      <c r="S140">
        <f t="shared" si="36"/>
        <v>1.4392305505977871E-3</v>
      </c>
      <c r="T140">
        <f t="shared" si="19"/>
        <v>86.672858347385713</v>
      </c>
    </row>
    <row r="141" spans="1:20" x14ac:dyDescent="0.35">
      <c r="A141">
        <f t="shared" si="20"/>
        <v>9.0773154677068106</v>
      </c>
      <c r="B141">
        <f t="shared" si="37"/>
        <v>1.4446996266900587</v>
      </c>
      <c r="C141" t="str">
        <f t="shared" si="21"/>
        <v>-3.66964294739588-21478.0930439272i</v>
      </c>
      <c r="D141" t="str">
        <f t="shared" si="22"/>
        <v>3.47812499998628-11016.4729229086i</v>
      </c>
      <c r="E141" t="str">
        <f t="shared" si="23"/>
        <v>162.469536771061+0.000457382504157773i</v>
      </c>
      <c r="F141" t="str">
        <f t="shared" si="24"/>
        <v>2.9099099099077-103382.81640646i</v>
      </c>
      <c r="G141" t="str">
        <f t="shared" si="25"/>
        <v>0.999999999999241-8.71422284899192E-07i</v>
      </c>
      <c r="H141" t="str">
        <f t="shared" si="26"/>
        <v>500.000106322951+0.0934067668342565i</v>
      </c>
      <c r="I141" t="str">
        <f t="shared" si="27"/>
        <v>31.3463144865132-145823.646592007i</v>
      </c>
      <c r="K141" t="str">
        <f t="shared" si="28"/>
        <v>0.0239999940589169-0.0000117453751189323i</v>
      </c>
      <c r="L141" t="str">
        <f t="shared" si="29"/>
        <v>0.0001875-244.159417464588i</v>
      </c>
      <c r="M141" t="str">
        <f t="shared" si="30"/>
        <v>0.00125-61.3662706996557i</v>
      </c>
      <c r="N141">
        <f t="shared" si="31"/>
        <v>89.990210720722288</v>
      </c>
      <c r="O141">
        <f t="shared" si="32"/>
        <v>86.639914515312455</v>
      </c>
      <c r="P141" s="3">
        <f t="shared" si="33"/>
        <v>86.639914515312455</v>
      </c>
      <c r="Q141" s="3">
        <f t="shared" si="34"/>
        <v>-90.009789279277712</v>
      </c>
      <c r="R141">
        <f t="shared" si="35"/>
        <v>89.990210720722288</v>
      </c>
      <c r="S141">
        <f t="shared" si="36"/>
        <v>1.4446996266900586E-3</v>
      </c>
      <c r="T141">
        <f t="shared" si="19"/>
        <v>86.639914515312455</v>
      </c>
    </row>
    <row r="142" spans="1:20" x14ac:dyDescent="0.35">
      <c r="A142">
        <f t="shared" si="20"/>
        <v>9.1118092664840962</v>
      </c>
      <c r="B142">
        <f t="shared" si="37"/>
        <v>1.4501894852714809</v>
      </c>
      <c r="C142" t="str">
        <f t="shared" si="21"/>
        <v>-3.66964293947054-21396.7852447723i</v>
      </c>
      <c r="D142" t="str">
        <f t="shared" si="22"/>
        <v>3.47812499998618-10974.7688015154i</v>
      </c>
      <c r="E142" t="str">
        <f t="shared" si="23"/>
        <v>162.469536769609+0.000459120559827999i</v>
      </c>
      <c r="F142" t="str">
        <f t="shared" si="24"/>
        <v>2.90990990990768-102991.448900657i</v>
      </c>
      <c r="G142" t="str">
        <f t="shared" si="25"/>
        <v>0.999999999999235-8.74733689581804E-07i</v>
      </c>
      <c r="H142" t="str">
        <f t="shared" si="26"/>
        <v>500.00010713254+0.0937617123981319i</v>
      </c>
      <c r="I142" t="str">
        <f t="shared" si="27"/>
        <v>31.3463144495552-145271.614686502i</v>
      </c>
      <c r="K142" t="str">
        <f t="shared" si="28"/>
        <v>0.0239999940136789-0.0000117900075214093i</v>
      </c>
      <c r="L142" t="str">
        <f t="shared" si="29"/>
        <v>0.0001875-243.235123993413i</v>
      </c>
      <c r="M142" t="str">
        <f t="shared" si="30"/>
        <v>0.00125-61.1339616454035i</v>
      </c>
      <c r="N142">
        <f t="shared" si="31"/>
        <v>89.990173521476009</v>
      </c>
      <c r="O142">
        <f t="shared" si="32"/>
        <v>86.606970683200032</v>
      </c>
      <c r="P142" s="3">
        <f t="shared" si="33"/>
        <v>86.606970683200032</v>
      </c>
      <c r="Q142" s="3">
        <f t="shared" si="34"/>
        <v>-90.009826478523991</v>
      </c>
      <c r="R142">
        <f t="shared" si="35"/>
        <v>89.990173521476009</v>
      </c>
      <c r="S142">
        <f t="shared" si="36"/>
        <v>1.4501894852714809E-3</v>
      </c>
      <c r="T142">
        <f t="shared" si="19"/>
        <v>86.606970683200032</v>
      </c>
    </row>
    <row r="143" spans="1:20" x14ac:dyDescent="0.35">
      <c r="A143">
        <f t="shared" si="20"/>
        <v>9.1464341416967354</v>
      </c>
      <c r="B143">
        <f t="shared" si="37"/>
        <v>1.4557002053155126</v>
      </c>
      <c r="C143" t="str">
        <f t="shared" si="21"/>
        <v>-3.6696429314849-21315.7852455566i</v>
      </c>
      <c r="D143" t="str">
        <f t="shared" si="22"/>
        <v>3.47812499998608-10933.222555856i</v>
      </c>
      <c r="E143" t="str">
        <f t="shared" si="23"/>
        <v>162.469536768145+0.000460865220134631i</v>
      </c>
      <c r="F143" t="str">
        <f t="shared" si="24"/>
        <v>2.90990990990766-102601.562961423i</v>
      </c>
      <c r="G143" t="str">
        <f t="shared" si="25"/>
        <v>0.999999999999229-8.7805767760221E-07i</v>
      </c>
      <c r="H143" t="str">
        <f t="shared" si="26"/>
        <v>500.000107948295+0.0941180067534327i</v>
      </c>
      <c r="I143" t="str">
        <f t="shared" si="27"/>
        <v>31.3463144123158-144721.672561945i</v>
      </c>
      <c r="K143" t="str">
        <f t="shared" si="28"/>
        <v>0.0239999939680964-0.0000118348095267528i</v>
      </c>
      <c r="L143" t="str">
        <f t="shared" si="29"/>
        <v>0.0001875-242.314329541156i</v>
      </c>
      <c r="M143" t="str">
        <f t="shared" si="30"/>
        <v>0.00125-60.9025320237131i</v>
      </c>
      <c r="N143">
        <f t="shared" si="31"/>
        <v>89.990136180872781</v>
      </c>
      <c r="O143">
        <f t="shared" si="32"/>
        <v>86.574026851048075</v>
      </c>
      <c r="P143" s="3">
        <f t="shared" si="33"/>
        <v>86.574026851048075</v>
      </c>
      <c r="Q143" s="3">
        <f t="shared" si="34"/>
        <v>-90.009863819127219</v>
      </c>
      <c r="R143">
        <f t="shared" si="35"/>
        <v>89.990136180872781</v>
      </c>
      <c r="S143">
        <f t="shared" si="36"/>
        <v>1.4557002053155125E-3</v>
      </c>
      <c r="T143">
        <f t="shared" si="19"/>
        <v>86.574026851048075</v>
      </c>
    </row>
    <row r="144" spans="1:20" x14ac:dyDescent="0.35">
      <c r="A144">
        <f t="shared" si="20"/>
        <v>9.1811905914351826</v>
      </c>
      <c r="B144">
        <f t="shared" si="37"/>
        <v>1.4612318660957115</v>
      </c>
      <c r="C144" t="str">
        <f t="shared" si="21"/>
        <v>-3.66964292343839-21235.0918810678i</v>
      </c>
      <c r="D144" t="str">
        <f t="shared" si="22"/>
        <v>3.47812499998597-10891.8335882735i</v>
      </c>
      <c r="E144" t="str">
        <f t="shared" si="23"/>
        <v>162.46953676667+0.000462616510175111i</v>
      </c>
      <c r="F144" t="str">
        <f t="shared" si="24"/>
        <v>2.90990990990765-102213.152980118i</v>
      </c>
      <c r="G144" t="str">
        <f t="shared" si="25"/>
        <v>0.999999999999223-8.81394296777093E-07i</v>
      </c>
      <c r="H144" t="str">
        <f t="shared" si="26"/>
        <v>500.00010877026+0.0944756550255459i</v>
      </c>
      <c r="I144" t="str">
        <f t="shared" si="27"/>
        <v>31.3463143747928-144173.812307234i</v>
      </c>
      <c r="K144" t="str">
        <f t="shared" si="28"/>
        <v>0.0239999939221669-0.0000118797817794507i</v>
      </c>
      <c r="L144" t="str">
        <f t="shared" si="29"/>
        <v>0.0001875-241.397020861882i</v>
      </c>
      <c r="M144" t="str">
        <f t="shared" si="30"/>
        <v>0.00125-60.6719785053928i</v>
      </c>
      <c r="N144">
        <f t="shared" si="31"/>
        <v>89.990098698375419</v>
      </c>
      <c r="O144">
        <f t="shared" si="32"/>
        <v>86.54108301885627</v>
      </c>
      <c r="P144" s="3">
        <f t="shared" si="33"/>
        <v>86.54108301885627</v>
      </c>
      <c r="Q144" s="3">
        <f t="shared" si="34"/>
        <v>-90.009901301624581</v>
      </c>
      <c r="R144">
        <f t="shared" si="35"/>
        <v>89.990098698375419</v>
      </c>
      <c r="S144">
        <f t="shared" si="36"/>
        <v>1.4612318660957115E-3</v>
      </c>
      <c r="T144">
        <f t="shared" si="19"/>
        <v>86.54108301885627</v>
      </c>
    </row>
    <row r="145" spans="1:20" x14ac:dyDescent="0.35">
      <c r="A145">
        <f t="shared" si="20"/>
        <v>9.2160791156826374</v>
      </c>
      <c r="B145">
        <f t="shared" si="37"/>
        <v>1.4667845471868752</v>
      </c>
      <c r="C145" t="str">
        <f t="shared" si="21"/>
        <v>-3.6696429153308-21154.7039905051i</v>
      </c>
      <c r="D145" t="str">
        <f t="shared" si="22"/>
        <v>3.47812499998586-10850.6013033739i</v>
      </c>
      <c r="E145" t="str">
        <f t="shared" si="23"/>
        <v>162.469536765185+0.000464374455143245i</v>
      </c>
      <c r="F145" t="str">
        <f t="shared" si="24"/>
        <v>2.90990990990763-101826.213369334i</v>
      </c>
      <c r="G145" t="str">
        <f t="shared" si="25"/>
        <v>0.999999999999217-8.84743595104841E-07i</v>
      </c>
      <c r="H145" t="str">
        <f t="shared" si="26"/>
        <v>500.000109598485+0.094834662359339i</v>
      </c>
      <c r="I145" t="str">
        <f t="shared" si="27"/>
        <v>31.3463143369848-143628.026041217i</v>
      </c>
      <c r="K145" t="str">
        <f t="shared" si="28"/>
        <v>0.0239999938758876-0.00001192492492644i</v>
      </c>
      <c r="L145" t="str">
        <f t="shared" si="29"/>
        <v>0.0001875-240.483184759794i</v>
      </c>
      <c r="M145" t="str">
        <f t="shared" si="30"/>
        <v>0.00125-60.4422977738519i</v>
      </c>
      <c r="N145">
        <f t="shared" si="31"/>
        <v>89.99006107344475</v>
      </c>
      <c r="O145">
        <f t="shared" si="32"/>
        <v>86.508139186624419</v>
      </c>
      <c r="P145" s="3">
        <f t="shared" si="33"/>
        <v>86.508139186624419</v>
      </c>
      <c r="Q145" s="3">
        <f t="shared" si="34"/>
        <v>-90.00993892655525</v>
      </c>
      <c r="R145">
        <f t="shared" si="35"/>
        <v>89.99006107344475</v>
      </c>
      <c r="S145">
        <f t="shared" si="36"/>
        <v>1.4667845471868753E-3</v>
      </c>
      <c r="T145">
        <f t="shared" si="19"/>
        <v>86.508139186624419</v>
      </c>
    </row>
    <row r="146" spans="1:20" x14ac:dyDescent="0.35">
      <c r="A146">
        <f t="shared" si="20"/>
        <v>9.2511002163222322</v>
      </c>
      <c r="B146">
        <f t="shared" si="37"/>
        <v>1.4723583284661854</v>
      </c>
      <c r="C146" t="str">
        <f t="shared" si="21"/>
        <v>-3.66964290716116-21074.6204174612i</v>
      </c>
      <c r="D146" t="str">
        <f t="shared" si="22"/>
        <v>3.47812499998575-10809.5251080168i</v>
      </c>
      <c r="E146" t="str">
        <f t="shared" si="23"/>
        <v>162.469536763687+0.000466139080327729i</v>
      </c>
      <c r="F146" t="str">
        <f t="shared" si="24"/>
        <v>2.90990990990762-101440.738562815i</v>
      </c>
      <c r="G146" t="str">
        <f t="shared" si="25"/>
        <v>0.999999999999211-8.88105620766233E-07i</v>
      </c>
      <c r="H146" t="str">
        <f t="shared" si="26"/>
        <v>500.000110433015+0.0951950339192178i</v>
      </c>
      <c r="I146" t="str">
        <f t="shared" si="27"/>
        <v>31.3463142988874-143084.305912573i</v>
      </c>
      <c r="K146" t="str">
        <f t="shared" si="28"/>
        <v>0.023999993829256-0.0000119702396171156i</v>
      </c>
      <c r="L146" t="str">
        <f t="shared" si="29"/>
        <v>0.0001875-239.572808089056i</v>
      </c>
      <c r="M146" t="str">
        <f t="shared" si="30"/>
        <v>0.00125-60.2134865250567i</v>
      </c>
      <c r="N146">
        <f t="shared" si="31"/>
        <v>89.990023305539538</v>
      </c>
      <c r="O146">
        <f t="shared" si="32"/>
        <v>86.475195354352024</v>
      </c>
      <c r="P146" s="3">
        <f t="shared" si="33"/>
        <v>86.475195354352024</v>
      </c>
      <c r="Q146" s="3">
        <f t="shared" si="34"/>
        <v>-90.009976694460462</v>
      </c>
      <c r="R146">
        <f t="shared" si="35"/>
        <v>89.990023305539538</v>
      </c>
      <c r="S146">
        <f t="shared" si="36"/>
        <v>1.4723583284661855E-3</v>
      </c>
      <c r="T146">
        <f t="shared" si="19"/>
        <v>86.475195354352024</v>
      </c>
    </row>
    <row r="147" spans="1:20" x14ac:dyDescent="0.35">
      <c r="A147">
        <f t="shared" si="20"/>
        <v>9.2862543971442566</v>
      </c>
      <c r="B147">
        <f t="shared" si="37"/>
        <v>1.4779532901143571</v>
      </c>
      <c r="C147" t="str">
        <f t="shared" si="21"/>
        <v>-3.66964289892951-20994.8400099072i</v>
      </c>
      <c r="D147" t="str">
        <f t="shared" si="22"/>
        <v>3.47812499998565-10768.6044113074i</v>
      </c>
      <c r="E147" t="str">
        <f t="shared" si="23"/>
        <v>162.469536762178+0.000467910411113617i</v>
      </c>
      <c r="F147" t="str">
        <f t="shared" si="24"/>
        <v>2.9099099099076-101056.723015376i</v>
      </c>
      <c r="G147" t="str">
        <f t="shared" si="25"/>
        <v>0.999999999999205-8.91480422125141E-07i</v>
      </c>
      <c r="H147" t="str">
        <f t="shared" si="26"/>
        <v>500.000111273901+0.0955567748892316i</v>
      </c>
      <c r="I147" t="str">
        <f t="shared" si="27"/>
        <v>31.3463142605013-142542.644099706i</v>
      </c>
      <c r="K147" t="str">
        <f t="shared" si="28"/>
        <v>0.0239999937822692-0.0000120157265033408i</v>
      </c>
      <c r="L147" t="str">
        <f t="shared" si="29"/>
        <v>0.0001875-238.665877753592i</v>
      </c>
      <c r="M147" t="str">
        <f t="shared" si="30"/>
        <v>0.00125-59.9855414674803i</v>
      </c>
      <c r="N147">
        <f t="shared" si="31"/>
        <v>89.989985394116445</v>
      </c>
      <c r="O147">
        <f t="shared" si="32"/>
        <v>86.442251522038873</v>
      </c>
      <c r="P147" s="3">
        <f t="shared" si="33"/>
        <v>86.442251522038873</v>
      </c>
      <c r="Q147" s="3">
        <f t="shared" si="34"/>
        <v>-90.010014605883555</v>
      </c>
      <c r="R147">
        <f t="shared" si="35"/>
        <v>89.989985394116445</v>
      </c>
      <c r="S147">
        <f t="shared" si="36"/>
        <v>1.477953290114357E-3</v>
      </c>
      <c r="T147">
        <f t="shared" si="19"/>
        <v>86.442251522038873</v>
      </c>
    </row>
    <row r="148" spans="1:20" x14ac:dyDescent="0.35">
      <c r="A148">
        <f t="shared" si="20"/>
        <v>9.3215421638534046</v>
      </c>
      <c r="B148">
        <f t="shared" si="37"/>
        <v>1.4835695126167916</v>
      </c>
      <c r="C148" t="str">
        <f t="shared" si="21"/>
        <v>-3.66964289063512-20915.3616201755i</v>
      </c>
      <c r="D148" t="str">
        <f t="shared" si="22"/>
        <v>3.47812499998554-10727.8386245878i</v>
      </c>
      <c r="E148" t="str">
        <f t="shared" si="23"/>
        <v>162.469536760658+0.000469688472982634i</v>
      </c>
      <c r="F148" t="str">
        <f t="shared" si="24"/>
        <v>2.90990990990758-100674.161202825i</v>
      </c>
      <c r="G148" t="str">
        <f t="shared" si="25"/>
        <v>0.999999999999199-8.9486804772921E-07i</v>
      </c>
      <c r="H148" t="str">
        <f t="shared" si="26"/>
        <v>500.000112121189+0.0959198904731097i</v>
      </c>
      <c r="I148" t="str">
        <f t="shared" si="27"/>
        <v>31.3463142218219-142003.03281063i</v>
      </c>
      <c r="K148" t="str">
        <f t="shared" si="28"/>
        <v>0.0239999937349247-0.0000120613862394552i</v>
      </c>
      <c r="L148" t="str">
        <f t="shared" si="29"/>
        <v>0.0001875-237.762380706906i</v>
      </c>
      <c r="M148" t="str">
        <f t="shared" si="30"/>
        <v>0.00125-59.7584593220567i</v>
      </c>
      <c r="N148">
        <f t="shared" si="31"/>
        <v>89.989947338630117</v>
      </c>
      <c r="O148">
        <f t="shared" si="32"/>
        <v>86.409307689684752</v>
      </c>
      <c r="P148" s="3">
        <f t="shared" si="33"/>
        <v>86.409307689684752</v>
      </c>
      <c r="Q148" s="3">
        <f t="shared" si="34"/>
        <v>-90.010052661369883</v>
      </c>
      <c r="R148">
        <f t="shared" si="35"/>
        <v>89.989947338630117</v>
      </c>
      <c r="S148">
        <f t="shared" si="36"/>
        <v>1.4835695126167916E-3</v>
      </c>
      <c r="T148">
        <f t="shared" si="19"/>
        <v>86.409307689684752</v>
      </c>
    </row>
    <row r="149" spans="1:20" x14ac:dyDescent="0.35">
      <c r="A149">
        <f t="shared" si="20"/>
        <v>9.3569640240760474</v>
      </c>
      <c r="B149">
        <f t="shared" si="37"/>
        <v>1.4892070767647354</v>
      </c>
      <c r="C149" t="str">
        <f t="shared" si="21"/>
        <v>-3.66964288227776-20836.1841049424i</v>
      </c>
      <c r="D149" t="str">
        <f t="shared" si="22"/>
        <v>3.47812499998543-10687.2271614284i</v>
      </c>
      <c r="E149" t="str">
        <f t="shared" si="23"/>
        <v>162.469536759127+0.00047147329151287i</v>
      </c>
      <c r="F149" t="str">
        <f t="shared" si="24"/>
        <v>2.90990990990756-100293.047621882i</v>
      </c>
      <c r="G149" t="str">
        <f t="shared" si="25"/>
        <v>0.999999999999193-8.98268546310576E-07i</v>
      </c>
      <c r="H149" t="str">
        <f t="shared" si="26"/>
        <v>500.000112974931+0.0962843858943712i</v>
      </c>
      <c r="I149" t="str">
        <f t="shared" si="27"/>
        <v>31.3463141828492-141465.464282855i</v>
      </c>
      <c r="K149" t="str">
        <f t="shared" si="28"/>
        <v>0.0239999936872196-0.0000121072194822855i</v>
      </c>
      <c r="L149" t="str">
        <f t="shared" si="29"/>
        <v>0.0001875-236.862303951889i</v>
      </c>
      <c r="M149" t="str">
        <f t="shared" si="30"/>
        <v>0.00125-59.5322368221325i</v>
      </c>
      <c r="N149">
        <f t="shared" si="31"/>
        <v>89.989909138533164</v>
      </c>
      <c r="O149">
        <f t="shared" si="32"/>
        <v>86.376363857289235</v>
      </c>
      <c r="P149" s="3">
        <f t="shared" si="33"/>
        <v>86.376363857289235</v>
      </c>
      <c r="Q149" s="3">
        <f t="shared" si="34"/>
        <v>-90.010090861466836</v>
      </c>
      <c r="R149">
        <f t="shared" si="35"/>
        <v>89.989909138533164</v>
      </c>
      <c r="S149">
        <f t="shared" si="36"/>
        <v>1.4892070767647354E-3</v>
      </c>
      <c r="T149">
        <f t="shared" si="19"/>
        <v>86.376363857289235</v>
      </c>
    </row>
    <row r="150" spans="1:20" x14ac:dyDescent="0.35">
      <c r="A150">
        <f t="shared" si="20"/>
        <v>9.3925204873675376</v>
      </c>
      <c r="B150">
        <f t="shared" si="37"/>
        <v>1.4948660636564415</v>
      </c>
      <c r="C150" t="str">
        <f t="shared" si="21"/>
        <v>-3.66964287385651-20757.3063252127i</v>
      </c>
      <c r="D150" t="str">
        <f t="shared" si="22"/>
        <v>3.47812499998532-10646.7694376196i</v>
      </c>
      <c r="E150" t="str">
        <f t="shared" si="23"/>
        <v>162.469536757583+0.000473264892380691i</v>
      </c>
      <c r="F150" t="str">
        <f t="shared" si="24"/>
        <v>2.90990990990754-99913.3767900995i</v>
      </c>
      <c r="G150" t="str">
        <f t="shared" si="25"/>
        <v>0.999999999999187-9.01681966786551E-07i</v>
      </c>
      <c r="H150" t="str">
        <f t="shared" si="26"/>
        <v>500.000113835171+0.0966502663963715i</v>
      </c>
      <c r="I150" t="str">
        <f t="shared" si="27"/>
        <v>31.3463141435789-140929.930783277i</v>
      </c>
      <c r="K150" t="str">
        <f t="shared" si="28"/>
        <v>0.0239999936391514-0.0000121532268911538i</v>
      </c>
      <c r="L150" t="str">
        <f t="shared" si="29"/>
        <v>0.0001875-235.965634540634i</v>
      </c>
      <c r="M150" t="str">
        <f t="shared" si="30"/>
        <v>0.00125-59.3068707134215i</v>
      </c>
      <c r="N150">
        <f t="shared" si="31"/>
        <v>89.989870793275998</v>
      </c>
      <c r="O150">
        <f t="shared" si="32"/>
        <v>86.343420024851966</v>
      </c>
      <c r="P150" s="3">
        <f t="shared" si="33"/>
        <v>86.343420024851966</v>
      </c>
      <c r="Q150" s="3">
        <f t="shared" si="34"/>
        <v>-90.010129206724002</v>
      </c>
      <c r="R150">
        <f t="shared" si="35"/>
        <v>89.989870793275998</v>
      </c>
      <c r="S150">
        <f t="shared" si="36"/>
        <v>1.4948660636564415E-3</v>
      </c>
      <c r="T150">
        <f t="shared" si="19"/>
        <v>86.343420024851966</v>
      </c>
    </row>
    <row r="151" spans="1:20" x14ac:dyDescent="0.35">
      <c r="A151">
        <f t="shared" si="20"/>
        <v>9.4282120652195349</v>
      </c>
      <c r="B151">
        <f t="shared" si="37"/>
        <v>1.5005465546983361</v>
      </c>
      <c r="C151" t="str">
        <f t="shared" si="21"/>
        <v>-3.66964286537116-20678.7271463034i</v>
      </c>
      <c r="D151" t="str">
        <f t="shared" si="22"/>
        <v>3.47812499998521-10606.4648711636i</v>
      </c>
      <c r="E151" t="str">
        <f t="shared" si="23"/>
        <v>162.469536756028+0.000475063301358571i</v>
      </c>
      <c r="F151" t="str">
        <f t="shared" si="24"/>
        <v>2.90990990990753-99535.1432457856i</v>
      </c>
      <c r="G151" t="str">
        <f t="shared" si="25"/>
        <v>0.999999999999181-9.05108358260334E-07i</v>
      </c>
      <c r="H151" t="str">
        <f t="shared" si="26"/>
        <v>500.000114701962+0.0970175372423959i</v>
      </c>
      <c r="I151" t="str">
        <f t="shared" si="27"/>
        <v>31.3463141040091-140396.424608067i</v>
      </c>
      <c r="K151" t="str">
        <f t="shared" si="28"/>
        <v>0.0239999935907171-0.0000121994091278877i</v>
      </c>
      <c r="L151" t="str">
        <f t="shared" si="29"/>
        <v>0.0001875-235.072359574252i</v>
      </c>
      <c r="M151" t="str">
        <f t="shared" si="30"/>
        <v>0.00125-59.0823577539565i</v>
      </c>
      <c r="N151">
        <f t="shared" si="31"/>
        <v>89.989832302307036</v>
      </c>
      <c r="O151">
        <f t="shared" si="32"/>
        <v>86.310476192372761</v>
      </c>
      <c r="P151" s="3">
        <f t="shared" si="33"/>
        <v>86.310476192372761</v>
      </c>
      <c r="Q151" s="3">
        <f t="shared" si="34"/>
        <v>-90.010167697692964</v>
      </c>
      <c r="R151">
        <f t="shared" si="35"/>
        <v>89.989832302307036</v>
      </c>
      <c r="S151">
        <f t="shared" si="36"/>
        <v>1.500546554698336E-3</v>
      </c>
      <c r="T151">
        <f t="shared" si="19"/>
        <v>86.310476192372761</v>
      </c>
    </row>
    <row r="152" spans="1:20" x14ac:dyDescent="0.35">
      <c r="A152">
        <f t="shared" si="20"/>
        <v>9.4640392710673691</v>
      </c>
      <c r="B152">
        <f t="shared" si="37"/>
        <v>1.5062486316061898</v>
      </c>
      <c r="C152" t="str">
        <f t="shared" si="21"/>
        <v>-3.66964285682139-20600.4454378265i</v>
      </c>
      <c r="D152" t="str">
        <f t="shared" si="22"/>
        <v>3.47812499998509-10566.3128822656i</v>
      </c>
      <c r="E152" t="str">
        <f t="shared" si="23"/>
        <v>162.469536754462+0.000476868544317656i</v>
      </c>
      <c r="F152" t="str">
        <f t="shared" si="24"/>
        <v>2.90990990990751-99158.3415479235i</v>
      </c>
      <c r="G152" t="str">
        <f t="shared" si="25"/>
        <v>0.999999999999174-9.08547770021718E-07i</v>
      </c>
      <c r="H152" t="str">
        <f t="shared" si="26"/>
        <v>500.000115575354+0.0973862037157363i</v>
      </c>
      <c r="I152" t="str">
        <f t="shared" si="27"/>
        <v>31.3463140641391-139864.938082559i</v>
      </c>
      <c r="K152" t="str">
        <f t="shared" si="28"/>
        <v>0.023999993541914-0.0000122457668568301i</v>
      </c>
      <c r="L152" t="str">
        <f t="shared" si="29"/>
        <v>0.0001875-234.182466202682i</v>
      </c>
      <c r="M152" t="str">
        <f t="shared" si="30"/>
        <v>0.00125-58.8586947140432i</v>
      </c>
      <c r="N152">
        <f t="shared" si="31"/>
        <v>89.989793665072597</v>
      </c>
      <c r="O152">
        <f t="shared" si="32"/>
        <v>86.27753235985125</v>
      </c>
      <c r="P152" s="3">
        <f t="shared" si="33"/>
        <v>86.27753235985125</v>
      </c>
      <c r="Q152" s="3">
        <f t="shared" si="34"/>
        <v>-90.010206334927403</v>
      </c>
      <c r="R152">
        <f t="shared" si="35"/>
        <v>89.989793665072597</v>
      </c>
      <c r="S152">
        <f t="shared" si="36"/>
        <v>1.5062486316061898E-3</v>
      </c>
      <c r="T152">
        <f t="shared" si="19"/>
        <v>86.27753235985125</v>
      </c>
    </row>
    <row r="153" spans="1:20" x14ac:dyDescent="0.35">
      <c r="A153">
        <f t="shared" si="20"/>
        <v>9.5000026202974244</v>
      </c>
      <c r="B153">
        <f t="shared" si="37"/>
        <v>1.5119723764062933</v>
      </c>
      <c r="C153" t="str">
        <f t="shared" si="21"/>
        <v>-3.66964284820634-20522.460073673i</v>
      </c>
      <c r="D153" t="str">
        <f t="shared" si="22"/>
        <v>3.47812499998498-10526.3128933258i</v>
      </c>
      <c r="E153" t="str">
        <f t="shared" si="23"/>
        <v>162.469536752882+0.000478680647228059i</v>
      </c>
      <c r="F153" t="str">
        <f t="shared" si="24"/>
        <v>2.90990990990749-98782.9662760945i</v>
      </c>
      <c r="G153" t="str">
        <f t="shared" si="25"/>
        <v>0.999999999999168-9.12000251547794E-07i</v>
      </c>
      <c r="H153" t="str">
        <f t="shared" si="26"/>
        <v>500.000116455395+0.0977562711197486i</v>
      </c>
      <c r="I153" t="str">
        <f t="shared" si="27"/>
        <v>31.3463140239648-139335.463561142i</v>
      </c>
      <c r="K153" t="str">
        <f t="shared" si="28"/>
        <v>0.0239999934927393-0.0000122923007448478i</v>
      </c>
      <c r="L153" t="str">
        <f t="shared" si="29"/>
        <v>0.0001875-233.295941624509i</v>
      </c>
      <c r="M153" t="str">
        <f t="shared" si="30"/>
        <v>0.00125-58.6358783762136i</v>
      </c>
      <c r="N153">
        <f t="shared" si="31"/>
        <v>89.989754881016836</v>
      </c>
      <c r="O153">
        <f t="shared" si="32"/>
        <v>86.244588527286965</v>
      </c>
      <c r="P153" s="3">
        <f t="shared" si="33"/>
        <v>86.244588527286965</v>
      </c>
      <c r="Q153" s="3">
        <f t="shared" si="34"/>
        <v>-90.010245118983164</v>
      </c>
      <c r="R153">
        <f t="shared" si="35"/>
        <v>89.989754881016836</v>
      </c>
      <c r="S153">
        <f t="shared" si="36"/>
        <v>1.5119723764062934E-3</v>
      </c>
      <c r="T153">
        <f t="shared" si="19"/>
        <v>86.244588527286965</v>
      </c>
    </row>
    <row r="154" spans="1:20" x14ac:dyDescent="0.35">
      <c r="A154">
        <f t="shared" si="20"/>
        <v>9.5361026302545557</v>
      </c>
      <c r="B154">
        <f t="shared" si="37"/>
        <v>1.5177178714366373</v>
      </c>
      <c r="C154" t="str">
        <f t="shared" si="21"/>
        <v>-3.66964283952583-20444.7699319978i</v>
      </c>
      <c r="D154" t="str">
        <f t="shared" si="22"/>
        <v>3.47812499998486-10486.4643289309i</v>
      </c>
      <c r="E154" t="str">
        <f t="shared" si="23"/>
        <v>162.469536751291+0.000480499636157195i</v>
      </c>
      <c r="F154" t="str">
        <f t="shared" si="24"/>
        <v>2.90990990990747-98409.0120303991i</v>
      </c>
      <c r="G154" t="str">
        <f t="shared" si="25"/>
        <v>0.999999999999162-9.1546585250367E-07i</v>
      </c>
      <c r="H154" t="str">
        <f t="shared" si="26"/>
        <v>500.000117342137+0.0981277447779514i</v>
      </c>
      <c r="I154" t="str">
        <f t="shared" si="27"/>
        <v>31.3463139834852-138807.993427146i</v>
      </c>
      <c r="K154" t="str">
        <f t="shared" si="28"/>
        <v>0.0239999934431902-0.0000123390114613421i</v>
      </c>
      <c r="L154" t="str">
        <f t="shared" si="29"/>
        <v>0.0001875-232.412773086779i</v>
      </c>
      <c r="M154" t="str">
        <f t="shared" si="30"/>
        <v>0.00125-58.4139055351797i</v>
      </c>
      <c r="N154">
        <f t="shared" si="31"/>
        <v>89.989715949581893</v>
      </c>
      <c r="O154">
        <f t="shared" si="32"/>
        <v>86.211644694679819</v>
      </c>
      <c r="P154" s="3">
        <f t="shared" si="33"/>
        <v>86.211644694679819</v>
      </c>
      <c r="Q154" s="3">
        <f t="shared" si="34"/>
        <v>-90.010284050418107</v>
      </c>
      <c r="R154">
        <f t="shared" si="35"/>
        <v>89.989715949581893</v>
      </c>
      <c r="S154">
        <f t="shared" si="36"/>
        <v>1.5177178714366373E-3</v>
      </c>
      <c r="T154">
        <f t="shared" si="19"/>
        <v>86.211644694679819</v>
      </c>
    </row>
    <row r="155" spans="1:20" x14ac:dyDescent="0.35">
      <c r="A155">
        <f t="shared" si="20"/>
        <v>9.5723398202495229</v>
      </c>
      <c r="B155">
        <f t="shared" si="37"/>
        <v>1.5234851993480965</v>
      </c>
      <c r="C155" t="str">
        <f t="shared" si="21"/>
        <v>-3.66964283077912-20367.3738952018i</v>
      </c>
      <c r="D155" t="str">
        <f t="shared" si="22"/>
        <v>3.47812499998475-10446.766615846i</v>
      </c>
      <c r="E155" t="str">
        <f t="shared" si="23"/>
        <v>162.469536749688+0.00048232553727254i</v>
      </c>
      <c r="F155" t="str">
        <f t="shared" si="24"/>
        <v>2.90990990990746-98036.4734313802i</v>
      </c>
      <c r="G155" t="str">
        <f t="shared" si="25"/>
        <v>0.999999999999156-9.18944622743178E-07i</v>
      </c>
      <c r="H155" t="str">
        <f t="shared" si="26"/>
        <v>500.000118235634+0.0985006300340831i</v>
      </c>
      <c r="I155" t="str">
        <f t="shared" si="27"/>
        <v>31.3463139426964-138282.520092737i</v>
      </c>
      <c r="K155" t="str">
        <f t="shared" si="28"/>
        <v>0.0239999933932637-0.0000123858996782575i</v>
      </c>
      <c r="L155" t="str">
        <f t="shared" si="29"/>
        <v>0.0001875-231.532947884817i</v>
      </c>
      <c r="M155" t="str">
        <f t="shared" si="30"/>
        <v>0.00125-58.1927729977883i</v>
      </c>
      <c r="N155">
        <f t="shared" si="31"/>
        <v>89.989676870207688</v>
      </c>
      <c r="O155">
        <f t="shared" si="32"/>
        <v>86.178700862029345</v>
      </c>
      <c r="P155" s="3">
        <f t="shared" si="33"/>
        <v>86.178700862029345</v>
      </c>
      <c r="Q155" s="3">
        <f t="shared" si="34"/>
        <v>-90.010323129792312</v>
      </c>
      <c r="R155">
        <f t="shared" si="35"/>
        <v>89.989676870207688</v>
      </c>
      <c r="S155">
        <f t="shared" si="36"/>
        <v>1.5234851993480964E-3</v>
      </c>
      <c r="T155">
        <f t="shared" si="19"/>
        <v>86.178700862029345</v>
      </c>
    </row>
    <row r="156" spans="1:20" x14ac:dyDescent="0.35">
      <c r="A156">
        <f t="shared" si="20"/>
        <v>9.6087147115664706</v>
      </c>
      <c r="B156">
        <f t="shared" si="37"/>
        <v>1.5292744431056193</v>
      </c>
      <c r="C156" t="str">
        <f t="shared" si="21"/>
        <v>-3.66964282196586-20290.2708499172i</v>
      </c>
      <c r="D156" t="str">
        <f t="shared" si="22"/>
        <v>3.47812499998464-10407.219183006i</v>
      </c>
      <c r="E156" t="str">
        <f t="shared" si="23"/>
        <v>162.469536748073+0.000484158376840861i</v>
      </c>
      <c r="F156" t="str">
        <f t="shared" si="24"/>
        <v>2.90990990990743-97665.3451199447i</v>
      </c>
      <c r="G156" t="str">
        <f t="shared" si="25"/>
        <v>0.999999999999149-9.22436612309596E-07i</v>
      </c>
      <c r="H156" t="str">
        <f t="shared" si="26"/>
        <v>500.00011913593+0.0988749322522005i</v>
      </c>
      <c r="I156" t="str">
        <f t="shared" si="27"/>
        <v>31.346313901598-137759.035998804i</v>
      </c>
      <c r="K156" t="str">
        <f t="shared" si="28"/>
        <v>0.0239999933429572-0.0000124329660700926i</v>
      </c>
      <c r="L156" t="str">
        <f t="shared" si="29"/>
        <v>0.0001875-230.656453362041i</v>
      </c>
      <c r="M156" t="str">
        <f t="shared" si="30"/>
        <v>0.00125-57.972477582973i</v>
      </c>
      <c r="N156">
        <f t="shared" si="31"/>
        <v>89.989637642332042</v>
      </c>
      <c r="O156">
        <f t="shared" si="32"/>
        <v>86.145757029335286</v>
      </c>
      <c r="P156" s="3">
        <f t="shared" si="33"/>
        <v>86.145757029335286</v>
      </c>
      <c r="Q156" s="3">
        <f t="shared" si="34"/>
        <v>-90.010362357667958</v>
      </c>
      <c r="R156">
        <f t="shared" si="35"/>
        <v>89.989637642332042</v>
      </c>
      <c r="S156">
        <f t="shared" si="36"/>
        <v>1.5292744431056194E-3</v>
      </c>
      <c r="T156">
        <f t="shared" si="19"/>
        <v>86.145757029335286</v>
      </c>
    </row>
    <row r="157" spans="1:20" x14ac:dyDescent="0.35">
      <c r="A157">
        <f t="shared" si="20"/>
        <v>9.6452278274704231</v>
      </c>
      <c r="B157">
        <f t="shared" si="37"/>
        <v>1.5350856859894206</v>
      </c>
      <c r="C157" t="str">
        <f t="shared" si="21"/>
        <v>-3.66964281308547-20213.4596869904i</v>
      </c>
      <c r="D157" t="str">
        <f t="shared" si="22"/>
        <v>3.47812499998452-10367.8214615079i</v>
      </c>
      <c r="E157" t="str">
        <f t="shared" si="23"/>
        <v>162.469536746445+0.000485998181228521i</v>
      </c>
      <c r="F157" t="str">
        <f t="shared" si="24"/>
        <v>2.90990990990741-97295.6217572875i</v>
      </c>
      <c r="G157" t="str">
        <f t="shared" si="25"/>
        <v>0.999999999999143-9.25941871436367E-07i</v>
      </c>
      <c r="H157" t="str">
        <f t="shared" si="26"/>
        <v>500.000120043085+0.0992506568167325i</v>
      </c>
      <c r="I157" t="str">
        <f t="shared" si="27"/>
        <v>31.3463138601867-137237.533614854i</v>
      </c>
      <c r="K157" t="str">
        <f t="shared" si="28"/>
        <v>0.0239999932922675-0.0000124802113139083i</v>
      </c>
      <c r="L157" t="str">
        <f t="shared" si="29"/>
        <v>0.0001875-229.783276909784i</v>
      </c>
      <c r="M157" t="str">
        <f t="shared" si="30"/>
        <v>0.00125-57.7530161217104i</v>
      </c>
      <c r="N157">
        <f t="shared" si="31"/>
        <v>89.989598265390669</v>
      </c>
      <c r="O157">
        <f t="shared" si="32"/>
        <v>86.112813196597116</v>
      </c>
      <c r="P157" s="3">
        <f t="shared" si="33"/>
        <v>86.112813196597116</v>
      </c>
      <c r="Q157" s="3">
        <f t="shared" si="34"/>
        <v>-90.010401734609331</v>
      </c>
      <c r="R157">
        <f t="shared" si="35"/>
        <v>89.989598265390669</v>
      </c>
      <c r="S157">
        <f t="shared" si="36"/>
        <v>1.5350856859894207E-3</v>
      </c>
      <c r="T157">
        <f t="shared" si="19"/>
        <v>86.112813196597116</v>
      </c>
    </row>
    <row r="158" spans="1:20" x14ac:dyDescent="0.35">
      <c r="A158">
        <f t="shared" si="20"/>
        <v>9.6818796932148103</v>
      </c>
      <c r="B158">
        <f t="shared" si="37"/>
        <v>1.5409190115961804</v>
      </c>
      <c r="C158" t="str">
        <f t="shared" si="21"/>
        <v>-3.66964280413739-20136.9393014676i</v>
      </c>
      <c r="D158" t="str">
        <f t="shared" si="22"/>
        <v>3.4781249999844-10328.5728846023i</v>
      </c>
      <c r="E158" t="str">
        <f t="shared" si="23"/>
        <v>162.469536744805+0.000487844976901884i</v>
      </c>
      <c r="F158" t="str">
        <f t="shared" si="24"/>
        <v>2.90990990990739-96927.2980248137i</v>
      </c>
      <c r="G158" t="str">
        <f t="shared" si="25"/>
        <v>0.999999999999136-9.29460450547819E-07i</v>
      </c>
      <c r="H158" t="str">
        <f t="shared" si="26"/>
        <v>500.000120957146+0.0996278091325686i</v>
      </c>
      <c r="I158" t="str">
        <f t="shared" si="27"/>
        <v>31.346313818459-136718.005438898i</v>
      </c>
      <c r="K158" t="str">
        <f t="shared" si="28"/>
        <v>0.0239999932411919-0.0000125276360893385i</v>
      </c>
      <c r="L158" t="str">
        <f t="shared" si="29"/>
        <v>0.0001875-228.913405967109i</v>
      </c>
      <c r="M158" t="str">
        <f t="shared" si="30"/>
        <v>0.00125-57.534385456974i</v>
      </c>
      <c r="N158">
        <f t="shared" si="31"/>
        <v>89.989558738817138</v>
      </c>
      <c r="O158">
        <f t="shared" si="32"/>
        <v>86.07986936381478</v>
      </c>
      <c r="P158" s="3">
        <f t="shared" si="33"/>
        <v>86.07986936381478</v>
      </c>
      <c r="Q158" s="3">
        <f t="shared" si="34"/>
        <v>-90.010441261182862</v>
      </c>
      <c r="R158">
        <f t="shared" si="35"/>
        <v>89.989558738817138</v>
      </c>
      <c r="S158">
        <f t="shared" si="36"/>
        <v>1.5409190115961804E-3</v>
      </c>
      <c r="T158">
        <f t="shared" si="19"/>
        <v>86.07986936381478</v>
      </c>
    </row>
    <row r="159" spans="1:20" x14ac:dyDescent="0.35">
      <c r="A159">
        <f t="shared" si="20"/>
        <v>9.7186708360490268</v>
      </c>
      <c r="B159">
        <f t="shared" si="37"/>
        <v>1.5467745038402458</v>
      </c>
      <c r="C159" t="str">
        <f t="shared" si="21"/>
        <v>-3.66964279512133-20060.7085925772i</v>
      </c>
      <c r="D159" t="str">
        <f t="shared" si="22"/>
        <v>3.47812499998428-10289.4728876852i</v>
      </c>
      <c r="E159" t="str">
        <f t="shared" si="23"/>
        <v>162.469536743153+0.000489698790428353i</v>
      </c>
      <c r="F159" t="str">
        <f t="shared" si="24"/>
        <v>2.90990990990737-96560.3686240629i</v>
      </c>
      <c r="G159" t="str">
        <f t="shared" si="25"/>
        <v>0.99999999999913-9.32992400259895E-07i</v>
      </c>
      <c r="H159" t="str">
        <f t="shared" si="26"/>
        <v>500.000121878166+0.100006394625148i</v>
      </c>
      <c r="I159" t="str">
        <f t="shared" si="27"/>
        <v>31.3463137764146-136200.44399735i</v>
      </c>
      <c r="K159" t="str">
        <f t="shared" si="28"/>
        <v>0.0239999931897274-0.0000125752410786001i</v>
      </c>
      <c r="L159" t="str">
        <f t="shared" si="29"/>
        <v>0.0001875-228.04682802063i</v>
      </c>
      <c r="M159" t="str">
        <f t="shared" si="30"/>
        <v>0.00125-57.3165824436879i</v>
      </c>
      <c r="N159">
        <f t="shared" si="31"/>
        <v>89.989519062042817</v>
      </c>
      <c r="O159">
        <f t="shared" si="32"/>
        <v>86.046925530987849</v>
      </c>
      <c r="P159" s="3">
        <f t="shared" si="33"/>
        <v>86.046925530987849</v>
      </c>
      <c r="Q159" s="3">
        <f t="shared" si="34"/>
        <v>-90.010480937957183</v>
      </c>
      <c r="R159">
        <f t="shared" si="35"/>
        <v>89.989519062042817</v>
      </c>
      <c r="S159">
        <f t="shared" si="36"/>
        <v>1.5467745038402459E-3</v>
      </c>
      <c r="T159">
        <f t="shared" si="19"/>
        <v>86.046925530987849</v>
      </c>
    </row>
    <row r="160" spans="1:20" x14ac:dyDescent="0.35">
      <c r="A160">
        <f t="shared" si="20"/>
        <v>9.7556017852260126</v>
      </c>
      <c r="B160">
        <f t="shared" si="37"/>
        <v>1.5526522469548387</v>
      </c>
      <c r="C160" t="str">
        <f t="shared" si="21"/>
        <v>-3.66964278603651-19984.7664637146i</v>
      </c>
      <c r="D160" t="str">
        <f t="shared" si="22"/>
        <v>3.47812499998416-10250.52090829i</v>
      </c>
      <c r="E160" t="str">
        <f t="shared" si="23"/>
        <v>162.469536741488+0.000491559648476289i</v>
      </c>
      <c r="F160" t="str">
        <f t="shared" si="24"/>
        <v>2.90990990990735-96194.8282766324i</v>
      </c>
      <c r="G160" t="str">
        <f t="shared" si="25"/>
        <v>0.999999999999123-9.36537771380876E-07i</v>
      </c>
      <c r="H160" t="str">
        <f t="shared" si="26"/>
        <v>500.000122806201+0.100386418740513i</v>
      </c>
      <c r="I160" t="str">
        <f t="shared" si="27"/>
        <v>31.3463137340494-135684.841844915i</v>
      </c>
      <c r="K160" t="str">
        <f t="shared" si="28"/>
        <v>0.023999993137871-0.0000126230269665018i</v>
      </c>
      <c r="L160" t="str">
        <f t="shared" si="29"/>
        <v>0.0001875-227.183530604334i</v>
      </c>
      <c r="M160" t="str">
        <f t="shared" si="30"/>
        <v>0.00125-57.099603948683i</v>
      </c>
      <c r="N160">
        <f t="shared" si="31"/>
        <v>89.989479234496983</v>
      </c>
      <c r="O160">
        <f t="shared" si="32"/>
        <v>86.01398169811587</v>
      </c>
      <c r="P160" s="3">
        <f t="shared" si="33"/>
        <v>86.01398169811587</v>
      </c>
      <c r="Q160" s="3">
        <f t="shared" si="34"/>
        <v>-90.010520765503017</v>
      </c>
      <c r="R160">
        <f t="shared" si="35"/>
        <v>89.989479234496983</v>
      </c>
      <c r="S160">
        <f t="shared" si="36"/>
        <v>1.5526522469548388E-3</v>
      </c>
      <c r="T160">
        <f t="shared" si="19"/>
        <v>86.01398169811587</v>
      </c>
    </row>
    <row r="161" spans="1:20" x14ac:dyDescent="0.35">
      <c r="A161">
        <f t="shared" si="20"/>
        <v>9.7926730720098725</v>
      </c>
      <c r="B161">
        <f t="shared" si="37"/>
        <v>1.5585523254932672</v>
      </c>
      <c r="C161" t="str">
        <f t="shared" si="21"/>
        <v>-3.66964277688259-19909.1118224269i</v>
      </c>
      <c r="D161" t="str">
        <f t="shared" si="22"/>
        <v>3.47812499998404-10211.7163860794i</v>
      </c>
      <c r="E161" t="str">
        <f t="shared" si="23"/>
        <v>162.46953673981+0.00049342757781475i</v>
      </c>
      <c r="F161" t="str">
        <f t="shared" si="24"/>
        <v>2.90990990990734-95830.6717241015i</v>
      </c>
      <c r="G161" t="str">
        <f t="shared" si="25"/>
        <v>0.999999999999116-9.40096614912117E-07i</v>
      </c>
      <c r="H161" t="str">
        <f t="shared" si="26"/>
        <v>500.000123741302+0.10076788694541i</v>
      </c>
      <c r="I161" t="str">
        <f t="shared" si="27"/>
        <v>31.3463136913622-135171.191564482i</v>
      </c>
      <c r="K161" t="str">
        <f t="shared" si="28"/>
        <v>0.0239999930856197-0.0000126709944404549i</v>
      </c>
      <c r="L161" t="str">
        <f t="shared" si="29"/>
        <v>0.0001875-226.323501299396i</v>
      </c>
      <c r="M161" t="str">
        <f t="shared" si="30"/>
        <v>0.00125-56.8834468506505i</v>
      </c>
      <c r="N161">
        <f t="shared" si="31"/>
        <v>89.989439255606683</v>
      </c>
      <c r="O161">
        <f t="shared" si="32"/>
        <v>85.981037865198545</v>
      </c>
      <c r="P161" s="3">
        <f t="shared" si="33"/>
        <v>85.981037865198545</v>
      </c>
      <c r="Q161" s="3">
        <f t="shared" si="34"/>
        <v>-90.010560744393317</v>
      </c>
      <c r="R161">
        <f t="shared" si="35"/>
        <v>89.989439255606683</v>
      </c>
      <c r="S161">
        <f t="shared" si="36"/>
        <v>1.5585523254932673E-3</v>
      </c>
      <c r="T161">
        <f t="shared" si="19"/>
        <v>85.981037865198545</v>
      </c>
    </row>
    <row r="162" spans="1:20" x14ac:dyDescent="0.35">
      <c r="A162">
        <f t="shared" si="20"/>
        <v>9.8298852296835104</v>
      </c>
      <c r="B162">
        <f t="shared" si="37"/>
        <v>1.5644748243301416</v>
      </c>
      <c r="C162" t="str">
        <f t="shared" si="21"/>
        <v>-3.66964276765889-19833.7435803969i</v>
      </c>
      <c r="D162" t="str">
        <f t="shared" si="22"/>
        <v>3.47812499998392-10173.0587628374i</v>
      </c>
      <c r="E162" t="str">
        <f t="shared" si="23"/>
        <v>162.469536738119+0.000495302605315767i</v>
      </c>
      <c r="F162" t="str">
        <f t="shared" si="24"/>
        <v>2.90990990990732-95467.8937279561i</v>
      </c>
      <c r="G162" t="str">
        <f t="shared" si="25"/>
        <v>0.999999999999109-9.43668982048776E-07i</v>
      </c>
      <c r="H162" t="str">
        <f t="shared" si="26"/>
        <v>500.000124683522+0.101150804727352i</v>
      </c>
      <c r="I162" t="str">
        <f t="shared" si="27"/>
        <v>31.3463136483494-134659.48576702i</v>
      </c>
      <c r="K162" t="str">
        <f t="shared" si="28"/>
        <v>0.0239999930329706-0.0000127191441904826i</v>
      </c>
      <c r="L162" t="str">
        <f t="shared" si="29"/>
        <v>0.0001875-225.466727734007i</v>
      </c>
      <c r="M162" t="str">
        <f t="shared" si="30"/>
        <v>0.00125-56.6681080400981i</v>
      </c>
      <c r="N162">
        <f t="shared" si="31"/>
        <v>89.98939912479679</v>
      </c>
      <c r="O162">
        <f t="shared" si="32"/>
        <v>85.94809403223563</v>
      </c>
      <c r="P162" s="3">
        <f t="shared" si="33"/>
        <v>85.94809403223563</v>
      </c>
      <c r="Q162" s="3">
        <f t="shared" si="34"/>
        <v>-90.01060087520321</v>
      </c>
      <c r="R162">
        <f t="shared" si="35"/>
        <v>89.98939912479679</v>
      </c>
      <c r="S162">
        <f t="shared" si="36"/>
        <v>1.5644748243301416E-3</v>
      </c>
      <c r="T162">
        <f t="shared" si="19"/>
        <v>85.94809403223563</v>
      </c>
    </row>
    <row r="163" spans="1:20" x14ac:dyDescent="0.35">
      <c r="A163">
        <f t="shared" si="20"/>
        <v>9.8672387935563073</v>
      </c>
      <c r="B163">
        <f t="shared" si="37"/>
        <v>1.5704198286625961</v>
      </c>
      <c r="C163" t="str">
        <f t="shared" si="21"/>
        <v>-3.66964275836509-19758.6606534271i</v>
      </c>
      <c r="D163" t="str">
        <f t="shared" si="22"/>
        <v>3.4781249999838-10134.547482461i</v>
      </c>
      <c r="E163" t="str">
        <f t="shared" si="23"/>
        <v>162.469536736417+0.000497184757951814i</v>
      </c>
      <c r="F163" t="str">
        <f t="shared" si="24"/>
        <v>2.9099099099073-95106.4890695128i</v>
      </c>
      <c r="G163" t="str">
        <f t="shared" si="25"/>
        <v>0.999999999999103-9.47254924180556E-07i</v>
      </c>
      <c r="H163" t="str">
        <f t="shared" si="26"/>
        <v>500.000125632918+0.101535177594711i</v>
      </c>
      <c r="I163" t="str">
        <f t="shared" si="27"/>
        <v>31.3463136050097-134149.717091469i</v>
      </c>
      <c r="K163" t="str">
        <f t="shared" si="28"/>
        <v>0.0239999929799206-0.0000127674769092304i</v>
      </c>
      <c r="L163" t="str">
        <f t="shared" si="29"/>
        <v>0.0001875-224.613197583191i</v>
      </c>
      <c r="M163" t="str">
        <f t="shared" si="30"/>
        <v>0.00125-56.4535844193046i</v>
      </c>
      <c r="N163">
        <f t="shared" si="31"/>
        <v>89.989358841490045</v>
      </c>
      <c r="O163">
        <f t="shared" si="32"/>
        <v>85.915150199226758</v>
      </c>
      <c r="P163" s="3">
        <f t="shared" si="33"/>
        <v>85.915150199226758</v>
      </c>
      <c r="Q163" s="3">
        <f t="shared" si="34"/>
        <v>-90.010641158509955</v>
      </c>
      <c r="R163">
        <f t="shared" si="35"/>
        <v>89.989358841490045</v>
      </c>
      <c r="S163">
        <f t="shared" si="36"/>
        <v>1.5704198286625962E-3</v>
      </c>
      <c r="T163">
        <f t="shared" si="19"/>
        <v>85.915150199226758</v>
      </c>
    </row>
    <row r="164" spans="1:20" x14ac:dyDescent="0.35">
      <c r="A164">
        <f t="shared" si="20"/>
        <v>9.9047343009718212</v>
      </c>
      <c r="B164">
        <f t="shared" si="37"/>
        <v>1.5763874240115141</v>
      </c>
      <c r="C164" t="str">
        <f t="shared" si="21"/>
        <v>-3.66964274900035-19683.8619614241i</v>
      </c>
      <c r="D164" t="str">
        <f t="shared" si="22"/>
        <v>3.47812499998368-10096.1819909525i</v>
      </c>
      <c r="E164" t="str">
        <f t="shared" si="23"/>
        <v>162.469536734701+0.00049907406279938i</v>
      </c>
      <c r="F164" t="str">
        <f t="shared" si="24"/>
        <v>2.90990990990727-94746.4525498445i</v>
      </c>
      <c r="G164" t="str">
        <f t="shared" si="25"/>
        <v>0.999999999999096-9.50854492892435E-07i</v>
      </c>
      <c r="H164" t="str">
        <f t="shared" si="26"/>
        <v>500.000126589541+0.101921011076782i</v>
      </c>
      <c r="I164" t="str">
        <f t="shared" si="27"/>
        <v>31.3463135613393-133641.878204636i</v>
      </c>
      <c r="K164" t="str">
        <f t="shared" si="28"/>
        <v>0.0239999929264667-0.0000128159932919755i</v>
      </c>
      <c r="L164" t="str">
        <f t="shared" si="29"/>
        <v>0.0001875-223.76289856863i</v>
      </c>
      <c r="M164" t="str">
        <f t="shared" si="30"/>
        <v>0.00125-56.239872902276i</v>
      </c>
      <c r="N164">
        <f t="shared" si="31"/>
        <v>89.989318405106957</v>
      </c>
      <c r="O164">
        <f t="shared" si="32"/>
        <v>85.882206366171459</v>
      </c>
      <c r="P164" s="3">
        <f t="shared" si="33"/>
        <v>85.882206366171459</v>
      </c>
      <c r="Q164" s="3">
        <f t="shared" si="34"/>
        <v>-90.010681594893043</v>
      </c>
      <c r="R164">
        <f t="shared" si="35"/>
        <v>89.989318405106957</v>
      </c>
      <c r="S164">
        <f t="shared" si="36"/>
        <v>1.5763874240115141E-3</v>
      </c>
      <c r="T164">
        <f t="shared" si="19"/>
        <v>85.882206366171459</v>
      </c>
    </row>
    <row r="165" spans="1:20" x14ac:dyDescent="0.35">
      <c r="A165">
        <f t="shared" si="20"/>
        <v>9.9423722913155146</v>
      </c>
      <c r="B165">
        <f t="shared" si="37"/>
        <v>1.5823776962227578</v>
      </c>
      <c r="C165" t="str">
        <f t="shared" si="21"/>
        <v>-3.6696427395643-19609.3464283836i</v>
      </c>
      <c r="D165" t="str">
        <f t="shared" si="22"/>
        <v>3.47812499998355-10057.9617364115i</v>
      </c>
      <c r="E165" t="str">
        <f t="shared" si="23"/>
        <v>162.469536732971+0.000500970547037153i</v>
      </c>
      <c r="F165" t="str">
        <f t="shared" si="24"/>
        <v>2.90990990990726-94387.7789897047i</v>
      </c>
      <c r="G165" t="str">
        <f t="shared" si="25"/>
        <v>0.999999999999089-9.54467739965419E-07i</v>
      </c>
      <c r="H165" t="str">
        <f t="shared" si="26"/>
        <v>500.00012755345+0.10230831072388i</v>
      </c>
      <c r="I165" t="str">
        <f t="shared" si="27"/>
        <v>31.3463135173367-133135.961801088i</v>
      </c>
      <c r="K165" t="str">
        <f t="shared" si="28"/>
        <v>0.0239999928726057-0.0000128646940366373i</v>
      </c>
      <c r="L165" t="str">
        <f t="shared" si="29"/>
        <v>0.0001875-222.915818458488i</v>
      </c>
      <c r="M165" t="str">
        <f t="shared" si="30"/>
        <v>0.00125-56.0269704147002i</v>
      </c>
      <c r="N165">
        <f t="shared" si="31"/>
        <v>89.989277815065833</v>
      </c>
      <c r="O165">
        <f t="shared" si="32"/>
        <v>85.849262533069393</v>
      </c>
      <c r="P165" s="3">
        <f t="shared" si="33"/>
        <v>85.849262533069393</v>
      </c>
      <c r="Q165" s="3">
        <f t="shared" si="34"/>
        <v>-90.010722184934167</v>
      </c>
      <c r="R165">
        <f t="shared" si="35"/>
        <v>89.989277815065833</v>
      </c>
      <c r="S165">
        <f t="shared" si="36"/>
        <v>1.5823776962227579E-3</v>
      </c>
      <c r="T165">
        <f t="shared" si="19"/>
        <v>85.849262533069393</v>
      </c>
    </row>
    <row r="166" spans="1:20" x14ac:dyDescent="0.35">
      <c r="A166">
        <f t="shared" si="20"/>
        <v>9.9801533060225136</v>
      </c>
      <c r="B166">
        <f t="shared" si="37"/>
        <v>1.5883907314684043</v>
      </c>
      <c r="C166" t="str">
        <f t="shared" si="21"/>
        <v>-3.66964273005659-19535.112982375i</v>
      </c>
      <c r="D166" t="str">
        <f t="shared" si="22"/>
        <v>3.47812499998342-10019.8861690268i</v>
      </c>
      <c r="E166" t="str">
        <f t="shared" si="23"/>
        <v>162.469536731229+0.000502874237946856i</v>
      </c>
      <c r="F166" t="str">
        <f t="shared" si="24"/>
        <v>2.90990990990725-94030.4632294539i</v>
      </c>
      <c r="G166" t="str">
        <f t="shared" si="25"/>
        <v>0.999999999999082-9.58094717377282E-07i</v>
      </c>
      <c r="H166" t="str">
        <f t="shared" si="26"/>
        <v>500.000128524698+0.102697082107407i</v>
      </c>
      <c r="I166" t="str">
        <f t="shared" si="27"/>
        <v>31.3463134729994-132631.960603047i</v>
      </c>
      <c r="K166" t="str">
        <f t="shared" si="28"/>
        <v>0.0239999928183346-0.0000129135798437874i</v>
      </c>
      <c r="L166" t="str">
        <f t="shared" si="29"/>
        <v>0.0001875-222.071945067232i</v>
      </c>
      <c r="M166" t="str">
        <f t="shared" si="30"/>
        <v>0.00125-55.8148738939034i</v>
      </c>
      <c r="N166">
        <f t="shared" si="31"/>
        <v>89.989237070782778</v>
      </c>
      <c r="O166">
        <f t="shared" si="32"/>
        <v>85.816318699920345</v>
      </c>
      <c r="P166" s="3">
        <f t="shared" si="33"/>
        <v>85.816318699920345</v>
      </c>
      <c r="Q166" s="3">
        <f t="shared" si="34"/>
        <v>-90.010762929217222</v>
      </c>
      <c r="R166">
        <f t="shared" si="35"/>
        <v>89.989237070782778</v>
      </c>
      <c r="S166">
        <f t="shared" si="36"/>
        <v>1.5883907314684044E-3</v>
      </c>
      <c r="T166">
        <f t="shared" si="19"/>
        <v>85.816318699920345</v>
      </c>
    </row>
    <row r="167" spans="1:20" x14ac:dyDescent="0.35">
      <c r="A167">
        <f t="shared" si="20"/>
        <v>10.018077888585399</v>
      </c>
      <c r="B167">
        <f t="shared" si="37"/>
        <v>1.5944266162479843</v>
      </c>
      <c r="C167" t="str">
        <f t="shared" si="21"/>
        <v>-3.66964272047634-19461.1605555249i</v>
      </c>
      <c r="D167" t="str">
        <f t="shared" si="22"/>
        <v>3.4781249999833-9981.95474106858i</v>
      </c>
      <c r="E167" t="str">
        <f t="shared" si="23"/>
        <v>162.469536729472+0.000504785162914653i</v>
      </c>
      <c r="F167" t="str">
        <f t="shared" si="24"/>
        <v>2.90990990990722-93674.5001289849i</v>
      </c>
      <c r="G167" t="str">
        <f t="shared" si="25"/>
        <v>0.999999999999075-9.61735477303308E-07i</v>
      </c>
      <c r="H167" t="str">
        <f t="shared" si="26"/>
        <v>500.000129503343+0.103087330819934i</v>
      </c>
      <c r="I167" t="str">
        <f t="shared" si="27"/>
        <v>31.3463134283243-132129.867360288i</v>
      </c>
      <c r="K167" t="str">
        <f t="shared" si="28"/>
        <v>0.0239999927636502-0.0000129626514166591i</v>
      </c>
      <c r="L167" t="str">
        <f t="shared" si="29"/>
        <v>0.0001875-221.231266255462i</v>
      </c>
      <c r="M167" t="str">
        <f t="shared" si="30"/>
        <v>0.00125-55.6035802888059i</v>
      </c>
      <c r="N167">
        <f t="shared" si="31"/>
        <v>89.989196171671665</v>
      </c>
      <c r="O167">
        <f t="shared" si="32"/>
        <v>85.78337486672379</v>
      </c>
      <c r="P167" s="3">
        <f t="shared" si="33"/>
        <v>85.78337486672379</v>
      </c>
      <c r="Q167" s="3">
        <f t="shared" si="34"/>
        <v>-90.010803828328335</v>
      </c>
      <c r="R167">
        <f t="shared" si="35"/>
        <v>89.989196171671665</v>
      </c>
      <c r="S167">
        <f t="shared" si="36"/>
        <v>1.5944266162479844E-3</v>
      </c>
      <c r="T167">
        <f t="shared" si="19"/>
        <v>85.78337486672379</v>
      </c>
    </row>
    <row r="168" spans="1:20" x14ac:dyDescent="0.35">
      <c r="A168">
        <f t="shared" si="20"/>
        <v>10.056146584562024</v>
      </c>
      <c r="B168">
        <f t="shared" si="37"/>
        <v>1.6004854373897266</v>
      </c>
      <c r="C168" t="str">
        <f t="shared" si="21"/>
        <v>-3.66964271082316-19387.4880840031i</v>
      </c>
      <c r="D168" t="str">
        <f t="shared" si="22"/>
        <v>3.47812499998318-9944.16690688049i</v>
      </c>
      <c r="E168" t="str">
        <f t="shared" si="23"/>
        <v>162.469536727703+0.000506703349429968i</v>
      </c>
      <c r="F168" t="str">
        <f t="shared" si="24"/>
        <v>2.90990990990721-93319.8845676494i</v>
      </c>
      <c r="G168" t="str">
        <f t="shared" si="25"/>
        <v>0.999999999999068-9.65390072117054E-07i</v>
      </c>
      <c r="H168" t="str">
        <f t="shared" si="26"/>
        <v>500.000130489438+0.103479062475284i</v>
      </c>
      <c r="I168" t="str">
        <f t="shared" si="27"/>
        <v>31.3463133833087-131629.67485003i</v>
      </c>
      <c r="K168" t="str">
        <f t="shared" si="28"/>
        <v>0.0239999927085495-0.0000130119094611583i</v>
      </c>
      <c r="L168" t="str">
        <f t="shared" si="29"/>
        <v>0.0001875-220.393769929729i</v>
      </c>
      <c r="M168" t="str">
        <f t="shared" si="30"/>
        <v>0.00125-55.3930865598784i</v>
      </c>
      <c r="N168">
        <f t="shared" si="31"/>
        <v>89.989155117144151</v>
      </c>
      <c r="O168">
        <f t="shared" si="32"/>
        <v>85.750431033479501</v>
      </c>
      <c r="P168" s="3">
        <f t="shared" si="33"/>
        <v>85.750431033479501</v>
      </c>
      <c r="Q168" s="3">
        <f t="shared" si="34"/>
        <v>-90.010844882855849</v>
      </c>
      <c r="R168">
        <f t="shared" si="35"/>
        <v>89.989155117144151</v>
      </c>
      <c r="S168">
        <f t="shared" si="36"/>
        <v>1.6004854373897267E-3</v>
      </c>
      <c r="T168">
        <f t="shared" si="19"/>
        <v>85.750431033479501</v>
      </c>
    </row>
    <row r="169" spans="1:20" x14ac:dyDescent="0.35">
      <c r="A169">
        <f t="shared" si="20"/>
        <v>10.09435994158336</v>
      </c>
      <c r="B169">
        <f t="shared" si="37"/>
        <v>1.6065672820518075</v>
      </c>
      <c r="C169" t="str">
        <f t="shared" si="21"/>
        <v>-3.66964270109638-19314.0945080061i</v>
      </c>
      <c r="D169" t="str">
        <f t="shared" si="22"/>
        <v>3.47812499998303-9906.52212287178i</v>
      </c>
      <c r="E169" t="str">
        <f t="shared" si="23"/>
        <v>162.46953672592+0.000508628825087266i</v>
      </c>
      <c r="F169" t="str">
        <f t="shared" si="24"/>
        <v>2.90990990990717-92966.6114441823i</v>
      </c>
      <c r="G169" t="str">
        <f t="shared" si="25"/>
        <v>0.999999999999061-9.69058554391093E-07i</v>
      </c>
      <c r="H169" t="str">
        <f t="shared" si="26"/>
        <v>500.000131483042+0.103872282708615i</v>
      </c>
      <c r="I169" t="str">
        <f t="shared" si="27"/>
        <v>31.3463133379499-131131.375876835i</v>
      </c>
      <c r="K169" t="str">
        <f t="shared" si="28"/>
        <v>0.0239999926530292-0.0000130613546858731i</v>
      </c>
      <c r="L169" t="str">
        <f t="shared" si="29"/>
        <v>0.0001875-219.559444042368i</v>
      </c>
      <c r="M169" t="str">
        <f t="shared" si="30"/>
        <v>0.00125-55.1833896790979i</v>
      </c>
      <c r="N169">
        <f t="shared" si="31"/>
        <v>89.989113906609674</v>
      </c>
      <c r="O169">
        <f t="shared" si="32"/>
        <v>85.717487200187009</v>
      </c>
      <c r="P169" s="3">
        <f t="shared" si="33"/>
        <v>85.717487200187009</v>
      </c>
      <c r="Q169" s="3">
        <f t="shared" si="34"/>
        <v>-90.010886093390326</v>
      </c>
      <c r="R169">
        <f t="shared" si="35"/>
        <v>89.989113906609674</v>
      </c>
      <c r="S169">
        <f t="shared" si="36"/>
        <v>1.6065672820518076E-3</v>
      </c>
      <c r="T169">
        <f t="shared" si="19"/>
        <v>85.717487200187009</v>
      </c>
    </row>
    <row r="170" spans="1:20" x14ac:dyDescent="0.35">
      <c r="A170">
        <f t="shared" si="20"/>
        <v>10.132718509361377</v>
      </c>
      <c r="B170">
        <f t="shared" si="37"/>
        <v>1.6126722377236045</v>
      </c>
      <c r="C170" t="str">
        <f t="shared" si="21"/>
        <v>-3.66964269129563-19240.9787717428i</v>
      </c>
      <c r="D170" t="str">
        <f t="shared" si="22"/>
        <v>3.4781249999829-9869.01984750974i</v>
      </c>
      <c r="E170" t="str">
        <f t="shared" si="23"/>
        <v>162.469536724123+0.000510561617585516i</v>
      </c>
      <c r="F170" t="str">
        <f t="shared" si="24"/>
        <v>2.90990990990716-92614.6756766327i</v>
      </c>
      <c r="G170" t="str">
        <f t="shared" si="25"/>
        <v>0.999999999999054-9.72740976897772E-07i</v>
      </c>
      <c r="H170" t="str">
        <f t="shared" si="26"/>
        <v>500.000132484213+0.104266997176498i</v>
      </c>
      <c r="I170" t="str">
        <f t="shared" si="27"/>
        <v>31.3463132922462-130634.963272507i</v>
      </c>
      <c r="K170" t="str">
        <f t="shared" si="28"/>
        <v>0.0239999925970861-0.0000131109878020844i</v>
      </c>
      <c r="L170" t="str">
        <f t="shared" si="29"/>
        <v>0.0001875-218.728276591321i</v>
      </c>
      <c r="M170" t="str">
        <f t="shared" si="30"/>
        <v>0.00125-54.9744866299042i</v>
      </c>
      <c r="N170">
        <f t="shared" si="31"/>
        <v>89.989072539475401</v>
      </c>
      <c r="O170">
        <f t="shared" si="32"/>
        <v>85.684543366845986</v>
      </c>
      <c r="P170" s="3">
        <f t="shared" si="33"/>
        <v>85.684543366845986</v>
      </c>
      <c r="Q170" s="3">
        <f t="shared" si="34"/>
        <v>-90.010927460524599</v>
      </c>
      <c r="R170">
        <f t="shared" si="35"/>
        <v>89.989072539475401</v>
      </c>
      <c r="S170">
        <f t="shared" si="36"/>
        <v>1.6126722377236044E-3</v>
      </c>
      <c r="T170">
        <f t="shared" si="19"/>
        <v>85.684543366845986</v>
      </c>
    </row>
    <row r="171" spans="1:20" x14ac:dyDescent="0.35">
      <c r="A171">
        <f t="shared" si="20"/>
        <v>10.17122283969695</v>
      </c>
      <c r="B171">
        <f t="shared" si="37"/>
        <v>1.6188003922269543</v>
      </c>
      <c r="C171" t="str">
        <f t="shared" si="21"/>
        <v>-3.66964268142036-19168.139823419i</v>
      </c>
      <c r="D171" t="str">
        <f t="shared" si="22"/>
        <v>3.47812499998276-9831.65954131143i</v>
      </c>
      <c r="E171" t="str">
        <f t="shared" si="23"/>
        <v>162.469536722314+0.000512501754729115i</v>
      </c>
      <c r="F171" t="str">
        <f t="shared" si="24"/>
        <v>2.90990990990712-92264.0722022854i</v>
      </c>
      <c r="G171" t="str">
        <f t="shared" si="25"/>
        <v>0.999999999999047-9.76437392609976E-07i</v>
      </c>
      <c r="H171" t="str">
        <f t="shared" si="26"/>
        <v>500.000133493005+0.104663211557i</v>
      </c>
      <c r="I171" t="str">
        <f t="shared" si="27"/>
        <v>31.3463132461951-130140.429895982i</v>
      </c>
      <c r="K171" t="str">
        <f t="shared" si="28"/>
        <v>0.0239999925407171-0.0000131608095237759i</v>
      </c>
      <c r="L171" t="str">
        <f t="shared" si="29"/>
        <v>0.0001875-217.900255619965i</v>
      </c>
      <c r="M171" t="str">
        <f t="shared" si="30"/>
        <v>0.00125-54.7663744071568i</v>
      </c>
      <c r="N171">
        <f t="shared" si="31"/>
        <v>89.989031015146253</v>
      </c>
      <c r="O171">
        <f t="shared" si="32"/>
        <v>85.651599533456164</v>
      </c>
      <c r="P171" s="3">
        <f t="shared" si="33"/>
        <v>85.651599533456164</v>
      </c>
      <c r="Q171" s="3">
        <f t="shared" si="34"/>
        <v>-90.010968984853747</v>
      </c>
      <c r="R171">
        <f t="shared" si="35"/>
        <v>89.989031015146253</v>
      </c>
      <c r="S171">
        <f t="shared" si="36"/>
        <v>1.6188003922269544E-3</v>
      </c>
      <c r="T171">
        <f t="shared" si="19"/>
        <v>85.651599533456164</v>
      </c>
    </row>
    <row r="172" spans="1:20" x14ac:dyDescent="0.35">
      <c r="A172">
        <f t="shared" si="20"/>
        <v>10.209873486487799</v>
      </c>
      <c r="B172">
        <f t="shared" si="37"/>
        <v>1.6249518337174167</v>
      </c>
      <c r="C172" t="str">
        <f t="shared" si="21"/>
        <v>-3.66964267146976-19095.5766152218i</v>
      </c>
      <c r="D172" t="str">
        <f t="shared" si="22"/>
        <v>3.47812499998265-9794.44066683642i</v>
      </c>
      <c r="E172" t="str">
        <f t="shared" si="23"/>
        <v>162.469536720491+0.000514449264427955i</v>
      </c>
      <c r="F172" t="str">
        <f t="shared" si="24"/>
        <v>2.90990990990711-91914.7959775926i</v>
      </c>
      <c r="G172" t="str">
        <f t="shared" si="25"/>
        <v>0.999999999999039-9.80147854701887E-07i</v>
      </c>
      <c r="H172" t="str">
        <f t="shared" si="26"/>
        <v>500.000134509481+0.105060931549755i</v>
      </c>
      <c r="I172" t="str">
        <f t="shared" si="27"/>
        <v>31.3463131997926-129647.768633233i</v>
      </c>
      <c r="K172" t="str">
        <f t="shared" si="28"/>
        <v>0.0239999924839188-0.0000132108205676439i</v>
      </c>
      <c r="L172" t="str">
        <f t="shared" si="29"/>
        <v>0.0001875-217.075369216941i</v>
      </c>
      <c r="M172" t="str">
        <f t="shared" si="30"/>
        <v>0.00125-54.5590500170919i</v>
      </c>
      <c r="N172">
        <f t="shared" si="31"/>
        <v>89.988989333024875</v>
      </c>
      <c r="O172">
        <f t="shared" si="32"/>
        <v>85.618655700017129</v>
      </c>
      <c r="P172" s="3">
        <f t="shared" si="33"/>
        <v>85.618655700017129</v>
      </c>
      <c r="Q172" s="3">
        <f t="shared" si="34"/>
        <v>-90.011010666975125</v>
      </c>
      <c r="R172">
        <f t="shared" si="35"/>
        <v>89.988989333024875</v>
      </c>
      <c r="S172">
        <f t="shared" si="36"/>
        <v>1.6249518337174166E-3</v>
      </c>
      <c r="T172">
        <f t="shared" ref="T172:T235" si="38">P172</f>
        <v>85.618655700017129</v>
      </c>
    </row>
    <row r="173" spans="1:20" x14ac:dyDescent="0.35">
      <c r="A173">
        <f t="shared" ref="A173:A236" si="39">2*PI()*B173</f>
        <v>10.248671005736453</v>
      </c>
      <c r="B173">
        <f t="shared" si="37"/>
        <v>1.6311266506855429</v>
      </c>
      <c r="C173" t="str">
        <f t="shared" ref="C173:C236" si="40">IMPRODUCT(D173,E173,$C$40,,K173,$C$41)</f>
        <v>-3.66964266144347-19023.288103305i</v>
      </c>
      <c r="D173" t="str">
        <f t="shared" ref="D173:D236" si="41">IMDIV(IMPRODUCT($C$37,$C$38,COMPLEX(1,A173/$C$38)),IMSUM(-1*A173*A173/$C$39,COMPLEX(0,1*A173)))</f>
        <v>3.4781249999825-9757.36268867855i</v>
      </c>
      <c r="E173" t="str">
        <f t="shared" ref="E173:E236" si="42">IMDIV(IMPRODUCT(IMSUM(F173,G173),$C$29,H173),IMSUM(1,I173))</f>
        <v>162.469536718654+0.000516404174698593i</v>
      </c>
      <c r="F173" t="str">
        <f t="shared" ref="F173:F236" si="43">IMDIV(IMPRODUCT($C$14,$C$15,COMPLEX(1,A173/$C$15)),IMSUM(-1*A173*A173/$C$16,COMPLEX(0,A173)))</f>
        <v>2.90990990990708-91566.8419780971i</v>
      </c>
      <c r="G173" t="str">
        <f t="shared" ref="G173:G236" si="44">IMDIV(1,COMPLEX(1,A173*$C$9*$C$10))</f>
        <v>0.999999999999032-9.83872416549747E-07i</v>
      </c>
      <c r="H173" t="str">
        <f t="shared" ref="H173:H236" si="45">IMDIV($C$3,IMSUM(K173,COMPLEX(0,$C$28*A173)))</f>
        <v>500.000135533695+0.105460162876068i</v>
      </c>
      <c r="I173" t="str">
        <f t="shared" ref="I173:I236" si="46">IMPRODUCT(F173,$C$29,H173,$C$31)</f>
        <v>31.3463131530369-129156.972397161i</v>
      </c>
      <c r="K173" t="str">
        <f t="shared" ref="K173:K236" si="47">IF($C$26&lt;=0,IMDIV(1,IMSUM(IMDIV(1,L173),1/$C$18)),IMDIV(1,IMSUM(IMDIV(1,L173),1/$C$18,IMDIV(1,M173))))</f>
        <v>0.0239999924266881-0.0000132610216531089i</v>
      </c>
      <c r="L173" t="str">
        <f t="shared" ref="L173:L236" si="48">IMSUM($C$21/$C$22,IMDIV(1,COMPLEX(0,$C$20*$C$22*A173)))</f>
        <v>0.0001875-216.25360551598i</v>
      </c>
      <c r="M173" t="str">
        <f t="shared" ref="M173:M236" si="49">IMSUM($C$25/$C$26,IMDIV(1,COMPLEX(0,$C$24*$C$26*A173)))</f>
        <v>0.00125-54.3525104772782i</v>
      </c>
      <c r="N173">
        <f t="shared" ref="N173:N236" si="50">ABS(R173)</f>
        <v>89.988947492511699</v>
      </c>
      <c r="O173">
        <f t="shared" ref="O173:O236" si="51">ABS(P173)</f>
        <v>85.585711866528413</v>
      </c>
      <c r="P173" s="3">
        <f t="shared" ref="P173:P236" si="52">20*LOG10(IMABS(C173))</f>
        <v>85.585711866528413</v>
      </c>
      <c r="Q173" s="3">
        <f t="shared" ref="Q173:Q236" si="53">IMARGUMENT(C173)*180/PI()</f>
        <v>-90.011052507488301</v>
      </c>
      <c r="R173">
        <f t="shared" ref="R173:R236" si="54">IF(Q173&lt;0,Q173+180,Q173-180)</f>
        <v>89.988947492511699</v>
      </c>
      <c r="S173">
        <f t="shared" ref="S173:S236" si="55">B173/1000</f>
        <v>1.6311266506855429E-3</v>
      </c>
      <c r="T173">
        <f t="shared" si="38"/>
        <v>85.585711866528413</v>
      </c>
    </row>
    <row r="174" spans="1:20" x14ac:dyDescent="0.35">
      <c r="A174">
        <f t="shared" si="39"/>
        <v>10.287615955558252</v>
      </c>
      <c r="B174">
        <f t="shared" ref="B174:B237" si="56">B173*(1+B$42)</f>
        <v>1.637324931958148</v>
      </c>
      <c r="C174" t="str">
        <f t="shared" si="40"/>
        <v>-3.66964265134081-18951.2732477739i</v>
      </c>
      <c r="D174" t="str">
        <f t="shared" si="41"/>
        <v>3.47812499998237-9720.42507345878i</v>
      </c>
      <c r="E174" t="str">
        <f t="shared" si="42"/>
        <v>162.469536716801+0.000518366513663434i</v>
      </c>
      <c r="F174" t="str">
        <f t="shared" si="43"/>
        <v>2.90990990990705-91220.2051983651i</v>
      </c>
      <c r="G174" t="str">
        <f t="shared" si="44"/>
        <v>0.999999999999025-9.87611131732629E-07i</v>
      </c>
      <c r="H174" t="str">
        <f t="shared" si="45"/>
        <v>500.000136565708+0.105860911278979i</v>
      </c>
      <c r="I174" t="str">
        <f t="shared" si="46"/>
        <v>31.3463131059259-128668.034127499i</v>
      </c>
      <c r="K174" t="str">
        <f t="shared" si="47"/>
        <v>0.0239999923690216-0.0000133114135023246i</v>
      </c>
      <c r="L174" t="str">
        <f t="shared" si="48"/>
        <v>0.0001875-215.434952695736i</v>
      </c>
      <c r="M174" t="str">
        <f t="shared" si="49"/>
        <v>0.00125-54.1467528165752i</v>
      </c>
      <c r="N174">
        <f t="shared" si="50"/>
        <v>89.988905493004808</v>
      </c>
      <c r="O174">
        <f t="shared" si="51"/>
        <v>85.552768032989576</v>
      </c>
      <c r="P174" s="3">
        <f t="shared" si="52"/>
        <v>85.552768032989576</v>
      </c>
      <c r="Q174" s="3">
        <f t="shared" si="53"/>
        <v>-90.011094506995192</v>
      </c>
      <c r="R174">
        <f t="shared" si="54"/>
        <v>89.988905493004808</v>
      </c>
      <c r="S174">
        <f t="shared" si="55"/>
        <v>1.6373249319581479E-3</v>
      </c>
      <c r="T174">
        <f t="shared" si="38"/>
        <v>85.552768032989576</v>
      </c>
    </row>
    <row r="175" spans="1:20" x14ac:dyDescent="0.35">
      <c r="A175">
        <f t="shared" si="39"/>
        <v>10.326708896189373</v>
      </c>
      <c r="B175">
        <f t="shared" si="56"/>
        <v>1.6435467666995891</v>
      </c>
      <c r="C175" t="str">
        <f t="shared" si="40"/>
        <v>-3.66964264116119-18879.5310126713i</v>
      </c>
      <c r="D175" t="str">
        <f t="shared" si="41"/>
        <v>3.47812499998224-9683.6272898171i</v>
      </c>
      <c r="E175" t="str">
        <f t="shared" si="42"/>
        <v>162.469536714936+0.000520336309551594i</v>
      </c>
      <c r="F175" t="str">
        <f t="shared" si="43"/>
        <v>2.90990990990704-90874.8806519099i</v>
      </c>
      <c r="G175" t="str">
        <f t="shared" si="44"/>
        <v>0.999999999999017-9.91364054033206E-07i</v>
      </c>
      <c r="H175" t="str">
        <f t="shared" si="45"/>
        <v>500.000137605578+0.106263182523345i</v>
      </c>
      <c r="I175" t="str">
        <f t="shared" si="46"/>
        <v>31.3463130584552-128180.946790704i</v>
      </c>
      <c r="K175" t="str">
        <f t="shared" si="47"/>
        <v>0.0239999923109161-0.0000133619968401888i</v>
      </c>
      <c r="L175" t="str">
        <f t="shared" si="48"/>
        <v>0.0001875-214.619398979613i</v>
      </c>
      <c r="M175" t="str">
        <f t="shared" si="49"/>
        <v>0.00125-53.9417740750899i</v>
      </c>
      <c r="N175">
        <f t="shared" si="50"/>
        <v>89.988863333900042</v>
      </c>
      <c r="O175">
        <f t="shared" si="51"/>
        <v>85.519824199400531</v>
      </c>
      <c r="P175" s="3">
        <f t="shared" si="52"/>
        <v>85.519824199400531</v>
      </c>
      <c r="Q175" s="3">
        <f t="shared" si="53"/>
        <v>-90.011136666099958</v>
      </c>
      <c r="R175">
        <f t="shared" si="54"/>
        <v>89.988863333900042</v>
      </c>
      <c r="S175">
        <f t="shared" si="55"/>
        <v>1.6435467666995891E-3</v>
      </c>
      <c r="T175">
        <f t="shared" si="38"/>
        <v>85.519824199400531</v>
      </c>
    </row>
    <row r="176" spans="1:20" x14ac:dyDescent="0.35">
      <c r="A176">
        <f t="shared" si="39"/>
        <v>10.365950389994893</v>
      </c>
      <c r="B176">
        <f t="shared" si="56"/>
        <v>1.6497922444130475</v>
      </c>
      <c r="C176" t="str">
        <f t="shared" si="40"/>
        <v>-3.66964263090403-18808.0603659603i</v>
      </c>
      <c r="D176" t="str">
        <f t="shared" si="41"/>
        <v>3.47812499998211-9646.968808405i</v>
      </c>
      <c r="E176" t="str">
        <f t="shared" si="42"/>
        <v>162.469536713056+0.000522313590700013i</v>
      </c>
      <c r="F176" t="str">
        <f t="shared" si="43"/>
        <v>2.90990990990703-90530.8633711218i</v>
      </c>
      <c r="G176" t="str">
        <f t="shared" si="44"/>
        <v>0.99999999999901-9.95131237438525E-07i</v>
      </c>
      <c r="H176" t="str">
        <f t="shared" si="45"/>
        <v>500.000138653368+0.106666982395939i</v>
      </c>
      <c r="I176" t="str">
        <f t="shared" si="46"/>
        <v>31.346313010623-127695.703379863i</v>
      </c>
      <c r="K176" t="str">
        <f t="shared" si="47"/>
        <v>0.023999992252368-0.0000134127723943541i</v>
      </c>
      <c r="L176" t="str">
        <f t="shared" si="48"/>
        <v>0.0001875-213.806932635598i</v>
      </c>
      <c r="M176" t="str">
        <f t="shared" si="49"/>
        <v>0.00125-53.7375713041343i</v>
      </c>
      <c r="N176">
        <f t="shared" si="50"/>
        <v>89.98882101459094</v>
      </c>
      <c r="O176">
        <f t="shared" si="51"/>
        <v>85.486880365760584</v>
      </c>
      <c r="P176" s="3">
        <f t="shared" si="52"/>
        <v>85.486880365760584</v>
      </c>
      <c r="Q176" s="3">
        <f t="shared" si="53"/>
        <v>-90.01117898540906</v>
      </c>
      <c r="R176">
        <f t="shared" si="54"/>
        <v>89.98882101459094</v>
      </c>
      <c r="S176">
        <f t="shared" si="55"/>
        <v>1.6497922444130475E-3</v>
      </c>
      <c r="T176">
        <f t="shared" si="38"/>
        <v>85.486880365760584</v>
      </c>
    </row>
    <row r="177" spans="1:20" x14ac:dyDescent="0.35">
      <c r="A177">
        <f t="shared" si="39"/>
        <v>10.405341001476874</v>
      </c>
      <c r="B177">
        <f t="shared" si="56"/>
        <v>1.6560614549418171</v>
      </c>
      <c r="C177" t="str">
        <f t="shared" si="40"/>
        <v>-3.66964262056885-18736.8602795121i</v>
      </c>
      <c r="D177" t="str">
        <f t="shared" si="41"/>
        <v>3.47812499998198-9610.4491018779i</v>
      </c>
      <c r="E177" t="str">
        <f t="shared" si="42"/>
        <v>162.469536711162+0.000524298385553289i</v>
      </c>
      <c r="F177" t="str">
        <f t="shared" si="43"/>
        <v>2.909909909907-90188.1484071963i</v>
      </c>
      <c r="G177" t="str">
        <f t="shared" si="44"/>
        <v>0.999999999999002-9.98912736140783E-07i</v>
      </c>
      <c r="H177" t="str">
        <f t="shared" si="45"/>
        <v>500.000139709137+0.107072316705524i</v>
      </c>
      <c r="I177" t="str">
        <f t="shared" si="46"/>
        <v>31.3463129624274-127212.296914585i</v>
      </c>
      <c r="K177" t="str">
        <f t="shared" si="47"/>
        <v>0.0239999921933741-0.0000134637408952383i</v>
      </c>
      <c r="L177" t="str">
        <f t="shared" si="48"/>
        <v>0.0001875-212.997541976089i</v>
      </c>
      <c r="M177" t="str">
        <f t="shared" si="49"/>
        <v>0.00125-53.5341415661827i</v>
      </c>
      <c r="N177">
        <f t="shared" si="50"/>
        <v>89.988778534468693</v>
      </c>
      <c r="O177">
        <f t="shared" si="51"/>
        <v>85.453936532069505</v>
      </c>
      <c r="P177" s="3">
        <f t="shared" si="52"/>
        <v>85.453936532069505</v>
      </c>
      <c r="Q177" s="3">
        <f t="shared" si="53"/>
        <v>-90.011221465531307</v>
      </c>
      <c r="R177">
        <f t="shared" si="54"/>
        <v>89.988778534468693</v>
      </c>
      <c r="S177">
        <f t="shared" si="55"/>
        <v>1.6560614549418172E-3</v>
      </c>
      <c r="T177">
        <f t="shared" si="38"/>
        <v>85.453936532069505</v>
      </c>
    </row>
    <row r="178" spans="1:20" x14ac:dyDescent="0.35">
      <c r="A178">
        <f t="shared" si="39"/>
        <v>10.444881297282485</v>
      </c>
      <c r="B178">
        <f t="shared" si="56"/>
        <v>1.6623544884705961</v>
      </c>
      <c r="C178" t="str">
        <f t="shared" si="40"/>
        <v>-3.66964261015495-18665.9297290894i</v>
      </c>
      <c r="D178" t="str">
        <f t="shared" si="41"/>
        <v>3.47812499998184-9574.06764488762i</v>
      </c>
      <c r="E178" t="str">
        <f t="shared" si="42"/>
        <v>162.469536709253+0.000526290722663642i</v>
      </c>
      <c r="F178" t="str">
        <f t="shared" si="43"/>
        <v>2.90990990990698-89846.7308300643i</v>
      </c>
      <c r="G178" t="str">
        <f t="shared" si="44"/>
        <v>0.999999999998995-1.00270860453811E-06i</v>
      </c>
      <c r="H178" t="str">
        <f t="shared" si="45"/>
        <v>500.000140772943+0.107479191282926i</v>
      </c>
      <c r="I178" t="str">
        <f t="shared" si="46"/>
        <v>31.3463129138646-126730.720440907i</v>
      </c>
      <c r="K178" t="str">
        <f t="shared" si="47"/>
        <v>0.0239999921339311-0.0000135149030760343i</v>
      </c>
      <c r="L178" t="str">
        <f t="shared" si="48"/>
        <v>0.0001875-212.191215357729i</v>
      </c>
      <c r="M178" t="str">
        <f t="shared" si="49"/>
        <v>0.00125-53.3314819348304i</v>
      </c>
      <c r="N178">
        <f t="shared" si="50"/>
        <v>89.988735892922236</v>
      </c>
      <c r="O178">
        <f t="shared" si="51"/>
        <v>85.420992698326842</v>
      </c>
      <c r="P178" s="3">
        <f t="shared" si="52"/>
        <v>85.420992698326842</v>
      </c>
      <c r="Q178" s="3">
        <f t="shared" si="53"/>
        <v>-90.011264107077764</v>
      </c>
      <c r="R178">
        <f t="shared" si="54"/>
        <v>89.988735892922236</v>
      </c>
      <c r="S178">
        <f t="shared" si="55"/>
        <v>1.662354488470596E-3</v>
      </c>
      <c r="T178">
        <f t="shared" si="38"/>
        <v>85.420992698326842</v>
      </c>
    </row>
    <row r="179" spans="1:20" x14ac:dyDescent="0.35">
      <c r="A179">
        <f t="shared" si="39"/>
        <v>10.484571846212161</v>
      </c>
      <c r="B179">
        <f t="shared" si="56"/>
        <v>1.6686714355267844</v>
      </c>
      <c r="C179" t="str">
        <f t="shared" si="40"/>
        <v>-3.66964259966177-18595.2676943325i</v>
      </c>
      <c r="D179" t="str">
        <f t="shared" si="41"/>
        <v>3.47812499998169-9537.82391407463i</v>
      </c>
      <c r="E179" t="str">
        <f t="shared" si="42"/>
        <v>162.46953670733+0.000528290630692163i</v>
      </c>
      <c r="F179" t="str">
        <f t="shared" si="43"/>
        <v>2.90990990990694-89506.6057283187i</v>
      </c>
      <c r="G179" t="str">
        <f t="shared" si="44"/>
        <v>0.999999999998987-1.00651889723535E-06i</v>
      </c>
      <c r="H179" t="str">
        <f t="shared" si="45"/>
        <v>500.00014184485+0.107887611981135i</v>
      </c>
      <c r="I179" t="str">
        <f t="shared" si="46"/>
        <v>31.3463128649318-126250.967031188i</v>
      </c>
      <c r="K179" t="str">
        <f t="shared" si="47"/>
        <v>0.0239999920740354-0.0000135662596727213i</v>
      </c>
      <c r="L179" t="str">
        <f t="shared" si="48"/>
        <v>0.0001875-211.387941181241i</v>
      </c>
      <c r="M179" t="str">
        <f t="shared" si="49"/>
        <v>0.00125-53.1295894947503i</v>
      </c>
      <c r="N179">
        <f t="shared" si="50"/>
        <v>89.988693089338184</v>
      </c>
      <c r="O179">
        <f t="shared" si="51"/>
        <v>85.38804886453228</v>
      </c>
      <c r="P179" s="3">
        <f t="shared" si="52"/>
        <v>85.38804886453228</v>
      </c>
      <c r="Q179" s="3">
        <f t="shared" si="53"/>
        <v>-90.011306910661816</v>
      </c>
      <c r="R179">
        <f t="shared" si="54"/>
        <v>89.988693089338184</v>
      </c>
      <c r="S179">
        <f t="shared" si="55"/>
        <v>1.6686714355267844E-3</v>
      </c>
      <c r="T179">
        <f t="shared" si="38"/>
        <v>85.38804886453228</v>
      </c>
    </row>
    <row r="180" spans="1:20" x14ac:dyDescent="0.35">
      <c r="A180">
        <f t="shared" si="39"/>
        <v>10.524413219227768</v>
      </c>
      <c r="B180">
        <f t="shared" si="56"/>
        <v>1.6750123869817863</v>
      </c>
      <c r="C180" t="str">
        <f t="shared" si="40"/>
        <v>-3.66964258908868-18524.8731587442i</v>
      </c>
      <c r="D180" t="str">
        <f t="shared" si="41"/>
        <v>3.47812499998156-9501.71738806074i</v>
      </c>
      <c r="E180" t="str">
        <f t="shared" si="42"/>
        <v>162.469536705392+0.000530298138408847i</v>
      </c>
      <c r="F180" t="str">
        <f t="shared" si="43"/>
        <v>2.90990990990693-89167.7682091463i</v>
      </c>
      <c r="G180" t="str">
        <f t="shared" si="44"/>
        <v>0.999999999998979-1.01034366904484E-06i</v>
      </c>
      <c r="H180" t="str">
        <f t="shared" si="45"/>
        <v>500.00014292492+0.108297584675381i</v>
      </c>
      <c r="I180" t="str">
        <f t="shared" si="46"/>
        <v>31.3463128156268-125773.029784017i</v>
      </c>
      <c r="K180" t="str">
        <f t="shared" si="47"/>
        <v>0.0239999920136836-0.0000136178114240752i</v>
      </c>
      <c r="L180" t="str">
        <f t="shared" si="48"/>
        <v>0.0001875-210.587707891254i</v>
      </c>
      <c r="M180" t="str">
        <f t="shared" si="49"/>
        <v>0.00125-52.928461341652i</v>
      </c>
      <c r="N180">
        <f t="shared" si="50"/>
        <v>89.988650123100754</v>
      </c>
      <c r="O180">
        <f t="shared" si="51"/>
        <v>85.355105030685351</v>
      </c>
      <c r="P180" s="3">
        <f t="shared" si="52"/>
        <v>85.355105030685351</v>
      </c>
      <c r="Q180" s="3">
        <f t="shared" si="53"/>
        <v>-90.011349876899246</v>
      </c>
      <c r="R180">
        <f t="shared" si="54"/>
        <v>89.988650123100754</v>
      </c>
      <c r="S180">
        <f t="shared" si="55"/>
        <v>1.6750123869817863E-3</v>
      </c>
      <c r="T180">
        <f t="shared" si="38"/>
        <v>85.355105030685351</v>
      </c>
    </row>
    <row r="181" spans="1:20" x14ac:dyDescent="0.35">
      <c r="A181">
        <f t="shared" si="39"/>
        <v>10.564405989460832</v>
      </c>
      <c r="B181">
        <f t="shared" si="56"/>
        <v>1.6813774340523171</v>
      </c>
      <c r="C181" t="str">
        <f t="shared" si="40"/>
        <v>-3.66964257843503-18454.7451096756i</v>
      </c>
      <c r="D181" t="str">
        <f t="shared" si="41"/>
        <v>3.47812499998143-9465.74754744149i</v>
      </c>
      <c r="E181" t="str">
        <f t="shared" si="42"/>
        <v>162.469536703439+0.000532313274692859i</v>
      </c>
      <c r="F181" t="str">
        <f t="shared" si="43"/>
        <v>2.90990990990693-88830.2133982559i</v>
      </c>
      <c r="G181" t="str">
        <f t="shared" si="44"/>
        <v>0.999999999998971-0.0000010141829749872i</v>
      </c>
      <c r="H181" t="str">
        <f t="shared" si="45"/>
        <v>500.000144013213+0.108709115263216i</v>
      </c>
      <c r="I181" t="str">
        <f t="shared" si="46"/>
        <v>31.3463127659458-125296.901824104i</v>
      </c>
      <c r="K181" t="str">
        <f t="shared" si="47"/>
        <v>0.0239999919528723-0.000013669559071679i</v>
      </c>
      <c r="L181" t="str">
        <f t="shared" si="48"/>
        <v>0.0001875-209.790503976144i</v>
      </c>
      <c r="M181" t="str">
        <f t="shared" si="49"/>
        <v>0.00125-52.7280945822395i</v>
      </c>
      <c r="N181">
        <f t="shared" si="50"/>
        <v>89.988606993591887</v>
      </c>
      <c r="O181">
        <f t="shared" si="51"/>
        <v>85.322161196785686</v>
      </c>
      <c r="P181" s="3">
        <f t="shared" si="52"/>
        <v>85.322161196785686</v>
      </c>
      <c r="Q181" s="3">
        <f t="shared" si="53"/>
        <v>-90.011393006408113</v>
      </c>
      <c r="R181">
        <f t="shared" si="54"/>
        <v>89.988606993591887</v>
      </c>
      <c r="S181">
        <f t="shared" si="55"/>
        <v>1.6813774340523171E-3</v>
      </c>
      <c r="T181">
        <f t="shared" si="38"/>
        <v>85.322161196785686</v>
      </c>
    </row>
    <row r="182" spans="1:20" x14ac:dyDescent="0.35">
      <c r="A182">
        <f t="shared" si="39"/>
        <v>10.604550732220783</v>
      </c>
      <c r="B182">
        <f t="shared" si="56"/>
        <v>1.6877666683017158</v>
      </c>
      <c r="C182" t="str">
        <f t="shared" si="40"/>
        <v>-3.66964256770031-18384.8825383111i</v>
      </c>
      <c r="D182" t="str">
        <f t="shared" si="41"/>
        <v>3.47812499998127-9429.9138747785i</v>
      </c>
      <c r="E182" t="str">
        <f t="shared" si="42"/>
        <v>162.469536701472+0.000534336068532997i</v>
      </c>
      <c r="F182" t="str">
        <f t="shared" si="43"/>
        <v>2.90990990990688-88493.9364398067i</v>
      </c>
      <c r="G182" t="str">
        <f t="shared" si="44"/>
        <v>0.999999999998963-1.01803687029214E-06i</v>
      </c>
      <c r="H182" t="str">
        <f t="shared" si="45"/>
        <v>500.000145109794+0.10912220966461i</v>
      </c>
      <c r="I182" t="str">
        <f t="shared" si="46"/>
        <v>31.3463127158867-124822.576302188i</v>
      </c>
      <c r="K182" t="str">
        <f t="shared" si="47"/>
        <v>0.0239999918915979-0.000013721503359934i</v>
      </c>
      <c r="L182" t="str">
        <f t="shared" si="48"/>
        <v>0.0001875-208.996317967867i</v>
      </c>
      <c r="M182" t="str">
        <f t="shared" si="49"/>
        <v>0.00125-52.5284863341696i</v>
      </c>
      <c r="N182">
        <f t="shared" si="50"/>
        <v>89.98856370019115</v>
      </c>
      <c r="O182">
        <f t="shared" si="51"/>
        <v>85.289217362832915</v>
      </c>
      <c r="P182" s="3">
        <f t="shared" si="52"/>
        <v>85.289217362832915</v>
      </c>
      <c r="Q182" s="3">
        <f t="shared" si="53"/>
        <v>-90.01143629980885</v>
      </c>
      <c r="R182">
        <f t="shared" si="54"/>
        <v>89.98856370019115</v>
      </c>
      <c r="S182">
        <f t="shared" si="55"/>
        <v>1.6877666683017159E-3</v>
      </c>
      <c r="T182">
        <f t="shared" si="38"/>
        <v>85.289217362832915</v>
      </c>
    </row>
    <row r="183" spans="1:20" x14ac:dyDescent="0.35">
      <c r="A183">
        <f t="shared" si="39"/>
        <v>10.644848025003222</v>
      </c>
      <c r="B183">
        <f t="shared" si="56"/>
        <v>1.6941801816412625</v>
      </c>
      <c r="C183" t="str">
        <f t="shared" si="40"/>
        <v>-3.66964255688381-18315.2844396542i</v>
      </c>
      <c r="D183" t="str">
        <f t="shared" si="41"/>
        <v>3.47812499998115-9394.21585459251i</v>
      </c>
      <c r="E183" t="str">
        <f t="shared" si="42"/>
        <v>162.46953669949+0.000536366549028654i</v>
      </c>
      <c r="F183" t="str">
        <f t="shared" si="43"/>
        <v>2.90990990990688-88158.9324963435i</v>
      </c>
      <c r="G183" t="str">
        <f t="shared" si="44"/>
        <v>0.999999999998956-1.02190541039924E-06i</v>
      </c>
      <c r="H183" t="str">
        <f t="shared" si="45"/>
        <v>500.000146214724+0.10953687382202i</v>
      </c>
      <c r="I183" t="str">
        <f t="shared" si="46"/>
        <v>31.3463126654463-124350.046394939i</v>
      </c>
      <c r="K183" t="str">
        <f t="shared" si="47"/>
        <v>0.023999991829857-0.0000137736450360699i</v>
      </c>
      <c r="L183" t="str">
        <f t="shared" si="48"/>
        <v>0.0001875-208.205138441788i</v>
      </c>
      <c r="M183" t="str">
        <f t="shared" si="49"/>
        <v>0.00125-52.3296337260108i</v>
      </c>
      <c r="N183">
        <f t="shared" si="50"/>
        <v>89.988520242275769</v>
      </c>
      <c r="O183">
        <f t="shared" si="51"/>
        <v>85.256273528826583</v>
      </c>
      <c r="P183" s="3">
        <f t="shared" si="52"/>
        <v>85.256273528826583</v>
      </c>
      <c r="Q183" s="3">
        <f t="shared" si="53"/>
        <v>-90.011479757724231</v>
      </c>
      <c r="R183">
        <f t="shared" si="54"/>
        <v>89.988520242275769</v>
      </c>
      <c r="S183">
        <f t="shared" si="55"/>
        <v>1.6941801816412626E-3</v>
      </c>
      <c r="T183">
        <f t="shared" si="38"/>
        <v>85.256273528826583</v>
      </c>
    </row>
    <row r="184" spans="1:20" x14ac:dyDescent="0.35">
      <c r="A184">
        <f t="shared" si="39"/>
        <v>10.685298447498235</v>
      </c>
      <c r="B184">
        <f t="shared" si="56"/>
        <v>1.7006180663314994</v>
      </c>
      <c r="C184" t="str">
        <f t="shared" si="40"/>
        <v>-3.66964254598493-18245.9498125129i</v>
      </c>
      <c r="D184" t="str">
        <f t="shared" si="41"/>
        <v>3.47812499998101-9358.65297335545i</v>
      </c>
      <c r="E184" t="str">
        <f t="shared" si="42"/>
        <v>162.469536697492+0.000538404745389461i</v>
      </c>
      <c r="F184" t="str">
        <f t="shared" si="43"/>
        <v>2.90990990990686-87825.196748721i</v>
      </c>
      <c r="G184" t="str">
        <f t="shared" si="44"/>
        <v>0.999999999998948-1.02578865095875E-06i</v>
      </c>
      <c r="H184" t="str">
        <f t="shared" si="45"/>
        <v>500.000147328067+0.109953113700489i</v>
      </c>
      <c r="I184" t="str">
        <f t="shared" si="46"/>
        <v>31.3463126146216-123879.305304854i</v>
      </c>
      <c r="K184" t="str">
        <f t="shared" si="47"/>
        <v>0.023999991767646-0.0000138259848501559i</v>
      </c>
      <c r="L184" t="str">
        <f t="shared" si="48"/>
        <v>0.0001875-207.416954016525i</v>
      </c>
      <c r="M184" t="str">
        <f t="shared" si="49"/>
        <v>0.00125-52.1315338972016i</v>
      </c>
      <c r="N184">
        <f t="shared" si="50"/>
        <v>89.988476619220592</v>
      </c>
      <c r="O184">
        <f t="shared" si="51"/>
        <v>85.223329694766335</v>
      </c>
      <c r="P184" s="3">
        <f t="shared" si="52"/>
        <v>85.223329694766335</v>
      </c>
      <c r="Q184" s="3">
        <f t="shared" si="53"/>
        <v>-90.011523380779408</v>
      </c>
      <c r="R184">
        <f t="shared" si="54"/>
        <v>89.988476619220592</v>
      </c>
      <c r="S184">
        <f t="shared" si="55"/>
        <v>1.7006180663314994E-3</v>
      </c>
      <c r="T184">
        <f t="shared" si="38"/>
        <v>85.223329694766335</v>
      </c>
    </row>
    <row r="185" spans="1:20" x14ac:dyDescent="0.35">
      <c r="A185">
        <f t="shared" si="39"/>
        <v>10.725902581598728</v>
      </c>
      <c r="B185">
        <f t="shared" si="56"/>
        <v>1.707080414983559</v>
      </c>
      <c r="C185" t="str">
        <f t="shared" si="40"/>
        <v>-3.6696425350032-18176.8776594852i</v>
      </c>
      <c r="D185" t="str">
        <f t="shared" si="41"/>
        <v>3.47812499998087-9323.22471948331i</v>
      </c>
      <c r="E185" t="str">
        <f t="shared" si="42"/>
        <v>162.46953669548+0.000540450686936029i</v>
      </c>
      <c r="F185" t="str">
        <f t="shared" si="43"/>
        <v>2.90990990990683-87492.7243960388i</v>
      </c>
      <c r="G185" t="str">
        <f t="shared" si="44"/>
        <v>0.99999999999894-1.02968664783239E-06i</v>
      </c>
      <c r="H185" t="str">
        <f t="shared" si="45"/>
        <v>500.000148449887+0.11037093528773i</v>
      </c>
      <c r="I185" t="str">
        <f t="shared" si="46"/>
        <v>31.3463125634108-123410.346260165i</v>
      </c>
      <c r="K185" t="str">
        <f t="shared" si="47"/>
        <v>0.0239999917049613-0.0000138785235551116i</v>
      </c>
      <c r="L185" t="str">
        <f t="shared" si="48"/>
        <v>0.0001875-206.631753353781i</v>
      </c>
      <c r="M185" t="str">
        <f t="shared" si="49"/>
        <v>0.00125-51.9341839980092i</v>
      </c>
      <c r="N185">
        <f t="shared" si="50"/>
        <v>89.988432830398068</v>
      </c>
      <c r="O185">
        <f t="shared" si="51"/>
        <v>85.190385860651674</v>
      </c>
      <c r="P185" s="3">
        <f t="shared" si="52"/>
        <v>85.190385860651674</v>
      </c>
      <c r="Q185" s="3">
        <f t="shared" si="53"/>
        <v>-90.011567169601932</v>
      </c>
      <c r="R185">
        <f t="shared" si="54"/>
        <v>89.988432830398068</v>
      </c>
      <c r="S185">
        <f t="shared" si="55"/>
        <v>1.7070804149835589E-3</v>
      </c>
      <c r="T185">
        <f t="shared" si="38"/>
        <v>85.190385860651674</v>
      </c>
    </row>
    <row r="186" spans="1:20" x14ac:dyDescent="0.35">
      <c r="A186">
        <f t="shared" si="39"/>
        <v>10.766661011408805</v>
      </c>
      <c r="B186">
        <f t="shared" si="56"/>
        <v>1.7135673205604967</v>
      </c>
      <c r="C186" t="str">
        <f t="shared" si="40"/>
        <v>-3.66964252393765-18108.0669869448i</v>
      </c>
      <c r="D186" t="str">
        <f t="shared" si="41"/>
        <v>3.47812499998071-9287.93058332877i</v>
      </c>
      <c r="E186" t="str">
        <f t="shared" si="42"/>
        <v>162.469536693451+0.000542504403101228i</v>
      </c>
      <c r="F186" t="str">
        <f t="shared" si="43"/>
        <v>2.9099099099068-87161.5106555702i</v>
      </c>
      <c r="G186" t="str">
        <f t="shared" si="44"/>
        <v>0.999999999998932-1.03359945709415E-06i</v>
      </c>
      <c r="H186" t="str">
        <f t="shared" si="45"/>
        <v>500.00014958025+0.110790344594198i</v>
      </c>
      <c r="I186" t="str">
        <f t="shared" si="46"/>
        <v>31.3463125118092-122943.162514739i</v>
      </c>
      <c r="K186" t="str">
        <f t="shared" si="47"/>
        <v>0.0239999916417992-0.0000139312619067171i</v>
      </c>
      <c r="L186" t="str">
        <f t="shared" si="48"/>
        <v>0.0001875-205.84952515818i</v>
      </c>
      <c r="M186" t="str">
        <f t="shared" si="49"/>
        <v>0.00125-51.737581189489i</v>
      </c>
      <c r="N186">
        <f t="shared" si="50"/>
        <v>89.988388875178302</v>
      </c>
      <c r="O186">
        <f t="shared" si="51"/>
        <v>85.157442026482144</v>
      </c>
      <c r="P186" s="3">
        <f t="shared" si="52"/>
        <v>85.157442026482144</v>
      </c>
      <c r="Q186" s="3">
        <f t="shared" si="53"/>
        <v>-90.011611124821698</v>
      </c>
      <c r="R186">
        <f t="shared" si="54"/>
        <v>89.988388875178302</v>
      </c>
      <c r="S186">
        <f t="shared" si="55"/>
        <v>1.7135673205604966E-3</v>
      </c>
      <c r="T186">
        <f t="shared" si="38"/>
        <v>85.157442026482144</v>
      </c>
    </row>
    <row r="187" spans="1:20" x14ac:dyDescent="0.35">
      <c r="A187">
        <f t="shared" si="39"/>
        <v>10.807574323252158</v>
      </c>
      <c r="B187">
        <f t="shared" si="56"/>
        <v>1.7200788763786266</v>
      </c>
      <c r="C187" t="str">
        <f t="shared" si="40"/>
        <v>-3.66964251278795-18039.5168050274i</v>
      </c>
      <c r="D187" t="str">
        <f t="shared" si="41"/>
        <v>3.47812499998055-9252.77005717385i</v>
      </c>
      <c r="E187" t="str">
        <f t="shared" si="42"/>
        <v>162.469536691407+0.000544565923428316i</v>
      </c>
      <c r="F187" t="str">
        <f t="shared" si="43"/>
        <v>2.90990990990677-86831.5507626945i</v>
      </c>
      <c r="G187" t="str">
        <f t="shared" si="44"/>
        <v>0.999999999998924-1.03752713503109E-06i</v>
      </c>
      <c r="H187" t="str">
        <f t="shared" si="45"/>
        <v>500.000150719221+0.111211347653199i</v>
      </c>
      <c r="I187" t="str">
        <f t="shared" si="46"/>
        <v>31.3463124598152-122477.747347981i</v>
      </c>
      <c r="K187" t="str">
        <f t="shared" si="47"/>
        <v>0.0239999915781562-0.0000139842006636251i</v>
      </c>
      <c r="L187" t="str">
        <f t="shared" si="48"/>
        <v>0.0001875-205.070258177107i</v>
      </c>
      <c r="M187" t="str">
        <f t="shared" si="49"/>
        <v>0.00125-51.5417226434438i</v>
      </c>
      <c r="N187">
        <f t="shared" si="50"/>
        <v>89.988344752928995</v>
      </c>
      <c r="O187">
        <f t="shared" si="51"/>
        <v>85.124498192257448</v>
      </c>
      <c r="P187" s="3">
        <f t="shared" si="52"/>
        <v>85.124498192257448</v>
      </c>
      <c r="Q187" s="3">
        <f t="shared" si="53"/>
        <v>-90.011655247071005</v>
      </c>
      <c r="R187">
        <f t="shared" si="54"/>
        <v>89.988344752928995</v>
      </c>
      <c r="S187">
        <f t="shared" si="55"/>
        <v>1.7200788763786265E-3</v>
      </c>
      <c r="T187">
        <f t="shared" si="38"/>
        <v>85.124498192257448</v>
      </c>
    </row>
    <row r="188" spans="1:20" x14ac:dyDescent="0.35">
      <c r="A188">
        <f t="shared" si="39"/>
        <v>10.848643105680516</v>
      </c>
      <c r="B188">
        <f t="shared" si="56"/>
        <v>1.7266151761088653</v>
      </c>
      <c r="C188" t="str">
        <f t="shared" si="40"/>
        <v>-3.66964250155339-17971.226127616i</v>
      </c>
      <c r="D188" t="str">
        <f t="shared" si="41"/>
        <v>3.47812499998042-9217.74263522266i</v>
      </c>
      <c r="E188" t="str">
        <f t="shared" si="42"/>
        <v>162.46953668935+0.000546635277573397i</v>
      </c>
      <c r="F188" t="str">
        <f t="shared" si="43"/>
        <v>2.90990990990676-86502.8399708288i</v>
      </c>
      <c r="G188" t="str">
        <f t="shared" si="44"/>
        <v>0.999999999998915-0.0000010414697381442i</v>
      </c>
      <c r="H188" t="str">
        <f t="shared" si="45"/>
        <v>500.000151866863+0.111633950520955i</v>
      </c>
      <c r="I188" t="str">
        <f t="shared" si="46"/>
        <v>31.3463124074248-122014.094064737i</v>
      </c>
      <c r="K188" t="str">
        <f t="shared" si="47"/>
        <v>0.0239999915140286-0.0000140373405873705i</v>
      </c>
      <c r="L188" t="str">
        <f t="shared" si="48"/>
        <v>0.0001875-204.293941200545i</v>
      </c>
      <c r="M188" t="str">
        <f t="shared" si="49"/>
        <v>0.00125-51.3466055423828i</v>
      </c>
      <c r="N188">
        <f t="shared" si="50"/>
        <v>89.988300463015392</v>
      </c>
      <c r="O188">
        <f t="shared" si="51"/>
        <v>85.091554357977358</v>
      </c>
      <c r="P188" s="3">
        <f t="shared" si="52"/>
        <v>85.091554357977358</v>
      </c>
      <c r="Q188" s="3">
        <f t="shared" si="53"/>
        <v>-90.011699536984608</v>
      </c>
      <c r="R188">
        <f t="shared" si="54"/>
        <v>89.988300463015392</v>
      </c>
      <c r="S188">
        <f t="shared" si="55"/>
        <v>1.7266151761088653E-3</v>
      </c>
      <c r="T188">
        <f t="shared" si="38"/>
        <v>85.091554357977358</v>
      </c>
    </row>
    <row r="189" spans="1:20" x14ac:dyDescent="0.35">
      <c r="A189">
        <f t="shared" si="39"/>
        <v>10.889867949482102</v>
      </c>
      <c r="B189">
        <f t="shared" si="56"/>
        <v>1.7331763137780789</v>
      </c>
      <c r="C189" t="str">
        <f t="shared" si="40"/>
        <v>-3.66964249023329-17903.1939723254i</v>
      </c>
      <c r="D189" t="str">
        <f t="shared" si="41"/>
        <v>3.47812499998027-9182.84781359385i</v>
      </c>
      <c r="E189" t="str">
        <f t="shared" si="42"/>
        <v>162.469536687274+0.000548712495306314i</v>
      </c>
      <c r="F189" t="str">
        <f t="shared" si="43"/>
        <v>2.90990990990673-86175.3735513566i</v>
      </c>
      <c r="G189" t="str">
        <f t="shared" si="44"/>
        <v>0.999999999998907-1.04542732314914E-06i</v>
      </c>
      <c r="H189" t="str">
        <f t="shared" si="45"/>
        <v>500.000153023244+0.112058159276714i</v>
      </c>
      <c r="I189" t="str">
        <f t="shared" si="46"/>
        <v>31.3463123546364-121552.1959952i</v>
      </c>
      <c r="K189" t="str">
        <f t="shared" si="47"/>
        <v>0.0239999914494127-0.0000140906824423826i</v>
      </c>
      <c r="L189" t="str">
        <f t="shared" si="48"/>
        <v>0.0001875-203.520563060913i</v>
      </c>
      <c r="M189" t="str">
        <f t="shared" si="49"/>
        <v>0.00125-51.1522270794808i</v>
      </c>
      <c r="N189">
        <f t="shared" si="50"/>
        <v>89.988256004800448</v>
      </c>
      <c r="O189">
        <f t="shared" si="51"/>
        <v>85.058610523641022</v>
      </c>
      <c r="P189" s="3">
        <f t="shared" si="52"/>
        <v>85.058610523641022</v>
      </c>
      <c r="Q189" s="3">
        <f t="shared" si="53"/>
        <v>-90.011743995199552</v>
      </c>
      <c r="R189">
        <f t="shared" si="54"/>
        <v>89.988256004800448</v>
      </c>
      <c r="S189">
        <f t="shared" si="55"/>
        <v>1.7331763137780789E-3</v>
      </c>
      <c r="T189">
        <f t="shared" si="38"/>
        <v>85.058610523641022</v>
      </c>
    </row>
    <row r="190" spans="1:20" x14ac:dyDescent="0.35">
      <c r="A190">
        <f t="shared" si="39"/>
        <v>10.931249447690135</v>
      </c>
      <c r="B190">
        <f t="shared" si="56"/>
        <v>1.7397623837704357</v>
      </c>
      <c r="C190" t="str">
        <f t="shared" si="40"/>
        <v>-3.66964247882685-17835.4193604907i</v>
      </c>
      <c r="D190" t="str">
        <f t="shared" si="41"/>
        <v>3.47812499998013-9148.08509031377i</v>
      </c>
      <c r="E190" t="str">
        <f t="shared" si="42"/>
        <v>162.469536685183+0.000550797606508584i</v>
      </c>
      <c r="F190" t="str">
        <f t="shared" si="43"/>
        <v>2.90990990990671-85849.1467935645i</v>
      </c>
      <c r="G190" t="str">
        <f t="shared" si="44"/>
        <v>0.999999999998899-1.04939994697709E-06i</v>
      </c>
      <c r="H190" t="str">
        <f t="shared" si="45"/>
        <v>500.000154188431+0.112483980022808i</v>
      </c>
      <c r="I190" t="str">
        <f t="shared" si="46"/>
        <v>31.3463123014449-121092.04649481i</v>
      </c>
      <c r="K190" t="str">
        <f t="shared" si="47"/>
        <v>0.0239999913843048-0.0000141442269959947i</v>
      </c>
      <c r="L190" t="str">
        <f t="shared" si="48"/>
        <v>0.0001875-202.750112632908i</v>
      </c>
      <c r="M190" t="str">
        <f t="shared" si="49"/>
        <v>0.00125-50.9585844585385i</v>
      </c>
      <c r="N190">
        <f t="shared" si="50"/>
        <v>89.988211377644561</v>
      </c>
      <c r="O190">
        <f t="shared" si="51"/>
        <v>85.025666689248254</v>
      </c>
      <c r="P190" s="3">
        <f t="shared" si="52"/>
        <v>85.025666689248254</v>
      </c>
      <c r="Q190" s="3">
        <f t="shared" si="53"/>
        <v>-90.011788622355439</v>
      </c>
      <c r="R190">
        <f t="shared" si="54"/>
        <v>89.988211377644561</v>
      </c>
      <c r="S190">
        <f t="shared" si="55"/>
        <v>1.7397623837704357E-3</v>
      </c>
      <c r="T190">
        <f t="shared" si="38"/>
        <v>85.025666689248254</v>
      </c>
    </row>
    <row r="191" spans="1:20" x14ac:dyDescent="0.35">
      <c r="A191">
        <f t="shared" si="39"/>
        <v>10.972788195591358</v>
      </c>
      <c r="B191">
        <f t="shared" si="56"/>
        <v>1.7463734808287634</v>
      </c>
      <c r="C191" t="str">
        <f t="shared" si="40"/>
        <v>-3.66964246733373-17767.9013171514i</v>
      </c>
      <c r="D191" t="str">
        <f t="shared" si="41"/>
        <v>3.47812499997995-9113.45396530886i</v>
      </c>
      <c r="E191" t="str">
        <f t="shared" si="42"/>
        <v>162.469536683078+0.000552890641175473i</v>
      </c>
      <c r="F191" t="str">
        <f t="shared" si="43"/>
        <v>2.90990990990667-85524.1550045698i</v>
      </c>
      <c r="G191" t="str">
        <f t="shared" si="44"/>
        <v>0.99999999999889-0.0000010533876667756i</v>
      </c>
      <c r="H191" t="str">
        <f t="shared" si="45"/>
        <v>500.00015536249+0.112911418884774i</v>
      </c>
      <c r="I191" t="str">
        <f t="shared" si="46"/>
        <v>31.3463122478488-120633.638944161i</v>
      </c>
      <c r="K191" t="str">
        <f t="shared" si="47"/>
        <v>0.0239999913187011-0.0000141979750184567i</v>
      </c>
      <c r="L191" t="str">
        <f t="shared" si="48"/>
        <v>0.0001875-201.982578833341i</v>
      </c>
      <c r="M191" t="str">
        <f t="shared" si="49"/>
        <v>0.00125-50.7656748939414i</v>
      </c>
      <c r="N191">
        <f t="shared" si="50"/>
        <v>89.988166580905784</v>
      </c>
      <c r="O191">
        <f t="shared" si="51"/>
        <v>84.992722854798643</v>
      </c>
      <c r="P191" s="3">
        <f t="shared" si="52"/>
        <v>84.992722854798643</v>
      </c>
      <c r="Q191" s="3">
        <f t="shared" si="53"/>
        <v>-90.011833419094216</v>
      </c>
      <c r="R191">
        <f t="shared" si="54"/>
        <v>89.988166580905784</v>
      </c>
      <c r="S191">
        <f t="shared" si="55"/>
        <v>1.7463734808287634E-3</v>
      </c>
      <c r="T191">
        <f t="shared" si="38"/>
        <v>84.992722854798643</v>
      </c>
    </row>
    <row r="192" spans="1:20" x14ac:dyDescent="0.35">
      <c r="A192">
        <f t="shared" si="39"/>
        <v>11.014484790734604</v>
      </c>
      <c r="B192">
        <f t="shared" si="56"/>
        <v>1.7530097000559128</v>
      </c>
      <c r="C192" t="str">
        <f t="shared" si="40"/>
        <v>-3.669642455753-17700.6388710376i</v>
      </c>
      <c r="D192" t="str">
        <f t="shared" si="41"/>
        <v>3.47812499997981-9078.95394039895i</v>
      </c>
      <c r="E192" t="str">
        <f t="shared" si="42"/>
        <v>162.469536680955+0.000554991629417796i</v>
      </c>
      <c r="F192" t="str">
        <f t="shared" si="43"/>
        <v>2.90990990990666-85200.3935092583i</v>
      </c>
      <c r="G192" t="str">
        <f t="shared" si="44"/>
        <v>0.999999999998882-1.05739053990934E-06i</v>
      </c>
      <c r="H192" t="str">
        <f t="shared" si="45"/>
        <v>500.000156545488+0.113340482011416i</v>
      </c>
      <c r="I192" t="str">
        <f t="shared" si="46"/>
        <v>31.3463121938449-120176.96674891i</v>
      </c>
      <c r="K192" t="str">
        <f t="shared" si="47"/>
        <v>0.0239999912525979-0.0000142519272829449i</v>
      </c>
      <c r="L192" t="str">
        <f t="shared" si="48"/>
        <v>0.0001875-201.217950620982i</v>
      </c>
      <c r="M192" t="str">
        <f t="shared" si="49"/>
        <v>0.00125-50.573495610621i</v>
      </c>
      <c r="N192">
        <f t="shared" si="50"/>
        <v>89.988121613939683</v>
      </c>
      <c r="O192">
        <f t="shared" si="51"/>
        <v>84.959779020291691</v>
      </c>
      <c r="P192" s="3">
        <f t="shared" si="52"/>
        <v>84.959779020291691</v>
      </c>
      <c r="Q192" s="3">
        <f t="shared" si="53"/>
        <v>-90.011878386060317</v>
      </c>
      <c r="R192">
        <f t="shared" si="54"/>
        <v>89.988121613939683</v>
      </c>
      <c r="S192">
        <f t="shared" si="55"/>
        <v>1.7530097000559128E-3</v>
      </c>
      <c r="T192">
        <f t="shared" si="38"/>
        <v>84.959779020291691</v>
      </c>
    </row>
    <row r="193" spans="1:20" x14ac:dyDescent="0.35">
      <c r="A193">
        <f t="shared" si="39"/>
        <v>11.056339832939397</v>
      </c>
      <c r="B193">
        <f t="shared" si="56"/>
        <v>1.7596711369161253</v>
      </c>
      <c r="C193" t="str">
        <f t="shared" si="40"/>
        <v>-3.66964244408409-17633.6310545564i</v>
      </c>
      <c r="D193" t="str">
        <f t="shared" si="41"/>
        <v>3.47812499997966-9044.58451928946i</v>
      </c>
      <c r="E193" t="str">
        <f t="shared" si="42"/>
        <v>162.469536678816+0.000557100601458886i</v>
      </c>
      <c r="F193" t="str">
        <f t="shared" si="43"/>
        <v>2.90990990990663-84877.8576502109i</v>
      </c>
      <c r="G193" t="str">
        <f t="shared" si="44"/>
        <v>0.999999999998873-1.06140862396098E-06i</v>
      </c>
      <c r="H193" t="str">
        <f t="shared" si="45"/>
        <v>500.000157737494+0.113771175574905i</v>
      </c>
      <c r="I193" t="str">
        <f t="shared" si="46"/>
        <v>31.3463121394295-119722.023339671i</v>
      </c>
      <c r="K193" t="str">
        <f t="shared" si="47"/>
        <v>0.0239999911859914-0.0000143060845655738i</v>
      </c>
      <c r="L193" t="str">
        <f t="shared" si="48"/>
        <v>0.0001875-200.456216996395i</v>
      </c>
      <c r="M193" t="str">
        <f t="shared" si="49"/>
        <v>0.00125-50.3820438440138i</v>
      </c>
      <c r="N193">
        <f t="shared" si="50"/>
        <v>89.988076476099437</v>
      </c>
      <c r="O193">
        <f t="shared" si="51"/>
        <v>84.926835185726915</v>
      </c>
      <c r="P193" s="3">
        <f t="shared" si="52"/>
        <v>84.926835185726915</v>
      </c>
      <c r="Q193" s="3">
        <f t="shared" si="53"/>
        <v>-90.011923523900563</v>
      </c>
      <c r="R193">
        <f t="shared" si="54"/>
        <v>89.988076476099437</v>
      </c>
      <c r="S193">
        <f t="shared" si="55"/>
        <v>1.7596711369161253E-3</v>
      </c>
      <c r="T193">
        <f t="shared" si="38"/>
        <v>84.926835185726915</v>
      </c>
    </row>
    <row r="194" spans="1:20" x14ac:dyDescent="0.35">
      <c r="A194">
        <f t="shared" si="39"/>
        <v>11.098353924304567</v>
      </c>
      <c r="B194">
        <f t="shared" si="56"/>
        <v>1.7663578872364067</v>
      </c>
      <c r="C194" t="str">
        <f t="shared" si="40"/>
        <v>-3.66964243232638-17566.876903778i</v>
      </c>
      <c r="D194" t="str">
        <f t="shared" si="41"/>
        <v>3.47812499997949-9010.34520756474i</v>
      </c>
      <c r="E194" t="str">
        <f t="shared" si="42"/>
        <v>162.469536676661+0.00055921758763767i</v>
      </c>
      <c r="F194" t="str">
        <f t="shared" si="43"/>
        <v>2.9099099099066-84556.5427876411i</v>
      </c>
      <c r="G194" t="str">
        <f t="shared" si="44"/>
        <v>0.999999999998865-1.06544197673203E-06i</v>
      </c>
      <c r="H194" t="str">
        <f t="shared" si="45"/>
        <v>500.000158938577+0.114203505770868i</v>
      </c>
      <c r="I194" t="str">
        <f t="shared" si="46"/>
        <v>31.3463120846-119268.802171931i</v>
      </c>
      <c r="K194" t="str">
        <f t="shared" si="47"/>
        <v>0.0239999911188777-0.000014360447645407i</v>
      </c>
      <c r="L194" t="str">
        <f t="shared" si="48"/>
        <v>0.0001875-199.697367001789i</v>
      </c>
      <c r="M194" t="str">
        <f t="shared" si="49"/>
        <v>0.00125-50.1913168400216i</v>
      </c>
      <c r="N194">
        <f t="shared" si="50"/>
        <v>89.988031166735681</v>
      </c>
      <c r="O194">
        <f t="shared" si="51"/>
        <v>84.893891351103946</v>
      </c>
      <c r="P194" s="3">
        <f t="shared" si="52"/>
        <v>84.893891351103946</v>
      </c>
      <c r="Q194" s="3">
        <f t="shared" si="53"/>
        <v>-90.011968833264319</v>
      </c>
      <c r="R194">
        <f t="shared" si="54"/>
        <v>89.988031166735681</v>
      </c>
      <c r="S194">
        <f t="shared" si="55"/>
        <v>1.7663578872364068E-3</v>
      </c>
      <c r="T194">
        <f t="shared" si="38"/>
        <v>84.893891351103946</v>
      </c>
    </row>
    <row r="195" spans="1:20" x14ac:dyDescent="0.35">
      <c r="A195">
        <f t="shared" si="39"/>
        <v>11.140527669216924</v>
      </c>
      <c r="B195">
        <f t="shared" si="56"/>
        <v>1.7730700472079051</v>
      </c>
      <c r="C195" t="str">
        <f t="shared" si="40"/>
        <v>-3.66964242047905-17500.3754584216i</v>
      </c>
      <c r="D195" t="str">
        <f t="shared" si="41"/>
        <v>3.47812499997935-8976.2355126809i</v>
      </c>
      <c r="E195" t="str">
        <f t="shared" si="42"/>
        <v>162.46953667449+0.000561342618408608i</v>
      </c>
      <c r="F195" t="str">
        <f t="shared" si="43"/>
        <v>2.90990990990659-84236.4442993277i</v>
      </c>
      <c r="G195" t="str">
        <f t="shared" si="44"/>
        <v>0.999999999998856-0.0000010694906562436i</v>
      </c>
      <c r="H195" t="str">
        <f t="shared" si="45"/>
        <v>500.000160148806+0.114637478818468i</v>
      </c>
      <c r="I195" t="str">
        <f t="shared" si="46"/>
        <v>31.3463120293524-118817.296725953i</v>
      </c>
      <c r="K195" t="str">
        <f t="shared" si="47"/>
        <v>0.0239999910512529-0.0000144150173044683i</v>
      </c>
      <c r="L195" t="str">
        <f t="shared" si="48"/>
        <v>0.0001875-198.941389720849i</v>
      </c>
      <c r="M195" t="str">
        <f t="shared" si="49"/>
        <v>0.00125-50.0013118549729i</v>
      </c>
      <c r="N195">
        <f t="shared" si="50"/>
        <v>89.987985685196676</v>
      </c>
      <c r="O195">
        <f t="shared" si="51"/>
        <v>84.860947516422414</v>
      </c>
      <c r="P195" s="3">
        <f t="shared" si="52"/>
        <v>84.860947516422414</v>
      </c>
      <c r="Q195" s="3">
        <f t="shared" si="53"/>
        <v>-90.012014314803324</v>
      </c>
      <c r="R195">
        <f t="shared" si="54"/>
        <v>89.987985685196676</v>
      </c>
      <c r="S195">
        <f t="shared" si="55"/>
        <v>1.773070047207905E-3</v>
      </c>
      <c r="T195">
        <f t="shared" si="38"/>
        <v>84.860947516422414</v>
      </c>
    </row>
    <row r="196" spans="1:20" x14ac:dyDescent="0.35">
      <c r="A196">
        <f t="shared" si="39"/>
        <v>11.182861674359948</v>
      </c>
      <c r="B196">
        <f t="shared" si="56"/>
        <v>1.7798077133872952</v>
      </c>
      <c r="C196" t="str">
        <f t="shared" si="40"/>
        <v>-3.66964240854165-17434.1257618415i</v>
      </c>
      <c r="D196" t="str">
        <f t="shared" si="41"/>
        <v>3.4781249999792-8942.25494395841i</v>
      </c>
      <c r="E196" t="str">
        <f t="shared" si="42"/>
        <v>162.469536672302+0.000563475724341533i</v>
      </c>
      <c r="F196" t="str">
        <f t="shared" si="43"/>
        <v>2.90990990990657-83917.5575805455i</v>
      </c>
      <c r="G196" t="str">
        <f t="shared" si="44"/>
        <v>0.999999999998848-1.07355472073732E-06i</v>
      </c>
      <c r="H196" t="str">
        <f t="shared" si="45"/>
        <v>500.000161368248+0.115073100960515i</v>
      </c>
      <c r="I196" t="str">
        <f t="shared" si="46"/>
        <v>31.3463119736852-118367.500506677i</v>
      </c>
      <c r="K196" t="str">
        <f t="shared" si="47"/>
        <v>0.0239999909831133-0.0000144697943277538i</v>
      </c>
      <c r="L196" t="str">
        <f t="shared" si="48"/>
        <v>0.0001875-198.188274278591i</v>
      </c>
      <c r="M196" t="str">
        <f t="shared" si="49"/>
        <v>0.00125-49.8120261555815i</v>
      </c>
      <c r="N196">
        <f t="shared" si="50"/>
        <v>89.987940030828128</v>
      </c>
      <c r="O196">
        <f t="shared" si="51"/>
        <v>84.828003681681778</v>
      </c>
      <c r="P196" s="3">
        <f t="shared" si="52"/>
        <v>84.828003681681778</v>
      </c>
      <c r="Q196" s="3">
        <f t="shared" si="53"/>
        <v>-90.012059969171872</v>
      </c>
      <c r="R196">
        <f t="shared" si="54"/>
        <v>89.987940030828128</v>
      </c>
      <c r="S196">
        <f t="shared" si="55"/>
        <v>1.7798077133872952E-3</v>
      </c>
      <c r="T196">
        <f t="shared" si="38"/>
        <v>84.828003681681778</v>
      </c>
    </row>
    <row r="197" spans="1:20" x14ac:dyDescent="0.35">
      <c r="A197">
        <f t="shared" si="39"/>
        <v>11.225356548722516</v>
      </c>
      <c r="B197">
        <f t="shared" si="56"/>
        <v>1.7865709826981668</v>
      </c>
      <c r="C197" t="str">
        <f t="shared" si="40"/>
        <v>-3.66964239651324-17368.1268610134i</v>
      </c>
      <c r="D197" t="str">
        <f t="shared" si="41"/>
        <v>3.47812499997903-8908.40301257539i</v>
      </c>
      <c r="E197" t="str">
        <f t="shared" si="42"/>
        <v>162.469536670098+0.000565616936122298i</v>
      </c>
      <c r="F197" t="str">
        <f t="shared" si="43"/>
        <v>2.90990990990653-83599.8780440019i</v>
      </c>
      <c r="G197" t="str">
        <f t="shared" si="44"/>
        <v>0.999999999998839-1.07763422867611E-06i</v>
      </c>
      <c r="H197" t="str">
        <f t="shared" si="45"/>
        <v>500.000162596979+0.115510378463522i</v>
      </c>
      <c r="I197" t="str">
        <f t="shared" si="46"/>
        <v>31.346311917593-117919.407043635i</v>
      </c>
      <c r="K197" t="str">
        <f t="shared" si="47"/>
        <v>0.0239999909144547-0.0000145247795032415i</v>
      </c>
      <c r="L197" t="str">
        <f t="shared" si="48"/>
        <v>0.0001875-197.438009841194i</v>
      </c>
      <c r="M197" t="str">
        <f t="shared" si="49"/>
        <v>0.00125-49.6234570189096i</v>
      </c>
      <c r="N197">
        <f t="shared" si="50"/>
        <v>89.987894202973294</v>
      </c>
      <c r="O197">
        <f t="shared" si="51"/>
        <v>84.795059846881529</v>
      </c>
      <c r="P197" s="3">
        <f t="shared" si="52"/>
        <v>84.795059846881529</v>
      </c>
      <c r="Q197" s="3">
        <f t="shared" si="53"/>
        <v>-90.012105797026706</v>
      </c>
      <c r="R197">
        <f t="shared" si="54"/>
        <v>89.987894202973294</v>
      </c>
      <c r="S197">
        <f t="shared" si="55"/>
        <v>1.7865709826981669E-3</v>
      </c>
      <c r="T197">
        <f t="shared" si="38"/>
        <v>84.795059846881529</v>
      </c>
    </row>
    <row r="198" spans="1:20" x14ac:dyDescent="0.35">
      <c r="A198">
        <f t="shared" si="39"/>
        <v>11.268012903607662</v>
      </c>
      <c r="B198">
        <f t="shared" si="56"/>
        <v>1.79335995243242</v>
      </c>
      <c r="C198" t="str">
        <f t="shared" si="40"/>
        <v>-3.66964238439334-17302.377806521i</v>
      </c>
      <c r="D198" t="str">
        <f t="shared" si="41"/>
        <v>3.47812499997886-8874.67923156045i</v>
      </c>
      <c r="E198" t="str">
        <f t="shared" si="42"/>
        <v>162.469536667877+0.000567766284554071i</v>
      </c>
      <c r="F198" t="str">
        <f t="shared" si="43"/>
        <v>2.9099099099065-83283.4011197702i</v>
      </c>
      <c r="G198" t="str">
        <f t="shared" si="44"/>
        <v>0.99999999999883-1.08172923874507E-06i</v>
      </c>
      <c r="H198" t="str">
        <f t="shared" si="45"/>
        <v>500.000163835064+0.115949317617834i</v>
      </c>
      <c r="I198" t="str">
        <f t="shared" si="46"/>
        <v>31.3463118610747-117473.009890851i</v>
      </c>
      <c r="K198" t="str">
        <f t="shared" si="47"/>
        <v>0.0239999908452734-0.0000145799736219047i</v>
      </c>
      <c r="L198" t="str">
        <f t="shared" si="48"/>
        <v>0.0001875-196.690585615854i</v>
      </c>
      <c r="M198" t="str">
        <f t="shared" si="49"/>
        <v>0.00125-49.4356017323268i</v>
      </c>
      <c r="N198">
        <f t="shared" si="50"/>
        <v>89.98784820097292</v>
      </c>
      <c r="O198">
        <f t="shared" si="51"/>
        <v>84.762116012021238</v>
      </c>
      <c r="P198" s="3">
        <f t="shared" si="52"/>
        <v>84.762116012021238</v>
      </c>
      <c r="Q198" s="3">
        <f t="shared" si="53"/>
        <v>-90.01215179902708</v>
      </c>
      <c r="R198">
        <f t="shared" si="54"/>
        <v>89.98784820097292</v>
      </c>
      <c r="S198">
        <f t="shared" si="55"/>
        <v>1.7933599524324201E-3</v>
      </c>
      <c r="T198">
        <f t="shared" si="38"/>
        <v>84.762116012021238</v>
      </c>
    </row>
    <row r="199" spans="1:20" x14ac:dyDescent="0.35">
      <c r="A199">
        <f t="shared" si="39"/>
        <v>11.310831352641372</v>
      </c>
      <c r="B199">
        <f t="shared" si="56"/>
        <v>1.8001747202516631</v>
      </c>
      <c r="C199" t="str">
        <f t="shared" si="40"/>
        <v>-3.66964237218101-17236.8776525423i</v>
      </c>
      <c r="D199" t="str">
        <f t="shared" si="41"/>
        <v>3.4781249999787-8841.08311578575i</v>
      </c>
      <c r="E199" t="str">
        <f t="shared" si="42"/>
        <v>162.469536665638+0.000569923800556491i</v>
      </c>
      <c r="F199" t="str">
        <f t="shared" si="43"/>
        <v>2.90990990990647-82968.1222552244i</v>
      </c>
      <c r="G199" t="str">
        <f t="shared" si="44"/>
        <v>0.999999999998821-1.08583980985229E-06i</v>
      </c>
      <c r="H199" t="str">
        <f t="shared" si="45"/>
        <v>500.000165082577+0.116389924737679i</v>
      </c>
      <c r="I199" t="str">
        <f t="shared" si="46"/>
        <v>31.3463118041251-117028.302626754i</v>
      </c>
      <c r="K199" t="str">
        <f t="shared" si="47"/>
        <v>0.0239999907755653-0.0000146353774777214i</v>
      </c>
      <c r="L199" t="str">
        <f t="shared" si="48"/>
        <v>0.0001875-195.945990850621i</v>
      </c>
      <c r="M199" t="str">
        <f t="shared" si="49"/>
        <v>0.00125-49.2484575934717i</v>
      </c>
      <c r="N199">
        <f t="shared" si="50"/>
        <v>89.987802024165276</v>
      </c>
      <c r="O199">
        <f t="shared" si="51"/>
        <v>84.729172177100565</v>
      </c>
      <c r="P199" s="3">
        <f t="shared" si="52"/>
        <v>84.729172177100565</v>
      </c>
      <c r="Q199" s="3">
        <f t="shared" si="53"/>
        <v>-90.012197975834724</v>
      </c>
      <c r="R199">
        <f t="shared" si="54"/>
        <v>89.987802024165276</v>
      </c>
      <c r="S199">
        <f t="shared" si="55"/>
        <v>1.8001747202516631E-3</v>
      </c>
      <c r="T199">
        <f t="shared" si="38"/>
        <v>84.729172177100565</v>
      </c>
    </row>
    <row r="200" spans="1:20" x14ac:dyDescent="0.35">
      <c r="A200">
        <f t="shared" si="39"/>
        <v>11.353812511781408</v>
      </c>
      <c r="B200">
        <f t="shared" si="56"/>
        <v>1.8070153841886194</v>
      </c>
      <c r="C200" t="str">
        <f t="shared" si="40"/>
        <v>-3.66964235987583-17171.6254568356i</v>
      </c>
      <c r="D200" t="str">
        <f t="shared" si="41"/>
        <v>3.47812499997854-8807.61418195986i</v>
      </c>
      <c r="E200" t="str">
        <f t="shared" si="42"/>
        <v>162.469536663384+0.000572089515166896i</v>
      </c>
      <c r="F200" t="str">
        <f t="shared" si="43"/>
        <v>2.90990990990645-82654.0369149718i</v>
      </c>
      <c r="G200" t="str">
        <f t="shared" si="44"/>
        <v>0.999999999998812-1.08996600112973E-06i</v>
      </c>
      <c r="H200" t="str">
        <f t="shared" si="45"/>
        <v>500.000166339589+0.116832206161296i</v>
      </c>
      <c r="I200" t="str">
        <f t="shared" si="46"/>
        <v>31.3463117467423-116585.278854079i</v>
      </c>
      <c r="K200" t="str">
        <f t="shared" si="47"/>
        <v>0.0239999907053264-0.0000146909918676874i</v>
      </c>
      <c r="L200" t="str">
        <f t="shared" si="48"/>
        <v>0.0001875-195.204214834251i</v>
      </c>
      <c r="M200" t="str">
        <f t="shared" si="49"/>
        <v>0.00125-49.0620219102129i</v>
      </c>
      <c r="N200">
        <f t="shared" si="50"/>
        <v>89.987755671886092</v>
      </c>
      <c r="O200">
        <f t="shared" si="51"/>
        <v>84.696228342119028</v>
      </c>
      <c r="P200" s="3">
        <f t="shared" si="52"/>
        <v>84.696228342119028</v>
      </c>
      <c r="Q200" s="3">
        <f t="shared" si="53"/>
        <v>-90.012244328113908</v>
      </c>
      <c r="R200">
        <f t="shared" si="54"/>
        <v>89.987755671886092</v>
      </c>
      <c r="S200">
        <f t="shared" si="55"/>
        <v>1.8070153841886194E-3</v>
      </c>
      <c r="T200">
        <f t="shared" si="38"/>
        <v>84.696228342119028</v>
      </c>
    </row>
    <row r="201" spans="1:20" x14ac:dyDescent="0.35">
      <c r="A201">
        <f t="shared" si="39"/>
        <v>11.396956999326179</v>
      </c>
      <c r="B201">
        <f t="shared" si="56"/>
        <v>1.8138820426485363</v>
      </c>
      <c r="C201" t="str">
        <f t="shared" si="40"/>
        <v>-3.66964234747686-17106.6202807259i</v>
      </c>
      <c r="D201" t="str">
        <f t="shared" si="41"/>
        <v>3.47812499997837-8774.27194862085i</v>
      </c>
      <c r="E201" t="str">
        <f t="shared" si="42"/>
        <v>162.469536661111+0.000574263459540692i</v>
      </c>
      <c r="F201" t="str">
        <f t="shared" si="43"/>
        <v>2.90990990990642-82341.1405807888i</v>
      </c>
      <c r="G201" t="str">
        <f t="shared" si="44"/>
        <v>0.999999999998803-0.000001094107871934i</v>
      </c>
      <c r="H201" t="str">
        <f t="shared" si="45"/>
        <v>500.000167606169+0.117276168251i</v>
      </c>
      <c r="I201" t="str">
        <f t="shared" si="46"/>
        <v>31.3463116889225-116143.93219978i</v>
      </c>
      <c r="K201" t="str">
        <f t="shared" si="47"/>
        <v>0.0239999906345528-0.0000147468175918267i</v>
      </c>
      <c r="L201" t="str">
        <f t="shared" si="48"/>
        <v>0.0001875-194.465246896046i</v>
      </c>
      <c r="M201" t="str">
        <f t="shared" si="49"/>
        <v>0.00125-48.8762920006105i</v>
      </c>
      <c r="N201">
        <f t="shared" si="50"/>
        <v>89.987709143468592</v>
      </c>
      <c r="O201">
        <f t="shared" si="51"/>
        <v>84.663284507076057</v>
      </c>
      <c r="P201" s="3">
        <f t="shared" si="52"/>
        <v>84.663284507076057</v>
      </c>
      <c r="Q201" s="3">
        <f t="shared" si="53"/>
        <v>-90.012290856531408</v>
      </c>
      <c r="R201">
        <f t="shared" si="54"/>
        <v>89.987709143468592</v>
      </c>
      <c r="S201">
        <f t="shared" si="55"/>
        <v>1.8138820426485363E-3</v>
      </c>
      <c r="T201">
        <f t="shared" si="38"/>
        <v>84.663284507076057</v>
      </c>
    </row>
    <row r="202" spans="1:20" x14ac:dyDescent="0.35">
      <c r="A202">
        <f t="shared" si="39"/>
        <v>11.440265435923619</v>
      </c>
      <c r="B202">
        <f t="shared" si="56"/>
        <v>1.8207747944106007</v>
      </c>
      <c r="C202" t="str">
        <f t="shared" si="40"/>
        <v>-3.66964233498348-17041.861189092i</v>
      </c>
      <c r="D202" t="str">
        <f t="shared" si="41"/>
        <v>3.47812499997823-8741.05593612962i</v>
      </c>
      <c r="E202" t="str">
        <f t="shared" si="42"/>
        <v>162.469536658821+0.000576445664951065i</v>
      </c>
      <c r="F202" t="str">
        <f t="shared" si="43"/>
        <v>2.9099099099064-82029.4287515574i</v>
      </c>
      <c r="G202" t="str">
        <f t="shared" si="44"/>
        <v>0.999999999998794-1.09826548184735E-06i</v>
      </c>
      <c r="H202" t="str">
        <f t="shared" si="45"/>
        <v>500.000168882399+0.117721817393283i</v>
      </c>
      <c r="I202" t="str">
        <f t="shared" si="46"/>
        <v>31.3463116306625-115704.25631494i</v>
      </c>
      <c r="K202" t="str">
        <f t="shared" si="47"/>
        <v>0.0239999905632401-0.0000148028554532031i</v>
      </c>
      <c r="L202" t="str">
        <f t="shared" si="48"/>
        <v>0.0001875-193.729076405705i</v>
      </c>
      <c r="M202" t="str">
        <f t="shared" si="49"/>
        <v>0.00125-48.6912651928776i</v>
      </c>
      <c r="N202">
        <f t="shared" si="50"/>
        <v>89.987662438243433</v>
      </c>
      <c r="O202">
        <f t="shared" si="51"/>
        <v>84.630340671971211</v>
      </c>
      <c r="P202" s="3">
        <f t="shared" si="52"/>
        <v>84.630340671971211</v>
      </c>
      <c r="Q202" s="3">
        <f t="shared" si="53"/>
        <v>-90.012337561756567</v>
      </c>
      <c r="R202">
        <f t="shared" si="54"/>
        <v>89.987662438243433</v>
      </c>
      <c r="S202">
        <f t="shared" si="55"/>
        <v>1.8207747944106007E-3</v>
      </c>
      <c r="T202">
        <f t="shared" si="38"/>
        <v>84.630340671971211</v>
      </c>
    </row>
    <row r="203" spans="1:20" x14ac:dyDescent="0.35">
      <c r="A203">
        <f t="shared" si="39"/>
        <v>11.483738444580128</v>
      </c>
      <c r="B203">
        <f t="shared" si="56"/>
        <v>1.827693738629361</v>
      </c>
      <c r="C203" t="str">
        <f t="shared" si="40"/>
        <v>-3.66964232239491-16977.3472503527i</v>
      </c>
      <c r="D203" t="str">
        <f t="shared" si="41"/>
        <v>3.47812499997806-8707.96566666259i</v>
      </c>
      <c r="E203" t="str">
        <f t="shared" si="42"/>
        <v>162.469536656513+0.000578636162791352i</v>
      </c>
      <c r="F203" t="str">
        <f t="shared" si="43"/>
        <v>2.90990990990638-81718.8969431976i</v>
      </c>
      <c r="G203" t="str">
        <f t="shared" si="44"/>
        <v>0.999999999998785-1.10243889067835E-06i</v>
      </c>
      <c r="H203" t="str">
        <f t="shared" si="45"/>
        <v>500.000170168343+0.118169159998906i</v>
      </c>
      <c r="I203" t="str">
        <f t="shared" si="46"/>
        <v>31.3463115719584-115266.244874671i</v>
      </c>
      <c r="K203" t="str">
        <f t="shared" si="47"/>
        <v>0.0239999904913845-0.0000148591062579324i</v>
      </c>
      <c r="L203" t="str">
        <f t="shared" si="48"/>
        <v>0.0001875-192.995692773167i</v>
      </c>
      <c r="M203" t="str">
        <f t="shared" si="49"/>
        <v>0.00125-48.5069388253415i</v>
      </c>
      <c r="N203">
        <f t="shared" si="50"/>
        <v>89.987615555538753</v>
      </c>
      <c r="O203">
        <f t="shared" si="51"/>
        <v>84.59739683680408</v>
      </c>
      <c r="P203" s="3">
        <f t="shared" si="52"/>
        <v>84.59739683680408</v>
      </c>
      <c r="Q203" s="3">
        <f t="shared" si="53"/>
        <v>-90.012384444461247</v>
      </c>
      <c r="R203">
        <f t="shared" si="54"/>
        <v>89.987615555538753</v>
      </c>
      <c r="S203">
        <f t="shared" si="55"/>
        <v>1.827693738629361E-3</v>
      </c>
      <c r="T203">
        <f t="shared" si="38"/>
        <v>84.59739683680408</v>
      </c>
    </row>
    <row r="204" spans="1:20" x14ac:dyDescent="0.35">
      <c r="A204">
        <f t="shared" si="39"/>
        <v>11.527376650669533</v>
      </c>
      <c r="B204">
        <f t="shared" si="56"/>
        <v>1.8346389748361527</v>
      </c>
      <c r="C204" t="str">
        <f t="shared" si="40"/>
        <v>-3.66964230971063-16913.0775364534i</v>
      </c>
      <c r="D204" t="str">
        <f t="shared" si="41"/>
        <v>3.4781249999779-8675.00066420514i</v>
      </c>
      <c r="E204" t="str">
        <f t="shared" si="42"/>
        <v>162.469536654189+0.000580834984572321i</v>
      </c>
      <c r="F204" t="str">
        <f t="shared" si="43"/>
        <v>2.90990990990635-81409.5406886054i</v>
      </c>
      <c r="G204" t="str">
        <f t="shared" si="44"/>
        <v>0.999999999998775-1.10662815846292E-06i</v>
      </c>
      <c r="H204" t="str">
        <f t="shared" si="45"/>
        <v>500.000171464079+0.118618202502995i</v>
      </c>
      <c r="I204" t="str">
        <f t="shared" si="46"/>
        <v>31.346311512808-114829.891578032i</v>
      </c>
      <c r="K204" t="str">
        <f t="shared" si="47"/>
        <v>0.0239999904189818-0.0000149155708151935i</v>
      </c>
      <c r="L204" t="str">
        <f t="shared" si="48"/>
        <v>0.0001875-192.265085448463i</v>
      </c>
      <c r="M204" t="str">
        <f t="shared" si="49"/>
        <v>0.00125-48.3233102464051i</v>
      </c>
      <c r="N204">
        <f t="shared" si="50"/>
        <v>89.987568494680133</v>
      </c>
      <c r="O204">
        <f t="shared" si="51"/>
        <v>84.564453001574179</v>
      </c>
      <c r="P204" s="3">
        <f t="shared" si="52"/>
        <v>84.564453001574179</v>
      </c>
      <c r="Q204" s="3">
        <f t="shared" si="53"/>
        <v>-90.012431505319867</v>
      </c>
      <c r="R204">
        <f t="shared" si="54"/>
        <v>89.987568494680133</v>
      </c>
      <c r="S204">
        <f t="shared" si="55"/>
        <v>1.8346389748361528E-3</v>
      </c>
      <c r="T204">
        <f t="shared" si="38"/>
        <v>84.564453001574179</v>
      </c>
    </row>
    <row r="205" spans="1:20" x14ac:dyDescent="0.35">
      <c r="A205">
        <f t="shared" si="39"/>
        <v>11.571180681942078</v>
      </c>
      <c r="B205">
        <f t="shared" si="56"/>
        <v>1.8416106029405301</v>
      </c>
      <c r="C205" t="str">
        <f t="shared" si="40"/>
        <v>-3.66964229692973-16849.0511228523i</v>
      </c>
      <c r="D205" t="str">
        <f t="shared" si="41"/>
        <v>3.47812499997771-8642.16045454461i</v>
      </c>
      <c r="E205" t="str">
        <f t="shared" si="42"/>
        <v>162.469536651846+0.000583042161925979i</v>
      </c>
      <c r="F205" t="str">
        <f t="shared" si="43"/>
        <v>2.90990990990631-81101.3555375867i</v>
      </c>
      <c r="G205" t="str">
        <f t="shared" si="44"/>
        <v>0.999999999998766-1.11083334546507E-06i</v>
      </c>
      <c r="H205" t="str">
        <f t="shared" si="45"/>
        <v>500.000172769683+0.119068951365122i</v>
      </c>
      <c r="I205" t="str">
        <f t="shared" si="46"/>
        <v>31.3463114532072-114395.190147934i</v>
      </c>
      <c r="K205" t="str">
        <f t="shared" si="47"/>
        <v>0.0239999903460277-0.0000149722499372398i</v>
      </c>
      <c r="L205" t="str">
        <f t="shared" si="48"/>
        <v>0.0001875-191.537243921561i</v>
      </c>
      <c r="M205" t="str">
        <f t="shared" si="49"/>
        <v>0.00125-48.1403768145099i</v>
      </c>
      <c r="N205">
        <f t="shared" si="50"/>
        <v>89.987521254990611</v>
      </c>
      <c r="O205">
        <f t="shared" si="51"/>
        <v>84.53150916628087</v>
      </c>
      <c r="P205" s="3">
        <f t="shared" si="52"/>
        <v>84.53150916628087</v>
      </c>
      <c r="Q205" s="3">
        <f t="shared" si="53"/>
        <v>-90.012478745009389</v>
      </c>
      <c r="R205">
        <f t="shared" si="54"/>
        <v>89.987521254990611</v>
      </c>
      <c r="S205">
        <f t="shared" si="55"/>
        <v>1.8416106029405302E-3</v>
      </c>
      <c r="T205">
        <f t="shared" si="38"/>
        <v>84.53150916628087</v>
      </c>
    </row>
    <row r="206" spans="1:20" x14ac:dyDescent="0.35">
      <c r="A206">
        <f t="shared" si="39"/>
        <v>11.615151168533458</v>
      </c>
      <c r="B206">
        <f t="shared" si="56"/>
        <v>1.8486087232317041</v>
      </c>
      <c r="C206" t="str">
        <f t="shared" si="40"/>
        <v>-3.66964228405145-16785.2670885084i</v>
      </c>
      <c r="D206" t="str">
        <f t="shared" si="41"/>
        <v>3.47812499997753-8609.44456526363i</v>
      </c>
      <c r="E206" t="str">
        <f t="shared" si="42"/>
        <v>162.469536649485+0.000585257726604362i</v>
      </c>
      <c r="F206" t="str">
        <f t="shared" si="43"/>
        <v>2.90990990990628-80794.3370567953i</v>
      </c>
      <c r="G206" t="str">
        <f t="shared" si="44"/>
        <v>0.999999999998757-1.11505451217782E-06i</v>
      </c>
      <c r="H206" t="str">
        <f t="shared" si="45"/>
        <v>500.000174085229+0.119521413069406i</v>
      </c>
      <c r="I206" t="str">
        <f t="shared" si="46"/>
        <v>31.3463113931522-113962.134331052i</v>
      </c>
      <c r="K206" t="str">
        <f t="shared" si="47"/>
        <v>0.0239999902725181-0.0000150291444394114i</v>
      </c>
      <c r="L206" t="str">
        <f t="shared" si="48"/>
        <v>0.0001875-190.812157722216i</v>
      </c>
      <c r="M206" t="str">
        <f t="shared" si="49"/>
        <v>0.00125-47.958135898097i</v>
      </c>
      <c r="N206">
        <f t="shared" si="50"/>
        <v>89.98747383579061</v>
      </c>
      <c r="O206">
        <f t="shared" si="51"/>
        <v>84.498565330923881</v>
      </c>
      <c r="P206" s="3">
        <f t="shared" si="52"/>
        <v>84.498565330923881</v>
      </c>
      <c r="Q206" s="3">
        <f t="shared" si="53"/>
        <v>-90.01252616420939</v>
      </c>
      <c r="R206">
        <f t="shared" si="54"/>
        <v>89.98747383579061</v>
      </c>
      <c r="S206">
        <f t="shared" si="55"/>
        <v>1.8486087232317042E-3</v>
      </c>
      <c r="T206">
        <f t="shared" si="38"/>
        <v>84.498565330923881</v>
      </c>
    </row>
    <row r="207" spans="1:20" x14ac:dyDescent="0.35">
      <c r="A207">
        <f t="shared" si="39"/>
        <v>11.659288742973885</v>
      </c>
      <c r="B207">
        <f t="shared" si="56"/>
        <v>1.8556334363799847</v>
      </c>
      <c r="C207" t="str">
        <f t="shared" si="40"/>
        <v>-3.66964227107522-16721.7245158671i</v>
      </c>
      <c r="D207" t="str">
        <f t="shared" si="41"/>
        <v>3.47812499997737-8576.85252573315i</v>
      </c>
      <c r="E207" t="str">
        <f t="shared" si="42"/>
        <v>162.469536647109+0.000587481710478976i</v>
      </c>
      <c r="F207" t="str">
        <f t="shared" si="43"/>
        <v>2.90990990990626-80488.4808296675i</v>
      </c>
      <c r="G207" t="str">
        <f t="shared" si="44"/>
        <v>0.999999999998747-1.11929171932409E-06i</v>
      </c>
      <c r="H207" t="str">
        <f t="shared" si="45"/>
        <v>500.000175410788+0.119975594124608i</v>
      </c>
      <c r="I207" t="str">
        <f t="shared" si="46"/>
        <v>31.3463113326399-113530.717897731i</v>
      </c>
      <c r="K207" t="str">
        <f t="shared" si="47"/>
        <v>0.0239999901984489-0.0000150862551401467i</v>
      </c>
      <c r="L207" t="str">
        <f t="shared" si="48"/>
        <v>0.0001875-190.089816419821i</v>
      </c>
      <c r="M207" t="str">
        <f t="shared" si="49"/>
        <v>0.00125-47.77658487557i</v>
      </c>
      <c r="N207">
        <f t="shared" si="50"/>
        <v>89.987426236398008</v>
      </c>
      <c r="O207">
        <f t="shared" si="51"/>
        <v>84.46562149550283</v>
      </c>
      <c r="P207" s="3">
        <f t="shared" si="52"/>
        <v>84.46562149550283</v>
      </c>
      <c r="Q207" s="3">
        <f t="shared" si="53"/>
        <v>-90.012573763601992</v>
      </c>
      <c r="R207">
        <f t="shared" si="54"/>
        <v>89.987426236398008</v>
      </c>
      <c r="S207">
        <f t="shared" si="55"/>
        <v>1.8556334363799846E-3</v>
      </c>
      <c r="T207">
        <f t="shared" si="38"/>
        <v>84.46562149550283</v>
      </c>
    </row>
    <row r="208" spans="1:20" x14ac:dyDescent="0.35">
      <c r="A208">
        <f t="shared" si="39"/>
        <v>11.703594040197185</v>
      </c>
      <c r="B208">
        <f t="shared" si="56"/>
        <v>1.8626848434382286</v>
      </c>
      <c r="C208" t="str">
        <f t="shared" si="40"/>
        <v>-3.66964225800008-16658.4224908465i</v>
      </c>
      <c r="D208" t="str">
        <f t="shared" si="41"/>
        <v>3.47812499997719-8544.3838671057i</v>
      </c>
      <c r="E208" t="str">
        <f t="shared" si="42"/>
        <v>162.469536644711+0.000589714145544815i</v>
      </c>
      <c r="F208" t="str">
        <f t="shared" si="43"/>
        <v>2.90990990990624-80183.7824563581i</v>
      </c>
      <c r="G208" t="str">
        <f t="shared" si="44"/>
        <v>0.999999999998738-1.12354502785751E-06i</v>
      </c>
      <c r="H208" t="str">
        <f t="shared" si="45"/>
        <v>500.000176746444+0.120431501064223i</v>
      </c>
      <c r="I208" t="str">
        <f t="shared" si="46"/>
        <v>31.3463112716672-113100.934641904i</v>
      </c>
      <c r="K208" t="str">
        <f t="shared" si="47"/>
        <v>0.0239999901238156-0.000015143582860994i</v>
      </c>
      <c r="L208" t="str">
        <f t="shared" si="48"/>
        <v>0.0001875-189.370209623252i</v>
      </c>
      <c r="M208" t="str">
        <f t="shared" si="49"/>
        <v>0.00125-47.5957211352559i</v>
      </c>
      <c r="N208">
        <f t="shared" si="50"/>
        <v>89.987378456128084</v>
      </c>
      <c r="O208">
        <f t="shared" si="51"/>
        <v>84.432677660016878</v>
      </c>
      <c r="P208" s="3">
        <f t="shared" si="52"/>
        <v>84.432677660016878</v>
      </c>
      <c r="Q208" s="3">
        <f t="shared" si="53"/>
        <v>-90.012621543871916</v>
      </c>
      <c r="R208">
        <f t="shared" si="54"/>
        <v>89.987378456128084</v>
      </c>
      <c r="S208">
        <f t="shared" si="55"/>
        <v>1.8626848434382286E-3</v>
      </c>
      <c r="T208">
        <f t="shared" si="38"/>
        <v>84.432677660016878</v>
      </c>
    </row>
    <row r="209" spans="1:20" x14ac:dyDescent="0.35">
      <c r="A209">
        <f t="shared" si="39"/>
        <v>11.748067697549935</v>
      </c>
      <c r="B209">
        <f t="shared" si="56"/>
        <v>1.8697630458432939</v>
      </c>
      <c r="C209" t="str">
        <f t="shared" si="40"/>
        <v>-3.66964224482542-16595.3601028263i</v>
      </c>
      <c r="D209" t="str">
        <f t="shared" si="41"/>
        <v>3.47812499997704-8512.03812230877i</v>
      </c>
      <c r="E209" t="str">
        <f t="shared" si="42"/>
        <v>162.469536642297+0.000591955063915459i</v>
      </c>
      <c r="F209" t="str">
        <f t="shared" si="43"/>
        <v>2.90990990990622-79880.2375536794i</v>
      </c>
      <c r="G209" t="str">
        <f t="shared" si="44"/>
        <v>0.999999999998728-1.12781449896336E-06i</v>
      </c>
      <c r="H209" t="str">
        <f t="shared" si="45"/>
        <v>500.000178092269+0.120889140446567i</v>
      </c>
      <c r="I209" t="str">
        <f t="shared" si="46"/>
        <v>31.34631121023-112672.778380992i</v>
      </c>
      <c r="K209" t="str">
        <f t="shared" si="47"/>
        <v>0.023999990048614-0.0000152011284266233i</v>
      </c>
      <c r="L209" t="str">
        <f t="shared" si="48"/>
        <v>0.0001875-188.653326980726i</v>
      </c>
      <c r="M209" t="str">
        <f t="shared" si="49"/>
        <v>0.00125-47.4155420753697i</v>
      </c>
      <c r="N209">
        <f t="shared" si="50"/>
        <v>89.987330494293474</v>
      </c>
      <c r="O209">
        <f t="shared" si="51"/>
        <v>84.399733824465827</v>
      </c>
      <c r="P209" s="3">
        <f t="shared" si="52"/>
        <v>84.399733824465827</v>
      </c>
      <c r="Q209" s="3">
        <f t="shared" si="53"/>
        <v>-90.012669505706526</v>
      </c>
      <c r="R209">
        <f t="shared" si="54"/>
        <v>89.987330494293474</v>
      </c>
      <c r="S209">
        <f t="shared" si="55"/>
        <v>1.869763045843294E-3</v>
      </c>
      <c r="T209">
        <f t="shared" si="38"/>
        <v>84.399733824465827</v>
      </c>
    </row>
    <row r="210" spans="1:20" x14ac:dyDescent="0.35">
      <c r="A210">
        <f t="shared" si="39"/>
        <v>11.792710354800626</v>
      </c>
      <c r="B210">
        <f t="shared" si="56"/>
        <v>1.8768681454174985</v>
      </c>
      <c r="C210" t="str">
        <f t="shared" si="40"/>
        <v>-3.66964223155041-16532.5364446323i</v>
      </c>
      <c r="D210" t="str">
        <f t="shared" si="41"/>
        <v>3.47812499997686-8479.81482603787i</v>
      </c>
      <c r="E210" t="str">
        <f t="shared" si="42"/>
        <v>162.469536639863+0.000594204497829225i</v>
      </c>
      <c r="F210" t="str">
        <f t="shared" si="43"/>
        <v>2.90990990990618-79577.8417550352i</v>
      </c>
      <c r="G210" t="str">
        <f t="shared" si="44"/>
        <v>0.999999999998718-1.13210019405941E-06i</v>
      </c>
      <c r="H210" t="str">
        <f t="shared" si="45"/>
        <v>500.000179448343+0.121348518854884i</v>
      </c>
      <c r="I210" t="str">
        <f t="shared" si="46"/>
        <v>31.3463111483251-112246.242955824i</v>
      </c>
      <c r="K210" t="str">
        <f t="shared" si="47"/>
        <v>0.0239999899728398-0.0000152588926648386i</v>
      </c>
      <c r="L210" t="str">
        <f t="shared" si="48"/>
        <v>0.0001875-187.939158179643i</v>
      </c>
      <c r="M210" t="str">
        <f t="shared" si="49"/>
        <v>0.00125-47.2360451039744i</v>
      </c>
      <c r="N210">
        <f t="shared" si="50"/>
        <v>89.987282350204282</v>
      </c>
      <c r="O210">
        <f t="shared" si="51"/>
        <v>84.366789988848879</v>
      </c>
      <c r="P210" s="3">
        <f t="shared" si="52"/>
        <v>84.366789988848879</v>
      </c>
      <c r="Q210" s="3">
        <f t="shared" si="53"/>
        <v>-90.012717649795718</v>
      </c>
      <c r="R210">
        <f t="shared" si="54"/>
        <v>89.987282350204282</v>
      </c>
      <c r="S210">
        <f t="shared" si="55"/>
        <v>1.8768681454174984E-3</v>
      </c>
      <c r="T210">
        <f t="shared" si="38"/>
        <v>84.366789988848879</v>
      </c>
    </row>
    <row r="211" spans="1:20" x14ac:dyDescent="0.35">
      <c r="A211">
        <f t="shared" si="39"/>
        <v>11.837522654148868</v>
      </c>
      <c r="B211">
        <f t="shared" si="56"/>
        <v>1.884000244370085</v>
      </c>
      <c r="C211" t="str">
        <f t="shared" si="40"/>
        <v>-3.66964221817431-16469.9506125255i</v>
      </c>
      <c r="D211" t="str">
        <f t="shared" si="41"/>
        <v>3.47812499997667-8447.7135147501i</v>
      </c>
      <c r="E211" t="str">
        <f t="shared" si="42"/>
        <v>162.469536637411+0.000596462479645056i</v>
      </c>
      <c r="F211" t="str">
        <f t="shared" si="43"/>
        <v>2.90990990990614-79276.5907103605i</v>
      </c>
      <c r="G211" t="str">
        <f t="shared" si="44"/>
        <v>0.999999999998709-1.13640217479682E-06i</v>
      </c>
      <c r="H211" t="str">
        <f t="shared" si="45"/>
        <v>500.000180814742+0.121809642897429i</v>
      </c>
      <c r="I211" t="str">
        <f t="shared" si="46"/>
        <v>31.3463110859487-111821.322230544i</v>
      </c>
      <c r="K211" t="str">
        <f t="shared" si="47"/>
        <v>0.0239999898964886-0.0000153168764065891i</v>
      </c>
      <c r="L211" t="str">
        <f t="shared" si="48"/>
        <v>0.0001875-187.227692946446i</v>
      </c>
      <c r="M211" t="str">
        <f t="shared" si="49"/>
        <v>0.00125-47.0572276389466i</v>
      </c>
      <c r="N211">
        <f t="shared" si="50"/>
        <v>89.987234023167929</v>
      </c>
      <c r="O211">
        <f t="shared" si="51"/>
        <v>84.333846153165752</v>
      </c>
      <c r="P211" s="3">
        <f t="shared" si="52"/>
        <v>84.333846153165752</v>
      </c>
      <c r="Q211" s="3">
        <f t="shared" si="53"/>
        <v>-90.012765976832071</v>
      </c>
      <c r="R211">
        <f t="shared" si="54"/>
        <v>89.987234023167929</v>
      </c>
      <c r="S211">
        <f t="shared" si="55"/>
        <v>1.884000244370085E-3</v>
      </c>
      <c r="T211">
        <f t="shared" si="38"/>
        <v>84.333846153165752</v>
      </c>
    </row>
    <row r="212" spans="1:20" x14ac:dyDescent="0.35">
      <c r="A212">
        <f t="shared" si="39"/>
        <v>11.882505240234634</v>
      </c>
      <c r="B212">
        <f t="shared" si="56"/>
        <v>1.8911594452986913</v>
      </c>
      <c r="C212" t="str">
        <f t="shared" si="40"/>
        <v>-3.66964220469651-16407.601706188i</v>
      </c>
      <c r="D212" t="str">
        <f t="shared" si="41"/>
        <v>3.47812499997651-8415.73372665743i</v>
      </c>
      <c r="E212" t="str">
        <f t="shared" si="42"/>
        <v>162.469536634942+0.000598729041845795i</v>
      </c>
      <c r="F212" t="str">
        <f t="shared" si="43"/>
        <v>2.90990990990613-78976.4800860591i</v>
      </c>
      <c r="G212" t="str">
        <f t="shared" si="44"/>
        <v>0.999999999998699-1.14072050306104E-06i</v>
      </c>
      <c r="H212" t="str">
        <f t="shared" si="45"/>
        <v>500.000182191544+0.12227251920757i</v>
      </c>
      <c r="I212" t="str">
        <f t="shared" si="46"/>
        <v>31.3463110230977-111398.010092526i</v>
      </c>
      <c r="K212" t="str">
        <f t="shared" si="47"/>
        <v>0.0239999898195561-0.0000153750804859819i</v>
      </c>
      <c r="L212" t="str">
        <f t="shared" si="48"/>
        <v>0.0001875-186.51892104647i</v>
      </c>
      <c r="M212" t="str">
        <f t="shared" si="49"/>
        <v>0.00125-46.8790871079363i</v>
      </c>
      <c r="N212">
        <f t="shared" si="50"/>
        <v>89.987185512489191</v>
      </c>
      <c r="O212">
        <f t="shared" si="51"/>
        <v>84.300902317416089</v>
      </c>
      <c r="P212" s="3">
        <f t="shared" si="52"/>
        <v>84.300902317416089</v>
      </c>
      <c r="Q212" s="3">
        <f t="shared" si="53"/>
        <v>-90.012814487510809</v>
      </c>
      <c r="R212">
        <f t="shared" si="54"/>
        <v>89.987185512489191</v>
      </c>
      <c r="S212">
        <f t="shared" si="55"/>
        <v>1.8911594452986913E-3</v>
      </c>
      <c r="T212">
        <f t="shared" si="38"/>
        <v>84.300902317416089</v>
      </c>
    </row>
    <row r="213" spans="1:20" x14ac:dyDescent="0.35">
      <c r="A213">
        <f t="shared" si="39"/>
        <v>11.927658760147526</v>
      </c>
      <c r="B213">
        <f t="shared" si="56"/>
        <v>1.8983458511908264</v>
      </c>
      <c r="C213" t="str">
        <f t="shared" si="40"/>
        <v>-3.6696421911159-16345.4888287092i</v>
      </c>
      <c r="D213" t="str">
        <f t="shared" si="41"/>
        <v>3.47812499997633-8383.87500171973i</v>
      </c>
      <c r="E213" t="str">
        <f t="shared" si="42"/>
        <v>162.469536632453+0.000601004217037617i</v>
      </c>
      <c r="F213" t="str">
        <f t="shared" si="43"/>
        <v>2.9099099099061-78677.5055649376i</v>
      </c>
      <c r="G213" t="str">
        <f t="shared" si="44"/>
        <v>0.999999999998689-1.14505524097266E-06i</v>
      </c>
      <c r="H213" t="str">
        <f t="shared" si="45"/>
        <v>500.000183578832+0.122737154443878i</v>
      </c>
      <c r="I213" t="str">
        <f t="shared" si="46"/>
        <v>31.3463109597674-110976.300452282i</v>
      </c>
      <c r="K213" t="str">
        <f t="shared" si="47"/>
        <v>0.0239999897420377-0.0000154335057402931i</v>
      </c>
      <c r="L213" t="str">
        <f t="shared" si="48"/>
        <v>0.0001875-185.812832283792i</v>
      </c>
      <c r="M213" t="str">
        <f t="shared" si="49"/>
        <v>0.00125-46.7016209483327i</v>
      </c>
      <c r="N213">
        <f t="shared" si="50"/>
        <v>89.987136817470272</v>
      </c>
      <c r="O213">
        <f t="shared" si="51"/>
        <v>84.267958481599067</v>
      </c>
      <c r="P213" s="3">
        <f t="shared" si="52"/>
        <v>84.267958481599067</v>
      </c>
      <c r="Q213" s="3">
        <f t="shared" si="53"/>
        <v>-90.012863182529728</v>
      </c>
      <c r="R213">
        <f t="shared" si="54"/>
        <v>89.987136817470272</v>
      </c>
      <c r="S213">
        <f t="shared" si="55"/>
        <v>1.8983458511908264E-3</v>
      </c>
      <c r="T213">
        <f t="shared" si="38"/>
        <v>84.267958481599067</v>
      </c>
    </row>
    <row r="214" spans="1:20" x14ac:dyDescent="0.35">
      <c r="A214">
        <f t="shared" si="39"/>
        <v>11.972983863436086</v>
      </c>
      <c r="B214">
        <f t="shared" si="56"/>
        <v>1.9055595654253517</v>
      </c>
      <c r="C214" t="str">
        <f t="shared" si="40"/>
        <v>-3.66964217743202-16283.6110865747i</v>
      </c>
      <c r="D214" t="str">
        <f t="shared" si="41"/>
        <v>3.47812499997614-8352.13688163857i</v>
      </c>
      <c r="E214" t="str">
        <f t="shared" si="42"/>
        <v>162.469536629945+0.000603288037950392i</v>
      </c>
      <c r="F214" t="str">
        <f t="shared" si="43"/>
        <v>2.90990990990607-78379.6628461473i</v>
      </c>
      <c r="G214" t="str">
        <f t="shared" si="44"/>
        <v>0.999999999998679-1.14940645088834E-06i</v>
      </c>
      <c r="H214" t="str">
        <f t="shared" si="45"/>
        <v>500.000184976682+0.123203555290235i</v>
      </c>
      <c r="I214" t="str">
        <f t="shared" si="46"/>
        <v>31.3463108959557-110556.187243377i</v>
      </c>
      <c r="K214" t="str">
        <f t="shared" si="47"/>
        <v>0.0239999896639291-0.0000154921530099812i</v>
      </c>
      <c r="L214" t="str">
        <f t="shared" si="48"/>
        <v>0.0001875-185.109416501087i</v>
      </c>
      <c r="M214" t="str">
        <f t="shared" si="49"/>
        <v>0.00125-46.5248266072251i</v>
      </c>
      <c r="N214">
        <f t="shared" si="50"/>
        <v>89.987087937410635</v>
      </c>
      <c r="O214">
        <f t="shared" si="51"/>
        <v>84.235014645714273</v>
      </c>
      <c r="P214" s="3">
        <f t="shared" si="52"/>
        <v>84.235014645714273</v>
      </c>
      <c r="Q214" s="3">
        <f t="shared" si="53"/>
        <v>-90.012912062589365</v>
      </c>
      <c r="R214">
        <f t="shared" si="54"/>
        <v>89.987087937410635</v>
      </c>
      <c r="S214">
        <f t="shared" si="55"/>
        <v>1.9055595654253518E-3</v>
      </c>
      <c r="T214">
        <f t="shared" si="38"/>
        <v>84.235014645714273</v>
      </c>
    </row>
    <row r="215" spans="1:20" x14ac:dyDescent="0.35">
      <c r="A215">
        <f t="shared" si="39"/>
        <v>12.018481202117144</v>
      </c>
      <c r="B215">
        <f t="shared" si="56"/>
        <v>1.9128006917739679</v>
      </c>
      <c r="C215" t="str">
        <f t="shared" si="40"/>
        <v>-3.66964216364381-16221.9675896528i</v>
      </c>
      <c r="D215" t="str">
        <f t="shared" si="41"/>
        <v>3.47812499997597-8320.51890985055i</v>
      </c>
      <c r="E215" t="str">
        <f t="shared" si="42"/>
        <v>162.469536627418+0.000605580537438894i</v>
      </c>
      <c r="F215" t="str">
        <f t="shared" si="43"/>
        <v>2.90990990990604-78082.9476451217i</v>
      </c>
      <c r="G215" t="str">
        <f t="shared" si="44"/>
        <v>0.999999999998669-1.15377419540171E-06i</v>
      </c>
      <c r="H215" t="str">
        <f t="shared" si="45"/>
        <v>500.000186385175+0.123671728455907i</v>
      </c>
      <c r="I215" t="str">
        <f t="shared" si="46"/>
        <v>31.3463108316573-110137.664422343i</v>
      </c>
      <c r="K215" t="str">
        <f t="shared" si="47"/>
        <v>0.0239999895852258-0.0000155510231386974i</v>
      </c>
      <c r="L215" t="str">
        <f t="shared" si="48"/>
        <v>0.0001875-184.408663579485i</v>
      </c>
      <c r="M215" t="str">
        <f t="shared" si="49"/>
        <v>0.00125-46.348701541368i</v>
      </c>
      <c r="N215">
        <f t="shared" si="50"/>
        <v>89.987038871607183</v>
      </c>
      <c r="O215">
        <f t="shared" si="51"/>
        <v>84.202070809761381</v>
      </c>
      <c r="P215" s="3">
        <f t="shared" si="52"/>
        <v>84.202070809761381</v>
      </c>
      <c r="Q215" s="3">
        <f t="shared" si="53"/>
        <v>-90.012961128392817</v>
      </c>
      <c r="R215">
        <f t="shared" si="54"/>
        <v>89.987038871607183</v>
      </c>
      <c r="S215">
        <f t="shared" si="55"/>
        <v>1.9128006917739678E-3</v>
      </c>
      <c r="T215">
        <f t="shared" si="38"/>
        <v>84.202070809761381</v>
      </c>
    </row>
    <row r="216" spans="1:20" x14ac:dyDescent="0.35">
      <c r="A216">
        <f t="shared" si="39"/>
        <v>12.06415143068519</v>
      </c>
      <c r="B216">
        <f t="shared" si="56"/>
        <v>1.9200693344027091</v>
      </c>
      <c r="C216" t="str">
        <f t="shared" si="40"/>
        <v>-3.66964214975077-16160.5574511805i</v>
      </c>
      <c r="D216" t="str">
        <f t="shared" si="41"/>
        <v>3.47812499997578-8289.02063152036i</v>
      </c>
      <c r="E216" t="str">
        <f t="shared" si="42"/>
        <v>162.469536624873+0.000607881748481531i</v>
      </c>
      <c r="F216" t="str">
        <f t="shared" si="43"/>
        <v>2.909909909906-77787.3556935115i</v>
      </c>
      <c r="G216" t="str">
        <f t="shared" si="44"/>
        <v>0.999999999998659-1.15815853734423E-06i</v>
      </c>
      <c r="H216" t="str">
        <f t="shared" si="45"/>
        <v>500.000187804396+0.124141680675672i</v>
      </c>
      <c r="I216" t="str">
        <f t="shared" si="46"/>
        <v>31.3463107668701-109720.725968586i</v>
      </c>
      <c r="K216" t="str">
        <f t="shared" si="47"/>
        <v>0.0239999895059231-0.0000156101169732996i</v>
      </c>
      <c r="L216" t="str">
        <f t="shared" si="48"/>
        <v>0.0001875-183.710563438419i</v>
      </c>
      <c r="M216" t="str">
        <f t="shared" si="49"/>
        <v>0.00125-46.1732432171427i</v>
      </c>
      <c r="N216">
        <f t="shared" si="50"/>
        <v>89.986989619354063</v>
      </c>
      <c r="O216">
        <f t="shared" si="51"/>
        <v>84.169126973739537</v>
      </c>
      <c r="P216" s="3">
        <f t="shared" si="52"/>
        <v>84.169126973739537</v>
      </c>
      <c r="Q216" s="3">
        <f t="shared" si="53"/>
        <v>-90.013010380645937</v>
      </c>
      <c r="R216">
        <f t="shared" si="54"/>
        <v>89.986989619354063</v>
      </c>
      <c r="S216">
        <f t="shared" si="55"/>
        <v>1.920069334402709E-3</v>
      </c>
      <c r="T216">
        <f t="shared" si="38"/>
        <v>84.169126973739537</v>
      </c>
    </row>
    <row r="217" spans="1:20" x14ac:dyDescent="0.35">
      <c r="A217">
        <f t="shared" si="39"/>
        <v>12.109995206121793</v>
      </c>
      <c r="B217">
        <f t="shared" si="56"/>
        <v>1.9273655978734394</v>
      </c>
      <c r="C217" t="str">
        <f t="shared" si="40"/>
        <v>-3.6696421357517-16099.3797877526i</v>
      </c>
      <c r="D217" t="str">
        <f t="shared" si="41"/>
        <v>3.47812499997559-8257.64159353482i</v>
      </c>
      <c r="E217" t="str">
        <f t="shared" si="42"/>
        <v>162.469536622306+0.000610191704183787i</v>
      </c>
      <c r="F217" t="str">
        <f t="shared" si="43"/>
        <v>2.90990990990598-77492.8827391285i</v>
      </c>
      <c r="G217" t="str">
        <f t="shared" si="44"/>
        <v>0.999999999998648-1.16255953978612E-06i</v>
      </c>
      <c r="H217" t="str">
        <f t="shared" si="45"/>
        <v>500.000189234421+0.124613418709879i</v>
      </c>
      <c r="I217" t="str">
        <f t="shared" si="46"/>
        <v>31.3463107015884-109305.365884309i</v>
      </c>
      <c r="K217" t="str">
        <f t="shared" si="47"/>
        <v>0.0239999894260166-0.0000156694353638628i</v>
      </c>
      <c r="L217" t="str">
        <f t="shared" si="48"/>
        <v>0.0001875-183.015106035485i</v>
      </c>
      <c r="M217" t="str">
        <f t="shared" si="49"/>
        <v>0.00125-45.9984491105229i</v>
      </c>
      <c r="N217">
        <f t="shared" si="50"/>
        <v>89.986940179942806</v>
      </c>
      <c r="O217">
        <f t="shared" si="51"/>
        <v>84.136183137648416</v>
      </c>
      <c r="P217" s="3">
        <f t="shared" si="52"/>
        <v>84.136183137648416</v>
      </c>
      <c r="Q217" s="3">
        <f t="shared" si="53"/>
        <v>-90.013059820057194</v>
      </c>
      <c r="R217">
        <f t="shared" si="54"/>
        <v>89.986940179942806</v>
      </c>
      <c r="S217">
        <f t="shared" si="55"/>
        <v>1.9273655978734395E-3</v>
      </c>
      <c r="T217">
        <f t="shared" si="38"/>
        <v>84.136183137648416</v>
      </c>
    </row>
    <row r="218" spans="1:20" x14ac:dyDescent="0.35">
      <c r="A218">
        <f t="shared" si="39"/>
        <v>12.156013187905057</v>
      </c>
      <c r="B218">
        <f t="shared" si="56"/>
        <v>1.9346895871453584</v>
      </c>
      <c r="C218" t="str">
        <f t="shared" si="40"/>
        <v>-3.66964212164627-16038.4337193081i</v>
      </c>
      <c r="D218" t="str">
        <f t="shared" si="41"/>
        <v>3.47812499997539-8226.38134449587i</v>
      </c>
      <c r="E218" t="str">
        <f t="shared" si="42"/>
        <v>162.469536619722+0.00061251043777532i</v>
      </c>
      <c r="F218" t="str">
        <f t="shared" si="43"/>
        <v>2.90990990990594-77199.5245458797i</v>
      </c>
      <c r="G218" t="str">
        <f t="shared" si="44"/>
        <v>0.999999999998638-0.0000011669772660373i</v>
      </c>
      <c r="H218" t="str">
        <f t="shared" si="45"/>
        <v>500.000190675335+0.125086949344589i</v>
      </c>
      <c r="I218" t="str">
        <f t="shared" si="46"/>
        <v>31.3463106358106-108891.578194416i</v>
      </c>
      <c r="K218" t="str">
        <f t="shared" si="47"/>
        <v>0.0239999893455017-0.0000157289791636932i</v>
      </c>
      <c r="L218" t="str">
        <f t="shared" si="48"/>
        <v>0.0001875-182.322281366293i</v>
      </c>
      <c r="M218" t="str">
        <f t="shared" si="49"/>
        <v>0.00125-45.824316707036i</v>
      </c>
      <c r="N218">
        <f t="shared" si="50"/>
        <v>89.98689055266216</v>
      </c>
      <c r="O218">
        <f t="shared" si="51"/>
        <v>84.103239301487562</v>
      </c>
      <c r="P218" s="3">
        <f t="shared" si="52"/>
        <v>84.103239301487562</v>
      </c>
      <c r="Q218" s="3">
        <f t="shared" si="53"/>
        <v>-90.01310944733784</v>
      </c>
      <c r="R218">
        <f t="shared" si="54"/>
        <v>89.98689055266216</v>
      </c>
      <c r="S218">
        <f t="shared" si="55"/>
        <v>1.9346895871453584E-3</v>
      </c>
      <c r="T218">
        <f t="shared" si="38"/>
        <v>84.103239301487562</v>
      </c>
    </row>
    <row r="219" spans="1:20" x14ac:dyDescent="0.35">
      <c r="A219">
        <f t="shared" si="39"/>
        <v>12.202206038019096</v>
      </c>
      <c r="B219">
        <f t="shared" si="56"/>
        <v>1.9420414075765109</v>
      </c>
      <c r="C219" t="str">
        <f t="shared" si="40"/>
        <v>-3.66964210743334-15977.7183691171i</v>
      </c>
      <c r="D219" t="str">
        <f t="shared" si="41"/>
        <v>3.47812499997522-8195.23943471441i</v>
      </c>
      <c r="E219" t="str">
        <f t="shared" si="42"/>
        <v>162.469536617117+0.000614837982613147i</v>
      </c>
      <c r="F219" t="str">
        <f t="shared" si="43"/>
        <v>2.90990990990591-76907.2768937097i</v>
      </c>
      <c r="G219" t="str">
        <f t="shared" si="44"/>
        <v>0.999999999998628-1.17141177964822E-06i</v>
      </c>
      <c r="H219" t="str">
        <f t="shared" si="45"/>
        <v>500.000192127221+0.125562279391631i</v>
      </c>
      <c r="I219" t="str">
        <f t="shared" si="46"/>
        <v>31.3463105695317-108479.356946434i</v>
      </c>
      <c r="K219" t="str">
        <f t="shared" si="47"/>
        <v>0.0239999892643737-0.0000157887492293386i</v>
      </c>
      <c r="L219" t="str">
        <f t="shared" si="48"/>
        <v>0.0001875-181.632079464328i</v>
      </c>
      <c r="M219" t="str">
        <f t="shared" si="49"/>
        <v>0.00125-45.6508435017295i</v>
      </c>
      <c r="N219">
        <f t="shared" si="50"/>
        <v>89.986840736798271</v>
      </c>
      <c r="O219">
        <f t="shared" si="51"/>
        <v>84.070295465256336</v>
      </c>
      <c r="P219" s="3">
        <f t="shared" si="52"/>
        <v>84.070295465256336</v>
      </c>
      <c r="Q219" s="3">
        <f t="shared" si="53"/>
        <v>-90.013159263201729</v>
      </c>
      <c r="R219">
        <f t="shared" si="54"/>
        <v>89.986840736798271</v>
      </c>
      <c r="S219">
        <f t="shared" si="55"/>
        <v>1.942041407576511E-3</v>
      </c>
      <c r="T219">
        <f t="shared" si="38"/>
        <v>84.070295465256336</v>
      </c>
    </row>
    <row r="220" spans="1:20" x14ac:dyDescent="0.35">
      <c r="A220">
        <f t="shared" si="39"/>
        <v>12.248574420963569</v>
      </c>
      <c r="B220">
        <f t="shared" si="56"/>
        <v>1.9494211649253017</v>
      </c>
      <c r="C220" t="str">
        <f t="shared" si="40"/>
        <v>-3.66964209311217-15917.2328637687i</v>
      </c>
      <c r="D220" t="str">
        <f t="shared" si="41"/>
        <v>3.47812499997502-8164.21541620351i</v>
      </c>
      <c r="E220" t="str">
        <f t="shared" si="42"/>
        <v>162.469536614491+0.000617174372180996i</v>
      </c>
      <c r="F220" t="str">
        <f t="shared" si="43"/>
        <v>2.90990990990588-76616.1355785371i</v>
      </c>
      <c r="G220" t="str">
        <f t="shared" si="44"/>
        <v>0.999999999998617-1.17586314441087E-06i</v>
      </c>
      <c r="H220" t="str">
        <f t="shared" si="45"/>
        <v>500.000193590164+0.126039415688728i</v>
      </c>
      <c r="I220" t="str">
        <f t="shared" si="46"/>
        <v>31.3463105027483-108068.696210421i</v>
      </c>
      <c r="K220" t="str">
        <f t="shared" si="47"/>
        <v>0.0239999891826279-0.0000158487464206021i</v>
      </c>
      <c r="L220" t="str">
        <f t="shared" si="48"/>
        <v>0.0001875-180.944490400805i</v>
      </c>
      <c r="M220" t="str">
        <f t="shared" si="49"/>
        <v>0.00125-45.4780269991328i</v>
      </c>
      <c r="N220">
        <f t="shared" si="50"/>
        <v>89.9867907316345</v>
      </c>
      <c r="O220">
        <f t="shared" si="51"/>
        <v>84.03735162895407</v>
      </c>
      <c r="P220" s="3">
        <f t="shared" si="52"/>
        <v>84.03735162895407</v>
      </c>
      <c r="Q220" s="3">
        <f t="shared" si="53"/>
        <v>-90.0132092683655</v>
      </c>
      <c r="R220">
        <f t="shared" si="54"/>
        <v>89.9867907316345</v>
      </c>
      <c r="S220">
        <f t="shared" si="55"/>
        <v>1.9494211649253017E-3</v>
      </c>
      <c r="T220">
        <f t="shared" si="38"/>
        <v>84.03735162895407</v>
      </c>
    </row>
    <row r="221" spans="1:20" x14ac:dyDescent="0.35">
      <c r="A221">
        <f t="shared" si="39"/>
        <v>12.295119003763231</v>
      </c>
      <c r="B221">
        <f t="shared" si="56"/>
        <v>1.9568289653520179</v>
      </c>
      <c r="C221" t="str">
        <f t="shared" si="40"/>
        <v>-3.66964207868207-15856.9763331593i</v>
      </c>
      <c r="D221" t="str">
        <f t="shared" si="41"/>
        <v>3.47812499997485-8133.30884267235i</v>
      </c>
      <c r="E221" t="str">
        <f t="shared" si="42"/>
        <v>162.469536611848+0.000619519640088351i</v>
      </c>
      <c r="F221" t="str">
        <f t="shared" si="43"/>
        <v>2.90990990990586-76326.0964121972i</v>
      </c>
      <c r="G221" t="str">
        <f t="shared" si="44"/>
        <v>0.999999999998607-1.18033142435963E-06i</v>
      </c>
      <c r="H221" t="str">
        <f t="shared" si="45"/>
        <v>500.000195064243+0.126518365099582i</v>
      </c>
      <c r="I221" t="str">
        <f t="shared" si="46"/>
        <v>31.3463104354566-107659.590078883i</v>
      </c>
      <c r="K221" t="str">
        <f t="shared" si="47"/>
        <v>0.0239999891002598-0.0000159089716005538i</v>
      </c>
      <c r="L221" t="str">
        <f t="shared" si="48"/>
        <v>0.0001875-180.259504284524i</v>
      </c>
      <c r="M221" t="str">
        <f t="shared" si="49"/>
        <v>0.00125-45.3058647132225i</v>
      </c>
      <c r="N221">
        <f t="shared" si="50"/>
        <v>89.986740536451521</v>
      </c>
      <c r="O221">
        <f t="shared" si="51"/>
        <v>84.004407792580622</v>
      </c>
      <c r="P221" s="3">
        <f t="shared" si="52"/>
        <v>84.004407792580622</v>
      </c>
      <c r="Q221" s="3">
        <f t="shared" si="53"/>
        <v>-90.013259463548479</v>
      </c>
      <c r="R221">
        <f t="shared" si="54"/>
        <v>89.986740536451521</v>
      </c>
      <c r="S221">
        <f t="shared" si="55"/>
        <v>1.9568289653520178E-3</v>
      </c>
      <c r="T221">
        <f t="shared" si="38"/>
        <v>84.004407792580622</v>
      </c>
    </row>
    <row r="222" spans="1:20" x14ac:dyDescent="0.35">
      <c r="A222">
        <f t="shared" si="39"/>
        <v>12.341840455977531</v>
      </c>
      <c r="B222">
        <f t="shared" si="56"/>
        <v>1.9642649154203555</v>
      </c>
      <c r="C222" t="str">
        <f t="shared" si="40"/>
        <v>-3.669642064142-15796.9479104778i</v>
      </c>
      <c r="D222" t="str">
        <f t="shared" si="41"/>
        <v>3.47812499997466-8102.51926951941i</v>
      </c>
      <c r="E222" t="str">
        <f t="shared" si="42"/>
        <v>162.469536609183+0.000621873820074621i</v>
      </c>
      <c r="F222" t="str">
        <f t="shared" si="43"/>
        <v>2.90990990990583-76037.1552223783i</v>
      </c>
      <c r="G222" t="str">
        <f t="shared" si="44"/>
        <v>0.999999999998596-1.18481668377218E-06i</v>
      </c>
      <c r="H222" t="str">
        <f t="shared" si="45"/>
        <v>500.000196549549+0.126999134513976i</v>
      </c>
      <c r="I222" t="str">
        <f t="shared" si="46"/>
        <v>31.3463103676521-107252.032666693i</v>
      </c>
      <c r="K222" t="str">
        <f t="shared" si="47"/>
        <v>0.0239999890172644-0.0000159694256355433i</v>
      </c>
      <c r="L222" t="str">
        <f t="shared" si="48"/>
        <v>0.0001875-179.577111261729i</v>
      </c>
      <c r="M222" t="str">
        <f t="shared" si="49"/>
        <v>0.00125-45.1343541673864i</v>
      </c>
      <c r="N222">
        <f t="shared" si="50"/>
        <v>89.986690150527266</v>
      </c>
      <c r="O222">
        <f t="shared" si="51"/>
        <v>83.971463956135054</v>
      </c>
      <c r="P222" s="3">
        <f t="shared" si="52"/>
        <v>83.971463956135054</v>
      </c>
      <c r="Q222" s="3">
        <f t="shared" si="53"/>
        <v>-90.013309849472734</v>
      </c>
      <c r="R222">
        <f t="shared" si="54"/>
        <v>89.986690150527266</v>
      </c>
      <c r="S222">
        <f t="shared" si="55"/>
        <v>1.9642649154203557E-3</v>
      </c>
      <c r="T222">
        <f t="shared" si="38"/>
        <v>83.971463956135054</v>
      </c>
    </row>
    <row r="223" spans="1:20" x14ac:dyDescent="0.35">
      <c r="A223">
        <f t="shared" si="39"/>
        <v>12.388739449710245</v>
      </c>
      <c r="B223">
        <f t="shared" si="56"/>
        <v>1.971729122098953</v>
      </c>
      <c r="C223" t="str">
        <f t="shared" si="40"/>
        <v>-3.66964204949109-15737.1467321953i</v>
      </c>
      <c r="D223" t="str">
        <f t="shared" si="41"/>
        <v>3.47812499997447-8071.84625382638i</v>
      </c>
      <c r="E223" t="str">
        <f t="shared" si="42"/>
        <v>162.469536606497+0.000624236946006308i</v>
      </c>
      <c r="F223" t="str">
        <f t="shared" si="43"/>
        <v>2.9099099099058-75749.3078525649i</v>
      </c>
      <c r="G223" t="str">
        <f t="shared" si="44"/>
        <v>0.999999999998586-0.0000011893189871705i</v>
      </c>
      <c r="H223" t="str">
        <f t="shared" si="45"/>
        <v>500.000198046163+0.127481730847873i</v>
      </c>
      <c r="I223" t="str">
        <f t="shared" si="46"/>
        <v>31.3463102993306-106846.018111i</v>
      </c>
      <c r="K223" t="str">
        <f t="shared" si="47"/>
        <v>0.0239999889336371-0.0000160301093952123i</v>
      </c>
      <c r="L223" t="str">
        <f t="shared" si="48"/>
        <v>0.0001875-178.897301515969i</v>
      </c>
      <c r="M223" t="str">
        <f t="shared" si="49"/>
        <v>0.00125-44.9634928943879i</v>
      </c>
      <c r="N223">
        <f t="shared" si="50"/>
        <v>89.986639573136927</v>
      </c>
      <c r="O223">
        <f t="shared" si="51"/>
        <v>83.938520119616925</v>
      </c>
      <c r="P223" s="3">
        <f t="shared" si="52"/>
        <v>83.938520119616925</v>
      </c>
      <c r="Q223" s="3">
        <f t="shared" si="53"/>
        <v>-90.013360426863073</v>
      </c>
      <c r="R223">
        <f t="shared" si="54"/>
        <v>89.986639573136927</v>
      </c>
      <c r="S223">
        <f t="shared" si="55"/>
        <v>1.9717291220989531E-3</v>
      </c>
      <c r="T223">
        <f t="shared" si="38"/>
        <v>83.938520119616925</v>
      </c>
    </row>
    <row r="224" spans="1:20" x14ac:dyDescent="0.35">
      <c r="A224">
        <f t="shared" si="39"/>
        <v>12.435816659619146</v>
      </c>
      <c r="B224">
        <f t="shared" si="56"/>
        <v>1.9792216927629291</v>
      </c>
      <c r="C224" t="str">
        <f t="shared" si="40"/>
        <v>-3.66964203472879-15677.5719380519i</v>
      </c>
      <c r="D224" t="str">
        <f t="shared" si="41"/>
        <v>3.47812499997427-8041.28935435161i</v>
      </c>
      <c r="E224" t="str">
        <f t="shared" si="42"/>
        <v>162.469536603791+0.000626609051878676i</v>
      </c>
      <c r="F224" t="str">
        <f t="shared" si="43"/>
        <v>2.90990990990577-75462.5501619757i</v>
      </c>
      <c r="G224" t="str">
        <f t="shared" si="44"/>
        <v>0.999999999998575-1.19383839932174E-06i</v>
      </c>
      <c r="H224" t="str">
        <f t="shared" si="45"/>
        <v>500.000199554173+0.127966161043528i</v>
      </c>
      <c r="I224" t="str">
        <f t="shared" si="46"/>
        <v>31.3463102304901-106441.540571148i</v>
      </c>
      <c r="K224" t="str">
        <f t="shared" si="47"/>
        <v>0.023999988849373-0.0000160910237525075i</v>
      </c>
      <c r="L224" t="str">
        <f t="shared" si="48"/>
        <v>0.0001875-178.22006526795i</v>
      </c>
      <c r="M224" t="str">
        <f t="shared" si="49"/>
        <v>0.00125-44.7932784363298i</v>
      </c>
      <c r="N224">
        <f t="shared" si="50"/>
        <v>89.986588803552962</v>
      </c>
      <c r="O224">
        <f t="shared" si="51"/>
        <v>83.905576283025724</v>
      </c>
      <c r="P224" s="3">
        <f t="shared" si="52"/>
        <v>83.905576283025724</v>
      </c>
      <c r="Q224" s="3">
        <f t="shared" si="53"/>
        <v>-90.013411196447038</v>
      </c>
      <c r="R224">
        <f t="shared" si="54"/>
        <v>89.986588803552962</v>
      </c>
      <c r="S224">
        <f t="shared" si="55"/>
        <v>1.9792216927629292E-3</v>
      </c>
      <c r="T224">
        <f t="shared" si="38"/>
        <v>83.905576283025724</v>
      </c>
    </row>
    <row r="225" spans="1:20" x14ac:dyDescent="0.35">
      <c r="A225">
        <f t="shared" si="39"/>
        <v>12.483072762925699</v>
      </c>
      <c r="B225">
        <f t="shared" si="56"/>
        <v>1.9867427351954283</v>
      </c>
      <c r="C225" t="str">
        <f t="shared" si="40"/>
        <v>-3.66964201985405-15618.2226710442i</v>
      </c>
      <c r="D225" t="str">
        <f t="shared" si="41"/>
        <v>3.47812499997407-8010.84813152384i</v>
      </c>
      <c r="E225" t="str">
        <f t="shared" si="42"/>
        <v>162.469536601065+0.000628990171815453i</v>
      </c>
      <c r="F225" t="str">
        <f t="shared" si="43"/>
        <v>2.90990990990573-75176.878025505i</v>
      </c>
      <c r="G225" t="str">
        <f t="shared" si="44"/>
        <v>0.999999999998564-1.19837498523915E-06i</v>
      </c>
      <c r="H225" t="str">
        <f t="shared" si="45"/>
        <v>500.000201073668+0.128452432069558i</v>
      </c>
      <c r="I225" t="str">
        <f t="shared" si="46"/>
        <v>31.346310161125-106038.594228592i</v>
      </c>
      <c r="K225" t="str">
        <f t="shared" si="47"/>
        <v>0.0239999887644672-0.0000161521695836919i</v>
      </c>
      <c r="L225" t="str">
        <f t="shared" si="48"/>
        <v>0.0001875-177.545392775404i</v>
      </c>
      <c r="M225" t="str">
        <f t="shared" si="49"/>
        <v>0.00125-44.6237083446202i</v>
      </c>
      <c r="N225">
        <f t="shared" si="50"/>
        <v>89.986537841044978</v>
      </c>
      <c r="O225">
        <f t="shared" si="51"/>
        <v>83.872632446360896</v>
      </c>
      <c r="P225" s="3">
        <f t="shared" si="52"/>
        <v>83.872632446360896</v>
      </c>
      <c r="Q225" s="3">
        <f t="shared" si="53"/>
        <v>-90.013462158955022</v>
      </c>
      <c r="R225">
        <f t="shared" si="54"/>
        <v>89.986537841044978</v>
      </c>
      <c r="S225">
        <f t="shared" si="55"/>
        <v>1.9867427351954285E-3</v>
      </c>
      <c r="T225">
        <f t="shared" si="38"/>
        <v>83.872632446360896</v>
      </c>
    </row>
    <row r="226" spans="1:20" x14ac:dyDescent="0.35">
      <c r="A226">
        <f t="shared" si="39"/>
        <v>12.530508439424816</v>
      </c>
      <c r="B226">
        <f t="shared" si="56"/>
        <v>1.9942923575891709</v>
      </c>
      <c r="C226" t="str">
        <f t="shared" si="40"/>
        <v>-3.66964200486603-15559.0980774131i</v>
      </c>
      <c r="D226" t="str">
        <f t="shared" si="41"/>
        <v>3.47812499997388-7980.52214743591i</v>
      </c>
      <c r="E226" t="str">
        <f t="shared" si="42"/>
        <v>162.469536598319+0.000631380340071321i</v>
      </c>
      <c r="F226" t="str">
        <f t="shared" si="43"/>
        <v>2.90990990990571-74892.2873336637i</v>
      </c>
      <c r="G226" t="str">
        <f t="shared" si="44"/>
        <v>0.999999999998553-1.20292881018304E-06i</v>
      </c>
      <c r="H226" t="str">
        <f t="shared" si="45"/>
        <v>500.000202604733+0.128940550921067i</v>
      </c>
      <c r="I226" t="str">
        <f t="shared" si="46"/>
        <v>31.346310091231-105637.173286814i</v>
      </c>
      <c r="K226" t="str">
        <f t="shared" si="47"/>
        <v>0.0239999886789149-0.0000162135477683587i</v>
      </c>
      <c r="L226" t="str">
        <f t="shared" si="48"/>
        <v>0.0001875-176.873274332939i</v>
      </c>
      <c r="M226" t="str">
        <f t="shared" si="49"/>
        <v>0.00125-44.4547801799365i</v>
      </c>
      <c r="N226">
        <f t="shared" si="50"/>
        <v>89.986486684879921</v>
      </c>
      <c r="O226">
        <f t="shared" si="51"/>
        <v>83.839688609621916</v>
      </c>
      <c r="P226" s="3">
        <f t="shared" si="52"/>
        <v>83.839688609621916</v>
      </c>
      <c r="Q226" s="3">
        <f t="shared" si="53"/>
        <v>-90.013513315120079</v>
      </c>
      <c r="R226">
        <f t="shared" si="54"/>
        <v>89.986486684879921</v>
      </c>
      <c r="S226">
        <f t="shared" si="55"/>
        <v>1.9942923575891709E-3</v>
      </c>
      <c r="T226">
        <f t="shared" si="38"/>
        <v>83.839688609621916</v>
      </c>
    </row>
    <row r="227" spans="1:20" x14ac:dyDescent="0.35">
      <c r="A227">
        <f t="shared" si="39"/>
        <v>12.57812437149463</v>
      </c>
      <c r="B227">
        <f t="shared" si="56"/>
        <v>2.0018706685480097</v>
      </c>
      <c r="C227" t="str">
        <f t="shared" si="40"/>
        <v>-3.66964198976394-15500.1973066314i</v>
      </c>
      <c r="D227" t="str">
        <f t="shared" si="41"/>
        <v>3.47812499997368-7950.31096583833i</v>
      </c>
      <c r="E227" t="str">
        <f t="shared" si="42"/>
        <v>162.469536595551+0.000633779591031197i</v>
      </c>
      <c r="F227" t="str">
        <f t="shared" si="43"/>
        <v>2.90990990990568-74608.7739925189i</v>
      </c>
      <c r="G227" t="str">
        <f t="shared" si="44"/>
        <v>0.999999999998542-1.20749993966172E-06i</v>
      </c>
      <c r="H227" t="str">
        <f t="shared" si="45"/>
        <v>500.000204147453+0.129430524619751i</v>
      </c>
      <c r="I227" t="str">
        <f t="shared" si="46"/>
        <v>31.3463100208062-105237.271971239i</v>
      </c>
      <c r="K227" t="str">
        <f t="shared" si="47"/>
        <v>0.0239999885927113-0.0000162751591894437i</v>
      </c>
      <c r="L227" t="str">
        <f t="shared" si="48"/>
        <v>0.0001875-176.203700271905i</v>
      </c>
      <c r="M227" t="str">
        <f t="shared" si="49"/>
        <v>0.00125-44.2864915121901i</v>
      </c>
      <c r="N227">
        <f t="shared" si="50"/>
        <v>89.986435334321897</v>
      </c>
      <c r="O227">
        <f t="shared" si="51"/>
        <v>83.806744772808145</v>
      </c>
      <c r="P227" s="3">
        <f t="shared" si="52"/>
        <v>83.806744772808145</v>
      </c>
      <c r="Q227" s="3">
        <f t="shared" si="53"/>
        <v>-90.013564665678103</v>
      </c>
      <c r="R227">
        <f t="shared" si="54"/>
        <v>89.986435334321897</v>
      </c>
      <c r="S227">
        <f t="shared" si="55"/>
        <v>2.0018706685480097E-3</v>
      </c>
      <c r="T227">
        <f t="shared" si="38"/>
        <v>83.806744772808145</v>
      </c>
    </row>
    <row r="228" spans="1:20" x14ac:dyDescent="0.35">
      <c r="A228">
        <f t="shared" si="39"/>
        <v>12.62592124410631</v>
      </c>
      <c r="B228">
        <f t="shared" si="56"/>
        <v>2.0094777770884922</v>
      </c>
      <c r="C228" t="str">
        <f t="shared" si="40"/>
        <v>-3.6696419745468-15441.5195113917i</v>
      </c>
      <c r="D228" t="str">
        <f t="shared" si="41"/>
        <v>3.47812499997347-7920.21415213308i</v>
      </c>
      <c r="E228" t="str">
        <f t="shared" si="42"/>
        <v>162.469536592762+0.000636187959209377i</v>
      </c>
      <c r="F228" t="str">
        <f t="shared" si="43"/>
        <v>2.90990990990564-74326.3339236357i</v>
      </c>
      <c r="G228" t="str">
        <f t="shared" si="44"/>
        <v>0.999999999998531-1.21208843943243E-06i</v>
      </c>
      <c r="H228" t="str">
        <f t="shared" si="45"/>
        <v>500.000205701922+0.129922360213969i</v>
      </c>
      <c r="I228" t="str">
        <f t="shared" si="46"/>
        <v>31.3463099498444-104838.884529151i</v>
      </c>
      <c r="K228" t="str">
        <f t="shared" si="47"/>
        <v>0.0239999885058512-0.0000163370047332371i</v>
      </c>
      <c r="L228" t="str">
        <f t="shared" si="48"/>
        <v>0.0001875-175.536660960256i</v>
      </c>
      <c r="M228" t="str">
        <f t="shared" si="49"/>
        <v>0.00125-44.1188399204924i</v>
      </c>
      <c r="N228">
        <f t="shared" si="50"/>
        <v>89.986383788632182</v>
      </c>
      <c r="O228">
        <f t="shared" si="51"/>
        <v>83.773800935919041</v>
      </c>
      <c r="P228" s="3">
        <f t="shared" si="52"/>
        <v>83.773800935919041</v>
      </c>
      <c r="Q228" s="3">
        <f t="shared" si="53"/>
        <v>-90.013616211367818</v>
      </c>
      <c r="R228">
        <f t="shared" si="54"/>
        <v>89.986383788632182</v>
      </c>
      <c r="S228">
        <f t="shared" si="55"/>
        <v>2.009477777088492E-3</v>
      </c>
      <c r="T228">
        <f t="shared" si="38"/>
        <v>83.773800935919041</v>
      </c>
    </row>
    <row r="229" spans="1:20" x14ac:dyDescent="0.35">
      <c r="A229">
        <f t="shared" si="39"/>
        <v>12.673899744833916</v>
      </c>
      <c r="B229">
        <f t="shared" si="56"/>
        <v>2.0171137926414286</v>
      </c>
      <c r="C229" t="str">
        <f t="shared" si="40"/>
        <v>-3.66964195921373-15383.0638475942i</v>
      </c>
      <c r="D229" t="str">
        <f t="shared" si="41"/>
        <v>3.47812499997327-7890.23127336743i</v>
      </c>
      <c r="E229" t="str">
        <f t="shared" si="42"/>
        <v>162.469536589951+0.000638605479252474i</v>
      </c>
      <c r="F229" t="str">
        <f t="shared" si="43"/>
        <v>2.90990990990561-74044.9630640193i</v>
      </c>
      <c r="G229" t="str">
        <f t="shared" si="44"/>
        <v>0.99999999999852-1.21669437550226E-06i</v>
      </c>
      <c r="H229" t="str">
        <f t="shared" si="45"/>
        <v>500.000207268229+0.130416064778874i</v>
      </c>
      <c r="I229" t="str">
        <f t="shared" si="46"/>
        <v>31.346309878342-104442.005229615i</v>
      </c>
      <c r="K229" t="str">
        <f t="shared" si="47"/>
        <v>0.0239999884183297-0.0000163990852893974i</v>
      </c>
      <c r="L229" t="str">
        <f t="shared" si="48"/>
        <v>0.0001875-174.872146802407i</v>
      </c>
      <c r="M229" t="str">
        <f t="shared" si="49"/>
        <v>0.00125-43.9518229931185i</v>
      </c>
      <c r="N229">
        <f t="shared" si="50"/>
        <v>89.986332047069311</v>
      </c>
      <c r="O229">
        <f t="shared" si="51"/>
        <v>83.740857098953995</v>
      </c>
      <c r="P229" s="3">
        <f t="shared" si="52"/>
        <v>83.740857098953995</v>
      </c>
      <c r="Q229" s="3">
        <f t="shared" si="53"/>
        <v>-90.013667952930689</v>
      </c>
      <c r="R229">
        <f t="shared" si="54"/>
        <v>89.986332047069311</v>
      </c>
      <c r="S229">
        <f t="shared" si="55"/>
        <v>2.0171137926414287E-3</v>
      </c>
      <c r="T229">
        <f t="shared" si="38"/>
        <v>83.740857098953995</v>
      </c>
    </row>
    <row r="230" spans="1:20" x14ac:dyDescent="0.35">
      <c r="A230">
        <f t="shared" si="39"/>
        <v>12.722060563864284</v>
      </c>
      <c r="B230">
        <f t="shared" si="56"/>
        <v>2.024778825053466</v>
      </c>
      <c r="C230" t="str">
        <f t="shared" si="40"/>
        <v>-3.66964194376396-15324.8294743346i</v>
      </c>
      <c r="D230" t="str">
        <f t="shared" si="41"/>
        <v>3.47812499997306-7860.36189822757i</v>
      </c>
      <c r="E230" t="str">
        <f t="shared" si="42"/>
        <v>162.469536587119+0.000641032185938059i</v>
      </c>
      <c r="F230" t="str">
        <f t="shared" si="43"/>
        <v>2.90990990990556-73764.657366055i</v>
      </c>
      <c r="G230" t="str">
        <f t="shared" si="44"/>
        <v>0.999999999998508-1.22131781412915E-06i</v>
      </c>
      <c r="H230" t="str">
        <f t="shared" si="45"/>
        <v>500.000208846461+0.130911645416505i</v>
      </c>
      <c r="I230" t="str">
        <f t="shared" si="46"/>
        <v>31.3463098062954-104046.628363388i</v>
      </c>
      <c r="K230" t="str">
        <f t="shared" si="47"/>
        <v>0.0239999883301418-0.0000164614017509637i</v>
      </c>
      <c r="L230" t="str">
        <f t="shared" si="48"/>
        <v>0.0001875-174.210148239099i</v>
      </c>
      <c r="M230" t="str">
        <f t="shared" si="49"/>
        <v>0.00125-43.7854383274739i</v>
      </c>
      <c r="N230">
        <f t="shared" si="50"/>
        <v>89.986280108888948</v>
      </c>
      <c r="O230">
        <f t="shared" si="51"/>
        <v>83.707913261912452</v>
      </c>
      <c r="P230" s="3">
        <f t="shared" si="52"/>
        <v>83.707913261912452</v>
      </c>
      <c r="Q230" s="3">
        <f t="shared" si="53"/>
        <v>-90.013719891111052</v>
      </c>
      <c r="R230">
        <f t="shared" si="54"/>
        <v>89.986280108888948</v>
      </c>
      <c r="S230">
        <f t="shared" si="55"/>
        <v>2.0247788250534662E-3</v>
      </c>
      <c r="T230">
        <f t="shared" si="38"/>
        <v>83.707913261912452</v>
      </c>
    </row>
    <row r="231" spans="1:20" x14ac:dyDescent="0.35">
      <c r="A231">
        <f t="shared" si="39"/>
        <v>12.770404394006967</v>
      </c>
      <c r="B231">
        <f t="shared" si="56"/>
        <v>2.0324729845886691</v>
      </c>
      <c r="C231" t="str">
        <f t="shared" si="40"/>
        <v>-3.66964192819662-15266.8155538921i</v>
      </c>
      <c r="D231" t="str">
        <f t="shared" si="41"/>
        <v>3.47812499997285-7830.60559703255i</v>
      </c>
      <c r="E231" t="str">
        <f t="shared" si="42"/>
        <v>162.469536584267+0.000643468114175624i</v>
      </c>
      <c r="F231" t="str">
        <f t="shared" si="43"/>
        <v>2.90990990990553-73485.4127974517i</v>
      </c>
      <c r="G231" t="str">
        <f t="shared" si="44"/>
        <v>0.999999999998497-1.22595882182283E-06i</v>
      </c>
      <c r="H231" t="str">
        <f t="shared" si="45"/>
        <v>500.00021043671+0.131409109255882i</v>
      </c>
      <c r="I231" t="str">
        <f t="shared" si="46"/>
        <v>31.3463097336999-103652.74824284i</v>
      </c>
      <c r="K231" t="str">
        <f t="shared" si="47"/>
        <v>0.0239999882412824-0.0000165239550143683i</v>
      </c>
      <c r="L231" t="str">
        <f t="shared" si="48"/>
        <v>0.0001875-173.550655747259i</v>
      </c>
      <c r="M231" t="str">
        <f t="shared" si="49"/>
        <v>0.00125-43.6196835300598i</v>
      </c>
      <c r="N231">
        <f t="shared" si="50"/>
        <v>89.986227973343986</v>
      </c>
      <c r="O231">
        <f t="shared" si="51"/>
        <v>83.674969424793971</v>
      </c>
      <c r="P231" s="3">
        <f t="shared" si="52"/>
        <v>83.674969424793971</v>
      </c>
      <c r="Q231" s="3">
        <f t="shared" si="53"/>
        <v>-90.013772026656014</v>
      </c>
      <c r="R231">
        <f t="shared" si="54"/>
        <v>89.986227973343986</v>
      </c>
      <c r="S231">
        <f t="shared" si="55"/>
        <v>2.0324729845886693E-3</v>
      </c>
      <c r="T231">
        <f t="shared" si="38"/>
        <v>83.674969424793971</v>
      </c>
    </row>
    <row r="232" spans="1:20" x14ac:dyDescent="0.35">
      <c r="A232">
        <f t="shared" si="39"/>
        <v>12.818931930704194</v>
      </c>
      <c r="B232">
        <f t="shared" si="56"/>
        <v>2.0401963819301061</v>
      </c>
      <c r="C232" t="str">
        <f t="shared" si="40"/>
        <v>-3.66964191251071-15209.0212517169i</v>
      </c>
      <c r="D232" t="str">
        <f t="shared" si="41"/>
        <v>3.47812499997265-7800.96194172798i</v>
      </c>
      <c r="E232" t="str">
        <f t="shared" si="42"/>
        <v>162.469536581393+0.000645913299008496i</v>
      </c>
      <c r="F232" t="str">
        <f t="shared" si="43"/>
        <v>2.9099099099055-73207.2253411825i</v>
      </c>
      <c r="G232" t="str">
        <f t="shared" si="44"/>
        <v>0.999999999998486-1.23061746534574E-06i</v>
      </c>
      <c r="H232" t="str">
        <f t="shared" si="45"/>
        <v>500.000212039066+0.131908463453121i</v>
      </c>
      <c r="I232" t="str">
        <f t="shared" si="46"/>
        <v>31.3463096605518-103260.359201874i</v>
      </c>
      <c r="K232" t="str">
        <f t="shared" si="47"/>
        <v>0.0239999881517465-0.0000165867459794501i</v>
      </c>
      <c r="L232" t="str">
        <f t="shared" si="48"/>
        <v>0.0001875-172.893659839868i</v>
      </c>
      <c r="M232" t="str">
        <f t="shared" si="49"/>
        <v>0.00125-43.4545562164373i</v>
      </c>
      <c r="N232">
        <f t="shared" si="50"/>
        <v>89.986175639684419</v>
      </c>
      <c r="O232">
        <f t="shared" si="51"/>
        <v>83.642025587597885</v>
      </c>
      <c r="P232" s="3">
        <f t="shared" si="52"/>
        <v>83.642025587597885</v>
      </c>
      <c r="Q232" s="3">
        <f t="shared" si="53"/>
        <v>-90.013824360315581</v>
      </c>
      <c r="R232">
        <f t="shared" si="54"/>
        <v>89.986175639684419</v>
      </c>
      <c r="S232">
        <f t="shared" si="55"/>
        <v>2.0401963819301062E-3</v>
      </c>
      <c r="T232">
        <f t="shared" si="38"/>
        <v>83.642025587597885</v>
      </c>
    </row>
    <row r="233" spans="1:20" x14ac:dyDescent="0.35">
      <c r="A233">
        <f t="shared" si="39"/>
        <v>12.867643872040871</v>
      </c>
      <c r="B233">
        <f t="shared" si="56"/>
        <v>2.0479491281814406</v>
      </c>
      <c r="C233" t="str">
        <f t="shared" si="40"/>
        <v>-3.6696418967053-15151.4457364181i</v>
      </c>
      <c r="D233" t="str">
        <f t="shared" si="41"/>
        <v>3.47812499997243-7771.43050587989i</v>
      </c>
      <c r="E233" t="str">
        <f t="shared" si="42"/>
        <v>162.469536578495+0.000648367775612704i</v>
      </c>
      <c r="F233" t="str">
        <f t="shared" si="43"/>
        <v>2.90990990990546-72930.090995427i</v>
      </c>
      <c r="G233" t="str">
        <f t="shared" si="44"/>
        <v>0.999999999998474-1.23529381171404E-06i</v>
      </c>
      <c r="H233" t="str">
        <f t="shared" si="45"/>
        <v>500.000213653625+0.132409715191528i</v>
      </c>
      <c r="I233" t="str">
        <f t="shared" si="46"/>
        <v>31.3463095868469-102869.455595843i</v>
      </c>
      <c r="K233" t="str">
        <f t="shared" si="47"/>
        <v>0.0239999880615287-0.0000166497755494671i</v>
      </c>
      <c r="L233" t="str">
        <f t="shared" si="48"/>
        <v>0.0001875-172.239151065818i</v>
      </c>
      <c r="M233" t="str">
        <f t="shared" si="49"/>
        <v>0.00125-43.2900540111947i</v>
      </c>
      <c r="N233">
        <f t="shared" si="50"/>
        <v>89.986123107157425</v>
      </c>
      <c r="O233">
        <f t="shared" si="51"/>
        <v>83.609081750323369</v>
      </c>
      <c r="P233" s="3">
        <f t="shared" si="52"/>
        <v>83.609081750323369</v>
      </c>
      <c r="Q233" s="3">
        <f t="shared" si="53"/>
        <v>-90.013876892842575</v>
      </c>
      <c r="R233">
        <f t="shared" si="54"/>
        <v>89.986123107157425</v>
      </c>
      <c r="S233">
        <f t="shared" si="55"/>
        <v>2.0479491281814406E-3</v>
      </c>
      <c r="T233">
        <f t="shared" si="38"/>
        <v>83.609081750323369</v>
      </c>
    </row>
    <row r="234" spans="1:20" x14ac:dyDescent="0.35">
      <c r="A234">
        <f t="shared" si="39"/>
        <v>12.916540918754626</v>
      </c>
      <c r="B234">
        <f t="shared" si="56"/>
        <v>2.05573133486853</v>
      </c>
      <c r="C234" t="str">
        <f t="shared" si="40"/>
        <v>-3.66964188077959-15094.0881797531i</v>
      </c>
      <c r="D234" t="str">
        <f t="shared" si="41"/>
        <v>3.47812499997224-7742.01086466872i</v>
      </c>
      <c r="E234" t="str">
        <f t="shared" si="42"/>
        <v>162.469536575577+0.00065083157929732i</v>
      </c>
      <c r="F234" t="str">
        <f t="shared" si="43"/>
        <v>2.90990990990544-72654.0057735154i</v>
      </c>
      <c r="G234" t="str">
        <f t="shared" si="44"/>
        <v>0.999999999998462-1.23998792819853E-06i</v>
      </c>
      <c r="H234" t="str">
        <f t="shared" si="45"/>
        <v>500.00021528048+0.132912871681704i</v>
      </c>
      <c r="I234" t="str">
        <f t="shared" si="46"/>
        <v>31.346309512581-102480.031801467i</v>
      </c>
      <c r="K234" t="str">
        <f t="shared" si="47"/>
        <v>0.0239999879706239-0.0000167130446311097i</v>
      </c>
      <c r="L234" t="str">
        <f t="shared" si="48"/>
        <v>0.0001875-171.58712000978i</v>
      </c>
      <c r="M234" t="str">
        <f t="shared" si="49"/>
        <v>0.00125-43.1261745479127i</v>
      </c>
      <c r="N234">
        <f t="shared" si="50"/>
        <v>89.986070375007301</v>
      </c>
      <c r="O234">
        <f t="shared" si="51"/>
        <v>83.576137912970125</v>
      </c>
      <c r="P234" s="3">
        <f t="shared" si="52"/>
        <v>83.576137912970125</v>
      </c>
      <c r="Q234" s="3">
        <f t="shared" si="53"/>
        <v>-90.013929624992699</v>
      </c>
      <c r="R234">
        <f t="shared" si="54"/>
        <v>89.986070375007301</v>
      </c>
      <c r="S234">
        <f t="shared" si="55"/>
        <v>2.0557313348685299E-3</v>
      </c>
      <c r="T234">
        <f t="shared" si="38"/>
        <v>83.576137912970125</v>
      </c>
    </row>
    <row r="235" spans="1:20" x14ac:dyDescent="0.35">
      <c r="A235">
        <f t="shared" si="39"/>
        <v>12.965623774245893</v>
      </c>
      <c r="B235">
        <f t="shared" si="56"/>
        <v>2.0635431139410305</v>
      </c>
      <c r="C235" t="str">
        <f t="shared" si="40"/>
        <v>-3.66964186473256-15036.9477566139i</v>
      </c>
      <c r="D235" t="str">
        <f t="shared" si="41"/>
        <v>3.47812499997202-7712.70259488298i</v>
      </c>
      <c r="E235" t="str">
        <f t="shared" si="42"/>
        <v>162.469536572635+0.000653304745506455i</v>
      </c>
      <c r="F235" t="str">
        <f t="shared" si="43"/>
        <v>2.9099099099054-72378.965703868i</v>
      </c>
      <c r="G235" t="str">
        <f t="shared" si="44"/>
        <v>0.999999999998451-1.24469988232568E-06i</v>
      </c>
      <c r="H235" t="str">
        <f t="shared" si="45"/>
        <v>500.00021691972+0.13341794016165i</v>
      </c>
      <c r="I235" t="str">
        <f t="shared" si="46"/>
        <v>31.3463094377494-102092.082216753i</v>
      </c>
      <c r="K235" t="str">
        <f t="shared" si="47"/>
        <v>0.023999987879027-0.0000167765541345137i</v>
      </c>
      <c r="L235" t="str">
        <f t="shared" si="48"/>
        <v>0.0001875-170.93755729207i</v>
      </c>
      <c r="M235" t="str">
        <f t="shared" si="49"/>
        <v>0.00125-42.9629154691301i</v>
      </c>
      <c r="N235">
        <f t="shared" si="50"/>
        <v>89.986017442475514</v>
      </c>
      <c r="O235">
        <f t="shared" si="51"/>
        <v>83.543194075537372</v>
      </c>
      <c r="P235" s="3">
        <f t="shared" si="52"/>
        <v>83.543194075537372</v>
      </c>
      <c r="Q235" s="3">
        <f t="shared" si="53"/>
        <v>-90.013982557524486</v>
      </c>
      <c r="R235">
        <f t="shared" si="54"/>
        <v>89.986017442475514</v>
      </c>
      <c r="S235">
        <f t="shared" si="55"/>
        <v>2.0635431139410304E-3</v>
      </c>
      <c r="T235">
        <f t="shared" si="38"/>
        <v>83.543194075537372</v>
      </c>
    </row>
    <row r="236" spans="1:20" x14ac:dyDescent="0.35">
      <c r="A236">
        <f t="shared" si="39"/>
        <v>13.014893144588029</v>
      </c>
      <c r="B236">
        <f t="shared" si="56"/>
        <v>2.0713845777740065</v>
      </c>
      <c r="C236" t="str">
        <f t="shared" si="40"/>
        <v>-3.66964184856339-14980.0236450166i</v>
      </c>
      <c r="D236" t="str">
        <f t="shared" si="41"/>
        <v>3.47812499997182-7683.50527491344i</v>
      </c>
      <c r="E236" t="str">
        <f t="shared" si="42"/>
        <v>162.469536569672+0.000655787309817607i</v>
      </c>
      <c r="F236" t="str">
        <f t="shared" si="43"/>
        <v>2.90990990990537-72104.966829942i</v>
      </c>
      <c r="G236" t="str">
        <f t="shared" si="44"/>
        <v>0.999999999998439-0.0000012494297418785i</v>
      </c>
      <c r="H236" t="str">
        <f t="shared" si="45"/>
        <v>500.000218571441+0.133924927896869i</v>
      </c>
      <c r="I236" t="str">
        <f t="shared" si="46"/>
        <v>31.3463093623477-101705.601260916i</v>
      </c>
      <c r="K236" t="str">
        <f t="shared" si="47"/>
        <v>0.0239999877867327-0.0000168403049732731i</v>
      </c>
      <c r="L236" t="str">
        <f t="shared" si="48"/>
        <v>0.0001875-170.29045356851i</v>
      </c>
      <c r="M236" t="str">
        <f t="shared" si="49"/>
        <v>0.00125-42.8002744263101i</v>
      </c>
      <c r="N236">
        <f t="shared" si="50"/>
        <v>89.985964308800575</v>
      </c>
      <c r="O236">
        <f t="shared" si="51"/>
        <v>83.510250238024653</v>
      </c>
      <c r="P236" s="3">
        <f t="shared" si="52"/>
        <v>83.510250238024653</v>
      </c>
      <c r="Q236" s="3">
        <f t="shared" si="53"/>
        <v>-90.014035691199425</v>
      </c>
      <c r="R236">
        <f t="shared" si="54"/>
        <v>89.985964308800575</v>
      </c>
      <c r="S236">
        <f t="shared" si="55"/>
        <v>2.0713845777740065E-3</v>
      </c>
      <c r="T236">
        <f t="shared" ref="T236:T299" si="57">P236</f>
        <v>83.510250238024653</v>
      </c>
    </row>
    <row r="237" spans="1:20" x14ac:dyDescent="0.35">
      <c r="A237">
        <f t="shared" ref="A237:A300" si="58">2*PI()*B237</f>
        <v>13.064349738537464</v>
      </c>
      <c r="B237">
        <f t="shared" si="56"/>
        <v>2.0792558391695479</v>
      </c>
      <c r="C237" t="str">
        <f t="shared" ref="C237:C300" si="59">IMPRODUCT(D237,E237,$C$40,,K237,$C$41)</f>
        <v>-3.66964183227114-14923.3150260884i</v>
      </c>
      <c r="D237" t="str">
        <f t="shared" ref="D237:D300" si="60">IMDIV(IMPRODUCT($C$37,$C$38,COMPLEX(1,A237/$C$38)),IMSUM(-1*A237*A237/$C$39,COMPLEX(0,1*A237)))</f>
        <v>3.47812499997158-7654.41848474677i</v>
      </c>
      <c r="E237" t="str">
        <f t="shared" ref="E237:E300" si="61">IMDIV(IMPRODUCT(IMSUM(F237,G237),$C$29,H237),IMSUM(1,I237))</f>
        <v>162.469536566686+0.000658279307945345i</v>
      </c>
      <c r="F237" t="str">
        <f t="shared" ref="F237:F300" si="62">IMDIV(IMPRODUCT($C$14,$C$15,COMPLEX(1,A237/$C$15)),IMSUM(-1*A237*A237/$C$16,COMPLEX(0,A237)))</f>
        <v>2.90990990990533-71832.0052101706i</v>
      </c>
      <c r="G237" t="str">
        <f t="shared" ref="G237:G300" si="63">IMDIV(1,COMPLEX(1,A237*$C$9*$C$10))</f>
        <v>0.999999999998427-1.25417757489763E-06i</v>
      </c>
      <c r="H237" t="str">
        <f t="shared" ref="H237:H300" si="64">IMDIV($C$3,IMSUM(K237,COMPLEX(0,$C$28*A237)))</f>
        <v>500.000220235742+0.134433842180479i</v>
      </c>
      <c r="I237" t="str">
        <f t="shared" ref="I237:I300" si="65">IMPRODUCT(F237,$C$29,H237,$C$31)</f>
        <v>31.3463092863721-101320.583374298i</v>
      </c>
      <c r="K237" t="str">
        <f t="shared" ref="K237:K300" si="66">IF($C$26&lt;=0,IMDIV(1,IMSUM(IMDIV(1,L237),1/$C$18)),IMDIV(1,IMSUM(IMDIV(1,L237),1/$C$18,IMDIV(1,M237))))</f>
        <v>0.0239999876937355-0.0000169042980644537i</v>
      </c>
      <c r="L237" t="str">
        <f t="shared" ref="L237:L300" si="67">IMSUM($C$21/$C$22,IMDIV(1,COMPLEX(0,$C$20*$C$22*A237)))</f>
        <v>0.0001875-169.645799530295i</v>
      </c>
      <c r="M237" t="str">
        <f t="shared" ref="M237:M300" si="68">IMSUM($C$25/$C$26,IMDIV(1,COMPLEX(0,$C$24*$C$26*A237)))</f>
        <v>0.00125-42.6382490798067i</v>
      </c>
      <c r="N237">
        <f t="shared" ref="N237:N300" si="69">ABS(R237)</f>
        <v>89.985910973218196</v>
      </c>
      <c r="O237">
        <f t="shared" ref="O237:O300" si="70">ABS(P237)</f>
        <v>83.477306400431189</v>
      </c>
      <c r="P237" s="3">
        <f t="shared" ref="P237:P300" si="71">20*LOG10(IMABS(C237))</f>
        <v>83.477306400431189</v>
      </c>
      <c r="Q237" s="3">
        <f t="shared" ref="Q237:Q300" si="72">IMARGUMENT(C237)*180/PI()</f>
        <v>-90.014089026781804</v>
      </c>
      <c r="R237">
        <f t="shared" ref="R237:R300" si="73">IF(Q237&lt;0,Q237+180,Q237-180)</f>
        <v>89.985910973218196</v>
      </c>
      <c r="S237">
        <f t="shared" ref="S237:S300" si="74">B237/1000</f>
        <v>2.079255839169548E-3</v>
      </c>
      <c r="T237">
        <f t="shared" si="57"/>
        <v>83.477306400431189</v>
      </c>
    </row>
    <row r="238" spans="1:20" x14ac:dyDescent="0.35">
      <c r="A238">
        <f t="shared" si="58"/>
        <v>13.113994267543907</v>
      </c>
      <c r="B238">
        <f t="shared" ref="B238:B301" si="75">B237*(1+B$42)</f>
        <v>2.0871570113583924</v>
      </c>
      <c r="C238" t="str">
        <f t="shared" si="59"/>
        <v>-3.66964181585471-14866.8210840571i</v>
      </c>
      <c r="D238" t="str">
        <f t="shared" si="60"/>
        <v>3.47812499997138-7625.44180595983i</v>
      </c>
      <c r="E238" t="str">
        <f t="shared" si="61"/>
        <v>162.469536563677+0.000660780775738658i</v>
      </c>
      <c r="F238" t="str">
        <f t="shared" si="62"/>
        <v>2.9099099099053-71560.0769179106i</v>
      </c>
      <c r="G238" t="str">
        <f t="shared" si="63"/>
        <v>0.999999999998415-1.25894344968222E-06i</v>
      </c>
      <c r="H238" t="str">
        <f t="shared" si="64"/>
        <v>500.000221912715+0.134944690333302i</v>
      </c>
      <c r="I238" t="str">
        <f t="shared" si="65"/>
        <v>31.3463092098179-100937.023018289i</v>
      </c>
      <c r="K238" t="str">
        <f t="shared" si="66"/>
        <v>0.0239999876000302-0.0000169685343286057i</v>
      </c>
      <c r="L238" t="str">
        <f t="shared" si="67"/>
        <v>0.0001875-169.00358590386i</v>
      </c>
      <c r="M238" t="str">
        <f t="shared" si="68"/>
        <v>0.00125-42.4768370988312i</v>
      </c>
      <c r="N238">
        <f t="shared" si="69"/>
        <v>89.98585743496109</v>
      </c>
      <c r="O238">
        <f t="shared" si="70"/>
        <v>83.44436256275651</v>
      </c>
      <c r="P238" s="3">
        <f t="shared" si="71"/>
        <v>83.44436256275651</v>
      </c>
      <c r="Q238" s="3">
        <f t="shared" si="72"/>
        <v>-90.01414256503891</v>
      </c>
      <c r="R238">
        <f t="shared" si="73"/>
        <v>89.98585743496109</v>
      </c>
      <c r="S238">
        <f t="shared" si="74"/>
        <v>2.0871570113583922E-3</v>
      </c>
      <c r="T238">
        <f t="shared" si="57"/>
        <v>83.44436256275651</v>
      </c>
    </row>
    <row r="239" spans="1:20" x14ac:dyDescent="0.35">
      <c r="A239">
        <f t="shared" si="58"/>
        <v>13.163827445760575</v>
      </c>
      <c r="B239">
        <f t="shared" si="75"/>
        <v>2.0950882080015543</v>
      </c>
      <c r="C239" t="str">
        <f t="shared" si="59"/>
        <v>-3.66964179931336-14810.5410062382i</v>
      </c>
      <c r="D239" t="str">
        <f t="shared" si="60"/>
        <v>3.47812499997115-7596.57482171328i</v>
      </c>
      <c r="E239" t="str">
        <f t="shared" si="61"/>
        <v>162.469536560645+0.000663291749183348i</v>
      </c>
      <c r="F239" t="str">
        <f t="shared" si="62"/>
        <v>2.90990990990526-71289.178041381i</v>
      </c>
      <c r="G239" t="str">
        <f t="shared" si="63"/>
        <v>0.999999999998403-0.000001263727434791i</v>
      </c>
      <c r="H239" t="str">
        <f t="shared" si="64"/>
        <v>500.000223602455+0.135457479703986i</v>
      </c>
      <c r="I239" t="str">
        <f t="shared" si="65"/>
        <v>31.3463091326806-100554.914675242i</v>
      </c>
      <c r="K239" t="str">
        <f t="shared" si="66"/>
        <v>0.0239999875056115-0.0000170330146897779i</v>
      </c>
      <c r="L239" t="str">
        <f t="shared" si="67"/>
        <v>0.0001875-168.363803450748i</v>
      </c>
      <c r="M239" t="str">
        <f t="shared" si="68"/>
        <v>0.00125-42.3160361614178i</v>
      </c>
      <c r="N239">
        <f t="shared" si="69"/>
        <v>89.985803693259115</v>
      </c>
      <c r="O239">
        <f t="shared" si="70"/>
        <v>83.411418724999947</v>
      </c>
      <c r="P239" s="3">
        <f t="shared" si="71"/>
        <v>83.411418724999947</v>
      </c>
      <c r="Q239" s="3">
        <f t="shared" si="72"/>
        <v>-90.014196306740885</v>
      </c>
      <c r="R239">
        <f t="shared" si="73"/>
        <v>89.985803693259115</v>
      </c>
      <c r="S239">
        <f t="shared" si="74"/>
        <v>2.0950882080015541E-3</v>
      </c>
      <c r="T239">
        <f t="shared" si="57"/>
        <v>83.411418724999947</v>
      </c>
    </row>
    <row r="240" spans="1:20" x14ac:dyDescent="0.35">
      <c r="A240">
        <f t="shared" si="58"/>
        <v>13.213849990054465</v>
      </c>
      <c r="B240">
        <f t="shared" si="75"/>
        <v>2.1030495431919602</v>
      </c>
      <c r="C240" t="str">
        <f t="shared" si="59"/>
        <v>-3.66964178264609-14754.4739830241i</v>
      </c>
      <c r="D240" t="str">
        <f t="shared" si="60"/>
        <v>3.47812499997093-7567.8171167459i</v>
      </c>
      <c r="E240" t="str">
        <f t="shared" si="61"/>
        <v>162.469536557591+0.00066581226440078i</v>
      </c>
      <c r="F240" t="str">
        <f t="shared" si="62"/>
        <v>2.90990990990522-71019.3046836113i</v>
      </c>
      <c r="G240" t="str">
        <f t="shared" si="63"/>
        <v>0.999999999998391-1.26852959904319E-06i</v>
      </c>
      <c r="H240" t="str">
        <f t="shared" si="64"/>
        <v>500.000225305062+0.1359722176691i</v>
      </c>
      <c r="I240" t="str">
        <f t="shared" si="65"/>
        <v>31.3463090549562-100174.252848401i</v>
      </c>
      <c r="K240" t="str">
        <f t="shared" si="66"/>
        <v>0.0239999874104738-0.0000170977400755297i</v>
      </c>
      <c r="L240" t="str">
        <f t="shared" si="67"/>
        <v>0.0001875-167.726442967471i</v>
      </c>
      <c r="M240" t="str">
        <f t="shared" si="68"/>
        <v>0.00125-42.1558439543911i</v>
      </c>
      <c r="N240">
        <f t="shared" si="69"/>
        <v>89.985749747339213</v>
      </c>
      <c r="O240">
        <f t="shared" si="70"/>
        <v>83.378474887160962</v>
      </c>
      <c r="P240" s="3">
        <f t="shared" si="71"/>
        <v>83.378474887160962</v>
      </c>
      <c r="Q240" s="3">
        <f t="shared" si="72"/>
        <v>-90.014250252660787</v>
      </c>
      <c r="R240">
        <f t="shared" si="73"/>
        <v>89.985749747339213</v>
      </c>
      <c r="S240">
        <f t="shared" si="74"/>
        <v>2.1030495431919602E-3</v>
      </c>
      <c r="T240">
        <f t="shared" si="57"/>
        <v>83.378474887160962</v>
      </c>
    </row>
    <row r="241" spans="1:20" x14ac:dyDescent="0.35">
      <c r="A241">
        <f t="shared" si="58"/>
        <v>13.264062620016672</v>
      </c>
      <c r="B241">
        <f t="shared" si="75"/>
        <v>2.1110411314560897</v>
      </c>
      <c r="C241" t="str">
        <f t="shared" si="59"/>
        <v>-3.66964176585188-14698.6192078716i</v>
      </c>
      <c r="D241" t="str">
        <f t="shared" si="60"/>
        <v>3.47812499997071-7539.16827736846i</v>
      </c>
      <c r="E241" t="str">
        <f t="shared" si="61"/>
        <v>162.469536554513+0.000668342357651813i</v>
      </c>
      <c r="F241" t="str">
        <f t="shared" si="62"/>
        <v>2.90990990990518-70750.4529623824i</v>
      </c>
      <c r="G241" t="str">
        <f t="shared" si="63"/>
        <v>0.999999999998379-1.27335001151954E-06i</v>
      </c>
      <c r="H241" t="str">
        <f t="shared" si="64"/>
        <v>500.000227020633+0.136488911633245i</v>
      </c>
      <c r="I241" t="str">
        <f t="shared" si="65"/>
        <v>31.3463089766404-99795.0320618187i</v>
      </c>
      <c r="K241" t="str">
        <f t="shared" si="66"/>
        <v>0.0239999873146117-0.0000171627114169456i</v>
      </c>
      <c r="L241" t="str">
        <f t="shared" si="67"/>
        <v>0.0001875-167.091495285387i</v>
      </c>
      <c r="M241" t="str">
        <f t="shared" si="68"/>
        <v>0.00125-41.9962581733325i</v>
      </c>
      <c r="N241">
        <f t="shared" si="69"/>
        <v>89.98569559642533</v>
      </c>
      <c r="O241">
        <f t="shared" si="70"/>
        <v>83.345531049238787</v>
      </c>
      <c r="P241" s="3">
        <f t="shared" si="71"/>
        <v>83.345531049238787</v>
      </c>
      <c r="Q241" s="3">
        <f t="shared" si="72"/>
        <v>-90.01430440357467</v>
      </c>
      <c r="R241">
        <f t="shared" si="73"/>
        <v>89.98569559642533</v>
      </c>
      <c r="S241">
        <f t="shared" si="74"/>
        <v>2.1110411314560896E-3</v>
      </c>
      <c r="T241">
        <f t="shared" si="57"/>
        <v>83.345531049238787</v>
      </c>
    </row>
    <row r="242" spans="1:20" x14ac:dyDescent="0.35">
      <c r="A242">
        <f t="shared" si="58"/>
        <v>13.314466057972735</v>
      </c>
      <c r="B242">
        <f t="shared" si="75"/>
        <v>2.1190630877556229</v>
      </c>
      <c r="C242" t="str">
        <f t="shared" si="59"/>
        <v>-3.66964174892984-14642.975877291i</v>
      </c>
      <c r="D242" t="str">
        <f t="shared" si="60"/>
        <v>3.47812499997051-7510.6278914578i</v>
      </c>
      <c r="E242" t="str">
        <f t="shared" si="61"/>
        <v>162.469536551412+0.000670882065332927i</v>
      </c>
      <c r="F242" t="str">
        <f t="shared" si="62"/>
        <v>2.90990990990516-70482.6190101723i</v>
      </c>
      <c r="G242" t="str">
        <f t="shared" si="63"/>
        <v>0.999999999998366-1.27818874156329E-06i</v>
      </c>
      <c r="H242" t="str">
        <f t="shared" si="64"/>
        <v>500.000228749272+0.137007569029154i</v>
      </c>
      <c r="I242" t="str">
        <f t="shared" si="65"/>
        <v>31.3463088977281-99417.2468602775i</v>
      </c>
      <c r="K242" t="str">
        <f t="shared" si="66"/>
        <v>0.0239999872180195-0.0000172279296486478i</v>
      </c>
      <c r="L242" t="str">
        <f t="shared" si="67"/>
        <v>0.0001875-166.458951270558i</v>
      </c>
      <c r="M242" t="str">
        <f t="shared" si="68"/>
        <v>0.00125-41.8372765225467i</v>
      </c>
      <c r="N242">
        <f t="shared" si="69"/>
        <v>89.985641239738499</v>
      </c>
      <c r="O242">
        <f t="shared" si="70"/>
        <v>83.312587211232795</v>
      </c>
      <c r="P242" s="3">
        <f t="shared" si="71"/>
        <v>83.312587211232795</v>
      </c>
      <c r="Q242" s="3">
        <f t="shared" si="72"/>
        <v>-90.014358760261501</v>
      </c>
      <c r="R242">
        <f t="shared" si="73"/>
        <v>89.985641239738499</v>
      </c>
      <c r="S242">
        <f t="shared" si="74"/>
        <v>2.1190630877556231E-3</v>
      </c>
      <c r="T242">
        <f t="shared" si="57"/>
        <v>83.312587211232795</v>
      </c>
    </row>
    <row r="243" spans="1:20" x14ac:dyDescent="0.35">
      <c r="A243">
        <f t="shared" si="58"/>
        <v>13.365061028993034</v>
      </c>
      <c r="B243">
        <f t="shared" si="75"/>
        <v>2.1271155274890945</v>
      </c>
      <c r="C243" t="str">
        <f t="shared" si="59"/>
        <v>-3.66964173187884-14587.5431908345i</v>
      </c>
      <c r="D243" t="str">
        <f t="shared" si="60"/>
        <v>3.47812499997028-7482.19554845082i</v>
      </c>
      <c r="E243" t="str">
        <f t="shared" si="61"/>
        <v>162.469536548287+0.000673431423980194i</v>
      </c>
      <c r="F243" t="str">
        <f t="shared" si="62"/>
        <v>2.90990990990513-70215.798974099i</v>
      </c>
      <c r="G243" t="str">
        <f t="shared" si="63"/>
        <v>0.999999999998354-1.28304585878122E-06i</v>
      </c>
      <c r="H243" t="str">
        <f t="shared" si="64"/>
        <v>500.000230491068+0.137528197317806i</v>
      </c>
      <c r="I243" t="str">
        <f t="shared" si="65"/>
        <v>31.3463088182142-99040.8918092074i</v>
      </c>
      <c r="K243" t="str">
        <f t="shared" si="66"/>
        <v>0.023999987120692-0.0000172933957088101i</v>
      </c>
      <c r="L243" t="str">
        <f t="shared" si="67"/>
        <v>0.0001875-165.828801823629i</v>
      </c>
      <c r="M243" t="str">
        <f t="shared" si="68"/>
        <v>0.00125-41.6788967150297i</v>
      </c>
      <c r="N243">
        <f t="shared" si="69"/>
        <v>89.985586676496808</v>
      </c>
      <c r="O243">
        <f t="shared" si="70"/>
        <v>83.279643373142449</v>
      </c>
      <c r="P243" s="3">
        <f t="shared" si="71"/>
        <v>83.279643373142449</v>
      </c>
      <c r="Q243" s="3">
        <f t="shared" si="72"/>
        <v>-90.014413323503192</v>
      </c>
      <c r="R243">
        <f t="shared" si="73"/>
        <v>89.985586676496808</v>
      </c>
      <c r="S243">
        <f t="shared" si="74"/>
        <v>2.1271155274890947E-3</v>
      </c>
      <c r="T243">
        <f t="shared" si="57"/>
        <v>83.279643373142449</v>
      </c>
    </row>
    <row r="244" spans="1:20" x14ac:dyDescent="0.35">
      <c r="A244">
        <f t="shared" si="58"/>
        <v>13.415848260903207</v>
      </c>
      <c r="B244">
        <f t="shared" si="75"/>
        <v>2.1351985664935529</v>
      </c>
      <c r="C244" t="str">
        <f t="shared" si="59"/>
        <v>-3.669641714698-14532.320351084i</v>
      </c>
      <c r="D244" t="str">
        <f t="shared" si="60"/>
        <v>3.47812499997004-7453.87083933874i</v>
      </c>
      <c r="E244" t="str">
        <f t="shared" si="61"/>
        <v>162.469536545137+0.000675990470268413i</v>
      </c>
      <c r="F244" t="str">
        <f t="shared" si="62"/>
        <v>2.90990990990508-69949.989015867i</v>
      </c>
      <c r="G244" t="str">
        <f t="shared" si="63"/>
        <v>0.999999999998341-1.28792143304457E-06i</v>
      </c>
      <c r="H244" t="str">
        <f t="shared" si="64"/>
        <v>500.00023224613+0.138050803988536i</v>
      </c>
      <c r="I244" t="str">
        <f t="shared" si="65"/>
        <v>31.3463087380951-98665.961494617i</v>
      </c>
      <c r="K244" t="str">
        <f t="shared" si="66"/>
        <v>0.0239999870226233-0.0000173591105391714i</v>
      </c>
      <c r="L244" t="str">
        <f t="shared" si="67"/>
        <v>0.0001875-165.201037879686i</v>
      </c>
      <c r="M244" t="str">
        <f t="shared" si="68"/>
        <v>0.00125-41.5211164724345i</v>
      </c>
      <c r="N244">
        <f t="shared" si="69"/>
        <v>89.985531905915309</v>
      </c>
      <c r="O244">
        <f t="shared" si="70"/>
        <v>83.24669953496695</v>
      </c>
      <c r="P244" s="3">
        <f t="shared" si="71"/>
        <v>83.24669953496695</v>
      </c>
      <c r="Q244" s="3">
        <f t="shared" si="72"/>
        <v>-90.014468094084691</v>
      </c>
      <c r="R244">
        <f t="shared" si="73"/>
        <v>89.985531905915309</v>
      </c>
      <c r="S244">
        <f t="shared" si="74"/>
        <v>2.1351985664935531E-3</v>
      </c>
      <c r="T244">
        <f t="shared" si="57"/>
        <v>83.24669953496695</v>
      </c>
    </row>
    <row r="245" spans="1:20" x14ac:dyDescent="0.35">
      <c r="A245">
        <f t="shared" si="58"/>
        <v>13.46682848429464</v>
      </c>
      <c r="B245">
        <f t="shared" si="75"/>
        <v>2.1433123210462286</v>
      </c>
      <c r="C245" t="str">
        <f t="shared" si="59"/>
        <v>-3.66964169738646-14477.3065636408i</v>
      </c>
      <c r="D245" t="str">
        <f t="shared" si="60"/>
        <v>3.47812499996982-7425.65335666117i</v>
      </c>
      <c r="E245" t="str">
        <f t="shared" si="61"/>
        <v>162.469536541965+0.00067855924101102i</v>
      </c>
      <c r="F245" t="str">
        <f t="shared" si="62"/>
        <v>2.90990990990505-69685.1853117112i</v>
      </c>
      <c r="G245" t="str">
        <f t="shared" si="63"/>
        <v>0.999999999998329-1.29281553449013E-06i</v>
      </c>
      <c r="H245" t="str">
        <f t="shared" si="64"/>
        <v>500.000234014554+0.138575396559135i</v>
      </c>
      <c r="I245" t="str">
        <f t="shared" si="65"/>
        <v>31.3463086573665-98292.4505230073i</v>
      </c>
      <c r="K245" t="str">
        <f t="shared" si="66"/>
        <v>0.0239999869238079-0.000017425075085049i</v>
      </c>
      <c r="L245" t="str">
        <f t="shared" si="67"/>
        <v>0.0001875-164.575650408135i</v>
      </c>
      <c r="M245" t="str">
        <f t="shared" si="68"/>
        <v>0.00125-41.3639335250393i</v>
      </c>
      <c r="N245">
        <f t="shared" si="69"/>
        <v>89.985476927206165</v>
      </c>
      <c r="O245">
        <f t="shared" si="70"/>
        <v>83.213755696705874</v>
      </c>
      <c r="P245" s="3">
        <f t="shared" si="71"/>
        <v>83.213755696705874</v>
      </c>
      <c r="Q245" s="3">
        <f t="shared" si="72"/>
        <v>-90.014523072793835</v>
      </c>
      <c r="R245">
        <f t="shared" si="73"/>
        <v>89.985476927206165</v>
      </c>
      <c r="S245">
        <f t="shared" si="74"/>
        <v>2.1433123210462287E-3</v>
      </c>
      <c r="T245">
        <f t="shared" si="57"/>
        <v>83.213755696705874</v>
      </c>
    </row>
    <row r="246" spans="1:20" x14ac:dyDescent="0.35">
      <c r="A246">
        <f t="shared" si="58"/>
        <v>13.51800243253496</v>
      </c>
      <c r="B246">
        <f t="shared" si="75"/>
        <v>2.1514569078662045</v>
      </c>
      <c r="C246" t="str">
        <f t="shared" si="59"/>
        <v>-3.66964167994304-14422.5010371128i</v>
      </c>
      <c r="D246" t="str">
        <f t="shared" si="60"/>
        <v>3.47812499996958-7397.54269450005i</v>
      </c>
      <c r="E246" t="str">
        <f t="shared" si="61"/>
        <v>162.469536538768+0.000681137773162094i</v>
      </c>
      <c r="F246" t="str">
        <f t="shared" si="62"/>
        <v>2.909909909905-69421.3840523405i</v>
      </c>
      <c r="G246" t="str">
        <f t="shared" si="63"/>
        <v>0.999999999998316-1.29772823352117E-06i</v>
      </c>
      <c r="H246" t="str">
        <f t="shared" si="64"/>
        <v>500.000235796444+0.139101982575956i</v>
      </c>
      <c r="I246" t="str">
        <f t="shared" si="65"/>
        <v>31.3463085760227-97920.3535212968i</v>
      </c>
      <c r="K246" t="str">
        <f t="shared" si="66"/>
        <v>0.0239999868242401-0.0000174912902953522i</v>
      </c>
      <c r="L246" t="str">
        <f t="shared" si="67"/>
        <v>0.0001875-163.952630412567i</v>
      </c>
      <c r="M246" t="str">
        <f t="shared" si="68"/>
        <v>0.00125-41.2073456117147i</v>
      </c>
      <c r="N246">
        <f t="shared" si="69"/>
        <v>89.98542173957847</v>
      </c>
      <c r="O246">
        <f t="shared" si="70"/>
        <v>83.180811858358382</v>
      </c>
      <c r="P246" s="3">
        <f t="shared" si="71"/>
        <v>83.180811858358382</v>
      </c>
      <c r="Q246" s="3">
        <f t="shared" si="72"/>
        <v>-90.01457826042153</v>
      </c>
      <c r="R246">
        <f t="shared" si="73"/>
        <v>89.98542173957847</v>
      </c>
      <c r="S246">
        <f t="shared" si="74"/>
        <v>2.1514569078662045E-3</v>
      </c>
      <c r="T246">
        <f t="shared" si="57"/>
        <v>83.180811858358382</v>
      </c>
    </row>
    <row r="247" spans="1:20" x14ac:dyDescent="0.35">
      <c r="A247">
        <f t="shared" si="58"/>
        <v>13.569370841778595</v>
      </c>
      <c r="B247">
        <f t="shared" si="75"/>
        <v>2.1596324441160961</v>
      </c>
      <c r="C247" t="str">
        <f t="shared" si="59"/>
        <v>-3.66964166236674-14367.9029831041i</v>
      </c>
      <c r="D247" t="str">
        <f t="shared" si="60"/>
        <v>3.47812499996936-7369.53844847418i</v>
      </c>
      <c r="E247" t="str">
        <f t="shared" si="61"/>
        <v>162.469536535546+0.000683726103815812i</v>
      </c>
      <c r="F247" t="str">
        <f t="shared" si="62"/>
        <v>2.90990990990497-69158.5814428865i</v>
      </c>
      <c r="G247" t="str">
        <f t="shared" si="63"/>
        <v>0.999999999998303-1.30265960080854E-06i</v>
      </c>
      <c r="H247" t="str">
        <f t="shared" si="64"/>
        <v>500.000237591903+0.139630569614031i</v>
      </c>
      <c r="I247" t="str">
        <f t="shared" si="65"/>
        <v>31.3463084940596-97549.665136747i</v>
      </c>
      <c r="K247" t="str">
        <f t="shared" si="66"/>
        <v>0.0239999867239141-0.0000175577571225959i</v>
      </c>
      <c r="L247" t="str">
        <f t="shared" si="67"/>
        <v>0.0001875-163.331968930631i</v>
      </c>
      <c r="M247" t="str">
        <f t="shared" si="68"/>
        <v>0.00125-41.0513504798912i</v>
      </c>
      <c r="N247">
        <f t="shared" si="69"/>
        <v>89.985366342238365</v>
      </c>
      <c r="O247">
        <f t="shared" si="70"/>
        <v>83.14786801992382</v>
      </c>
      <c r="P247" s="3">
        <f t="shared" si="71"/>
        <v>83.14786801992382</v>
      </c>
      <c r="Q247" s="3">
        <f t="shared" si="72"/>
        <v>-90.014633657761635</v>
      </c>
      <c r="R247">
        <f t="shared" si="73"/>
        <v>89.985366342238365</v>
      </c>
      <c r="S247">
        <f t="shared" si="74"/>
        <v>2.1596324441160962E-3</v>
      </c>
      <c r="T247">
        <f t="shared" si="57"/>
        <v>83.14786801992382</v>
      </c>
    </row>
    <row r="248" spans="1:20" x14ac:dyDescent="0.35">
      <c r="A248">
        <f t="shared" si="58"/>
        <v>13.620934450977352</v>
      </c>
      <c r="B248">
        <f t="shared" si="75"/>
        <v>2.1678390474037372</v>
      </c>
      <c r="C248" t="str">
        <f t="shared" si="59"/>
        <v>-3.66964164465666-14313.5116162036i</v>
      </c>
      <c r="D248" t="str">
        <f t="shared" si="60"/>
        <v>3.47812499996911-7341.64021573298i</v>
      </c>
      <c r="E248" t="str">
        <f t="shared" si="61"/>
        <v>162.4695365323+0.000686324270207438i</v>
      </c>
      <c r="F248" t="str">
        <f t="shared" si="62"/>
        <v>2.90990990990492-68896.7737028443i</v>
      </c>
      <c r="G248" t="str">
        <f t="shared" si="63"/>
        <v>0.99999999999829-1.30760970729159E-06i</v>
      </c>
      <c r="H248" t="str">
        <f t="shared" si="64"/>
        <v>500.000239401032+0.140161165277179i</v>
      </c>
      <c r="I248" t="str">
        <f t="shared" si="65"/>
        <v>31.3463084114723-97180.380036879i</v>
      </c>
      <c r="K248" t="str">
        <f t="shared" si="66"/>
        <v>0.0239999866228242-0.0000176244765229149i</v>
      </c>
      <c r="L248" t="str">
        <f t="shared" si="67"/>
        <v>0.0001875-162.713657033902i</v>
      </c>
      <c r="M248" t="str">
        <f t="shared" si="68"/>
        <v>0.00125-40.8959458855262i</v>
      </c>
      <c r="N248">
        <f t="shared" si="69"/>
        <v>89.985310734388932</v>
      </c>
      <c r="O248">
        <f t="shared" si="70"/>
        <v>83.114924181401676</v>
      </c>
      <c r="P248" s="3">
        <f t="shared" si="71"/>
        <v>83.114924181401676</v>
      </c>
      <c r="Q248" s="3">
        <f t="shared" si="72"/>
        <v>-90.014689265611068</v>
      </c>
      <c r="R248">
        <f t="shared" si="73"/>
        <v>89.985310734388932</v>
      </c>
      <c r="S248">
        <f t="shared" si="74"/>
        <v>2.1678390474037371E-3</v>
      </c>
      <c r="T248">
        <f t="shared" si="57"/>
        <v>83.114924181401676</v>
      </c>
    </row>
    <row r="249" spans="1:20" x14ac:dyDescent="0.35">
      <c r="A249">
        <f t="shared" si="58"/>
        <v>13.672694001891067</v>
      </c>
      <c r="B249">
        <f t="shared" si="75"/>
        <v>2.1760768357838716</v>
      </c>
      <c r="C249" t="str">
        <f t="shared" si="59"/>
        <v>-3.66964162681176-14259.3261539731i</v>
      </c>
      <c r="D249" t="str">
        <f t="shared" si="60"/>
        <v>3.47812499996888-7313.84759495108i</v>
      </c>
      <c r="E249" t="str">
        <f t="shared" si="61"/>
        <v>162.46953652903+0.00068893230971354i</v>
      </c>
      <c r="F249" t="str">
        <f t="shared" si="62"/>
        <v>2.90990990990489-68635.9570660225i</v>
      </c>
      <c r="G249" t="str">
        <f t="shared" si="63"/>
        <v>0.999999999998277-1.31257862417928E-06i</v>
      </c>
      <c r="H249" t="str">
        <f t="shared" si="64"/>
        <v>500.000241223936+0.140693777198109i</v>
      </c>
      <c r="I249" t="str">
        <f t="shared" si="65"/>
        <v>31.3463083282563-96812.4929094042i</v>
      </c>
      <c r="K249" t="str">
        <f t="shared" si="66"/>
        <v>0.0239999865209646-0.0000176914494560769i</v>
      </c>
      <c r="L249" t="str">
        <f t="shared" si="67"/>
        <v>0.0001875-162.097685827756i</v>
      </c>
      <c r="M249" t="str">
        <f t="shared" si="68"/>
        <v>0.00125-40.7411295930726i</v>
      </c>
      <c r="N249">
        <f t="shared" si="69"/>
        <v>89.985254915230229</v>
      </c>
      <c r="O249">
        <f t="shared" si="70"/>
        <v>83.081980342791169</v>
      </c>
      <c r="P249" s="3">
        <f t="shared" si="71"/>
        <v>83.081980342791169</v>
      </c>
      <c r="Q249" s="3">
        <f t="shared" si="72"/>
        <v>-90.014745084769771</v>
      </c>
      <c r="R249">
        <f t="shared" si="73"/>
        <v>89.985254915230229</v>
      </c>
      <c r="S249">
        <f t="shared" si="74"/>
        <v>2.1760768357838717E-3</v>
      </c>
      <c r="T249">
        <f t="shared" si="57"/>
        <v>83.081980342791169</v>
      </c>
    </row>
    <row r="250" spans="1:20" x14ac:dyDescent="0.35">
      <c r="A250">
        <f t="shared" si="58"/>
        <v>13.724650239098253</v>
      </c>
      <c r="B250">
        <f t="shared" si="75"/>
        <v>2.1843459277598503</v>
      </c>
      <c r="C250" t="str">
        <f t="shared" si="59"/>
        <v>-3.66964160883097-14205.3458169366i</v>
      </c>
      <c r="D250" t="str">
        <f t="shared" si="60"/>
        <v>3.47812499996864-7286.16018632226i</v>
      </c>
      <c r="E250" t="str">
        <f t="shared" si="61"/>
        <v>162.469536525735+0.000691550259853376i</v>
      </c>
      <c r="F250" t="str">
        <f t="shared" si="62"/>
        <v>2.90990990990485-68376.1277804857i</v>
      </c>
      <c r="G250" t="str">
        <f t="shared" si="63"/>
        <v>0.999999999998264-1.31756642295114E-06i</v>
      </c>
      <c r="H250" t="str">
        <f t="shared" si="64"/>
        <v>500.000243060723+0.141228413038538i</v>
      </c>
      <c r="I250" t="str">
        <f t="shared" si="65"/>
        <v>31.346308244407-96445.9984621424i</v>
      </c>
      <c r="K250" t="str">
        <f t="shared" si="66"/>
        <v>0.0239999864183293-0.0000177586768854966i</v>
      </c>
      <c r="L250" t="str">
        <f t="shared" si="67"/>
        <v>0.0001875-161.484046451242i</v>
      </c>
      <c r="M250" t="str">
        <f t="shared" si="68"/>
        <v>0.00125-40.5868993754458i</v>
      </c>
      <c r="N250">
        <f t="shared" si="69"/>
        <v>89.985198883959313</v>
      </c>
      <c r="O250">
        <f t="shared" si="70"/>
        <v>83.049036504091731</v>
      </c>
      <c r="P250" s="3">
        <f t="shared" si="71"/>
        <v>83.049036504091731</v>
      </c>
      <c r="Q250" s="3">
        <f t="shared" si="72"/>
        <v>-90.014801116040687</v>
      </c>
      <c r="R250">
        <f t="shared" si="73"/>
        <v>89.985198883959313</v>
      </c>
      <c r="S250">
        <f t="shared" si="74"/>
        <v>2.1843459277598501E-3</v>
      </c>
      <c r="T250">
        <f t="shared" si="57"/>
        <v>83.049036504091731</v>
      </c>
    </row>
    <row r="251" spans="1:20" x14ac:dyDescent="0.35">
      <c r="A251">
        <f t="shared" si="58"/>
        <v>13.776803910006825</v>
      </c>
      <c r="B251">
        <f t="shared" si="75"/>
        <v>2.1926464422853376</v>
      </c>
      <c r="C251" t="str">
        <f t="shared" si="59"/>
        <v>-3.66964159071328-14151.5698285687i</v>
      </c>
      <c r="D251" t="str">
        <f t="shared" si="60"/>
        <v>3.47812499996842-7258.57759155391i</v>
      </c>
      <c r="E251" t="str">
        <f t="shared" si="61"/>
        <v>162.469536522414+0.000694178158287879i</v>
      </c>
      <c r="F251" t="str">
        <f t="shared" si="62"/>
        <v>2.90990990990483-68117.2821085029i</v>
      </c>
      <c r="G251" t="str">
        <f t="shared" si="63"/>
        <v>0.999999999998251-1.32257317535835E-06i</v>
      </c>
      <c r="H251" t="str">
        <f t="shared" si="64"/>
        <v>500.000244911494+0.141765080489289i</v>
      </c>
      <c r="I251" t="str">
        <f t="shared" si="65"/>
        <v>31.3463081599191-96080.8914229478i</v>
      </c>
      <c r="K251" t="str">
        <f t="shared" si="66"/>
        <v>0.0239999863149126-0.0000178261597782497i</v>
      </c>
      <c r="L251" t="str">
        <f t="shared" si="67"/>
        <v>0.0001875-160.872730076949i</v>
      </c>
      <c r="M251" t="str">
        <f t="shared" si="68"/>
        <v>0.00125-40.4332530139925i</v>
      </c>
      <c r="N251">
        <f t="shared" si="69"/>
        <v>89.985142639770146</v>
      </c>
      <c r="O251">
        <f t="shared" si="70"/>
        <v>83.016092665302551</v>
      </c>
      <c r="P251" s="3">
        <f t="shared" si="71"/>
        <v>83.016092665302551</v>
      </c>
      <c r="Q251" s="3">
        <f t="shared" si="72"/>
        <v>-90.014857360229854</v>
      </c>
      <c r="R251">
        <f t="shared" si="73"/>
        <v>89.985142639770146</v>
      </c>
      <c r="S251">
        <f t="shared" si="74"/>
        <v>2.1926464422853376E-3</v>
      </c>
      <c r="T251">
        <f t="shared" si="57"/>
        <v>83.016092665302551</v>
      </c>
    </row>
    <row r="252" spans="1:20" x14ac:dyDescent="0.35">
      <c r="A252">
        <f t="shared" si="58"/>
        <v>13.829155764864852</v>
      </c>
      <c r="B252">
        <f t="shared" si="75"/>
        <v>2.2009784987660219</v>
      </c>
      <c r="C252" t="str">
        <f t="shared" si="59"/>
        <v>-3.66964157245762-14097.9974152837i</v>
      </c>
      <c r="D252" t="str">
        <f t="shared" si="60"/>
        <v>3.47812499996816-7231.09941386101i</v>
      </c>
      <c r="E252" t="str">
        <f t="shared" si="61"/>
        <v>162.469536519069+0.00069681604282139i</v>
      </c>
      <c r="F252" t="str">
        <f t="shared" si="62"/>
        <v>2.90990990990477-67859.4163264912i</v>
      </c>
      <c r="G252" t="str">
        <f t="shared" si="63"/>
        <v>0.999999999998237-1.32759895342469E-06i</v>
      </c>
      <c r="H252" t="str">
        <f t="shared" si="64"/>
        <v>500.00024677636+0.142303787270416i</v>
      </c>
      <c r="I252" t="str">
        <f t="shared" si="65"/>
        <v>31.3463080747875-95717.1665396326i</v>
      </c>
      <c r="K252" t="str">
        <f t="shared" si="66"/>
        <v>0.0239999862107083-0.0000178938991050864i</v>
      </c>
      <c r="L252" t="str">
        <f t="shared" si="67"/>
        <v>0.0001875-160.263727910888i</v>
      </c>
      <c r="M252" t="str">
        <f t="shared" si="68"/>
        <v>0.00125-40.2801882984584i</v>
      </c>
      <c r="N252">
        <f t="shared" si="69"/>
        <v>89.98508618185366</v>
      </c>
      <c r="O252">
        <f t="shared" si="70"/>
        <v>82.983148826422934</v>
      </c>
      <c r="P252" s="3">
        <f t="shared" si="71"/>
        <v>82.983148826422934</v>
      </c>
      <c r="Q252" s="3">
        <f t="shared" si="72"/>
        <v>-90.01491381814634</v>
      </c>
      <c r="R252">
        <f t="shared" si="73"/>
        <v>89.98508618185366</v>
      </c>
      <c r="S252">
        <f t="shared" si="74"/>
        <v>2.2009784987660221E-3</v>
      </c>
      <c r="T252">
        <f t="shared" si="57"/>
        <v>82.983148826422934</v>
      </c>
    </row>
    <row r="253" spans="1:20" x14ac:dyDescent="0.35">
      <c r="A253">
        <f t="shared" si="58"/>
        <v>13.881706556771338</v>
      </c>
      <c r="B253">
        <f t="shared" si="75"/>
        <v>2.2093422170613328</v>
      </c>
      <c r="C253" t="str">
        <f t="shared" si="59"/>
        <v>-3.66964155406293-14044.6278064247i</v>
      </c>
      <c r="D253" t="str">
        <f t="shared" si="60"/>
        <v>3.47812499996794-7203.72525796092i</v>
      </c>
      <c r="E253" t="str">
        <f t="shared" si="61"/>
        <v>162.469536515697+0.000699463951402528i</v>
      </c>
      <c r="F253" t="str">
        <f t="shared" si="62"/>
        <v>2.90990990990475-67602.5267249661i</v>
      </c>
      <c r="G253" t="str">
        <f t="shared" si="63"/>
        <v>0.999999999998224-1.33264382944768E-06i</v>
      </c>
      <c r="H253" t="str">
        <f t="shared" si="64"/>
        <v>500.000248655422+0.142844541131306i</v>
      </c>
      <c r="I253" t="str">
        <f t="shared" si="65"/>
        <v>31.3463079890079-95354.8185798928i</v>
      </c>
      <c r="K253" t="str">
        <f t="shared" si="66"/>
        <v>0.0239999861057107-0.000017961895840446i</v>
      </c>
      <c r="L253" t="str">
        <f t="shared" si="67"/>
        <v>0.0001875-159.657031192357i</v>
      </c>
      <c r="M253" t="str">
        <f t="shared" si="68"/>
        <v>0.00125-40.1277030269561i</v>
      </c>
      <c r="N253">
        <f t="shared" si="69"/>
        <v>89.985029509397705</v>
      </c>
      <c r="O253">
        <f t="shared" si="70"/>
        <v>82.950204987452338</v>
      </c>
      <c r="P253" s="3">
        <f t="shared" si="71"/>
        <v>82.950204987452338</v>
      </c>
      <c r="Q253" s="3">
        <f t="shared" si="72"/>
        <v>-90.014970490602295</v>
      </c>
      <c r="R253">
        <f t="shared" si="73"/>
        <v>89.985029509397705</v>
      </c>
      <c r="S253">
        <f t="shared" si="74"/>
        <v>2.2093422170613329E-3</v>
      </c>
      <c r="T253">
        <f t="shared" si="57"/>
        <v>82.950204987452338</v>
      </c>
    </row>
    <row r="254" spans="1:20" x14ac:dyDescent="0.35">
      <c r="A254">
        <f t="shared" si="58"/>
        <v>13.934457041687072</v>
      </c>
      <c r="B254">
        <f t="shared" si="75"/>
        <v>2.2177377174861661</v>
      </c>
      <c r="C254" t="str">
        <f t="shared" si="59"/>
        <v>-3.66964153552816-13991.4602342517i</v>
      </c>
      <c r="D254" t="str">
        <f t="shared" si="60"/>
        <v>3.47812499996768-7176.45473006705i</v>
      </c>
      <c r="E254" t="str">
        <f t="shared" si="61"/>
        <v>162.4695365123+0.000702121922123491i</v>
      </c>
      <c r="F254" t="str">
        <f t="shared" si="62"/>
        <v>2.9099099099047-67346.6096084831i</v>
      </c>
      <c r="G254" t="str">
        <f t="shared" si="63"/>
        <v>0.999999999998211-1.33770787599957E-06i</v>
      </c>
      <c r="H254" t="str">
        <f t="shared" si="64"/>
        <v>500.000250548795+0.143387349850794i</v>
      </c>
      <c r="I254" t="str">
        <f t="shared" si="65"/>
        <v>31.3463079025748-94993.842331231i</v>
      </c>
      <c r="K254" t="str">
        <f t="shared" si="66"/>
        <v>0.0239999859999135-0.0000180301509624703i</v>
      </c>
      <c r="L254" t="str">
        <f t="shared" si="67"/>
        <v>0.0001875-159.05263119382i</v>
      </c>
      <c r="M254" t="str">
        <f t="shared" si="68"/>
        <v>0.00125-39.9757950059335i</v>
      </c>
      <c r="N254">
        <f t="shared" si="69"/>
        <v>89.984972621587005</v>
      </c>
      <c r="O254">
        <f t="shared" si="70"/>
        <v>82.91726114838994</v>
      </c>
      <c r="P254" s="3">
        <f t="shared" si="71"/>
        <v>82.91726114838994</v>
      </c>
      <c r="Q254" s="3">
        <f t="shared" si="72"/>
        <v>-90.015027378412995</v>
      </c>
      <c r="R254">
        <f t="shared" si="73"/>
        <v>89.984972621587005</v>
      </c>
      <c r="S254">
        <f t="shared" si="74"/>
        <v>2.217737717486166E-3</v>
      </c>
      <c r="T254">
        <f t="shared" si="57"/>
        <v>82.91726114838994</v>
      </c>
    </row>
    <row r="255" spans="1:20" x14ac:dyDescent="0.35">
      <c r="A255">
        <f t="shared" si="58"/>
        <v>13.987407978445482</v>
      </c>
      <c r="B255">
        <f t="shared" si="75"/>
        <v>2.2261651208126136</v>
      </c>
      <c r="C255" t="str">
        <f t="shared" si="59"/>
        <v>-3.66964151685225-13938.4939339316i</v>
      </c>
      <c r="D255" t="str">
        <f t="shared" si="60"/>
        <v>3.47812499996743-7149.28743788383i</v>
      </c>
      <c r="E255" t="str">
        <f t="shared" si="61"/>
        <v>162.469536508878+0.00070478999322137i</v>
      </c>
      <c r="F255" t="str">
        <f t="shared" si="62"/>
        <v>2.90990990990466-67091.6612955896i</v>
      </c>
      <c r="G255" t="str">
        <f t="shared" si="63"/>
        <v>0.999999999998197-1.34279116592835E-06i</v>
      </c>
      <c r="H255" t="str">
        <f t="shared" si="64"/>
        <v>500.000252456583+0.143932221237272i</v>
      </c>
      <c r="I255" t="str">
        <f t="shared" si="65"/>
        <v>31.3463078154836-94634.2326008829i</v>
      </c>
      <c r="K255" t="str">
        <f t="shared" si="66"/>
        <v>0.0239999858933108-0.0000180986654530179i</v>
      </c>
      <c r="L255" t="str">
        <f t="shared" si="67"/>
        <v>0.0001875-158.450519220782i</v>
      </c>
      <c r="M255" t="str">
        <f t="shared" si="68"/>
        <v>0.00125-39.824462050143i</v>
      </c>
      <c r="N255">
        <f t="shared" si="69"/>
        <v>89.984915517603241</v>
      </c>
      <c r="O255">
        <f t="shared" si="70"/>
        <v>82.884317309235186</v>
      </c>
      <c r="P255" s="3">
        <f t="shared" si="71"/>
        <v>82.884317309235186</v>
      </c>
      <c r="Q255" s="3">
        <f t="shared" si="72"/>
        <v>-90.015084482396759</v>
      </c>
      <c r="R255">
        <f t="shared" si="73"/>
        <v>89.984915517603241</v>
      </c>
      <c r="S255">
        <f t="shared" si="74"/>
        <v>2.2261651208126138E-3</v>
      </c>
      <c r="T255">
        <f t="shared" si="57"/>
        <v>82.884317309235186</v>
      </c>
    </row>
    <row r="256" spans="1:20" x14ac:dyDescent="0.35">
      <c r="A256">
        <f t="shared" si="58"/>
        <v>14.040560128763575</v>
      </c>
      <c r="B256">
        <f t="shared" si="75"/>
        <v>2.2346245482717015</v>
      </c>
      <c r="C256" t="str">
        <f t="shared" si="59"/>
        <v>-3.66964149803418-13885.728143526i</v>
      </c>
      <c r="D256" t="str">
        <f t="shared" si="60"/>
        <v>3.47812499996718-7122.22299060058i</v>
      </c>
      <c r="E256" t="str">
        <f t="shared" si="61"/>
        <v>162.469536505428+0.000707468203078692i</v>
      </c>
      <c r="F256" t="str">
        <f t="shared" si="62"/>
        <v>2.90990990990462-66837.6781187679i</v>
      </c>
      <c r="G256" t="str">
        <f t="shared" si="63"/>
        <v>0.999999999998183-1.34789377235885E-06i</v>
      </c>
      <c r="H256" t="str">
        <f t="shared" si="64"/>
        <v>500.0002543789+0.144479163128808i</v>
      </c>
      <c r="I256" t="str">
        <f t="shared" si="65"/>
        <v>31.3463077277296-94275.984215742i</v>
      </c>
      <c r="K256" t="str">
        <f t="shared" si="66"/>
        <v>0.0239999857858963-0.0000181674402976787i</v>
      </c>
      <c r="L256" t="str">
        <f t="shared" si="67"/>
        <v>0.0001875-157.850686611657i</v>
      </c>
      <c r="M256" t="str">
        <f t="shared" si="68"/>
        <v>0.00125-39.673701982609i</v>
      </c>
      <c r="N256">
        <f t="shared" si="69"/>
        <v>89.984858196624941</v>
      </c>
      <c r="O256">
        <f t="shared" si="70"/>
        <v>82.851373469987109</v>
      </c>
      <c r="P256" s="3">
        <f t="shared" si="71"/>
        <v>82.851373469987109</v>
      </c>
      <c r="Q256" s="3">
        <f t="shared" si="72"/>
        <v>-90.015141803375059</v>
      </c>
      <c r="R256">
        <f t="shared" si="73"/>
        <v>89.984858196624941</v>
      </c>
      <c r="S256">
        <f t="shared" si="74"/>
        <v>2.2346245482717016E-3</v>
      </c>
      <c r="T256">
        <f t="shared" si="57"/>
        <v>82.851373469987109</v>
      </c>
    </row>
    <row r="257" spans="1:20" x14ac:dyDescent="0.35">
      <c r="A257">
        <f t="shared" si="58"/>
        <v>14.093914257252877</v>
      </c>
      <c r="B257">
        <f t="shared" si="75"/>
        <v>2.2431161215551341</v>
      </c>
      <c r="C257" t="str">
        <f t="shared" si="59"/>
        <v>-3.66964147907285-13833.1621039817i</v>
      </c>
      <c r="D257" t="str">
        <f t="shared" si="60"/>
        <v>3.47812499996694-7095.26099888615i</v>
      </c>
      <c r="E257" t="str">
        <f t="shared" si="61"/>
        <v>162.469536501953+0.000710156590223546i</v>
      </c>
      <c r="F257" t="str">
        <f t="shared" si="62"/>
        <v>2.90990990990458-66584.6564243852i</v>
      </c>
      <c r="G257" t="str">
        <f t="shared" si="63"/>
        <v>0.999999999998169-0.0000013530157686938i</v>
      </c>
      <c r="H257" t="str">
        <f t="shared" si="64"/>
        <v>500.000256315854+0.14502818339325i</v>
      </c>
      <c r="I257" t="str">
        <f t="shared" si="65"/>
        <v>31.346307639308-93919.092022285i</v>
      </c>
      <c r="K257" t="str">
        <f t="shared" si="66"/>
        <v>0.0239999856776639-0.0000182364764857873i</v>
      </c>
      <c r="L257" t="str">
        <f t="shared" si="67"/>
        <v>0.0001875-157.253124737654i</v>
      </c>
      <c r="M257" t="str">
        <f t="shared" si="68"/>
        <v>0.00125-39.5235126345975i</v>
      </c>
      <c r="N257">
        <f t="shared" si="69"/>
        <v>89.984800657827577</v>
      </c>
      <c r="O257">
        <f t="shared" si="70"/>
        <v>82.818429630645284</v>
      </c>
      <c r="P257" s="3">
        <f t="shared" si="71"/>
        <v>82.818429630645284</v>
      </c>
      <c r="Q257" s="3">
        <f t="shared" si="72"/>
        <v>-90.015199342172423</v>
      </c>
      <c r="R257">
        <f t="shared" si="73"/>
        <v>89.984800657827577</v>
      </c>
      <c r="S257">
        <f t="shared" si="74"/>
        <v>2.2431161215551339E-3</v>
      </c>
      <c r="T257">
        <f t="shared" si="57"/>
        <v>82.818429630645284</v>
      </c>
    </row>
    <row r="258" spans="1:20" x14ac:dyDescent="0.35">
      <c r="A258">
        <f t="shared" si="58"/>
        <v>14.147471131430439</v>
      </c>
      <c r="B258">
        <f t="shared" si="75"/>
        <v>2.2516399628170438</v>
      </c>
      <c r="C258" t="str">
        <f t="shared" si="59"/>
        <v>-3.66964145996708-13780.7950591184i</v>
      </c>
      <c r="D258" t="str">
        <f t="shared" si="60"/>
        <v>3.47812499996669-7068.40107488328i</v>
      </c>
      <c r="E258" t="str">
        <f t="shared" si="61"/>
        <v>162.469536498451+0.000712855193330967i</v>
      </c>
      <c r="F258" t="str">
        <f t="shared" si="62"/>
        <v>2.90990990990455-66332.5925726394i</v>
      </c>
      <c r="G258" t="str">
        <f t="shared" si="63"/>
        <v>0.999999999998155-1.35815722861481E-06i</v>
      </c>
      <c r="H258" t="str">
        <f t="shared" si="64"/>
        <v>500.000258267556+0.145579289928334i</v>
      </c>
      <c r="I258" t="str">
        <f t="shared" si="65"/>
        <v>31.3463075502119-93563.5508864976i</v>
      </c>
      <c r="K258" t="str">
        <f t="shared" si="66"/>
        <v>0.0239999855686074-0.0000183057750104376i</v>
      </c>
      <c r="L258" t="str">
        <f t="shared" si="67"/>
        <v>0.0001875-156.657825002644i</v>
      </c>
      <c r="M258" t="str">
        <f t="shared" si="68"/>
        <v>0.00125-39.3738918455844i</v>
      </c>
      <c r="N258">
        <f t="shared" si="69"/>
        <v>89.984742900383409</v>
      </c>
      <c r="O258">
        <f t="shared" si="70"/>
        <v>82.785485791208913</v>
      </c>
      <c r="P258" s="3">
        <f t="shared" si="71"/>
        <v>82.785485791208913</v>
      </c>
      <c r="Q258" s="3">
        <f t="shared" si="72"/>
        <v>-90.015257099616591</v>
      </c>
      <c r="R258">
        <f t="shared" si="73"/>
        <v>89.984742900383409</v>
      </c>
      <c r="S258">
        <f t="shared" si="74"/>
        <v>2.2516399628170437E-3</v>
      </c>
      <c r="T258">
        <f t="shared" si="57"/>
        <v>82.785485791208913</v>
      </c>
    </row>
    <row r="259" spans="1:20" x14ac:dyDescent="0.35">
      <c r="A259">
        <f t="shared" si="58"/>
        <v>14.201231521729875</v>
      </c>
      <c r="B259">
        <f t="shared" si="75"/>
        <v>2.2601961946757485</v>
      </c>
      <c r="C259" t="str">
        <f t="shared" si="59"/>
        <v>-3.66964144071589-13728.6262556185i</v>
      </c>
      <c r="D259" t="str">
        <f t="shared" si="60"/>
        <v>3.47812499996643-7041.64283220284i</v>
      </c>
      <c r="E259" t="str">
        <f t="shared" si="61"/>
        <v>162.469536494924+0.000715564051222072i</v>
      </c>
      <c r="F259" t="str">
        <f t="shared" si="62"/>
        <v>2.90990990990449-66081.4829375067i</v>
      </c>
      <c r="G259" t="str">
        <f t="shared" si="63"/>
        <v>0.999999999998141-1.36331822608354E-06i</v>
      </c>
      <c r="H259" t="str">
        <f t="shared" si="64"/>
        <v>500.000260234119+0.146132490661828i</v>
      </c>
      <c r="I259" t="str">
        <f t="shared" si="65"/>
        <v>31.3463074604382-93209.3556938006i</v>
      </c>
      <c r="K259" t="str">
        <f t="shared" si="66"/>
        <v>0.0239999854587205-0.0000183753368684976i</v>
      </c>
      <c r="L259" t="str">
        <f t="shared" si="67"/>
        <v>0.0001875-156.064778843041i</v>
      </c>
      <c r="M259" t="str">
        <f t="shared" si="68"/>
        <v>0.00125-39.224837463224i</v>
      </c>
      <c r="N259">
        <f t="shared" si="69"/>
        <v>89.9846849234616</v>
      </c>
      <c r="O259">
        <f t="shared" si="70"/>
        <v>82.752541951677173</v>
      </c>
      <c r="P259" s="3">
        <f t="shared" si="71"/>
        <v>82.752541951677173</v>
      </c>
      <c r="Q259" s="3">
        <f t="shared" si="72"/>
        <v>-90.0153150765384</v>
      </c>
      <c r="R259">
        <f t="shared" si="73"/>
        <v>89.9846849234616</v>
      </c>
      <c r="S259">
        <f t="shared" si="74"/>
        <v>2.2601961946757485E-3</v>
      </c>
      <c r="T259">
        <f t="shared" si="57"/>
        <v>82.752541951677173</v>
      </c>
    </row>
    <row r="260" spans="1:20" x14ac:dyDescent="0.35">
      <c r="A260">
        <f t="shared" si="58"/>
        <v>14.255196201512447</v>
      </c>
      <c r="B260">
        <f t="shared" si="75"/>
        <v>2.2687849402155162</v>
      </c>
      <c r="C260" t="str">
        <f t="shared" si="59"/>
        <v>-3.66964142131806-13676.6549430165i</v>
      </c>
      <c r="D260" t="str">
        <f t="shared" si="60"/>
        <v>3.47812499996619-7014.98588591866i</v>
      </c>
      <c r="E260" t="str">
        <f t="shared" si="61"/>
        <v>162.469536491369+0.000718283202866813i</v>
      </c>
      <c r="F260" t="str">
        <f t="shared" si="62"/>
        <v>2.90990990990447-65831.3239066918i</v>
      </c>
      <c r="G260" t="str">
        <f t="shared" si="63"/>
        <v>0.999999999998127-1.36849883534263E-06i</v>
      </c>
      <c r="H260" t="str">
        <f t="shared" si="64"/>
        <v>500.000262215656+0.146687793551602i</v>
      </c>
      <c r="I260" t="str">
        <f t="shared" si="65"/>
        <v>31.3463073699803-92856.5013489787i</v>
      </c>
      <c r="K260" t="str">
        <f t="shared" si="66"/>
        <v>0.0239999853479969-0.0000184451630606228i</v>
      </c>
      <c r="L260" t="str">
        <f t="shared" si="67"/>
        <v>0.0001875-155.473977727675i</v>
      </c>
      <c r="M260" t="str">
        <f t="shared" si="68"/>
        <v>0.00125-39.0763473433195i</v>
      </c>
      <c r="N260">
        <f t="shared" si="69"/>
        <v>89.984626726228129</v>
      </c>
      <c r="O260">
        <f t="shared" si="70"/>
        <v>82.719598112049511</v>
      </c>
      <c r="P260" s="3">
        <f t="shared" si="71"/>
        <v>82.719598112049511</v>
      </c>
      <c r="Q260" s="3">
        <f t="shared" si="72"/>
        <v>-90.015373273771871</v>
      </c>
      <c r="R260">
        <f t="shared" si="73"/>
        <v>89.984626726228129</v>
      </c>
      <c r="S260">
        <f t="shared" si="74"/>
        <v>2.2687849402155164E-3</v>
      </c>
      <c r="T260">
        <f t="shared" si="57"/>
        <v>82.719598112049511</v>
      </c>
    </row>
    <row r="261" spans="1:20" x14ac:dyDescent="0.35">
      <c r="A261">
        <f t="shared" si="58"/>
        <v>14.309365947078195</v>
      </c>
      <c r="B261">
        <f t="shared" si="75"/>
        <v>2.2774063229883352</v>
      </c>
      <c r="C261" t="str">
        <f t="shared" si="59"/>
        <v>-3.66964140177247-13624.8803736871i</v>
      </c>
      <c r="D261" t="str">
        <f t="shared" si="60"/>
        <v>3.47812499996592-6988.42985256148i</v>
      </c>
      <c r="E261" t="str">
        <f t="shared" si="61"/>
        <v>162.469536487786+0.000721012687382473i</v>
      </c>
      <c r="F261" t="str">
        <f t="shared" si="62"/>
        <v>2.90990990990442-65582.1118815719i</v>
      </c>
      <c r="G261" t="str">
        <f t="shared" si="63"/>
        <v>0.999999999998113-1.37369913091692E-06i</v>
      </c>
      <c r="H261" t="str">
        <f t="shared" si="64"/>
        <v>500.000264212281+0.147245206585782i</v>
      </c>
      <c r="I261" t="str">
        <f t="shared" si="65"/>
        <v>31.3463072788337-92504.982776102i</v>
      </c>
      <c r="K261" t="str">
        <f t="shared" si="66"/>
        <v>0.0239999852364302-0.0000185152545912714i</v>
      </c>
      <c r="L261" t="str">
        <f t="shared" si="67"/>
        <v>0.0001875-154.885413157676i</v>
      </c>
      <c r="M261" t="str">
        <f t="shared" si="68"/>
        <v>0.00125-38.9284193497902i</v>
      </c>
      <c r="N261">
        <f t="shared" si="69"/>
        <v>89.984568307845848</v>
      </c>
      <c r="O261">
        <f t="shared" si="70"/>
        <v>82.686654272324901</v>
      </c>
      <c r="P261" s="3">
        <f t="shared" si="71"/>
        <v>82.686654272324901</v>
      </c>
      <c r="Q261" s="3">
        <f t="shared" si="72"/>
        <v>-90.015431692154152</v>
      </c>
      <c r="R261">
        <f t="shared" si="73"/>
        <v>89.984568307845848</v>
      </c>
      <c r="S261">
        <f t="shared" si="74"/>
        <v>2.2774063229883353E-3</v>
      </c>
      <c r="T261">
        <f t="shared" si="57"/>
        <v>82.686654272324901</v>
      </c>
    </row>
    <row r="262" spans="1:20" x14ac:dyDescent="0.35">
      <c r="A262">
        <f t="shared" si="58"/>
        <v>14.363741537677093</v>
      </c>
      <c r="B262">
        <f t="shared" si="75"/>
        <v>2.286060467015691</v>
      </c>
      <c r="C262" t="str">
        <f t="shared" si="59"/>
        <v>-3.66964138207812-13573.3018028362i</v>
      </c>
      <c r="D262" t="str">
        <f t="shared" si="60"/>
        <v>3.47812499996566-6961.97435011395i</v>
      </c>
      <c r="E262" t="str">
        <f t="shared" si="61"/>
        <v>162.469536484176+0.000723752544034447i</v>
      </c>
      <c r="F262" t="str">
        <f t="shared" si="62"/>
        <v>2.90990990990437-65333.8432771491i</v>
      </c>
      <c r="G262" t="str">
        <f t="shared" si="63"/>
        <v>0.999999999998099-1.37891918761438E-06i</v>
      </c>
      <c r="H262" t="str">
        <f t="shared" si="64"/>
        <v>500.000266224111+0.147804737782841i</v>
      </c>
      <c r="I262" t="str">
        <f t="shared" si="65"/>
        <v>31.3463071869934-92154.7949184593i</v>
      </c>
      <c r="K262" t="str">
        <f t="shared" si="66"/>
        <v>0.0239999851240139-0.0000185856124687182i</v>
      </c>
      <c r="L262" t="str">
        <f t="shared" si="67"/>
        <v>0.0001875-154.299076666344i</v>
      </c>
      <c r="M262" t="str">
        <f t="shared" si="68"/>
        <v>0.00125-38.7810513546427i</v>
      </c>
      <c r="N262">
        <f t="shared" si="69"/>
        <v>89.984509667474356</v>
      </c>
      <c r="O262">
        <f t="shared" si="70"/>
        <v>82.653710432502848</v>
      </c>
      <c r="P262" s="3">
        <f t="shared" si="71"/>
        <v>82.653710432502848</v>
      </c>
      <c r="Q262" s="3">
        <f t="shared" si="72"/>
        <v>-90.015490332525644</v>
      </c>
      <c r="R262">
        <f t="shared" si="73"/>
        <v>89.984509667474356</v>
      </c>
      <c r="S262">
        <f t="shared" si="74"/>
        <v>2.2860604670156908E-3</v>
      </c>
      <c r="T262">
        <f t="shared" si="57"/>
        <v>82.653710432502848</v>
      </c>
    </row>
    <row r="263" spans="1:20" x14ac:dyDescent="0.35">
      <c r="A263">
        <f t="shared" si="58"/>
        <v>14.418323755520266</v>
      </c>
      <c r="B263">
        <f t="shared" si="75"/>
        <v>2.2947474967903507</v>
      </c>
      <c r="C263" t="str">
        <f t="shared" si="59"/>
        <v>-3.66964136223378-13521.9184884887i</v>
      </c>
      <c r="D263" t="str">
        <f t="shared" si="60"/>
        <v>3.47812499996539-6935.61899800473i</v>
      </c>
      <c r="E263" t="str">
        <f t="shared" si="61"/>
        <v>162.469536480539+0.00072650281223848i</v>
      </c>
      <c r="F263" t="str">
        <f t="shared" si="62"/>
        <v>2.90990990990433-65086.514521996i</v>
      </c>
      <c r="G263" t="str">
        <f t="shared" si="63"/>
        <v>0.999999999998084-0.0000013841590805273i</v>
      </c>
      <c r="H263" t="str">
        <f t="shared" si="64"/>
        <v>500.000268251259+0.14836639519172i</v>
      </c>
      <c r="I263" t="str">
        <f t="shared" si="65"/>
        <v>31.3463070944537-91805.9327384799i</v>
      </c>
      <c r="K263" t="str">
        <f t="shared" si="66"/>
        <v>0.0239999850107417-0.0000186562377050694i</v>
      </c>
      <c r="L263" t="str">
        <f t="shared" si="67"/>
        <v>0.0001875-153.714959819032i</v>
      </c>
      <c r="M263" t="str">
        <f t="shared" si="68"/>
        <v>0.00125-38.6342412379384i</v>
      </c>
      <c r="N263">
        <f t="shared" si="69"/>
        <v>89.984450804270139</v>
      </c>
      <c r="O263">
        <f t="shared" si="70"/>
        <v>82.620766592582626</v>
      </c>
      <c r="P263" s="3">
        <f t="shared" si="71"/>
        <v>82.620766592582626</v>
      </c>
      <c r="Q263" s="3">
        <f t="shared" si="72"/>
        <v>-90.015549195729861</v>
      </c>
      <c r="R263">
        <f t="shared" si="73"/>
        <v>89.984450804270139</v>
      </c>
      <c r="S263">
        <f t="shared" si="74"/>
        <v>2.2947474967903508E-3</v>
      </c>
      <c r="T263">
        <f t="shared" si="57"/>
        <v>82.620766592582626</v>
      </c>
    </row>
    <row r="264" spans="1:20" x14ac:dyDescent="0.35">
      <c r="A264">
        <f t="shared" si="58"/>
        <v>14.473113385791242</v>
      </c>
      <c r="B264">
        <f t="shared" si="75"/>
        <v>2.3034675372781539</v>
      </c>
      <c r="C264" t="str">
        <f t="shared" si="59"/>
        <v>-3.66964134223838-13470.7296914784i</v>
      </c>
      <c r="D264" t="str">
        <f t="shared" si="60"/>
        <v>3.47812499996515-6909.36341710331i</v>
      </c>
      <c r="E264" t="str">
        <f t="shared" si="61"/>
        <v>162.469536476875+0.000729263531558901i</v>
      </c>
      <c r="F264" t="str">
        <f t="shared" si="62"/>
        <v>2.9099099099043-64840.1220582058i</v>
      </c>
      <c r="G264" t="str">
        <f t="shared" si="63"/>
        <v>0.99999999999807-1.38941888503328E-06i</v>
      </c>
      <c r="H264" t="str">
        <f t="shared" si="64"/>
        <v>500.000270293842+0.148930186891945i</v>
      </c>
      <c r="I264" t="str">
        <f t="shared" si="65"/>
        <v>31.3463070012092-91458.3912176648i</v>
      </c>
      <c r="K264" t="str">
        <f t="shared" si="66"/>
        <v>0.023999984896607-0.000018727131316277i</v>
      </c>
      <c r="L264" t="str">
        <f t="shared" si="67"/>
        <v>0.0001875-153.133054213022i</v>
      </c>
      <c r="M264" t="str">
        <f t="shared" si="68"/>
        <v>0.00125-38.487986887765i</v>
      </c>
      <c r="N264">
        <f t="shared" si="69"/>
        <v>89.984391717386401</v>
      </c>
      <c r="O264">
        <f t="shared" si="70"/>
        <v>82.587822752563497</v>
      </c>
      <c r="P264" s="3">
        <f t="shared" si="71"/>
        <v>82.587822752563497</v>
      </c>
      <c r="Q264" s="3">
        <f t="shared" si="72"/>
        <v>-90.015608282613599</v>
      </c>
      <c r="R264">
        <f t="shared" si="73"/>
        <v>89.984391717386401</v>
      </c>
      <c r="S264">
        <f t="shared" si="74"/>
        <v>2.3034675372781538E-3</v>
      </c>
      <c r="T264">
        <f t="shared" si="57"/>
        <v>82.587822752563497</v>
      </c>
    </row>
    <row r="265" spans="1:20" x14ac:dyDescent="0.35">
      <c r="A265">
        <f t="shared" si="58"/>
        <v>14.528111216657248</v>
      </c>
      <c r="B265">
        <f t="shared" si="75"/>
        <v>2.3122207139198108</v>
      </c>
      <c r="C265" t="str">
        <f t="shared" si="59"/>
        <v>-3.66964132209072-13419.734675437i</v>
      </c>
      <c r="D265" t="str">
        <f t="shared" si="60"/>
        <v>3.47812499996489-6883.20722971424i</v>
      </c>
      <c r="E265" t="str">
        <f t="shared" si="61"/>
        <v>162.469536473183+0.00073203474171185i</v>
      </c>
      <c r="F265" t="str">
        <f t="shared" si="62"/>
        <v>2.90990990990426-64594.6623413396i</v>
      </c>
      <c r="G265" t="str">
        <f t="shared" si="63"/>
        <v>0.999999999998055-1.39469867679639E-06i</v>
      </c>
      <c r="H265" t="str">
        <f t="shared" si="64"/>
        <v>500.00027235198+0.14949612099375i</v>
      </c>
      <c r="I265" t="str">
        <f t="shared" si="65"/>
        <v>31.3463069072549-91112.1653565123i</v>
      </c>
      <c r="K265" t="str">
        <f t="shared" si="66"/>
        <v>0.0239999847816031-0.0000187982943221536i</v>
      </c>
      <c r="L265" t="str">
        <f t="shared" si="67"/>
        <v>0.0001875-152.553351477408i</v>
      </c>
      <c r="M265" t="str">
        <f t="shared" si="68"/>
        <v>0.00125-38.3422862002042i</v>
      </c>
      <c r="N265">
        <f t="shared" si="69"/>
        <v>89.98433240597322</v>
      </c>
      <c r="O265">
        <f t="shared" si="70"/>
        <v>82.554878912444508</v>
      </c>
      <c r="P265" s="3">
        <f t="shared" si="71"/>
        <v>82.554878912444508</v>
      </c>
      <c r="Q265" s="3">
        <f t="shared" si="72"/>
        <v>-90.01566759402678</v>
      </c>
      <c r="R265">
        <f t="shared" si="73"/>
        <v>89.98433240597322</v>
      </c>
      <c r="S265">
        <f t="shared" si="74"/>
        <v>2.3122207139198107E-3</v>
      </c>
      <c r="T265">
        <f t="shared" si="57"/>
        <v>82.554878912444508</v>
      </c>
    </row>
    <row r="266" spans="1:20" x14ac:dyDescent="0.35">
      <c r="A266">
        <f t="shared" si="58"/>
        <v>14.583318039280547</v>
      </c>
      <c r="B266">
        <f t="shared" si="75"/>
        <v>2.3210071526327063</v>
      </c>
      <c r="C266" t="str">
        <f t="shared" si="59"/>
        <v>-3.6696413017896-13368.9327067843i</v>
      </c>
      <c r="D266" t="str">
        <f t="shared" si="60"/>
        <v>3.47812499996461-6857.15005957204i</v>
      </c>
      <c r="E266" t="str">
        <f t="shared" si="61"/>
        <v>162.469536469461+0.000734816482563509i</v>
      </c>
      <c r="F266" t="str">
        <f t="shared" si="62"/>
        <v>2.90990990990422-64350.131840377i</v>
      </c>
      <c r="G266" t="str">
        <f t="shared" si="63"/>
        <v>0.99999999999804-1.39999853176819E-06i</v>
      </c>
      <c r="H266" t="str">
        <f t="shared" si="64"/>
        <v>500.000274425787+0.150064205638179i</v>
      </c>
      <c r="I266" t="str">
        <f t="shared" si="65"/>
        <v>31.346306812585-90767.2501744462i</v>
      </c>
      <c r="K266" t="str">
        <f t="shared" si="66"/>
        <v>0.0239999846657237-0.0000188697277463869i</v>
      </c>
      <c r="L266" t="str">
        <f t="shared" si="67"/>
        <v>0.0001875-151.975843272971i</v>
      </c>
      <c r="M266" t="str">
        <f t="shared" si="68"/>
        <v>0.00125-38.1971370793029i</v>
      </c>
      <c r="N266">
        <f t="shared" si="69"/>
        <v>89.98427286917736</v>
      </c>
      <c r="O266">
        <f t="shared" si="70"/>
        <v>82.521935072225077</v>
      </c>
      <c r="P266" s="3">
        <f t="shared" si="71"/>
        <v>82.521935072225077</v>
      </c>
      <c r="Q266" s="3">
        <f t="shared" si="72"/>
        <v>-90.01572713082264</v>
      </c>
      <c r="R266">
        <f t="shared" si="73"/>
        <v>89.98427286917736</v>
      </c>
      <c r="S266">
        <f t="shared" si="74"/>
        <v>2.3210071526327063E-3</v>
      </c>
      <c r="T266">
        <f t="shared" si="57"/>
        <v>82.521935072225077</v>
      </c>
    </row>
    <row r="267" spans="1:20" x14ac:dyDescent="0.35">
      <c r="A267">
        <f t="shared" si="58"/>
        <v>14.638734647829814</v>
      </c>
      <c r="B267">
        <f t="shared" si="75"/>
        <v>2.3298269798127107</v>
      </c>
      <c r="C267" t="str">
        <f t="shared" si="59"/>
        <v>-3.66964128133397-13318.3230547167i</v>
      </c>
      <c r="D267" t="str">
        <f t="shared" si="60"/>
        <v>3.47812499996434-6831.19153183553i</v>
      </c>
      <c r="E267" t="str">
        <f t="shared" si="61"/>
        <v>162.469536465712+0.000737608794131206i</v>
      </c>
      <c r="F267" t="str">
        <f t="shared" si="62"/>
        <v>2.90990990990417-64106.5270376648i</v>
      </c>
      <c r="G267" t="str">
        <f t="shared" si="63"/>
        <v>0.999999999998025-1.40531852618888E-06i</v>
      </c>
      <c r="H267" t="str">
        <f t="shared" si="64"/>
        <v>500.000276515387+0.150634448997216i</v>
      </c>
      <c r="I267" t="str">
        <f t="shared" si="65"/>
        <v>31.3463067171944-90423.6407097471i</v>
      </c>
      <c r="K267" t="str">
        <f t="shared" si="66"/>
        <v>0.0239999845489618-0.0000189414326165545i</v>
      </c>
      <c r="L267" t="str">
        <f t="shared" si="67"/>
        <v>0.0001875-151.400521292061i</v>
      </c>
      <c r="M267" t="str">
        <f t="shared" si="68"/>
        <v>0.00125-38.052537437042i</v>
      </c>
      <c r="N267">
        <f t="shared" si="69"/>
        <v>89.984213106142363</v>
      </c>
      <c r="O267">
        <f t="shared" si="70"/>
        <v>82.488991231904279</v>
      </c>
      <c r="P267" s="3">
        <f t="shared" si="71"/>
        <v>82.488991231904279</v>
      </c>
      <c r="Q267" s="3">
        <f t="shared" si="72"/>
        <v>-90.015786893857637</v>
      </c>
      <c r="R267">
        <f t="shared" si="73"/>
        <v>89.984213106142363</v>
      </c>
      <c r="S267">
        <f t="shared" si="74"/>
        <v>2.3298269798127107E-3</v>
      </c>
      <c r="T267">
        <f t="shared" si="57"/>
        <v>82.488991231904279</v>
      </c>
    </row>
    <row r="268" spans="1:20" x14ac:dyDescent="0.35">
      <c r="A268">
        <f t="shared" si="58"/>
        <v>14.694361839491567</v>
      </c>
      <c r="B268">
        <f t="shared" si="75"/>
        <v>2.3386803223359989</v>
      </c>
      <c r="C268" t="str">
        <f t="shared" si="59"/>
        <v>-3.66964126072249-13267.9049911977i</v>
      </c>
      <c r="D268" t="str">
        <f t="shared" si="60"/>
        <v>3.47812499996406-6805.3312730826i</v>
      </c>
      <c r="E268" t="str">
        <f t="shared" si="61"/>
        <v>162.469536461935+0.000740411716585394i</v>
      </c>
      <c r="F268" t="str">
        <f t="shared" si="62"/>
        <v>2.90990990990411-63863.844428866i</v>
      </c>
      <c r="G268" t="str">
        <f t="shared" si="63"/>
        <v>0.99999999999801-1.41065873658838E-06i</v>
      </c>
      <c r="H268" t="str">
        <f t="shared" si="64"/>
        <v>500.000278620897+0.151206859273894i</v>
      </c>
      <c r="I268" t="str">
        <f t="shared" si="65"/>
        <v>31.3463066210771-90081.3320194766i</v>
      </c>
      <c r="K268" t="str">
        <f t="shared" si="66"/>
        <v>0.0239999844313109-0.0000190134099641384i</v>
      </c>
      <c r="L268" t="str">
        <f t="shared" si="67"/>
        <v>0.0001875-150.827377258479i</v>
      </c>
      <c r="M268" t="str">
        <f t="shared" si="68"/>
        <v>0.00125-37.9084851933074i</v>
      </c>
      <c r="N268">
        <f t="shared" si="69"/>
        <v>89.984153116008542</v>
      </c>
      <c r="O268">
        <f t="shared" si="70"/>
        <v>82.456047391481562</v>
      </c>
      <c r="P268" s="3">
        <f t="shared" si="71"/>
        <v>82.456047391481562</v>
      </c>
      <c r="Q268" s="3">
        <f t="shared" si="72"/>
        <v>-90.015846883991458</v>
      </c>
      <c r="R268">
        <f t="shared" si="73"/>
        <v>89.984153116008542</v>
      </c>
      <c r="S268">
        <f t="shared" si="74"/>
        <v>2.3386803223359987E-3</v>
      </c>
      <c r="T268">
        <f t="shared" si="57"/>
        <v>82.456047391481562</v>
      </c>
    </row>
    <row r="269" spans="1:20" x14ac:dyDescent="0.35">
      <c r="A269">
        <f t="shared" si="58"/>
        <v>14.750200414481634</v>
      </c>
      <c r="B269">
        <f t="shared" si="75"/>
        <v>2.3475673075608756</v>
      </c>
      <c r="C269" t="str">
        <f t="shared" si="59"/>
        <v>-3.66964123995415-13217.6777909463i</v>
      </c>
      <c r="D269" t="str">
        <f t="shared" si="60"/>
        <v>3.4781249999638-6779.56891130481i</v>
      </c>
      <c r="E269" t="str">
        <f t="shared" si="61"/>
        <v>162.469536458128+0.000743225290248019i</v>
      </c>
      <c r="F269" t="str">
        <f t="shared" si="62"/>
        <v>2.90990990990408-63622.0805229105i</v>
      </c>
      <c r="G269" t="str">
        <f t="shared" si="63"/>
        <v>0.999999999997995-0.0000014160192397874i</v>
      </c>
      <c r="H269" t="str">
        <f t="shared" si="64"/>
        <v>500.00028074244+0.151781444702421i</v>
      </c>
      <c r="I269" t="str">
        <f t="shared" si="65"/>
        <v>31.3463065242285-89740.3191794105i</v>
      </c>
      <c r="K269" t="str">
        <f t="shared" si="66"/>
        <v>0.0239999843127641-0.0000190856608245405i</v>
      </c>
      <c r="L269" t="str">
        <f t="shared" si="67"/>
        <v>0.0001875-150.256402927355i</v>
      </c>
      <c r="M269" t="str">
        <f t="shared" si="68"/>
        <v>0.00125-37.7649782758593i</v>
      </c>
      <c r="N269">
        <f t="shared" si="69"/>
        <v>89.984092897912944</v>
      </c>
      <c r="O269">
        <f t="shared" si="70"/>
        <v>82.423103550955986</v>
      </c>
      <c r="P269" s="3">
        <f t="shared" si="71"/>
        <v>82.423103550955986</v>
      </c>
      <c r="Q269" s="3">
        <f t="shared" si="72"/>
        <v>-90.015907102087056</v>
      </c>
      <c r="R269">
        <f t="shared" si="73"/>
        <v>89.984092897912944</v>
      </c>
      <c r="S269">
        <f t="shared" si="74"/>
        <v>2.3475673075608757E-3</v>
      </c>
      <c r="T269">
        <f t="shared" si="57"/>
        <v>82.423103550955986</v>
      </c>
    </row>
    <row r="270" spans="1:20" x14ac:dyDescent="0.35">
      <c r="A270">
        <f t="shared" si="58"/>
        <v>14.806251176056666</v>
      </c>
      <c r="B270">
        <f t="shared" si="75"/>
        <v>2.356488063329607</v>
      </c>
      <c r="C270" t="str">
        <f t="shared" si="59"/>
        <v>-3.66964121902765-13167.6407314274i</v>
      </c>
      <c r="D270" t="str">
        <f t="shared" si="60"/>
        <v>3.4781249999635-6753.9040759018i</v>
      </c>
      <c r="E270" t="str">
        <f t="shared" si="61"/>
        <v>162.469536454293+0.00074604955559533i</v>
      </c>
      <c r="F270" t="str">
        <f t="shared" si="62"/>
        <v>2.90990990990402-63381.2318419422i</v>
      </c>
      <c r="G270" t="str">
        <f t="shared" si="63"/>
        <v>0.99999999999798-1.42140011289857E-06i</v>
      </c>
      <c r="H270" t="str">
        <f t="shared" si="64"/>
        <v>500.000282880136+0.152358213548291i</v>
      </c>
      <c r="I270" t="str">
        <f t="shared" si="65"/>
        <v>31.3463064266422-89400.5972839628i</v>
      </c>
      <c r="K270" t="str">
        <f t="shared" si="66"/>
        <v>0.0239999841933147-0.0000191581862370969i</v>
      </c>
      <c r="L270" t="str">
        <f t="shared" si="67"/>
        <v>0.0001875-149.687590085032i</v>
      </c>
      <c r="M270" t="str">
        <f t="shared" si="68"/>
        <v>0.00125-37.6220146203021i</v>
      </c>
      <c r="N270">
        <f t="shared" si="69"/>
        <v>89.984032450989304</v>
      </c>
      <c r="O270">
        <f t="shared" si="70"/>
        <v>82.390159710326827</v>
      </c>
      <c r="P270" s="3">
        <f t="shared" si="71"/>
        <v>82.390159710326827</v>
      </c>
      <c r="Q270" s="3">
        <f t="shared" si="72"/>
        <v>-90.015967549010696</v>
      </c>
      <c r="R270">
        <f t="shared" si="73"/>
        <v>89.984032450989304</v>
      </c>
      <c r="S270">
        <f t="shared" si="74"/>
        <v>2.3564880633296071E-3</v>
      </c>
      <c r="T270">
        <f t="shared" si="57"/>
        <v>82.390159710326827</v>
      </c>
    </row>
    <row r="271" spans="1:20" x14ac:dyDescent="0.35">
      <c r="A271">
        <f t="shared" si="58"/>
        <v>14.862514930525681</v>
      </c>
      <c r="B271">
        <f t="shared" si="75"/>
        <v>2.3654427179702595</v>
      </c>
      <c r="C271" t="str">
        <f t="shared" si="59"/>
        <v>-3.66964119794183-13117.7930928412i</v>
      </c>
      <c r="D271" t="str">
        <f t="shared" si="60"/>
        <v>3.47812499996323-6728.33639767641i</v>
      </c>
      <c r="E271" t="str">
        <f t="shared" si="61"/>
        <v>162.469536450429+0.000748884553256281i</v>
      </c>
      <c r="F271" t="str">
        <f t="shared" si="62"/>
        <v>2.90990990990398-63141.2949212729i</v>
      </c>
      <c r="G271" t="str">
        <f t="shared" si="63"/>
        <v>0.999999999997964-1.42680143332757E-06i</v>
      </c>
      <c r="H271" t="str">
        <f t="shared" si="64"/>
        <v>500.000285034111+0.152937174108405i</v>
      </c>
      <c r="I271" t="str">
        <f t="shared" si="65"/>
        <v>31.346306328313-89062.1614461216i</v>
      </c>
      <c r="K271" t="str">
        <f t="shared" si="66"/>
        <v>0.0239999840729557-0.0000192309872450929i</v>
      </c>
      <c r="L271" t="str">
        <f t="shared" si="67"/>
        <v>0.0001875-149.120930548946i</v>
      </c>
      <c r="M271" t="str">
        <f t="shared" si="68"/>
        <v>0.00125-37.4795921700559i</v>
      </c>
      <c r="N271">
        <f t="shared" si="69"/>
        <v>89.983971774368101</v>
      </c>
      <c r="O271">
        <f t="shared" si="70"/>
        <v>82.357215869593304</v>
      </c>
      <c r="P271" s="3">
        <f t="shared" si="71"/>
        <v>82.357215869593304</v>
      </c>
      <c r="Q271" s="3">
        <f t="shared" si="72"/>
        <v>-90.016028225631899</v>
      </c>
      <c r="R271">
        <f t="shared" si="73"/>
        <v>89.983971774368101</v>
      </c>
      <c r="S271">
        <f t="shared" si="74"/>
        <v>2.3654427179702594E-3</v>
      </c>
      <c r="T271">
        <f t="shared" si="57"/>
        <v>82.357215869593304</v>
      </c>
    </row>
    <row r="272" spans="1:20" x14ac:dyDescent="0.35">
      <c r="A272">
        <f t="shared" si="58"/>
        <v>14.918992487261679</v>
      </c>
      <c r="B272">
        <f t="shared" si="75"/>
        <v>2.3744314002985467</v>
      </c>
      <c r="C272" t="str">
        <f t="shared" si="59"/>
        <v>-3.66964117669542-13068.1341581125i</v>
      </c>
      <c r="D272" t="str">
        <f t="shared" si="60"/>
        <v>3.47812499996295-6702.86550882897i</v>
      </c>
      <c r="E272" t="str">
        <f t="shared" si="61"/>
        <v>162.469536446535+0.00075173032401584i</v>
      </c>
      <c r="F272" t="str">
        <f t="shared" si="62"/>
        <v>2.90990990990393-62902.2663093291i</v>
      </c>
      <c r="G272" t="str">
        <f t="shared" si="63"/>
        <v>0.999999999997949-1.43222327877418E-06i</v>
      </c>
      <c r="H272" t="str">
        <f t="shared" si="64"/>
        <v>500.000287204488+0.153518334711193i</v>
      </c>
      <c r="I272" t="str">
        <f t="shared" si="65"/>
        <v>31.3463062292349-88725.0067973734i</v>
      </c>
      <c r="K272" t="str">
        <f t="shared" si="66"/>
        <v>0.0239999839516802-0.0000193040648957783i</v>
      </c>
      <c r="L272" t="str">
        <f t="shared" si="67"/>
        <v>0.0001875-148.556416167509i</v>
      </c>
      <c r="M272" t="str">
        <f t="shared" si="68"/>
        <v>0.00125-37.3377088763258i</v>
      </c>
      <c r="N272">
        <f t="shared" si="69"/>
        <v>89.983910867176462</v>
      </c>
      <c r="O272">
        <f t="shared" si="70"/>
        <v>82.324272028754564</v>
      </c>
      <c r="P272" s="3">
        <f t="shared" si="71"/>
        <v>82.324272028754564</v>
      </c>
      <c r="Q272" s="3">
        <f t="shared" si="72"/>
        <v>-90.016089132823538</v>
      </c>
      <c r="R272">
        <f t="shared" si="73"/>
        <v>89.983910867176462</v>
      </c>
      <c r="S272">
        <f t="shared" si="74"/>
        <v>2.3744314002985467E-3</v>
      </c>
      <c r="T272">
        <f t="shared" si="57"/>
        <v>82.324272028754564</v>
      </c>
    </row>
    <row r="273" spans="1:20" x14ac:dyDescent="0.35">
      <c r="A273">
        <f t="shared" si="58"/>
        <v>14.975684658713275</v>
      </c>
      <c r="B273">
        <f t="shared" si="75"/>
        <v>2.3834542396196814</v>
      </c>
      <c r="C273" t="str">
        <f t="shared" si="59"/>
        <v>-3.66964115528727-13018.6632128811i</v>
      </c>
      <c r="D273" t="str">
        <f t="shared" si="60"/>
        <v>3.47812499996267-6677.49104295218i</v>
      </c>
      <c r="E273" t="str">
        <f t="shared" si="61"/>
        <v>162.469536442612+0.000754586908812225i</v>
      </c>
      <c r="F273" t="str">
        <f t="shared" si="62"/>
        <v>2.90990990990389-62664.1425676039i</v>
      </c>
      <c r="G273" t="str">
        <f t="shared" si="63"/>
        <v>0.999999999997933-0.0000014376657272335i</v>
      </c>
      <c r="H273" t="str">
        <f t="shared" si="64"/>
        <v>500.000289391388+0.154101703716732i</v>
      </c>
      <c r="I273" t="str">
        <f t="shared" si="65"/>
        <v>31.3463061294023-88389.1284876344i</v>
      </c>
      <c r="K273" t="str">
        <f t="shared" si="66"/>
        <v>0.0239999838294814-0.0000193774202403824i</v>
      </c>
      <c r="L273" t="str">
        <f t="shared" si="67"/>
        <v>0.0001875-147.994038819993i</v>
      </c>
      <c r="M273" t="str">
        <f t="shared" si="68"/>
        <v>0.00125-37.1963626980731i</v>
      </c>
      <c r="N273">
        <f t="shared" si="69"/>
        <v>89.98384972853826</v>
      </c>
      <c r="O273">
        <f t="shared" si="70"/>
        <v>82.291328187809953</v>
      </c>
      <c r="P273" s="3">
        <f t="shared" si="71"/>
        <v>82.291328187809953</v>
      </c>
      <c r="Q273" s="3">
        <f t="shared" si="72"/>
        <v>-90.01615027146174</v>
      </c>
      <c r="R273">
        <f t="shared" si="73"/>
        <v>89.98384972853826</v>
      </c>
      <c r="S273">
        <f t="shared" si="74"/>
        <v>2.3834542396196814E-3</v>
      </c>
      <c r="T273">
        <f t="shared" si="57"/>
        <v>82.291328187809953</v>
      </c>
    </row>
    <row r="274" spans="1:20" x14ac:dyDescent="0.35">
      <c r="A274">
        <f t="shared" si="58"/>
        <v>15.032592260416385</v>
      </c>
      <c r="B274">
        <f t="shared" si="75"/>
        <v>2.3925113657302362</v>
      </c>
      <c r="C274" t="str">
        <f t="shared" si="59"/>
        <v>-3.66964113371605-12969.3795454906i</v>
      </c>
      <c r="D274" t="str">
        <f t="shared" si="60"/>
        <v>3.47812499996239-6652.21263502584i</v>
      </c>
      <c r="E274" t="str">
        <f t="shared" si="61"/>
        <v>162.469536438658+0.000757454348740654i</v>
      </c>
      <c r="F274" t="str">
        <f t="shared" si="62"/>
        <v>2.90990990990384-62426.9202706075i</v>
      </c>
      <c r="G274" t="str">
        <f t="shared" si="63"/>
        <v>0.999999999997917-1.44312885699696E-06i</v>
      </c>
      <c r="H274" t="str">
        <f t="shared" si="64"/>
        <v>500.000291594943+0.154687289516868i</v>
      </c>
      <c r="I274" t="str">
        <f t="shared" si="65"/>
        <v>31.3463060288097-88054.5216851837i</v>
      </c>
      <c r="K274" t="str">
        <f t="shared" si="66"/>
        <v>0.023999983706352-0.0000194510543341287i</v>
      </c>
      <c r="L274" t="str">
        <f t="shared" si="67"/>
        <v>0.0001875-147.433790416411i</v>
      </c>
      <c r="M274" t="str">
        <f t="shared" si="68"/>
        <v>0.00125-37.0555516019856i</v>
      </c>
      <c r="N274">
        <f t="shared" si="69"/>
        <v>89.983788357574014</v>
      </c>
      <c r="O274">
        <f t="shared" si="70"/>
        <v>82.258384346758476</v>
      </c>
      <c r="P274" s="3">
        <f t="shared" si="71"/>
        <v>82.258384346758476</v>
      </c>
      <c r="Q274" s="3">
        <f t="shared" si="72"/>
        <v>-90.016211642425986</v>
      </c>
      <c r="R274">
        <f t="shared" si="73"/>
        <v>89.983788357574014</v>
      </c>
      <c r="S274">
        <f t="shared" si="74"/>
        <v>2.392511365730236E-3</v>
      </c>
      <c r="T274">
        <f t="shared" si="57"/>
        <v>82.258384346758476</v>
      </c>
    </row>
    <row r="275" spans="1:20" x14ac:dyDescent="0.35">
      <c r="A275">
        <f t="shared" si="58"/>
        <v>15.089716111005968</v>
      </c>
      <c r="B275">
        <f t="shared" si="75"/>
        <v>2.4016029089200113</v>
      </c>
      <c r="C275" t="str">
        <f t="shared" si="59"/>
        <v>-3.66964111198057-12920.2824469789i</v>
      </c>
      <c r="D275" t="str">
        <f t="shared" si="60"/>
        <v>3.4781249999621-6627.02992141156i</v>
      </c>
      <c r="E275" t="str">
        <f t="shared" si="61"/>
        <v>162.469536434674+0.000760332685051141i</v>
      </c>
      <c r="F275" t="str">
        <f t="shared" si="62"/>
        <v>2.9099099099038-62190.5960058173i</v>
      </c>
      <c r="G275" t="str">
        <f t="shared" si="63"/>
        <v>0.999999999997901-1.44861274665353E-06i</v>
      </c>
      <c r="H275" t="str">
        <f t="shared" si="64"/>
        <v>500.000293815276+0.155275100535328i</v>
      </c>
      <c r="I275" t="str">
        <f t="shared" si="65"/>
        <v>31.3463059274506-87721.1815765892i</v>
      </c>
      <c r="K275" t="str">
        <f t="shared" si="66"/>
        <v>0.0239999835822851-0.0000195249682362506i</v>
      </c>
      <c r="L275" t="str">
        <f t="shared" si="67"/>
        <v>0.0001875-146.875662897401i</v>
      </c>
      <c r="M275" t="str">
        <f t="shared" si="68"/>
        <v>0.00125-36.9152735624483i</v>
      </c>
      <c r="N275">
        <f t="shared" si="69"/>
        <v>89.98372675340083</v>
      </c>
      <c r="O275">
        <f t="shared" si="70"/>
        <v>82.225440505599323</v>
      </c>
      <c r="P275" s="3">
        <f t="shared" si="71"/>
        <v>82.225440505599323</v>
      </c>
      <c r="Q275" s="3">
        <f t="shared" si="72"/>
        <v>-90.01627324659917</v>
      </c>
      <c r="R275">
        <f t="shared" si="73"/>
        <v>89.98372675340083</v>
      </c>
      <c r="S275">
        <f t="shared" si="74"/>
        <v>2.4016029089200114E-3</v>
      </c>
      <c r="T275">
        <f t="shared" si="57"/>
        <v>82.225440505599323</v>
      </c>
    </row>
    <row r="276" spans="1:20" x14ac:dyDescent="0.35">
      <c r="A276">
        <f t="shared" si="58"/>
        <v>15.147057032227792</v>
      </c>
      <c r="B276">
        <f t="shared" si="75"/>
        <v>2.4107289999739074</v>
      </c>
      <c r="C276" t="str">
        <f t="shared" si="59"/>
        <v>-3.66964109007958-12871.371211068i</v>
      </c>
      <c r="D276" t="str">
        <f t="shared" si="60"/>
        <v>3.47812499996181-6601.94253984757i</v>
      </c>
      <c r="E276" t="str">
        <f t="shared" si="61"/>
        <v>162.46953643066+0.00076322195915222i</v>
      </c>
      <c r="F276" t="str">
        <f t="shared" si="62"/>
        <v>2.90990990990376-61955.1663736297i</v>
      </c>
      <c r="G276" t="str">
        <f t="shared" si="63"/>
        <v>0.999999999997885-0.0000014541174750908i</v>
      </c>
      <c r="H276" t="str">
        <f t="shared" si="64"/>
        <v>500.000296052515+0.155865145227861i</v>
      </c>
      <c r="I276" t="str">
        <f t="shared" si="65"/>
        <v>31.3463058253203-87389.1033666419i</v>
      </c>
      <c r="K276" t="str">
        <f t="shared" si="66"/>
        <v>0.0239999834572735-0.0000195991630100065i</v>
      </c>
      <c r="L276" t="str">
        <f t="shared" si="67"/>
        <v>0.0001875-146.319648234111i</v>
      </c>
      <c r="M276" t="str">
        <f t="shared" si="68"/>
        <v>0.00125-36.7755265615146i</v>
      </c>
      <c r="N276">
        <f t="shared" si="69"/>
        <v>89.983664915132593</v>
      </c>
      <c r="O276">
        <f t="shared" si="70"/>
        <v>82.19249666433187</v>
      </c>
      <c r="P276" s="3">
        <f t="shared" si="71"/>
        <v>82.19249666433187</v>
      </c>
      <c r="Q276" s="3">
        <f t="shared" si="72"/>
        <v>-90.016335084867407</v>
      </c>
      <c r="R276">
        <f t="shared" si="73"/>
        <v>89.983664915132593</v>
      </c>
      <c r="S276">
        <f t="shared" si="74"/>
        <v>2.4107289999739075E-3</v>
      </c>
      <c r="T276">
        <f t="shared" si="57"/>
        <v>82.19249666433187</v>
      </c>
    </row>
    <row r="277" spans="1:20" x14ac:dyDescent="0.35">
      <c r="A277">
        <f t="shared" si="58"/>
        <v>15.204615848950258</v>
      </c>
      <c r="B277">
        <f t="shared" si="75"/>
        <v>2.4198897701738082</v>
      </c>
      <c r="C277" t="str">
        <f t="shared" si="59"/>
        <v>-3.66964106801188-12822.6451341531i</v>
      </c>
      <c r="D277" t="str">
        <f t="shared" si="60"/>
        <v>3.47812499996151-6576.95012944342i</v>
      </c>
      <c r="E277" t="str">
        <f t="shared" si="61"/>
        <v>162.469536426615+0.0007661222126076i</v>
      </c>
      <c r="F277" t="str">
        <f t="shared" si="62"/>
        <v>2.9099099099037-61720.62798731i</v>
      </c>
      <c r="G277" t="str">
        <f t="shared" si="63"/>
        <v>0.999999999997869-1.45964312149611E-06i</v>
      </c>
      <c r="H277" t="str">
        <f t="shared" si="64"/>
        <v>500.000298306789+0.156457432082334i</v>
      </c>
      <c r="I277" t="str">
        <f t="shared" si="65"/>
        <v>31.3463057224121-87058.2822782847i</v>
      </c>
      <c r="K277" t="str">
        <f t="shared" si="66"/>
        <v>0.02399998333131-0.000019673639722695i</v>
      </c>
      <c r="L277" t="str">
        <f t="shared" si="67"/>
        <v>0.0001875-145.765738428084i</v>
      </c>
      <c r="M277" t="str">
        <f t="shared" si="68"/>
        <v>0.00125-36.6363085888768i</v>
      </c>
      <c r="N277">
        <f t="shared" si="69"/>
        <v>89.983602841879716</v>
      </c>
      <c r="O277">
        <f t="shared" si="70"/>
        <v>82.159552822955106</v>
      </c>
      <c r="P277" s="3">
        <f t="shared" si="71"/>
        <v>82.159552822955106</v>
      </c>
      <c r="Q277" s="3">
        <f t="shared" si="72"/>
        <v>-90.016397158120284</v>
      </c>
      <c r="R277">
        <f t="shared" si="73"/>
        <v>89.983602841879716</v>
      </c>
      <c r="S277">
        <f t="shared" si="74"/>
        <v>2.4198897701738081E-3</v>
      </c>
      <c r="T277">
        <f t="shared" si="57"/>
        <v>82.159552822955106</v>
      </c>
    </row>
    <row r="278" spans="1:20" x14ac:dyDescent="0.35">
      <c r="A278">
        <f t="shared" si="58"/>
        <v>15.262393389176269</v>
      </c>
      <c r="B278">
        <f t="shared" si="75"/>
        <v>2.4290853513004689</v>
      </c>
      <c r="C278" t="str">
        <f t="shared" si="59"/>
        <v>-3.66964104577611-12774.1035152934i</v>
      </c>
      <c r="D278" t="str">
        <f t="shared" si="60"/>
        <v>3.47812499996122-6552.05233067495i</v>
      </c>
      <c r="E278" t="str">
        <f t="shared" si="61"/>
        <v>162.46953642254+0.000769033487140811i</v>
      </c>
      <c r="F278" t="str">
        <f t="shared" si="62"/>
        <v>2.90990990990366-61486.9774729452i</v>
      </c>
      <c r="G278" t="str">
        <f t="shared" si="63"/>
        <v>0.999999999997853-1.46518976535777E-06i</v>
      </c>
      <c r="H278" t="str">
        <f t="shared" si="64"/>
        <v>500.00030057823+0.157051969618873i</v>
      </c>
      <c r="I278" t="str">
        <f t="shared" si="65"/>
        <v>31.3463056187202-86728.7135525464i</v>
      </c>
      <c r="K278" t="str">
        <f t="shared" si="66"/>
        <v>0.0239999832043873-0.00001974839944567i</v>
      </c>
      <c r="L278" t="str">
        <f t="shared" si="67"/>
        <v>0.0001875-145.213925511142i</v>
      </c>
      <c r="M278" t="str">
        <f t="shared" si="68"/>
        <v>0.00125-36.4976176418379i</v>
      </c>
      <c r="N278">
        <f t="shared" si="69"/>
        <v>89.983540532749288</v>
      </c>
      <c r="O278">
        <f t="shared" si="70"/>
        <v>82.126608981468308</v>
      </c>
      <c r="P278" s="3">
        <f t="shared" si="71"/>
        <v>82.126608981468308</v>
      </c>
      <c r="Q278" s="3">
        <f t="shared" si="72"/>
        <v>-90.016459467250712</v>
      </c>
      <c r="R278">
        <f t="shared" si="73"/>
        <v>89.983540532749288</v>
      </c>
      <c r="S278">
        <f t="shared" si="74"/>
        <v>2.4290853513004688E-3</v>
      </c>
      <c r="T278">
        <f t="shared" si="57"/>
        <v>82.126608981468308</v>
      </c>
    </row>
    <row r="279" spans="1:20" x14ac:dyDescent="0.35">
      <c r="A279">
        <f t="shared" si="58"/>
        <v>15.320390484055139</v>
      </c>
      <c r="B279">
        <f t="shared" si="75"/>
        <v>2.4383158756354106</v>
      </c>
      <c r="C279" t="str">
        <f t="shared" si="59"/>
        <v>-3.6696410233711-12725.7456562014i</v>
      </c>
      <c r="D279" t="str">
        <f t="shared" si="60"/>
        <v>3.47812499996095-6527.24878537896i</v>
      </c>
      <c r="E279" t="str">
        <f t="shared" si="61"/>
        <v>162.469536418434+0.000771955824632849i</v>
      </c>
      <c r="F279" t="str">
        <f t="shared" si="62"/>
        <v>2.90990990990362-61254.2114693942i</v>
      </c>
      <c r="G279" t="str">
        <f t="shared" si="63"/>
        <v>0.999999999997837-1.47075748646611E-06i</v>
      </c>
      <c r="H279" t="str">
        <f t="shared" si="64"/>
        <v>500.000302866966+0.157648766389981i</v>
      </c>
      <c r="I279" t="str">
        <f t="shared" si="65"/>
        <v>31.3463055142393-86400.3924484695i</v>
      </c>
      <c r="K279" t="str">
        <f t="shared" si="66"/>
        <v>0.0239999830764982-0.0000198234432543569i</v>
      </c>
      <c r="L279" t="str">
        <f t="shared" si="67"/>
        <v>0.0001875-144.66420154527i</v>
      </c>
      <c r="M279" t="str">
        <f t="shared" si="68"/>
        <v>0.00125-36.3594517252817i</v>
      </c>
      <c r="N279">
        <f t="shared" si="69"/>
        <v>89.983477986844974</v>
      </c>
      <c r="O279">
        <f t="shared" si="70"/>
        <v>82.093665139870637</v>
      </c>
      <c r="P279" s="3">
        <f t="shared" si="71"/>
        <v>82.093665139870637</v>
      </c>
      <c r="Q279" s="3">
        <f t="shared" si="72"/>
        <v>-90.016522013155026</v>
      </c>
      <c r="R279">
        <f t="shared" si="73"/>
        <v>89.983477986844974</v>
      </c>
      <c r="S279">
        <f t="shared" si="74"/>
        <v>2.4383158756354105E-3</v>
      </c>
      <c r="T279">
        <f t="shared" si="57"/>
        <v>82.093665139870637</v>
      </c>
    </row>
    <row r="280" spans="1:20" x14ac:dyDescent="0.35">
      <c r="A280">
        <f t="shared" si="58"/>
        <v>15.378607967894549</v>
      </c>
      <c r="B280">
        <f t="shared" si="75"/>
        <v>2.4475814759628252</v>
      </c>
      <c r="C280" t="str">
        <f t="shared" si="59"/>
        <v>-3.6696410007955-12677.570861233i</v>
      </c>
      <c r="D280" t="str">
        <f t="shared" si="60"/>
        <v>3.47812499996065-6502.53913674808i</v>
      </c>
      <c r="E280" t="str">
        <f t="shared" si="61"/>
        <v>162.469536414297+0.00077488926712465i</v>
      </c>
      <c r="F280" t="str">
        <f t="shared" si="62"/>
        <v>2.90990990990357-61022.3266282395i</v>
      </c>
      <c r="G280" t="str">
        <f t="shared" si="63"/>
        <v>0.99999999999782-1.47634636491466E-06i</v>
      </c>
      <c r="H280" t="str">
        <f t="shared" si="64"/>
        <v>500.000305173129+0.158247830980655i</v>
      </c>
      <c r="I280" t="str">
        <f t="shared" si="65"/>
        <v>31.3463054089627-86073.3142430444i</v>
      </c>
      <c r="K280" t="str">
        <f t="shared" si="66"/>
        <v>0.0239999829476353-0.0000198987722282671i</v>
      </c>
      <c r="L280" t="str">
        <f t="shared" si="67"/>
        <v>0.0001875-144.116558622504i</v>
      </c>
      <c r="M280" t="str">
        <f t="shared" si="68"/>
        <v>0.00125-36.2218088516455i</v>
      </c>
      <c r="N280">
        <f t="shared" si="69"/>
        <v>89.983415203267015</v>
      </c>
      <c r="O280">
        <f t="shared" si="70"/>
        <v>82.060721298161212</v>
      </c>
      <c r="P280" s="3">
        <f t="shared" si="71"/>
        <v>82.060721298161212</v>
      </c>
      <c r="Q280" s="3">
        <f t="shared" si="72"/>
        <v>-90.016584796732985</v>
      </c>
      <c r="R280">
        <f t="shared" si="73"/>
        <v>89.983415203267015</v>
      </c>
      <c r="S280">
        <f t="shared" si="74"/>
        <v>2.447581475962825E-3</v>
      </c>
      <c r="T280">
        <f t="shared" si="57"/>
        <v>82.060721298161212</v>
      </c>
    </row>
    <row r="281" spans="1:20" x14ac:dyDescent="0.35">
      <c r="A281">
        <f t="shared" si="58"/>
        <v>15.437046678172548</v>
      </c>
      <c r="B281">
        <f t="shared" si="75"/>
        <v>2.456882285571484</v>
      </c>
      <c r="C281" t="str">
        <f t="shared" si="59"/>
        <v>-3.66964097804791-12629.5784373775i</v>
      </c>
      <c r="D281" t="str">
        <f t="shared" si="60"/>
        <v>3.47812499996035-6477.92302932573i</v>
      </c>
      <c r="E281" t="str">
        <f t="shared" si="61"/>
        <v>162.469536410128+0.000777833856816566i</v>
      </c>
      <c r="F281" t="str">
        <f t="shared" si="62"/>
        <v>2.90990990990353-60791.31961374i</v>
      </c>
      <c r="G281" t="str">
        <f t="shared" si="63"/>
        <v>0.999999999997804-1.48195648110131E-06i</v>
      </c>
      <c r="H281" t="str">
        <f t="shared" si="64"/>
        <v>500.000307496852+0.158849172008514i</v>
      </c>
      <c r="I281" t="str">
        <f t="shared" si="65"/>
        <v>31.3463053028841-85747.4742311415i</v>
      </c>
      <c r="K281" t="str">
        <f t="shared" si="66"/>
        <v>0.0239999828177912-0.0000199743874510141i</v>
      </c>
      <c r="L281" t="str">
        <f t="shared" si="67"/>
        <v>0.0001875-143.570988864818i</v>
      </c>
      <c r="M281" t="str">
        <f t="shared" si="68"/>
        <v>0.00125-36.0846870408901i</v>
      </c>
      <c r="N281">
        <f t="shared" si="69"/>
        <v>89.983352181112309</v>
      </c>
      <c r="O281">
        <f t="shared" si="70"/>
        <v>82.027777456339109</v>
      </c>
      <c r="P281" s="3">
        <f t="shared" si="71"/>
        <v>82.027777456339109</v>
      </c>
      <c r="Q281" s="3">
        <f t="shared" si="72"/>
        <v>-90.016647818887691</v>
      </c>
      <c r="R281">
        <f t="shared" si="73"/>
        <v>89.983352181112309</v>
      </c>
      <c r="S281">
        <f t="shared" si="74"/>
        <v>2.4568822855714841E-3</v>
      </c>
      <c r="T281">
        <f t="shared" si="57"/>
        <v>82.027777456339109</v>
      </c>
    </row>
    <row r="282" spans="1:20" x14ac:dyDescent="0.35">
      <c r="A282">
        <f t="shared" si="58"/>
        <v>15.495707455549606</v>
      </c>
      <c r="B282">
        <f t="shared" si="75"/>
        <v>2.4662184382566559</v>
      </c>
      <c r="C282" t="str">
        <f t="shared" si="59"/>
        <v>-3.66964095512715-12581.767694248i</v>
      </c>
      <c r="D282" t="str">
        <f t="shared" si="60"/>
        <v>3.47812499996004-6453.40010900095i</v>
      </c>
      <c r="E282" t="str">
        <f t="shared" si="61"/>
        <v>162.469536405927+0.000780789636069165i</v>
      </c>
      <c r="F282" t="str">
        <f t="shared" si="62"/>
        <v>2.90990990990347-60561.1871027821i</v>
      </c>
      <c r="G282" t="str">
        <f t="shared" si="63"/>
        <v>0.999999999997787-1.48758791572947E-06i</v>
      </c>
      <c r="H282" t="str">
        <f t="shared" si="64"/>
        <v>500.000309838267+0.159452798123927i</v>
      </c>
      <c r="I282" t="str">
        <f t="shared" si="65"/>
        <v>31.3463051959977-85422.8677254424i</v>
      </c>
      <c r="K282" t="str">
        <f t="shared" si="66"/>
        <v>0.0239999826869585-0.0000200502900103292i</v>
      </c>
      <c r="L282" t="str">
        <f t="shared" si="67"/>
        <v>0.0001875-143.027484424007i</v>
      </c>
      <c r="M282" t="str">
        <f t="shared" si="68"/>
        <v>0.00125-35.9480843204723i</v>
      </c>
      <c r="N282">
        <f t="shared" si="69"/>
        <v>89.983288919474219</v>
      </c>
      <c r="O282">
        <f t="shared" si="70"/>
        <v>81.994833614403632</v>
      </c>
      <c r="P282" s="3">
        <f t="shared" si="71"/>
        <v>81.994833614403632</v>
      </c>
      <c r="Q282" s="3">
        <f t="shared" si="72"/>
        <v>-90.016711080525781</v>
      </c>
      <c r="R282">
        <f t="shared" si="73"/>
        <v>89.983288919474219</v>
      </c>
      <c r="S282">
        <f t="shared" si="74"/>
        <v>2.4662184382566558E-3</v>
      </c>
      <c r="T282">
        <f t="shared" si="57"/>
        <v>81.994833614403632</v>
      </c>
    </row>
    <row r="283" spans="1:20" x14ac:dyDescent="0.35">
      <c r="A283">
        <f t="shared" si="58"/>
        <v>15.554591143880694</v>
      </c>
      <c r="B283">
        <f t="shared" si="75"/>
        <v>2.4755900683220311</v>
      </c>
      <c r="C283" t="str">
        <f t="shared" si="59"/>
        <v>-3.66964093203177-12534.1379440705i</v>
      </c>
      <c r="D283" t="str">
        <f t="shared" si="60"/>
        <v>3.47812499995973-6428.9700230033i</v>
      </c>
      <c r="E283" t="str">
        <f t="shared" si="61"/>
        <v>162.469536401693+0.000783756647404433i</v>
      </c>
      <c r="F283" t="str">
        <f t="shared" si="62"/>
        <v>2.90990990990342-60331.9257848327i</v>
      </c>
      <c r="G283" t="str">
        <f t="shared" si="63"/>
        <v>0.99999999999777-1.49324074980922E-06i</v>
      </c>
      <c r="H283" t="str">
        <f t="shared" si="64"/>
        <v>500.000312197514+0.160058718010129i</v>
      </c>
      <c r="I283" t="str">
        <f t="shared" si="65"/>
        <v>31.3463050882973-85099.4900563748i</v>
      </c>
      <c r="K283" t="str">
        <f t="shared" si="66"/>
        <v>0.0239999825551294-0.0000201264809980764i</v>
      </c>
      <c r="L283" t="str">
        <f t="shared" si="67"/>
        <v>0.0001875-142.486037481577i</v>
      </c>
      <c r="M283" t="str">
        <f t="shared" si="68"/>
        <v>0.00125-35.8119987253161i</v>
      </c>
      <c r="N283">
        <f t="shared" si="69"/>
        <v>89.983225417442767</v>
      </c>
      <c r="O283">
        <f t="shared" si="70"/>
        <v>81.961889772353601</v>
      </c>
      <c r="P283" s="3">
        <f t="shared" si="71"/>
        <v>81.961889772353601</v>
      </c>
      <c r="Q283" s="3">
        <f t="shared" si="72"/>
        <v>-90.016774582557233</v>
      </c>
      <c r="R283">
        <f t="shared" si="73"/>
        <v>89.983225417442767</v>
      </c>
      <c r="S283">
        <f t="shared" si="74"/>
        <v>2.4755900683220309E-3</v>
      </c>
      <c r="T283">
        <f t="shared" si="57"/>
        <v>81.961889772353601</v>
      </c>
    </row>
    <row r="284" spans="1:20" x14ac:dyDescent="0.35">
      <c r="A284">
        <f t="shared" si="58"/>
        <v>15.613698590227441</v>
      </c>
      <c r="B284">
        <f t="shared" si="75"/>
        <v>2.484997310581655</v>
      </c>
      <c r="C284" t="str">
        <f t="shared" si="59"/>
        <v>-3.66964090876067-12486.6885016757i</v>
      </c>
      <c r="D284" t="str">
        <f t="shared" si="60"/>
        <v>3.47812499995943-6404.63241989782i</v>
      </c>
      <c r="E284" t="str">
        <f t="shared" si="61"/>
        <v>162.469536397429+0.000786734933504969i</v>
      </c>
      <c r="F284" t="str">
        <f t="shared" si="62"/>
        <v>2.90990990990338-60103.5323618907i</v>
      </c>
      <c r="G284" t="str">
        <f t="shared" si="63"/>
        <v>0.999999999997753-1.49891506465846E-06i</v>
      </c>
      <c r="H284" t="str">
        <f t="shared" si="64"/>
        <v>500.000314574723+0.160666940383357i</v>
      </c>
      <c r="I284" t="str">
        <f t="shared" si="65"/>
        <v>31.3463049797773-84777.3365720414i</v>
      </c>
      <c r="K284" t="str">
        <f t="shared" si="66"/>
        <v>0.0239999824222966-0.0000202029615102693i</v>
      </c>
      <c r="L284" t="str">
        <f t="shared" si="67"/>
        <v>0.0001875-141.946640248632i</v>
      </c>
      <c r="M284" t="str">
        <f t="shared" si="68"/>
        <v>0.00125-35.6764282977845i</v>
      </c>
      <c r="N284">
        <f t="shared" si="69"/>
        <v>89.983161674104451</v>
      </c>
      <c r="O284">
        <f t="shared" si="70"/>
        <v>81.928945930188632</v>
      </c>
      <c r="P284" s="3">
        <f t="shared" si="71"/>
        <v>81.928945930188632</v>
      </c>
      <c r="Q284" s="3">
        <f t="shared" si="72"/>
        <v>-90.016838325895549</v>
      </c>
      <c r="R284">
        <f t="shared" si="73"/>
        <v>89.983161674104451</v>
      </c>
      <c r="S284">
        <f t="shared" si="74"/>
        <v>2.4849973105816551E-3</v>
      </c>
      <c r="T284">
        <f t="shared" si="57"/>
        <v>81.928945930188632</v>
      </c>
    </row>
    <row r="285" spans="1:20" x14ac:dyDescent="0.35">
      <c r="A285">
        <f t="shared" si="58"/>
        <v>15.673030644870305</v>
      </c>
      <c r="B285">
        <f t="shared" si="75"/>
        <v>2.4944403003618651</v>
      </c>
      <c r="C285" t="str">
        <f t="shared" si="59"/>
        <v>-3.66964088531234-12439.4186844869i</v>
      </c>
      <c r="D285" t="str">
        <f t="shared" si="60"/>
        <v>3.47812499995912-6380.38694957986i</v>
      </c>
      <c r="E285" t="str">
        <f t="shared" si="61"/>
        <v>162.469536393132+0.000789724537217006i</v>
      </c>
      <c r="F285" t="str">
        <f t="shared" si="62"/>
        <v>2.90990990990332-59876.0035484398i</v>
      </c>
      <c r="G285" t="str">
        <f t="shared" si="63"/>
        <v>0.999999999997736-1.50461094190414E-06i</v>
      </c>
      <c r="H285" t="str">
        <f t="shared" si="64"/>
        <v>500.000316970035+0.161277473992964i</v>
      </c>
      <c r="I285" t="str">
        <f t="shared" si="65"/>
        <v>31.3463048704313-84456.4026381565i</v>
      </c>
      <c r="K285" t="str">
        <f t="shared" si="66"/>
        <v>0.0239999822884523-0.0000202797326470857i</v>
      </c>
      <c r="L285" t="str">
        <f t="shared" si="67"/>
        <v>0.0001875-141.409284965762i</v>
      </c>
      <c r="M285" t="str">
        <f t="shared" si="68"/>
        <v>0.00125-35.5413710876514i</v>
      </c>
      <c r="N285">
        <f t="shared" si="69"/>
        <v>89.983097688542301</v>
      </c>
      <c r="O285">
        <f t="shared" si="70"/>
        <v>81.896002087907476</v>
      </c>
      <c r="P285" s="3">
        <f t="shared" si="71"/>
        <v>81.896002087907476</v>
      </c>
      <c r="Q285" s="3">
        <f t="shared" si="72"/>
        <v>-90.016902311457699</v>
      </c>
      <c r="R285">
        <f t="shared" si="73"/>
        <v>89.983097688542301</v>
      </c>
      <c r="S285">
        <f t="shared" si="74"/>
        <v>2.4944403003618653E-3</v>
      </c>
      <c r="T285">
        <f t="shared" si="57"/>
        <v>81.896002087907476</v>
      </c>
    </row>
    <row r="286" spans="1:20" x14ac:dyDescent="0.35">
      <c r="A286">
        <f t="shared" si="58"/>
        <v>15.732588161320814</v>
      </c>
      <c r="B286">
        <f t="shared" si="75"/>
        <v>2.5039191735032404</v>
      </c>
      <c r="C286" t="str">
        <f t="shared" si="59"/>
        <v>-3.66964086168537-12392.3278125121i</v>
      </c>
      <c r="D286" t="str">
        <f t="shared" si="60"/>
        <v>3.47812499995881-6356.23326327023i</v>
      </c>
      <c r="E286" t="str">
        <f t="shared" si="61"/>
        <v>162.469536388801+0.000792725501548697i</v>
      </c>
      <c r="F286" t="str">
        <f t="shared" si="62"/>
        <v>2.90990990990328-59649.3360714018i</v>
      </c>
      <c r="G286" t="str">
        <f t="shared" si="63"/>
        <v>0.999999999997719-1.51032846348335E-06i</v>
      </c>
      <c r="H286" t="str">
        <f t="shared" si="64"/>
        <v>500.000319383585+0.161890327621539i</v>
      </c>
      <c r="I286" t="str">
        <f t="shared" si="65"/>
        <v>31.3463047602516-84136.6836379775i</v>
      </c>
      <c r="K286" t="str">
        <f t="shared" si="66"/>
        <v>0.0239999821535889-0.0000203567955128839i</v>
      </c>
      <c r="L286" t="str">
        <f t="shared" si="67"/>
        <v>0.0001875-140.873963902931i</v>
      </c>
      <c r="M286" t="str">
        <f t="shared" si="68"/>
        <v>0.00125-35.4068251520736i</v>
      </c>
      <c r="N286">
        <f t="shared" si="69"/>
        <v>89.983033459835909</v>
      </c>
      <c r="O286">
        <f t="shared" si="70"/>
        <v>81.86305824550935</v>
      </c>
      <c r="P286" s="3">
        <f t="shared" si="71"/>
        <v>81.86305824550935</v>
      </c>
      <c r="Q286" s="3">
        <f t="shared" si="72"/>
        <v>-90.016966540164091</v>
      </c>
      <c r="R286">
        <f t="shared" si="73"/>
        <v>89.983033459835909</v>
      </c>
      <c r="S286">
        <f t="shared" si="74"/>
        <v>2.5039191735032403E-3</v>
      </c>
      <c r="T286">
        <f t="shared" si="57"/>
        <v>81.86305824550935</v>
      </c>
    </row>
    <row r="287" spans="1:20" x14ac:dyDescent="0.35">
      <c r="A287">
        <f t="shared" si="58"/>
        <v>15.792371996333834</v>
      </c>
      <c r="B287">
        <f t="shared" si="75"/>
        <v>2.513434066362553</v>
      </c>
      <c r="C287" t="str">
        <f t="shared" si="59"/>
        <v>-3.66964083787859-12345.4152083333i</v>
      </c>
      <c r="D287" t="str">
        <f t="shared" si="60"/>
        <v>3.4781249999585-6332.17101351005i</v>
      </c>
      <c r="E287" t="str">
        <f t="shared" si="61"/>
        <v>162.469536384438+0.000795737869671509i</v>
      </c>
      <c r="F287" t="str">
        <f t="shared" si="62"/>
        <v>2.90990990990323-59423.526670089i</v>
      </c>
      <c r="G287" t="str">
        <f t="shared" si="63"/>
        <v>0.999999999997702-1.51606771164457E-06i</v>
      </c>
      <c r="H287" t="str">
        <f t="shared" si="64"/>
        <v>500.000321815512+0.162505510085066i</v>
      </c>
      <c r="I287" t="str">
        <f t="shared" si="65"/>
        <v>31.3463046492337-83818.1749722394i</v>
      </c>
      <c r="K287" t="str">
        <f t="shared" si="66"/>
        <v>0.0239999820176986-0.0000204341512162189i</v>
      </c>
      <c r="L287" t="str">
        <f t="shared" si="67"/>
        <v>0.0001875-140.340669359365i</v>
      </c>
      <c r="M287" t="str">
        <f t="shared" si="68"/>
        <v>0.00125-35.2727885555624i</v>
      </c>
      <c r="N287">
        <f t="shared" si="69"/>
        <v>89.982968987061298</v>
      </c>
      <c r="O287">
        <f t="shared" si="70"/>
        <v>81.830114402993388</v>
      </c>
      <c r="P287" s="3">
        <f t="shared" si="71"/>
        <v>81.830114402993388</v>
      </c>
      <c r="Q287" s="3">
        <f t="shared" si="72"/>
        <v>-90.017031012938702</v>
      </c>
      <c r="R287">
        <f t="shared" si="73"/>
        <v>89.982968987061298</v>
      </c>
      <c r="S287">
        <f t="shared" si="74"/>
        <v>2.5134340663625528E-3</v>
      </c>
      <c r="T287">
        <f t="shared" si="57"/>
        <v>81.830114402993388</v>
      </c>
    </row>
    <row r="288" spans="1:20" x14ac:dyDescent="0.35">
      <c r="A288">
        <f t="shared" si="58"/>
        <v>15.852383009919901</v>
      </c>
      <c r="B288">
        <f t="shared" si="75"/>
        <v>2.5229851158147305</v>
      </c>
      <c r="C288" t="str">
        <f t="shared" si="59"/>
        <v>-3.66964081389043-12298.6801970969i</v>
      </c>
      <c r="D288" t="str">
        <f t="shared" si="60"/>
        <v>3.47812499995818-6308.19985415574i</v>
      </c>
      <c r="E288" t="str">
        <f t="shared" si="61"/>
        <v>162.469536380041+0.00079876168492207i</v>
      </c>
      <c r="F288" t="str">
        <f t="shared" si="62"/>
        <v>2.90990990990317-59198.5720961571i</v>
      </c>
      <c r="G288" t="str">
        <f t="shared" si="63"/>
        <v>0.999999999997684-1.52182876894879E-06i</v>
      </c>
      <c r="H288" t="str">
        <f t="shared" si="64"/>
        <v>500.000324265959+0.163123030233011i</v>
      </c>
      <c r="I288" t="str">
        <f t="shared" si="65"/>
        <v>31.3463045373701-83500.8720590882i</v>
      </c>
      <c r="K288" t="str">
        <f t="shared" si="66"/>
        <v>0.0239999818807735-0.0000205118008698577i</v>
      </c>
      <c r="L288" t="str">
        <f t="shared" si="67"/>
        <v>0.0001875-139.809393663444i</v>
      </c>
      <c r="M288" t="str">
        <f t="shared" si="68"/>
        <v>0.00125-35.1392593699566i</v>
      </c>
      <c r="N288">
        <f t="shared" si="69"/>
        <v>89.982904269291026</v>
      </c>
      <c r="O288">
        <f t="shared" si="70"/>
        <v>81.797170560358637</v>
      </c>
      <c r="P288" s="3">
        <f t="shared" si="71"/>
        <v>81.797170560358637</v>
      </c>
      <c r="Q288" s="3">
        <f t="shared" si="72"/>
        <v>-90.017095730708974</v>
      </c>
      <c r="R288">
        <f t="shared" si="73"/>
        <v>89.982904269291026</v>
      </c>
      <c r="S288">
        <f t="shared" si="74"/>
        <v>2.5229851158147304E-3</v>
      </c>
      <c r="T288">
        <f t="shared" si="57"/>
        <v>81.797170560358637</v>
      </c>
    </row>
    <row r="289" spans="1:20" x14ac:dyDescent="0.35">
      <c r="A289">
        <f t="shared" si="58"/>
        <v>15.912622065357597</v>
      </c>
      <c r="B289">
        <f t="shared" si="75"/>
        <v>2.5325724592548267</v>
      </c>
      <c r="C289" t="str">
        <f t="shared" si="59"/>
        <v>-3.66964078971979-12252.1221065042i</v>
      </c>
      <c r="D289" t="str">
        <f t="shared" si="60"/>
        <v>3.47812499995786-6284.31944037415i</v>
      </c>
      <c r="E289" t="str">
        <f t="shared" si="61"/>
        <v>162.469536375612+0.00080179699079959i</v>
      </c>
      <c r="F289" t="str">
        <f t="shared" si="62"/>
        <v>2.90990990990312-58974.4691135592i</v>
      </c>
      <c r="G289" t="str">
        <f t="shared" si="63"/>
        <v>0.999999999997666-1.52761171827077E-06i</v>
      </c>
      <c r="H289" t="str">
        <f t="shared" si="64"/>
        <v>500.000326735062+0.163742896948475i</v>
      </c>
      <c r="I289" t="str">
        <f t="shared" si="65"/>
        <v>31.3463044246551-83184.7703340143i</v>
      </c>
      <c r="K289" t="str">
        <f t="shared" si="66"/>
        <v>0.0239999817428059-0.0000205897455907961i</v>
      </c>
      <c r="L289" t="str">
        <f t="shared" si="67"/>
        <v>0.0001875-139.280129172588i</v>
      </c>
      <c r="M289" t="str">
        <f t="shared" si="68"/>
        <v>0.00125-35.0062356743939i</v>
      </c>
      <c r="N289">
        <f t="shared" si="69"/>
        <v>89.982839305594155</v>
      </c>
      <c r="O289">
        <f t="shared" si="70"/>
        <v>81.76422671760433</v>
      </c>
      <c r="P289" s="3">
        <f t="shared" si="71"/>
        <v>81.76422671760433</v>
      </c>
      <c r="Q289" s="3">
        <f t="shared" si="72"/>
        <v>-90.017160694405845</v>
      </c>
      <c r="R289">
        <f t="shared" si="73"/>
        <v>89.982839305594155</v>
      </c>
      <c r="S289">
        <f t="shared" si="74"/>
        <v>2.5325724592548267E-3</v>
      </c>
      <c r="T289">
        <f t="shared" si="57"/>
        <v>81.76422671760433</v>
      </c>
    </row>
    <row r="290" spans="1:20" x14ac:dyDescent="0.35">
      <c r="A290">
        <f t="shared" si="58"/>
        <v>15.973090029205958</v>
      </c>
      <c r="B290">
        <f t="shared" si="75"/>
        <v>2.5421962345999951</v>
      </c>
      <c r="C290" t="str">
        <f t="shared" si="59"/>
        <v>-3.6696407653649-12205.7402668012i</v>
      </c>
      <c r="D290" t="str">
        <f t="shared" si="60"/>
        <v>3.47812499995753-6260.5294286375i</v>
      </c>
      <c r="E290" t="str">
        <f t="shared" si="61"/>
        <v>162.469536371148+0.000804843830971475i</v>
      </c>
      <c r="F290" t="str">
        <f t="shared" si="62"/>
        <v>2.90990990990306-58751.2144984986i</v>
      </c>
      <c r="G290" t="str">
        <f t="shared" si="63"/>
        <v>0.999999999997649-1.53341664280016E-06i</v>
      </c>
      <c r="H290" t="str">
        <f t="shared" si="64"/>
        <v>500.000329222967+0.164365119148306i</v>
      </c>
      <c r="I290" t="str">
        <f t="shared" si="65"/>
        <v>31.3463043110811-82869.865249789i</v>
      </c>
      <c r="K290" t="str">
        <f t="shared" si="66"/>
        <v>0.0239999816037877-0.0000206679865002735i</v>
      </c>
      <c r="L290" t="str">
        <f t="shared" si="67"/>
        <v>0.0001875-138.752868273151i</v>
      </c>
      <c r="M290" t="str">
        <f t="shared" si="68"/>
        <v>0.00125-34.8737155552839i</v>
      </c>
      <c r="N290">
        <f t="shared" si="69"/>
        <v>89.982774095036135</v>
      </c>
      <c r="O290">
        <f t="shared" si="70"/>
        <v>81.731282874729359</v>
      </c>
      <c r="P290" s="3">
        <f t="shared" si="71"/>
        <v>81.731282874729359</v>
      </c>
      <c r="Q290" s="3">
        <f t="shared" si="72"/>
        <v>-90.017225904963865</v>
      </c>
      <c r="R290">
        <f t="shared" si="73"/>
        <v>89.982774095036135</v>
      </c>
      <c r="S290">
        <f t="shared" si="74"/>
        <v>2.5421962345999953E-3</v>
      </c>
      <c r="T290">
        <f t="shared" si="57"/>
        <v>81.731282874729359</v>
      </c>
    </row>
    <row r="291" spans="1:20" x14ac:dyDescent="0.35">
      <c r="A291">
        <f t="shared" si="58"/>
        <v>16.033787771316941</v>
      </c>
      <c r="B291">
        <f t="shared" si="75"/>
        <v>2.5518565802914752</v>
      </c>
      <c r="C291" t="str">
        <f t="shared" si="59"/>
        <v>-3.66964074082475-12159.5340107699i</v>
      </c>
      <c r="D291" t="str">
        <f t="shared" si="60"/>
        <v>3.47812499995722-6236.82947671854i</v>
      </c>
      <c r="E291" t="str">
        <f t="shared" si="61"/>
        <v>162.46953636665+0.000807902249268599i</v>
      </c>
      <c r="F291" t="str">
        <f t="shared" si="62"/>
        <v>2.90990990990302-58528.8050393833i</v>
      </c>
      <c r="G291" t="str">
        <f t="shared" si="63"/>
        <v>0.999999999997631-1.53924362604278E-06i</v>
      </c>
      <c r="H291" t="str">
        <f t="shared" si="64"/>
        <v>500.000331729816+0.164989705783249i</v>
      </c>
      <c r="I291" t="str">
        <f t="shared" si="65"/>
        <v>31.3463041966435-82556.1522763974i</v>
      </c>
      <c r="K291" t="str">
        <f t="shared" si="66"/>
        <v>0.023999981463711-0.0000207465247237909i</v>
      </c>
      <c r="L291" t="str">
        <f t="shared" si="67"/>
        <v>0.0001875-138.227603380305i</v>
      </c>
      <c r="M291" t="str">
        <f t="shared" si="68"/>
        <v>0.00125-34.7416971062799i</v>
      </c>
      <c r="N291">
        <f t="shared" si="69"/>
        <v>89.982708636678922</v>
      </c>
      <c r="O291">
        <f t="shared" si="70"/>
        <v>81.698339031733042</v>
      </c>
      <c r="P291" s="3">
        <f t="shared" si="71"/>
        <v>81.698339031733042</v>
      </c>
      <c r="Q291" s="3">
        <f t="shared" si="72"/>
        <v>-90.017291363321078</v>
      </c>
      <c r="R291">
        <f t="shared" si="73"/>
        <v>89.982708636678922</v>
      </c>
      <c r="S291">
        <f t="shared" si="74"/>
        <v>2.5518565802914754E-3</v>
      </c>
      <c r="T291">
        <f t="shared" si="57"/>
        <v>81.698339031733042</v>
      </c>
    </row>
    <row r="292" spans="1:20" x14ac:dyDescent="0.35">
      <c r="A292">
        <f t="shared" si="58"/>
        <v>16.094716164847945</v>
      </c>
      <c r="B292">
        <f t="shared" si="75"/>
        <v>2.5615536352965829</v>
      </c>
      <c r="C292" t="str">
        <f t="shared" si="59"/>
        <v>-3.66964071609763-12113.5026737174i</v>
      </c>
      <c r="D292" t="str">
        <f t="shared" si="60"/>
        <v>3.4781249999569-6213.21924368543i</v>
      </c>
      <c r="E292" t="str">
        <f t="shared" si="61"/>
        <v>162.469536362118+0.000810972289689512i</v>
      </c>
      <c r="F292" t="str">
        <f t="shared" si="62"/>
        <v>2.90990990990297-58307.2375367776i</v>
      </c>
      <c r="G292" t="str">
        <f t="shared" si="63"/>
        <v>0.999999999997613-1.54509275182171E-06i</v>
      </c>
      <c r="H292" t="str">
        <f t="shared" si="64"/>
        <v>500.000334255754+0.165616665838042i</v>
      </c>
      <c r="I292" t="str">
        <f t="shared" si="65"/>
        <v>31.3463040813336-82243.6269009719i</v>
      </c>
      <c r="K292" t="str">
        <f t="shared" si="66"/>
        <v>0.0239999813225676-0.0000208253613911249i</v>
      </c>
      <c r="L292" t="str">
        <f t="shared" si="67"/>
        <v>0.0001875-137.704326937941i</v>
      </c>
      <c r="M292" t="str">
        <f t="shared" si="68"/>
        <v>0.00125-34.6101784282526i</v>
      </c>
      <c r="N292">
        <f t="shared" si="69"/>
        <v>89.982642929580877</v>
      </c>
      <c r="O292">
        <f t="shared" si="70"/>
        <v>81.665395188614156</v>
      </c>
      <c r="P292" s="3">
        <f t="shared" si="71"/>
        <v>81.665395188614156</v>
      </c>
      <c r="Q292" s="3">
        <f t="shared" si="72"/>
        <v>-90.017357070419123</v>
      </c>
      <c r="R292">
        <f t="shared" si="73"/>
        <v>89.982642929580877</v>
      </c>
      <c r="S292">
        <f t="shared" si="74"/>
        <v>2.561553635296583E-3</v>
      </c>
      <c r="T292">
        <f t="shared" si="57"/>
        <v>81.665395188614156</v>
      </c>
    </row>
    <row r="293" spans="1:20" x14ac:dyDescent="0.35">
      <c r="A293">
        <f t="shared" si="58"/>
        <v>16.155876086274368</v>
      </c>
      <c r="B293">
        <f t="shared" si="75"/>
        <v>2.5712875391107097</v>
      </c>
      <c r="C293" t="str">
        <f t="shared" si="59"/>
        <v>-3.66964069118224-12067.6455934677i</v>
      </c>
      <c r="D293" t="str">
        <f t="shared" si="60"/>
        <v>3.47812499995655-6189.69838989703i</v>
      </c>
      <c r="E293" t="str">
        <f t="shared" si="61"/>
        <v>162.469536357552+0.000814053996400011i</v>
      </c>
      <c r="F293" t="str">
        <f t="shared" si="62"/>
        <v>2.9099099099029-58086.5088033588i</v>
      </c>
      <c r="G293" t="str">
        <f t="shared" si="63"/>
        <v>0.999999999997595-1.55096410427861E-06i</v>
      </c>
      <c r="H293" t="str">
        <f t="shared" si="64"/>
        <v>500.000336800926+0.16624600833158i</v>
      </c>
      <c r="I293" t="str">
        <f t="shared" si="65"/>
        <v>31.346303965146-81932.2846277304i</v>
      </c>
      <c r="K293" t="str">
        <f t="shared" si="66"/>
        <v>0.0239999811803495-0.0000209044976363459i</v>
      </c>
      <c r="L293" t="str">
        <f t="shared" si="67"/>
        <v>0.0001875-137.183031418551i</v>
      </c>
      <c r="M293" t="str">
        <f t="shared" si="68"/>
        <v>0.00125-34.4791576292615i</v>
      </c>
      <c r="N293">
        <f t="shared" si="69"/>
        <v>89.982576972796807</v>
      </c>
      <c r="O293">
        <f t="shared" si="70"/>
        <v>81.632451345372004</v>
      </c>
      <c r="P293" s="3">
        <f t="shared" si="71"/>
        <v>81.632451345372004</v>
      </c>
      <c r="Q293" s="3">
        <f t="shared" si="72"/>
        <v>-90.017423027203193</v>
      </c>
      <c r="R293">
        <f t="shared" si="73"/>
        <v>89.982576972796807</v>
      </c>
      <c r="S293">
        <f t="shared" si="74"/>
        <v>2.5712875391107099E-3</v>
      </c>
      <c r="T293">
        <f t="shared" si="57"/>
        <v>81.632451345372004</v>
      </c>
    </row>
    <row r="294" spans="1:20" x14ac:dyDescent="0.35">
      <c r="A294">
        <f t="shared" si="58"/>
        <v>16.217268415402209</v>
      </c>
      <c r="B294">
        <f t="shared" si="75"/>
        <v>2.5810584317593306</v>
      </c>
      <c r="C294" t="str">
        <f t="shared" si="59"/>
        <v>-3.66964066607713-12021.9621103514i</v>
      </c>
      <c r="D294" t="str">
        <f t="shared" si="60"/>
        <v>3.47812499995623-6166.26657699805i</v>
      </c>
      <c r="E294" t="str">
        <f t="shared" si="61"/>
        <v>162.469536352951+0.000817147413733549i</v>
      </c>
      <c r="F294" t="str">
        <f t="shared" si="62"/>
        <v>2.90990990990286-57866.6156638706i</v>
      </c>
      <c r="G294" t="str">
        <f t="shared" si="63"/>
        <v>0.999999999997576-1.55685776787484E-06i</v>
      </c>
      <c r="H294" t="str">
        <f t="shared" si="64"/>
        <v>500.000339365476+0.166877742317017i</v>
      </c>
      <c r="I294" t="str">
        <f t="shared" si="65"/>
        <v>31.3463038480735-81622.1209779101i</v>
      </c>
      <c r="K294" t="str">
        <f t="shared" si="66"/>
        <v>0.0239999810370486-0.0000209839345978333i</v>
      </c>
      <c r="L294" t="str">
        <f t="shared" si="67"/>
        <v>0.0001875-136.663709323123i</v>
      </c>
      <c r="M294" t="str">
        <f t="shared" si="68"/>
        <v>0.00125-34.3486328245283i</v>
      </c>
      <c r="N294">
        <f t="shared" si="69"/>
        <v>89.982510765377938</v>
      </c>
      <c r="O294">
        <f t="shared" si="70"/>
        <v>81.59950750200565</v>
      </c>
      <c r="P294" s="3">
        <f t="shared" si="71"/>
        <v>81.59950750200565</v>
      </c>
      <c r="Q294" s="3">
        <f t="shared" si="72"/>
        <v>-90.017489234622062</v>
      </c>
      <c r="R294">
        <f t="shared" si="73"/>
        <v>89.982510765377938</v>
      </c>
      <c r="S294">
        <f t="shared" si="74"/>
        <v>2.5810584317593308E-3</v>
      </c>
      <c r="T294">
        <f t="shared" si="57"/>
        <v>81.59950750200565</v>
      </c>
    </row>
    <row r="295" spans="1:20" x14ac:dyDescent="0.35">
      <c r="A295">
        <f t="shared" si="58"/>
        <v>16.278894035380738</v>
      </c>
      <c r="B295">
        <f t="shared" si="75"/>
        <v>2.5908664538000159</v>
      </c>
      <c r="C295" t="str">
        <f t="shared" si="59"/>
        <v>-3.66964064078091-11976.451567196i</v>
      </c>
      <c r="D295" t="str">
        <f t="shared" si="60"/>
        <v>3.4781249999559-6142.92346791394i</v>
      </c>
      <c r="E295" t="str">
        <f t="shared" si="61"/>
        <v>162.469536348315+0.000820252586191462i</v>
      </c>
      <c r="F295" t="str">
        <f t="shared" si="62"/>
        <v>2.90990990990281-57647.5549550759i</v>
      </c>
      <c r="G295" t="str">
        <f t="shared" si="63"/>
        <v>0.999999999997558-1.56277382739273E-06i</v>
      </c>
      <c r="H295" t="str">
        <f t="shared" si="64"/>
        <v>500.000341949556+0.167511876881916i</v>
      </c>
      <c r="I295" t="str">
        <f t="shared" si="65"/>
        <v>31.3463037301097-81313.131489703i</v>
      </c>
      <c r="K295" t="str">
        <f t="shared" si="66"/>
        <v>0.0239999808926564-0.000021063673418292i</v>
      </c>
      <c r="L295" t="str">
        <f t="shared" si="67"/>
        <v>0.0001875-136.146353181035i</v>
      </c>
      <c r="M295" t="str">
        <f t="shared" si="68"/>
        <v>0.00125-34.2186021364098i</v>
      </c>
      <c r="N295">
        <f t="shared" si="69"/>
        <v>89.982444306371804</v>
      </c>
      <c r="O295">
        <f t="shared" si="70"/>
        <v>81.566563658513985</v>
      </c>
      <c r="P295" s="3">
        <f t="shared" si="71"/>
        <v>81.566563658513985</v>
      </c>
      <c r="Q295" s="3">
        <f t="shared" si="72"/>
        <v>-90.017555693628196</v>
      </c>
      <c r="R295">
        <f t="shared" si="73"/>
        <v>89.982444306371804</v>
      </c>
      <c r="S295">
        <f t="shared" si="74"/>
        <v>2.5908664538000161E-3</v>
      </c>
      <c r="T295">
        <f t="shared" si="57"/>
        <v>81.566563658513985</v>
      </c>
    </row>
    <row r="296" spans="1:20" x14ac:dyDescent="0.35">
      <c r="A296">
        <f t="shared" si="58"/>
        <v>16.340753832715187</v>
      </c>
      <c r="B296">
        <f t="shared" si="75"/>
        <v>2.600711746324456</v>
      </c>
      <c r="C296" t="str">
        <f t="shared" si="59"/>
        <v>-3.66964061529203-11931.1133093171i</v>
      </c>
      <c r="D296" t="str">
        <f t="shared" si="60"/>
        <v>3.47812499995556-6119.66872684621i</v>
      </c>
      <c r="E296" t="str">
        <f t="shared" si="61"/>
        <v>162.469536343643+0.000823369558446049i</v>
      </c>
      <c r="F296" t="str">
        <f t="shared" si="62"/>
        <v>2.90990990990274-57429.3235257127i</v>
      </c>
      <c r="G296" t="str">
        <f t="shared" si="63"/>
        <v>0.999999999997539-0.0000015687123679368i</v>
      </c>
      <c r="H296" t="str">
        <f t="shared" si="64"/>
        <v>500.000344553311+0.168148421148372i</v>
      </c>
      <c r="I296" t="str">
        <f t="shared" si="65"/>
        <v>31.3463036112483-81005.3117181905i</v>
      </c>
      <c r="K296" t="str">
        <f t="shared" si="66"/>
        <v>0.0239999807471648-0.0000211437152447694i</v>
      </c>
      <c r="L296" t="str">
        <f t="shared" si="67"/>
        <v>0.0001875-135.630955549945i</v>
      </c>
      <c r="M296" t="str">
        <f t="shared" si="68"/>
        <v>0.00125-34.0890636943712i</v>
      </c>
      <c r="N296">
        <f t="shared" si="69"/>
        <v>89.982377594822438</v>
      </c>
      <c r="O296">
        <f t="shared" si="70"/>
        <v>81.533619814896085</v>
      </c>
      <c r="P296" s="3">
        <f t="shared" si="71"/>
        <v>81.533619814896085</v>
      </c>
      <c r="Q296" s="3">
        <f t="shared" si="72"/>
        <v>-90.017622405177562</v>
      </c>
      <c r="R296">
        <f t="shared" si="73"/>
        <v>89.982377594822438</v>
      </c>
      <c r="S296">
        <f t="shared" si="74"/>
        <v>2.6007117463244561E-3</v>
      </c>
      <c r="T296">
        <f t="shared" si="57"/>
        <v>81.533619814896085</v>
      </c>
    </row>
    <row r="297" spans="1:20" x14ac:dyDescent="0.35">
      <c r="A297">
        <f t="shared" si="58"/>
        <v>16.402848697279502</v>
      </c>
      <c r="B297">
        <f t="shared" si="75"/>
        <v>2.6105944509604888</v>
      </c>
      <c r="C297" t="str">
        <f t="shared" si="59"/>
        <v>-3.66964058960906-11885.9466845088i</v>
      </c>
      <c r="D297" t="str">
        <f t="shared" si="60"/>
        <v>3.47812499995522-6096.50201926767i</v>
      </c>
      <c r="E297" t="str">
        <f t="shared" si="61"/>
        <v>162.469536338936+0.000826498375336605i</v>
      </c>
      <c r="F297" t="str">
        <f t="shared" si="62"/>
        <v>2.90990990990269-57211.918236449i</v>
      </c>
      <c r="G297" t="str">
        <f t="shared" si="63"/>
        <v>0.99999999999752-1.57467347493493E-06i</v>
      </c>
      <c r="H297" t="str">
        <f t="shared" si="64"/>
        <v>500.000347176892+0.168787384273125i</v>
      </c>
      <c r="I297" t="str">
        <f t="shared" si="65"/>
        <v>31.3463034914806-80698.6572352829i</v>
      </c>
      <c r="K297" t="str">
        <f t="shared" si="66"/>
        <v>0.0239999806005654-0.0000212240612286708i</v>
      </c>
      <c r="L297" t="str">
        <f t="shared" si="67"/>
        <v>0.0001875-135.117509015686i</v>
      </c>
      <c r="M297" t="str">
        <f t="shared" si="68"/>
        <v>0.00125-33.9600156349584i</v>
      </c>
      <c r="N297">
        <f t="shared" si="69"/>
        <v>89.982310629770197</v>
      </c>
      <c r="O297">
        <f t="shared" si="70"/>
        <v>81.500675971151097</v>
      </c>
      <c r="P297" s="3">
        <f t="shared" si="71"/>
        <v>81.500675971151097</v>
      </c>
      <c r="Q297" s="3">
        <f t="shared" si="72"/>
        <v>-90.017689370229803</v>
      </c>
      <c r="R297">
        <f t="shared" si="73"/>
        <v>89.982310629770197</v>
      </c>
      <c r="S297">
        <f t="shared" si="74"/>
        <v>2.6105944509604889E-3</v>
      </c>
      <c r="T297">
        <f t="shared" si="57"/>
        <v>81.500675971151097</v>
      </c>
    </row>
    <row r="298" spans="1:20" x14ac:dyDescent="0.35">
      <c r="A298">
        <f t="shared" si="58"/>
        <v>16.465179522329162</v>
      </c>
      <c r="B298">
        <f t="shared" si="75"/>
        <v>2.6205147098741386</v>
      </c>
      <c r="C298" t="str">
        <f t="shared" si="59"/>
        <v>-3.66964056373054-11840.951043034i</v>
      </c>
      <c r="D298" t="str">
        <f t="shared" si="60"/>
        <v>3.47812499995487-6073.4230119174i</v>
      </c>
      <c r="E298" t="str">
        <f t="shared" si="61"/>
        <v>162.469536334193+0.000829639081875691i</v>
      </c>
      <c r="F298" t="str">
        <f t="shared" si="62"/>
        <v>2.90990990990263-56995.3359598364i</v>
      </c>
      <c r="G298" t="str">
        <f t="shared" si="63"/>
        <v>0.999999999997502-1.58065723413965E-06i</v>
      </c>
      <c r="H298" t="str">
        <f t="shared" si="64"/>
        <v>500.00034982045+0.169428775447738i</v>
      </c>
      <c r="I298" t="str">
        <f t="shared" si="65"/>
        <v>31.3463033708017-80393.1636296518i</v>
      </c>
      <c r="K298" t="str">
        <f t="shared" si="66"/>
        <v>0.0239999804528497-0.0000213047125257774i</v>
      </c>
      <c r="L298" t="str">
        <f t="shared" si="67"/>
        <v>0.0001875-134.606006192155i</v>
      </c>
      <c r="M298" t="str">
        <f t="shared" si="68"/>
        <v>0.00125-33.8314561017717i</v>
      </c>
      <c r="N298">
        <f t="shared" si="69"/>
        <v>89.982243410251741</v>
      </c>
      <c r="O298">
        <f t="shared" si="70"/>
        <v>81.467732127278026</v>
      </c>
      <c r="P298" s="3">
        <f t="shared" si="71"/>
        <v>81.467732127278026</v>
      </c>
      <c r="Q298" s="3">
        <f t="shared" si="72"/>
        <v>-90.017756589748259</v>
      </c>
      <c r="R298">
        <f t="shared" si="73"/>
        <v>89.982243410251741</v>
      </c>
      <c r="S298">
        <f t="shared" si="74"/>
        <v>2.6205147098741386E-3</v>
      </c>
      <c r="T298">
        <f t="shared" si="57"/>
        <v>81.467732127278026</v>
      </c>
    </row>
    <row r="299" spans="1:20" x14ac:dyDescent="0.35">
      <c r="A299">
        <f t="shared" si="58"/>
        <v>16.527747204514014</v>
      </c>
      <c r="B299">
        <f t="shared" si="75"/>
        <v>2.6304726657716602</v>
      </c>
      <c r="C299" t="str">
        <f t="shared" si="59"/>
        <v>-3.66964053765502-11796.1257376152i</v>
      </c>
      <c r="D299" t="str">
        <f t="shared" si="60"/>
        <v>3.47812499995454-6050.43137279618i</v>
      </c>
      <c r="E299" t="str">
        <f t="shared" si="61"/>
        <v>162.469536329414+0.00083279172324506i</v>
      </c>
      <c r="F299" t="str">
        <f t="shared" si="62"/>
        <v>2.90990990990258-56779.5735802665i</v>
      </c>
      <c r="G299" t="str">
        <f t="shared" si="63"/>
        <v>0.999999999997482-1.58666373162936E-06i</v>
      </c>
      <c r="H299" t="str">
        <f t="shared" si="64"/>
        <v>500.000352484138+0.17007260389868i</v>
      </c>
      <c r="I299" t="str">
        <f t="shared" si="65"/>
        <v>31.346303249204-80088.8265066698i</v>
      </c>
      <c r="K299" t="str">
        <f t="shared" si="66"/>
        <v>0.0239999803040092-0.0000213856702962618i</v>
      </c>
      <c r="L299" t="str">
        <f t="shared" si="67"/>
        <v>0.0001875-134.096439721215i</v>
      </c>
      <c r="M299" t="str">
        <f t="shared" si="68"/>
        <v>0.00125-33.7033832454389i</v>
      </c>
      <c r="N299">
        <f t="shared" si="69"/>
        <v>89.98217593530012</v>
      </c>
      <c r="O299">
        <f t="shared" si="70"/>
        <v>81.434788283275864</v>
      </c>
      <c r="P299" s="3">
        <f t="shared" si="71"/>
        <v>81.434788283275864</v>
      </c>
      <c r="Q299" s="3">
        <f t="shared" si="72"/>
        <v>-90.01782406469988</v>
      </c>
      <c r="R299">
        <f t="shared" si="73"/>
        <v>89.98217593530012</v>
      </c>
      <c r="S299">
        <f t="shared" si="74"/>
        <v>2.63047266577166E-3</v>
      </c>
      <c r="T299">
        <f t="shared" si="57"/>
        <v>81.434788283275864</v>
      </c>
    </row>
    <row r="300" spans="1:20" x14ac:dyDescent="0.35">
      <c r="A300">
        <f t="shared" si="58"/>
        <v>16.590552643891165</v>
      </c>
      <c r="B300">
        <f t="shared" si="75"/>
        <v>2.6404684619015923</v>
      </c>
      <c r="C300" t="str">
        <f t="shared" si="59"/>
        <v>-3.66964051138085-11751.4701234254i</v>
      </c>
      <c r="D300" t="str">
        <f t="shared" si="60"/>
        <v>3.47812499995418-6027.5267711615i</v>
      </c>
      <c r="E300" t="str">
        <f t="shared" si="61"/>
        <v>162.469536324599+0.000835956344798771i</v>
      </c>
      <c r="F300" t="str">
        <f t="shared" si="62"/>
        <v>2.90990990990252-56564.6279939246i</v>
      </c>
      <c r="G300" t="str">
        <f t="shared" si="63"/>
        <v>0.999999999997463-1.59269305380951E-06i</v>
      </c>
      <c r="H300" t="str">
        <f t="shared" si="64"/>
        <v>500.000355168108+0.170718878887482i</v>
      </c>
      <c r="I300" t="str">
        <f t="shared" si="65"/>
        <v>31.3463031266798-79785.6414883446i</v>
      </c>
      <c r="K300" t="str">
        <f t="shared" si="66"/>
        <v>0.0239999801540354-0.0000214669357047048i</v>
      </c>
      <c r="L300" t="str">
        <f t="shared" si="67"/>
        <v>0.0001875-133.588802272579i</v>
      </c>
      <c r="M300" t="str">
        <f t="shared" si="68"/>
        <v>0.00125-33.5757952235894i</v>
      </c>
      <c r="N300">
        <f t="shared" si="69"/>
        <v>89.982108203944705</v>
      </c>
      <c r="O300">
        <f t="shared" si="70"/>
        <v>81.401844439143645</v>
      </c>
      <c r="P300" s="3">
        <f t="shared" si="71"/>
        <v>81.401844439143645</v>
      </c>
      <c r="Q300" s="3">
        <f t="shared" si="72"/>
        <v>-90.017891796055295</v>
      </c>
      <c r="R300">
        <f t="shared" si="73"/>
        <v>89.982108203944705</v>
      </c>
      <c r="S300">
        <f t="shared" si="74"/>
        <v>2.6404684619015925E-3</v>
      </c>
      <c r="T300">
        <f t="shared" ref="T300:T363" si="76">P300</f>
        <v>81.401844439143645</v>
      </c>
    </row>
    <row r="301" spans="1:20" x14ac:dyDescent="0.35">
      <c r="A301">
        <f t="shared" ref="A301:A364" si="77">2*PI()*B301</f>
        <v>16.653596743937953</v>
      </c>
      <c r="B301">
        <f t="shared" si="75"/>
        <v>2.6505022420568185</v>
      </c>
      <c r="C301" t="str">
        <f t="shared" ref="C301:C364" si="78">IMPRODUCT(D301,E301,$C$40,,K301,$C$41)</f>
        <v>-3.66964048490671-11706.9835580786i</v>
      </c>
      <c r="D301" t="str">
        <f t="shared" ref="D301:D364" si="79">IMDIV(IMPRODUCT($C$37,$C$38,COMPLEX(1,A301/$C$38)),IMSUM(-1*A301*A301/$C$39,COMPLEX(0,1*A301)))</f>
        <v>3.47812499995383-6004.70887752303i</v>
      </c>
      <c r="E301" t="str">
        <f t="shared" ref="E301:E364" si="80">IMDIV(IMPRODUCT(IMSUM(F301,G301),$C$29,H301),IMSUM(1,I301))</f>
        <v>162.469536319747+0.000839132992062893i</v>
      </c>
      <c r="F301" t="str">
        <f t="shared" ref="F301:F364" si="81">IMDIV(IMPRODUCT($C$14,$C$15,COMPLEX(1,A301/$C$15)),IMSUM(-1*A301*A301/$C$16,COMPLEX(0,A301)))</f>
        <v>2.90990990990247-56350.4961087466i</v>
      </c>
      <c r="G301" t="str">
        <f t="shared" ref="G301:G364" si="82">IMDIV(1,COMPLEX(1,A301*$C$9*$C$10))</f>
        <v>0.999999999997444-1.59874528741395E-06i</v>
      </c>
      <c r="H301" t="str">
        <f t="shared" ref="H301:H364" si="83">IMDIV($C$3,IMSUM(K301,COMPLEX(0,$C$28*A301)))</f>
        <v>500.000357872516+0.171367609710874i</v>
      </c>
      <c r="I301" t="str">
        <f t="shared" ref="I301:I364" si="84">IMPRODUCT(F301,$C$29,H301,$C$31)</f>
        <v>31.3463030032228-79483.6042132584i</v>
      </c>
      <c r="K301" t="str">
        <f t="shared" ref="K301:K364" si="85">IF($C$26&lt;=0,IMDIV(1,IMSUM(IMDIV(1,L301),1/$C$18)),IMDIV(1,IMSUM(IMDIV(1,L301),1/$C$18,IMDIV(1,M301))))</f>
        <v>0.0239999800029196-0.000021548509920113i</v>
      </c>
      <c r="L301" t="str">
        <f t="shared" ref="L301:L364" si="86">IMSUM($C$21/$C$22,IMDIV(1,COMPLEX(0,$C$20*$C$22*A301)))</f>
        <v>0.0001875-133.083086543713i</v>
      </c>
      <c r="M301" t="str">
        <f t="shared" ref="M301:M364" si="87">IMSUM($C$25/$C$26,IMDIV(1,COMPLEX(0,$C$24*$C$26*A301)))</f>
        <v>0.00125-33.4486902008262i</v>
      </c>
      <c r="N301">
        <f t="shared" ref="N301:N364" si="88">ABS(R301)</f>
        <v>89.982040215211185</v>
      </c>
      <c r="O301">
        <f t="shared" ref="O301:O364" si="89">ABS(P301)</f>
        <v>81.368900594880373</v>
      </c>
      <c r="P301" s="3">
        <f t="shared" ref="P301:P364" si="90">20*LOG10(IMABS(C301))</f>
        <v>81.368900594880373</v>
      </c>
      <c r="Q301" s="3">
        <f t="shared" ref="Q301:Q364" si="91">IMARGUMENT(C301)*180/PI()</f>
        <v>-90.017959784788815</v>
      </c>
      <c r="R301">
        <f t="shared" ref="R301:R364" si="92">IF(Q301&lt;0,Q301+180,Q301-180)</f>
        <v>89.982040215211185</v>
      </c>
      <c r="S301">
        <f t="shared" ref="S301:S364" si="93">B301/1000</f>
        <v>2.6505022420568185E-3</v>
      </c>
      <c r="T301">
        <f t="shared" si="76"/>
        <v>81.368900594880373</v>
      </c>
    </row>
    <row r="302" spans="1:20" x14ac:dyDescent="0.35">
      <c r="A302">
        <f t="shared" si="77"/>
        <v>16.716880411564915</v>
      </c>
      <c r="B302">
        <f t="shared" ref="B302:B365" si="94">B301*(1+B$42)</f>
        <v>2.6605741505766343</v>
      </c>
      <c r="C302" t="str">
        <f t="shared" si="78"/>
        <v>-3.66964045823095-11662.6654016206i</v>
      </c>
      <c r="D302" t="str">
        <f t="shared" si="79"/>
        <v>3.47812499995349-5981.97736363771i</v>
      </c>
      <c r="E302" t="str">
        <f t="shared" si="80"/>
        <v>162.469536314858+0.000842321710737278i</v>
      </c>
      <c r="F302" t="str">
        <f t="shared" si="81"/>
        <v>2.90990990990242-56137.1748443737i</v>
      </c>
      <c r="G302" t="str">
        <f t="shared" si="82"/>
        <v>0.999999999997425-0.0000016048205195061i</v>
      </c>
      <c r="H302" t="str">
        <f t="shared" si="83"/>
        <v>500.000360597516+0.17201880570091i</v>
      </c>
      <c r="I302" t="str">
        <f t="shared" si="84"/>
        <v>31.3463028788261-79182.7103365037i</v>
      </c>
      <c r="K302" t="str">
        <f t="shared" si="85"/>
        <v>0.0239999798506531-0.0000216303941159345i</v>
      </c>
      <c r="L302" t="str">
        <f t="shared" si="86"/>
        <v>0.0001875-132.579285259726i</v>
      </c>
      <c r="M302" t="str">
        <f t="shared" si="87"/>
        <v>0.00125-33.3220663487012i</v>
      </c>
      <c r="N302">
        <f t="shared" si="88"/>
        <v>89.981971968121528</v>
      </c>
      <c r="O302">
        <f t="shared" si="89"/>
        <v>81.335956750485053</v>
      </c>
      <c r="P302" s="3">
        <f t="shared" si="90"/>
        <v>81.335956750485053</v>
      </c>
      <c r="Q302" s="3">
        <f t="shared" si="91"/>
        <v>-90.018028031878472</v>
      </c>
      <c r="R302">
        <f t="shared" si="92"/>
        <v>89.981971968121528</v>
      </c>
      <c r="S302">
        <f t="shared" si="93"/>
        <v>2.6605741505766342E-3</v>
      </c>
      <c r="T302">
        <f t="shared" si="76"/>
        <v>81.335956750485053</v>
      </c>
    </row>
    <row r="303" spans="1:20" x14ac:dyDescent="0.35">
      <c r="A303">
        <f t="shared" si="77"/>
        <v>16.780404557128861</v>
      </c>
      <c r="B303">
        <f t="shared" si="94"/>
        <v>2.6706843323488254</v>
      </c>
      <c r="C303" t="str">
        <f t="shared" si="78"/>
        <v>-3.66964043135209-11618.5150165198i</v>
      </c>
      <c r="D303" t="str">
        <f t="shared" si="79"/>
        <v>3.47812499995313-5959.33190250502i</v>
      </c>
      <c r="E303" t="str">
        <f t="shared" si="80"/>
        <v>162.469536309932+0.000845522546695027i</v>
      </c>
      <c r="F303" t="str">
        <f t="shared" si="81"/>
        <v>2.90990990990235-55924.661132107i</v>
      </c>
      <c r="G303" t="str">
        <f t="shared" si="82"/>
        <v>0.999999999997405-1.61091883748019E-06i</v>
      </c>
      <c r="H303" t="str">
        <f t="shared" si="83"/>
        <v>500.000363343264+0.172672476225102i</v>
      </c>
      <c r="I303" t="str">
        <f t="shared" si="84"/>
        <v>31.346302753482-78882.9555296199i</v>
      </c>
      <c r="K303" t="str">
        <f t="shared" si="85"/>
        <v>0.0239999796972273-0.0000217125894700768i</v>
      </c>
      <c r="L303" t="str">
        <f t="shared" si="86"/>
        <v>0.0001875-132.077391173268i</v>
      </c>
      <c r="M303" t="str">
        <f t="shared" si="87"/>
        <v>0.00125-33.1959218456876i</v>
      </c>
      <c r="N303">
        <f t="shared" si="88"/>
        <v>89.981903461693989</v>
      </c>
      <c r="O303">
        <f t="shared" si="89"/>
        <v>81.303012905956649</v>
      </c>
      <c r="P303" s="3">
        <f t="shared" si="90"/>
        <v>81.303012905956649</v>
      </c>
      <c r="Q303" s="3">
        <f t="shared" si="91"/>
        <v>-90.018096538306011</v>
      </c>
      <c r="R303">
        <f t="shared" si="92"/>
        <v>89.981903461693989</v>
      </c>
      <c r="S303">
        <f t="shared" si="93"/>
        <v>2.6706843323488255E-3</v>
      </c>
      <c r="T303">
        <f t="shared" si="76"/>
        <v>81.303012905956649</v>
      </c>
    </row>
    <row r="304" spans="1:20" x14ac:dyDescent="0.35">
      <c r="A304">
        <f t="shared" si="77"/>
        <v>16.844170094445953</v>
      </c>
      <c r="B304">
        <f t="shared" si="94"/>
        <v>2.6808329328117511</v>
      </c>
      <c r="C304" t="str">
        <f t="shared" si="78"/>
        <v>-3.66964040426848-11574.5317676581i</v>
      </c>
      <c r="D304" t="str">
        <f t="shared" si="79"/>
        <v>3.47812499995277-5936.77216836245i</v>
      </c>
      <c r="E304" t="str">
        <f t="shared" si="80"/>
        <v>162.469536304967+0.000848735545983557i</v>
      </c>
      <c r="F304" t="str">
        <f t="shared" si="81"/>
        <v>2.90990990990229-55712.9519148662i</v>
      </c>
      <c r="G304" t="str">
        <f t="shared" si="82"/>
        <v>0.999999999997385-1.61704032906258E-06i</v>
      </c>
      <c r="H304" t="str">
        <f t="shared" si="83"/>
        <v>500.00036610992+0.173328630686556i</v>
      </c>
      <c r="I304" t="str">
        <f t="shared" si="84"/>
        <v>31.3463026271833-78584.3354805347i</v>
      </c>
      <c r="K304" t="str">
        <f t="shared" si="85"/>
        <v>0.0239999795426332-0.0000217950971649226i</v>
      </c>
      <c r="L304" t="str">
        <f t="shared" si="86"/>
        <v>0.0001875-131.577397064423i</v>
      </c>
      <c r="M304" t="str">
        <f t="shared" si="87"/>
        <v>0.00125-33.0702548771543i</v>
      </c>
      <c r="N304">
        <f t="shared" si="88"/>
        <v>89.981834694943075</v>
      </c>
      <c r="O304">
        <f t="shared" si="89"/>
        <v>81.270069061294123</v>
      </c>
      <c r="P304" s="3">
        <f t="shared" si="90"/>
        <v>81.270069061294123</v>
      </c>
      <c r="Q304" s="3">
        <f t="shared" si="91"/>
        <v>-90.018165305056925</v>
      </c>
      <c r="R304">
        <f t="shared" si="92"/>
        <v>89.981834694943075</v>
      </c>
      <c r="S304">
        <f t="shared" si="93"/>
        <v>2.6808329328117512E-3</v>
      </c>
      <c r="T304">
        <f t="shared" si="76"/>
        <v>81.270069061294123</v>
      </c>
    </row>
    <row r="305" spans="1:20" x14ac:dyDescent="0.35">
      <c r="A305">
        <f t="shared" si="77"/>
        <v>16.908177940804848</v>
      </c>
      <c r="B305">
        <f t="shared" si="94"/>
        <v>2.6910200979564358</v>
      </c>
      <c r="C305" t="str">
        <f t="shared" si="78"/>
        <v>-3.66964037697875-11530.7150223219i</v>
      </c>
      <c r="D305" t="str">
        <f t="shared" si="79"/>
        <v>3.47812499995243-5914.29783668068i</v>
      </c>
      <c r="E305" t="str">
        <f t="shared" si="80"/>
        <v>162.469536299966+0.000851960754824907i</v>
      </c>
      <c r="F305" t="str">
        <f t="shared" si="81"/>
        <v>2.90990990990225-55502.0441471432i</v>
      </c>
      <c r="G305" t="str">
        <f t="shared" si="82"/>
        <v>0.999999999997365-1.62318508231299E-06i</v>
      </c>
      <c r="H305" t="str">
        <f t="shared" si="83"/>
        <v>500.000368897642+0.173987278524115i</v>
      </c>
      <c r="I305" t="str">
        <f t="shared" si="84"/>
        <v>31.3463024999234-78286.8458934984i</v>
      </c>
      <c r="K305" t="str">
        <f t="shared" si="85"/>
        <v>0.023999979386862-0.000021877918387348i</v>
      </c>
      <c r="L305" t="str">
        <f t="shared" si="86"/>
        <v>0.0001875-131.079295740608i</v>
      </c>
      <c r="M305" t="str">
        <f t="shared" si="87"/>
        <v>0.00125-32.94506363534i</v>
      </c>
      <c r="N305">
        <f t="shared" si="88"/>
        <v>89.981765666879625</v>
      </c>
      <c r="O305">
        <f t="shared" si="89"/>
        <v>81.237125216496651</v>
      </c>
      <c r="P305" s="3">
        <f t="shared" si="90"/>
        <v>81.237125216496651</v>
      </c>
      <c r="Q305" s="3">
        <f t="shared" si="91"/>
        <v>-90.018234333120375</v>
      </c>
      <c r="R305">
        <f t="shared" si="92"/>
        <v>89.981765666879625</v>
      </c>
      <c r="S305">
        <f t="shared" si="93"/>
        <v>2.6910200979564356E-3</v>
      </c>
      <c r="T305">
        <f t="shared" si="76"/>
        <v>81.237125216496651</v>
      </c>
    </row>
    <row r="306" spans="1:20" x14ac:dyDescent="0.35">
      <c r="A306">
        <f t="shared" si="77"/>
        <v>16.972429016979905</v>
      </c>
      <c r="B306">
        <f t="shared" si="94"/>
        <v>2.7012459743286703</v>
      </c>
      <c r="C306" t="str">
        <f t="shared" si="78"/>
        <v>-3.66964034948117-11487.0641501924i</v>
      </c>
      <c r="D306" t="str">
        <f t="shared" si="79"/>
        <v>3.47812499995206-5891.90858415882i</v>
      </c>
      <c r="E306" t="str">
        <f t="shared" si="80"/>
        <v>162.469536294928+0.000855198219617054i</v>
      </c>
      <c r="F306" t="str">
        <f t="shared" si="81"/>
        <v>2.90990990990218-55291.9347949582i</v>
      </c>
      <c r="G306" t="str">
        <f t="shared" si="82"/>
        <v>0.999999999997345-1.62935318562574E-06i</v>
      </c>
      <c r="H306" t="str">
        <f t="shared" si="83"/>
        <v>500.000371706593+0.17464842921248i</v>
      </c>
      <c r="I306" t="str">
        <f t="shared" si="84"/>
        <v>31.3463023716939-77990.4824890228i</v>
      </c>
      <c r="K306" t="str">
        <f t="shared" si="85"/>
        <v>0.0239999792299046-0.0000219610543287385i</v>
      </c>
      <c r="L306" t="str">
        <f t="shared" si="86"/>
        <v>0.0001875-130.58308003647i</v>
      </c>
      <c r="M306" t="str">
        <f t="shared" si="87"/>
        <v>0.00125-32.8203463193267i</v>
      </c>
      <c r="N306">
        <f t="shared" si="88"/>
        <v>89.981696376510598</v>
      </c>
      <c r="O306">
        <f t="shared" si="89"/>
        <v>81.204181371563052</v>
      </c>
      <c r="P306" s="3">
        <f t="shared" si="90"/>
        <v>81.204181371563052</v>
      </c>
      <c r="Q306" s="3">
        <f t="shared" si="91"/>
        <v>-90.018303623489402</v>
      </c>
      <c r="R306">
        <f t="shared" si="92"/>
        <v>89.981696376510598</v>
      </c>
      <c r="S306">
        <f t="shared" si="93"/>
        <v>2.7012459743286704E-3</v>
      </c>
      <c r="T306">
        <f t="shared" si="76"/>
        <v>81.204181371563052</v>
      </c>
    </row>
    <row r="307" spans="1:20" x14ac:dyDescent="0.35">
      <c r="A307">
        <f t="shared" si="77"/>
        <v>17.036924247244432</v>
      </c>
      <c r="B307">
        <f t="shared" si="94"/>
        <v>2.7115107090311192</v>
      </c>
      <c r="C307" t="str">
        <f t="shared" si="78"/>
        <v>-3.66964032177419-11443.578523337i</v>
      </c>
      <c r="D307" t="str">
        <f t="shared" si="79"/>
        <v>3.4781249999517-5869.60408872002i</v>
      </c>
      <c r="E307" t="str">
        <f t="shared" si="80"/>
        <v>162.469536289848+0.000858447986935585i</v>
      </c>
      <c r="F307" t="str">
        <f t="shared" si="81"/>
        <v>2.90990990990213-55082.6208358183i</v>
      </c>
      <c r="G307" t="str">
        <f t="shared" si="82"/>
        <v>0.999999999997325-1.63554472773109E-06i</v>
      </c>
      <c r="H307" t="str">
        <f t="shared" si="83"/>
        <v>500.000374536931+0.175312092262363i</v>
      </c>
      <c r="I307" t="str">
        <f t="shared" si="84"/>
        <v>31.3463022424886-77695.2410038212i</v>
      </c>
      <c r="K307" t="str">
        <f t="shared" si="85"/>
        <v>0.0239999790717521-0.0000220445061850074i</v>
      </c>
      <c r="L307" t="str">
        <f t="shared" si="86"/>
        <v>0.0001875-130.088742813777i</v>
      </c>
      <c r="M307" t="str">
        <f t="shared" si="87"/>
        <v>0.00125-32.6961011350136i</v>
      </c>
      <c r="N307">
        <f t="shared" si="88"/>
        <v>89.981626822839303</v>
      </c>
      <c r="O307">
        <f t="shared" si="89"/>
        <v>81.171237526492121</v>
      </c>
      <c r="P307" s="3">
        <f t="shared" si="90"/>
        <v>81.171237526492121</v>
      </c>
      <c r="Q307" s="3">
        <f t="shared" si="91"/>
        <v>-90.018373177160697</v>
      </c>
      <c r="R307">
        <f t="shared" si="92"/>
        <v>89.981626822839303</v>
      </c>
      <c r="S307">
        <f t="shared" si="93"/>
        <v>2.7115107090311193E-3</v>
      </c>
      <c r="T307">
        <f t="shared" si="76"/>
        <v>81.171237526492121</v>
      </c>
    </row>
    <row r="308" spans="1:20" x14ac:dyDescent="0.35">
      <c r="A308">
        <f t="shared" si="77"/>
        <v>17.101664559383959</v>
      </c>
      <c r="B308">
        <f t="shared" si="94"/>
        <v>2.7218144497254375</v>
      </c>
      <c r="C308" t="str">
        <f t="shared" si="78"/>
        <v>-3.6696402938563-11400.2575162006i</v>
      </c>
      <c r="D308" t="str">
        <f t="shared" si="79"/>
        <v>3.47812499995132-5847.38402950657i</v>
      </c>
      <c r="E308" t="str">
        <f t="shared" si="80"/>
        <v>162.469536284732+0.000861710103530428i</v>
      </c>
      <c r="F308" t="str">
        <f t="shared" si="81"/>
        <v>2.90990990990205-54874.0992586713i</v>
      </c>
      <c r="G308" t="str">
        <f t="shared" si="82"/>
        <v>0.999999999997305-1.64175979769643E-06i</v>
      </c>
      <c r="H308" t="str">
        <f t="shared" si="83"/>
        <v>500.000377388823+0.175978277220607i</v>
      </c>
      <c r="I308" t="str">
        <f t="shared" si="84"/>
        <v>31.346302112299-77401.1171907455i</v>
      </c>
      <c r="K308" t="str">
        <f t="shared" si="85"/>
        <v>0.0239999789123953-0.0000221282751566115i</v>
      </c>
      <c r="L308" t="str">
        <f t="shared" si="86"/>
        <v>0.0001875-129.596276961324i</v>
      </c>
      <c r="M308" t="str">
        <f t="shared" si="87"/>
        <v>0.00125-32.5723262950922i</v>
      </c>
      <c r="N308">
        <f t="shared" si="88"/>
        <v>89.981557004865152</v>
      </c>
      <c r="O308">
        <f t="shared" si="89"/>
        <v>81.138293681283045</v>
      </c>
      <c r="P308" s="3">
        <f t="shared" si="90"/>
        <v>81.138293681283045</v>
      </c>
      <c r="Q308" s="3">
        <f t="shared" si="91"/>
        <v>-90.018442995134848</v>
      </c>
      <c r="R308">
        <f t="shared" si="92"/>
        <v>89.981557004865152</v>
      </c>
      <c r="S308">
        <f t="shared" si="93"/>
        <v>2.7218144497254374E-3</v>
      </c>
      <c r="T308">
        <f t="shared" si="76"/>
        <v>81.138293681283045</v>
      </c>
    </row>
    <row r="309" spans="1:20" x14ac:dyDescent="0.35">
      <c r="A309">
        <f t="shared" si="77"/>
        <v>17.166650884709618</v>
      </c>
      <c r="B309">
        <f t="shared" si="94"/>
        <v>2.7321573446343943</v>
      </c>
      <c r="C309" t="str">
        <f t="shared" si="78"/>
        <v>-3.66964026572578-11357.100505596i</v>
      </c>
      <c r="D309" t="str">
        <f t="shared" si="79"/>
        <v>3.47812499995096-5825.24808687554i</v>
      </c>
      <c r="E309" t="str">
        <f t="shared" si="80"/>
        <v>162.469536279576+0.000864984616331569i</v>
      </c>
      <c r="F309" t="str">
        <f t="shared" si="81"/>
        <v>2.90990990990201-54666.3670638652i</v>
      </c>
      <c r="G309" t="str">
        <f t="shared" si="82"/>
        <v>0.999999999997284-1.64799848492764E-06i</v>
      </c>
      <c r="H309" t="str">
        <f t="shared" si="83"/>
        <v>500.000380262427+0.176646993670335i</v>
      </c>
      <c r="I309" t="str">
        <f t="shared" si="84"/>
        <v>31.3463019811182-77108.1068187261i</v>
      </c>
      <c r="K309" t="str">
        <f t="shared" si="85"/>
        <v>0.0239999787518252-0.0000222123624485694i</v>
      </c>
      <c r="L309" t="str">
        <f t="shared" si="86"/>
        <v>0.0001875-129.105675394824i</v>
      </c>
      <c r="M309" t="str">
        <f t="shared" si="87"/>
        <v>0.00125-32.44902001902i</v>
      </c>
      <c r="N309">
        <f t="shared" si="88"/>
        <v>89.981486921583837</v>
      </c>
      <c r="O309">
        <f t="shared" si="89"/>
        <v>81.10534983593476</v>
      </c>
      <c r="P309" s="3">
        <f t="shared" si="90"/>
        <v>81.10534983593476</v>
      </c>
      <c r="Q309" s="3">
        <f t="shared" si="91"/>
        <v>-90.018513078416163</v>
      </c>
      <c r="R309">
        <f t="shared" si="92"/>
        <v>89.981486921583837</v>
      </c>
      <c r="S309">
        <f t="shared" si="93"/>
        <v>2.7321573446343942E-3</v>
      </c>
      <c r="T309">
        <f t="shared" si="76"/>
        <v>81.10534983593476</v>
      </c>
    </row>
    <row r="310" spans="1:20" x14ac:dyDescent="0.35">
      <c r="A310">
        <f t="shared" si="77"/>
        <v>17.231884158071516</v>
      </c>
      <c r="B310">
        <f t="shared" si="94"/>
        <v>2.7425395425440051</v>
      </c>
      <c r="C310" t="str">
        <f t="shared" si="78"/>
        <v>-3.6696402373812-11314.106870695i</v>
      </c>
      <c r="D310" t="str">
        <f t="shared" si="79"/>
        <v>3.47812499995058-5803.19594239389i</v>
      </c>
      <c r="E310" t="str">
        <f t="shared" si="80"/>
        <v>162.469536274382+0.000868271572445898i</v>
      </c>
      <c r="F310" t="str">
        <f t="shared" si="81"/>
        <v>2.90990990990195-54459.4212631019i</v>
      </c>
      <c r="G310" t="str">
        <f t="shared" si="82"/>
        <v>0.999999999997264-1.65426087917034E-06i</v>
      </c>
      <c r="H310" t="str">
        <f t="shared" si="83"/>
        <v>500.000383157913+0.177318251231091i</v>
      </c>
      <c r="I310" t="str">
        <f t="shared" si="84"/>
        <v>31.3463018489391-76816.2056727102i</v>
      </c>
      <c r="K310" t="str">
        <f t="shared" si="85"/>
        <v>0.0239999785900324-0.0000222967692704788i</v>
      </c>
      <c r="L310" t="str">
        <f t="shared" si="86"/>
        <v>0.0001875-128.616931056808i</v>
      </c>
      <c r="M310" t="str">
        <f t="shared" si="87"/>
        <v>0.00125-32.3261805329945i</v>
      </c>
      <c r="N310">
        <f t="shared" si="88"/>
        <v>89.981416571987211</v>
      </c>
      <c r="O310">
        <f t="shared" si="89"/>
        <v>81.072405990446157</v>
      </c>
      <c r="P310" s="3">
        <f t="shared" si="90"/>
        <v>81.072405990446157</v>
      </c>
      <c r="Q310" s="3">
        <f t="shared" si="91"/>
        <v>-90.018583428012789</v>
      </c>
      <c r="R310">
        <f t="shared" si="92"/>
        <v>89.981416571987211</v>
      </c>
      <c r="S310">
        <f t="shared" si="93"/>
        <v>2.7425395425440049E-3</v>
      </c>
      <c r="T310">
        <f t="shared" si="76"/>
        <v>81.072405990446157</v>
      </c>
    </row>
    <row r="311" spans="1:20" x14ac:dyDescent="0.35">
      <c r="A311">
        <f t="shared" si="77"/>
        <v>17.297365317872188</v>
      </c>
      <c r="B311">
        <f t="shared" si="94"/>
        <v>2.7529611928056723</v>
      </c>
      <c r="C311" t="str">
        <f t="shared" si="78"/>
        <v>-3.66964020882057-11271.2759930197i</v>
      </c>
      <c r="D311" t="str">
        <f t="shared" si="79"/>
        <v>3.4781249999502-5781.22727883414i</v>
      </c>
      <c r="E311" t="str">
        <f t="shared" si="80"/>
        <v>162.469536269147+0.000871571019160644i</v>
      </c>
      <c r="F311" t="str">
        <f t="shared" si="81"/>
        <v>2.90990990990188-54253.2588793968i</v>
      </c>
      <c r="G311" t="str">
        <f t="shared" si="82"/>
        <v>0.999999999997243-1.66054707051115E-06i</v>
      </c>
      <c r="H311" t="str">
        <f t="shared" si="83"/>
        <v>500.000386075448+0.177992059558955i</v>
      </c>
      <c r="I311" t="str">
        <f t="shared" si="84"/>
        <v>31.3463017157527-76525.4095536021i</v>
      </c>
      <c r="K311" t="str">
        <f t="shared" si="85"/>
        <v>0.0239999784270076-0.0000223814968365329i</v>
      </c>
      <c r="L311" t="str">
        <f t="shared" si="86"/>
        <v>0.0001875-128.130036916525i</v>
      </c>
      <c r="M311" t="str">
        <f t="shared" si="87"/>
        <v>0.00125-32.2038060699288i</v>
      </c>
      <c r="N311">
        <f t="shared" si="88"/>
        <v>89.98134595506329</v>
      </c>
      <c r="O311">
        <f t="shared" si="89"/>
        <v>81.039462144816127</v>
      </c>
      <c r="P311" s="3">
        <f t="shared" si="90"/>
        <v>81.039462144816127</v>
      </c>
      <c r="Q311" s="3">
        <f t="shared" si="91"/>
        <v>-90.01865404493671</v>
      </c>
      <c r="R311">
        <f t="shared" si="92"/>
        <v>89.98134595506329</v>
      </c>
      <c r="S311">
        <f t="shared" si="93"/>
        <v>2.7529611928056724E-3</v>
      </c>
      <c r="T311">
        <f t="shared" si="76"/>
        <v>81.039462144816127</v>
      </c>
    </row>
    <row r="312" spans="1:20" x14ac:dyDescent="0.35">
      <c r="A312">
        <f t="shared" si="77"/>
        <v>17.363095306080105</v>
      </c>
      <c r="B312">
        <f t="shared" si="94"/>
        <v>2.763422445338334</v>
      </c>
      <c r="C312" t="str">
        <f t="shared" si="78"/>
        <v>-3.66964018004254-11228.6072564336i</v>
      </c>
      <c r="D312" t="str">
        <f t="shared" si="79"/>
        <v>3.47812499994983-5759.34178016971i</v>
      </c>
      <c r="E312" t="str">
        <f t="shared" si="80"/>
        <v>162.469536263872+0.000874883003941892i</v>
      </c>
      <c r="F312" t="str">
        <f t="shared" si="81"/>
        <v>2.90990990990182-54047.8769470349i</v>
      </c>
      <c r="G312" t="str">
        <f t="shared" si="82"/>
        <v>0.999999999997222-1.66685714937906E-06i</v>
      </c>
      <c r="H312" t="str">
        <f t="shared" si="83"/>
        <v>500.000389015197+0.178668428346716i</v>
      </c>
      <c r="I312" t="str">
        <f t="shared" si="84"/>
        <v>31.3463015815523-76235.7142782019i</v>
      </c>
      <c r="K312" t="str">
        <f t="shared" si="85"/>
        <v>0.0239999782627415-0.0000224665463655396i</v>
      </c>
      <c r="L312" t="str">
        <f t="shared" si="86"/>
        <v>0.0001875-127.64498596984i</v>
      </c>
      <c r="M312" t="str">
        <f t="shared" si="87"/>
        <v>0.00125-32.081894869425i</v>
      </c>
      <c r="N312">
        <f t="shared" si="88"/>
        <v>89.981275069796212</v>
      </c>
      <c r="O312">
        <f t="shared" si="89"/>
        <v>81.006518299043634</v>
      </c>
      <c r="P312" s="3">
        <f t="shared" si="90"/>
        <v>81.006518299043634</v>
      </c>
      <c r="Q312" s="3">
        <f t="shared" si="91"/>
        <v>-90.018724930203788</v>
      </c>
      <c r="R312">
        <f t="shared" si="92"/>
        <v>89.981275069796212</v>
      </c>
      <c r="S312">
        <f t="shared" si="93"/>
        <v>2.7634224453383341E-3</v>
      </c>
      <c r="T312">
        <f t="shared" si="76"/>
        <v>81.006518299043634</v>
      </c>
    </row>
    <row r="313" spans="1:20" x14ac:dyDescent="0.35">
      <c r="A313">
        <f t="shared" si="77"/>
        <v>17.429075068243208</v>
      </c>
      <c r="B313">
        <f t="shared" si="94"/>
        <v>2.7739234506306198</v>
      </c>
      <c r="C313" t="str">
        <f t="shared" si="78"/>
        <v>-3.66964015104552-11186.1000471328i</v>
      </c>
      <c r="D313" t="str">
        <f t="shared" si="79"/>
        <v>3.47812499994944-5737.53913157034i</v>
      </c>
      <c r="E313" t="str">
        <f t="shared" si="80"/>
        <v>162.469536258559+0.000878207574434941i</v>
      </c>
      <c r="F313" t="str">
        <f t="shared" si="81"/>
        <v>2.90990990990176-53843.272511528i</v>
      </c>
      <c r="G313" t="str">
        <f t="shared" si="82"/>
        <v>0.9999999999972-1.67319120654667E-06i</v>
      </c>
      <c r="H313" t="str">
        <f t="shared" si="83"/>
        <v>500.000391977329+0.179347367323986i</v>
      </c>
      <c r="I313" t="str">
        <f t="shared" si="84"/>
        <v>31.3463014463301-75947.1156791454i</v>
      </c>
      <c r="K313" t="str">
        <f t="shared" si="85"/>
        <v>0.0239999780972247-0.0000225519190809374i</v>
      </c>
      <c r="L313" t="str">
        <f t="shared" si="86"/>
        <v>0.0001875-127.161771239131i</v>
      </c>
      <c r="M313" t="str">
        <f t="shared" si="87"/>
        <v>0.00125-31.9604451777496i</v>
      </c>
      <c r="N313">
        <f t="shared" si="88"/>
        <v>89.981203915166304</v>
      </c>
      <c r="O313">
        <f t="shared" si="89"/>
        <v>80.973574453127753</v>
      </c>
      <c r="P313" s="3">
        <f t="shared" si="90"/>
        <v>80.973574453127753</v>
      </c>
      <c r="Q313" s="3">
        <f t="shared" si="91"/>
        <v>-90.018796084833696</v>
      </c>
      <c r="R313">
        <f t="shared" si="92"/>
        <v>89.981203915166304</v>
      </c>
      <c r="S313">
        <f t="shared" si="93"/>
        <v>2.7739234506306198E-3</v>
      </c>
      <c r="T313">
        <f t="shared" si="76"/>
        <v>80.973574453127753</v>
      </c>
    </row>
    <row r="314" spans="1:20" x14ac:dyDescent="0.35">
      <c r="A314">
        <f t="shared" si="77"/>
        <v>17.495305553502533</v>
      </c>
      <c r="B314">
        <f t="shared" si="94"/>
        <v>2.7844643597430161</v>
      </c>
      <c r="C314" t="str">
        <f t="shared" si="78"/>
        <v>-3.66964012182759-11143.7537536364i</v>
      </c>
      <c r="D314" t="str">
        <f t="shared" si="79"/>
        <v>3.47812499994907-5715.81901939761i</v>
      </c>
      <c r="E314" t="str">
        <f t="shared" si="80"/>
        <v>162.469536253203+0.000881544778469235i</v>
      </c>
      <c r="F314" t="str">
        <f t="shared" si="81"/>
        <v>2.90990990990171-53639.4426295728i</v>
      </c>
      <c r="G314" t="str">
        <f t="shared" si="82"/>
        <v>0.999999999997179-0.0000016795493331315i</v>
      </c>
      <c r="H314" t="str">
        <f t="shared" si="83"/>
        <v>500.00039496202+0.180028886257353i</v>
      </c>
      <c r="I314" t="str">
        <f t="shared" si="84"/>
        <v>31.346301310079-75659.609604846i</v>
      </c>
      <c r="K314" t="str">
        <f t="shared" si="85"/>
        <v>0.0239999779304474-0.0000226376162108137i</v>
      </c>
      <c r="L314" t="str">
        <f t="shared" si="86"/>
        <v>0.0001875-126.680385773193i</v>
      </c>
      <c r="M314" t="str">
        <f t="shared" si="87"/>
        <v>0.00125-31.8394552478078i</v>
      </c>
      <c r="N314">
        <f t="shared" si="88"/>
        <v>89.981132490150003</v>
      </c>
      <c r="O314">
        <f t="shared" si="89"/>
        <v>80.94063060706705</v>
      </c>
      <c r="P314" s="3">
        <f t="shared" si="90"/>
        <v>80.94063060706705</v>
      </c>
      <c r="Q314" s="3">
        <f t="shared" si="91"/>
        <v>-90.018867509849997</v>
      </c>
      <c r="R314">
        <f t="shared" si="92"/>
        <v>89.981132490150003</v>
      </c>
      <c r="S314">
        <f t="shared" si="93"/>
        <v>2.7844643597430161E-3</v>
      </c>
      <c r="T314">
        <f t="shared" si="76"/>
        <v>80.94063060706705</v>
      </c>
    </row>
    <row r="315" spans="1:20" x14ac:dyDescent="0.35">
      <c r="A315">
        <f t="shared" si="77"/>
        <v>17.561787714605842</v>
      </c>
      <c r="B315">
        <f t="shared" si="94"/>
        <v>2.7950453243100397</v>
      </c>
      <c r="C315" t="str">
        <f t="shared" si="78"/>
        <v>-3.66964009238718-11101.5677667791i</v>
      </c>
      <c r="D315" t="str">
        <f t="shared" si="79"/>
        <v>3.47812499994868-5694.18113120041i</v>
      </c>
      <c r="E315" t="str">
        <f t="shared" si="80"/>
        <v>162.469536247808+0.000884894664052737i</v>
      </c>
      <c r="F315" t="str">
        <f t="shared" si="81"/>
        <v>2.90990990990165-53436.3843690078i</v>
      </c>
      <c r="G315" t="str">
        <f t="shared" si="82"/>
        <v>0.999999999997158-1.68593162059737E-06i</v>
      </c>
      <c r="H315" t="str">
        <f t="shared" si="83"/>
        <v>500.000397969435+0.180712994950501i</v>
      </c>
      <c r="I315" t="str">
        <f t="shared" si="84"/>
        <v>31.3463011727892-75373.191919431i</v>
      </c>
      <c r="K315" t="str">
        <f t="shared" si="85"/>
        <v>0.0239999777624003-0.0000227236389879223i</v>
      </c>
      <c r="L315" t="str">
        <f t="shared" si="86"/>
        <v>0.0001875-126.200822647134i</v>
      </c>
      <c r="M315" t="str">
        <f t="shared" si="87"/>
        <v>0.00125-31.7189233391193i</v>
      </c>
      <c r="N315">
        <f t="shared" si="88"/>
        <v>89.981060793719863</v>
      </c>
      <c r="O315">
        <f t="shared" si="89"/>
        <v>80.907686760860727</v>
      </c>
      <c r="P315" s="3">
        <f t="shared" si="90"/>
        <v>80.907686760860727</v>
      </c>
      <c r="Q315" s="3">
        <f t="shared" si="91"/>
        <v>-90.018939206280137</v>
      </c>
      <c r="R315">
        <f t="shared" si="92"/>
        <v>89.981060793719863</v>
      </c>
      <c r="S315">
        <f t="shared" si="93"/>
        <v>2.7950453243100397E-3</v>
      </c>
      <c r="T315">
        <f t="shared" si="76"/>
        <v>80.907686760860727</v>
      </c>
    </row>
    <row r="316" spans="1:20" x14ac:dyDescent="0.35">
      <c r="A316">
        <f t="shared" si="77"/>
        <v>17.628522507921346</v>
      </c>
      <c r="B316">
        <f t="shared" si="94"/>
        <v>2.8056664965424178</v>
      </c>
      <c r="C316" t="str">
        <f t="shared" si="78"/>
        <v>-3.66964006272255-11059.5414797011i</v>
      </c>
      <c r="D316" t="str">
        <f t="shared" si="79"/>
        <v>3.47812499994829-5672.62515571045i</v>
      </c>
      <c r="E316" t="str">
        <f t="shared" si="80"/>
        <v>162.469536242371+0.000888257279378456i</v>
      </c>
      <c r="F316" t="str">
        <f t="shared" si="81"/>
        <v>2.90990990990159-53234.0948087718i</v>
      </c>
      <c r="G316" t="str">
        <f t="shared" si="82"/>
        <v>0.999999999997136-0.0000016923381607556i</v>
      </c>
      <c r="H316" t="str">
        <f t="shared" si="83"/>
        <v>500.000400999751+0.181399703244388i</v>
      </c>
      <c r="I316" t="str">
        <f t="shared" si="84"/>
        <v>31.3463010344543-75087.8585026865i</v>
      </c>
      <c r="K316" t="str">
        <f t="shared" si="85"/>
        <v>0.0239999775930736-0.0000228099886497016i</v>
      </c>
      <c r="L316" t="str">
        <f t="shared" si="86"/>
        <v>0.0001875-125.723074962277i</v>
      </c>
      <c r="M316" t="str">
        <f t="shared" si="87"/>
        <v>0.00125-31.5988477177916i</v>
      </c>
      <c r="N316">
        <f t="shared" si="88"/>
        <v>89.980988824844502</v>
      </c>
      <c r="O316">
        <f t="shared" si="89"/>
        <v>80.874742914507465</v>
      </c>
      <c r="P316" s="3">
        <f t="shared" si="90"/>
        <v>80.874742914507465</v>
      </c>
      <c r="Q316" s="3">
        <f t="shared" si="91"/>
        <v>-90.019011175155498</v>
      </c>
      <c r="R316">
        <f t="shared" si="92"/>
        <v>89.980988824844502</v>
      </c>
      <c r="S316">
        <f t="shared" si="93"/>
        <v>2.8056664965424179E-3</v>
      </c>
      <c r="T316">
        <f t="shared" si="76"/>
        <v>80.874742914507465</v>
      </c>
    </row>
    <row r="317" spans="1:20" x14ac:dyDescent="0.35">
      <c r="A317">
        <f t="shared" si="77"/>
        <v>17.695510893451445</v>
      </c>
      <c r="B317">
        <f t="shared" si="94"/>
        <v>2.8163280292292789</v>
      </c>
      <c r="C317" t="str">
        <f t="shared" si="78"/>
        <v>-3.66964003283207-11017.6742878403i</v>
      </c>
      <c r="D317" t="str">
        <f t="shared" si="79"/>
        <v>3.4781249999479-5651.1507828378i</v>
      </c>
      <c r="E317" t="str">
        <f t="shared" si="80"/>
        <v>162.469536236893+0.000891632672820832i</v>
      </c>
      <c r="F317" t="str">
        <f t="shared" si="81"/>
        <v>2.90990990990152-53032.5710388616i</v>
      </c>
      <c r="G317" t="str">
        <f t="shared" si="82"/>
        <v>0.999999999997114-1.69876904576644E-06i</v>
      </c>
      <c r="H317" t="str">
        <f t="shared" si="83"/>
        <v>500.00040405314+0.182089021017353i</v>
      </c>
      <c r="I317" t="str">
        <f t="shared" si="84"/>
        <v>31.346300895066-74803.6052499952i</v>
      </c>
      <c r="K317" t="str">
        <f t="shared" si="85"/>
        <v>0.0239999774224576-0.0000228966664382918i</v>
      </c>
      <c r="L317" t="str">
        <f t="shared" si="86"/>
        <v>0.0001875-125.247135846062i</v>
      </c>
      <c r="M317" t="str">
        <f t="shared" si="87"/>
        <v>0.00125-31.479226656497i</v>
      </c>
      <c r="N317">
        <f t="shared" si="88"/>
        <v>89.980916582488675</v>
      </c>
      <c r="O317">
        <f t="shared" si="89"/>
        <v>80.841799068006281</v>
      </c>
      <c r="P317" s="3">
        <f t="shared" si="90"/>
        <v>80.841799068006281</v>
      </c>
      <c r="Q317" s="3">
        <f t="shared" si="91"/>
        <v>-90.019083417511325</v>
      </c>
      <c r="R317">
        <f t="shared" si="92"/>
        <v>89.980916582488675</v>
      </c>
      <c r="S317">
        <f t="shared" si="93"/>
        <v>2.816328029229279E-3</v>
      </c>
      <c r="T317">
        <f t="shared" si="76"/>
        <v>80.841799068006281</v>
      </c>
    </row>
    <row r="318" spans="1:20" x14ac:dyDescent="0.35">
      <c r="A318">
        <f t="shared" si="77"/>
        <v>17.76275383484656</v>
      </c>
      <c r="B318">
        <f t="shared" si="94"/>
        <v>2.8270300757403501</v>
      </c>
      <c r="C318" t="str">
        <f t="shared" si="78"/>
        <v>-3.66964000271405-10975.965588923i</v>
      </c>
      <c r="D318" t="str">
        <f t="shared" si="79"/>
        <v>3.47812499994748-5629.75770366635i</v>
      </c>
      <c r="E318" t="str">
        <f t="shared" si="80"/>
        <v>162.469536231373+0.000895020892938654i</v>
      </c>
      <c r="F318" t="str">
        <f t="shared" si="81"/>
        <v>2.90990990990144-52831.8101602899i</v>
      </c>
      <c r="G318" t="str">
        <f t="shared" si="82"/>
        <v>0.999999999997092-1.70522436814031E-06i</v>
      </c>
      <c r="H318" t="str">
        <f t="shared" si="83"/>
        <v>500.00040712978+0.182780958185281i</v>
      </c>
      <c r="I318" t="str">
        <f t="shared" si="84"/>
        <v>31.3463007546171-74520.4280722786i</v>
      </c>
      <c r="K318" t="str">
        <f t="shared" si="85"/>
        <v>0.0239999772505424-0.0000229836736005531i</v>
      </c>
      <c r="L318" t="str">
        <f t="shared" si="86"/>
        <v>0.0001875-124.772998451945i</v>
      </c>
      <c r="M318" t="str">
        <f t="shared" si="87"/>
        <v>0.00125-31.3600584344461i</v>
      </c>
      <c r="N318">
        <f t="shared" si="88"/>
        <v>89.980844065613141</v>
      </c>
      <c r="O318">
        <f t="shared" si="89"/>
        <v>80.808855221355998</v>
      </c>
      <c r="P318" s="3">
        <f t="shared" si="90"/>
        <v>80.808855221355998</v>
      </c>
      <c r="Q318" s="3">
        <f t="shared" si="91"/>
        <v>-90.019155934386859</v>
      </c>
      <c r="R318">
        <f t="shared" si="92"/>
        <v>89.980844065613141</v>
      </c>
      <c r="S318">
        <f t="shared" si="93"/>
        <v>2.8270300757403501E-3</v>
      </c>
      <c r="T318">
        <f t="shared" si="76"/>
        <v>80.808855221355998</v>
      </c>
    </row>
    <row r="319" spans="1:20" x14ac:dyDescent="0.35">
      <c r="A319">
        <f t="shared" si="77"/>
        <v>17.830252299418976</v>
      </c>
      <c r="B319">
        <f t="shared" si="94"/>
        <v>2.8377727900281635</v>
      </c>
      <c r="C319" t="str">
        <f t="shared" si="78"/>
        <v>-3.66963997236663-10934.4147829556i</v>
      </c>
      <c r="D319" t="str">
        <f t="shared" si="79"/>
        <v>3.47812499994708-5608.44561044956i</v>
      </c>
      <c r="E319" t="str">
        <f t="shared" si="80"/>
        <v>162.469536225811+0.000898421988475977i</v>
      </c>
      <c r="F319" t="str">
        <f t="shared" si="81"/>
        <v>2.90990990990138-52631.8092850446i</v>
      </c>
      <c r="G319" t="str">
        <f t="shared" si="82"/>
        <v>0.99999999999707-0.0000017117042207392i</v>
      </c>
      <c r="H319" t="str">
        <f t="shared" si="83"/>
        <v>500.000410229846+0.183475524701714i</v>
      </c>
      <c r="I319" t="str">
        <f t="shared" si="84"/>
        <v>31.3463006130977-74238.3228959386i</v>
      </c>
      <c r="K319" t="str">
        <f t="shared" si="85"/>
        <v>0.0239999770773182-0.0000230710113880831i</v>
      </c>
      <c r="L319" t="str">
        <f t="shared" si="86"/>
        <v>0.0001875-124.3006559593i</v>
      </c>
      <c r="M319" t="str">
        <f t="shared" si="87"/>
        <v>0.00125-31.2413413373641i</v>
      </c>
      <c r="N319">
        <f t="shared" si="88"/>
        <v>89.980771273174753</v>
      </c>
      <c r="O319">
        <f t="shared" si="89"/>
        <v>80.775911374555477</v>
      </c>
      <c r="P319" s="3">
        <f t="shared" si="90"/>
        <v>80.775911374555477</v>
      </c>
      <c r="Q319" s="3">
        <f t="shared" si="91"/>
        <v>-90.019228726825247</v>
      </c>
      <c r="R319">
        <f t="shared" si="92"/>
        <v>89.980771273174753</v>
      </c>
      <c r="S319">
        <f t="shared" si="93"/>
        <v>2.8377727900281637E-3</v>
      </c>
      <c r="T319">
        <f t="shared" si="76"/>
        <v>80.775911374555477</v>
      </c>
    </row>
    <row r="320" spans="1:20" x14ac:dyDescent="0.35">
      <c r="A320">
        <f t="shared" si="77"/>
        <v>17.89800725815677</v>
      </c>
      <c r="B320">
        <f t="shared" si="94"/>
        <v>2.8485563266302707</v>
      </c>
      <c r="C320" t="str">
        <f t="shared" si="78"/>
        <v>-3.6696399417882-10893.0212722158i</v>
      </c>
      <c r="D320" t="str">
        <f t="shared" si="79"/>
        <v>3.47812499994668-5587.21419660575i</v>
      </c>
      <c r="E320" t="str">
        <f t="shared" si="80"/>
        <v>162.469536220207+0.000901836008361047i</v>
      </c>
      <c r="F320" t="str">
        <f t="shared" si="81"/>
        <v>2.90990990990131-52432.5655360455i</v>
      </c>
      <c r="G320" t="str">
        <f t="shared" si="82"/>
        <v>0.999999999997048-1.71820869677798E-06i</v>
      </c>
      <c r="H320" t="str">
        <f t="shared" si="83"/>
        <v>500.000413353519+0.184172730558048i</v>
      </c>
      <c r="I320" t="str">
        <f t="shared" si="84"/>
        <v>31.3463004705018-73957.285662797i</v>
      </c>
      <c r="K320" t="str">
        <f t="shared" si="85"/>
        <v>0.0239999769027749-0.0000231586810572359i</v>
      </c>
      <c r="L320" t="str">
        <f t="shared" si="86"/>
        <v>0.0001875-123.830101573321i</v>
      </c>
      <c r="M320" t="str">
        <f t="shared" si="87"/>
        <v>0.00125-31.1230736574657i</v>
      </c>
      <c r="N320">
        <f t="shared" si="88"/>
        <v>89.980698204126398</v>
      </c>
      <c r="O320">
        <f t="shared" si="89"/>
        <v>80.742967527603582</v>
      </c>
      <c r="P320" s="3">
        <f t="shared" si="90"/>
        <v>80.742967527603582</v>
      </c>
      <c r="Q320" s="3">
        <f t="shared" si="91"/>
        <v>-90.019301795873602</v>
      </c>
      <c r="R320">
        <f t="shared" si="92"/>
        <v>89.980698204126398</v>
      </c>
      <c r="S320">
        <f t="shared" si="93"/>
        <v>2.8485563266302705E-3</v>
      </c>
      <c r="T320">
        <f t="shared" si="76"/>
        <v>80.742967527603582</v>
      </c>
    </row>
    <row r="321" spans="1:20" x14ac:dyDescent="0.35">
      <c r="A321">
        <f t="shared" si="77"/>
        <v>17.966019685737766</v>
      </c>
      <c r="B321">
        <f t="shared" si="94"/>
        <v>2.8593808406714656</v>
      </c>
      <c r="C321" t="str">
        <f t="shared" si="78"/>
        <v>-3.66963991097695-10851.7844612441i</v>
      </c>
      <c r="D321" t="str">
        <f t="shared" si="79"/>
        <v>3.47812499994627-5566.06315671393i</v>
      </c>
      <c r="E321" t="str">
        <f t="shared" si="80"/>
        <v>162.46953621456+0.000905263001707904i</v>
      </c>
      <c r="F321" t="str">
        <f t="shared" si="81"/>
        <v>2.90990990990125-52234.0760471046i</v>
      </c>
      <c r="G321" t="str">
        <f t="shared" si="82"/>
        <v>0.999999999997025-0.0000017247378898257i</v>
      </c>
      <c r="H321" t="str">
        <f t="shared" si="83"/>
        <v>500.000416500975+0.184872585783615i</v>
      </c>
      <c r="I321" t="str">
        <f t="shared" si="84"/>
        <v>31.3463003268197-73677.3123300388i</v>
      </c>
      <c r="K321" t="str">
        <f t="shared" si="85"/>
        <v>0.0239999767269027-0.0000232466838691389i</v>
      </c>
      <c r="L321" t="str">
        <f t="shared" si="86"/>
        <v>0.0001875-123.361328524926i</v>
      </c>
      <c r="M321" t="str">
        <f t="shared" si="87"/>
        <v>0.00125-31.0052536934307i</v>
      </c>
      <c r="N321">
        <f t="shared" si="88"/>
        <v>89.980624857416927</v>
      </c>
      <c r="O321">
        <f t="shared" si="89"/>
        <v>80.710023680499191</v>
      </c>
      <c r="P321" s="3">
        <f t="shared" si="90"/>
        <v>80.710023680499191</v>
      </c>
      <c r="Q321" s="3">
        <f t="shared" si="91"/>
        <v>-90.019375142583073</v>
      </c>
      <c r="R321">
        <f t="shared" si="92"/>
        <v>89.980624857416927</v>
      </c>
      <c r="S321">
        <f t="shared" si="93"/>
        <v>2.8593808406714655E-3</v>
      </c>
      <c r="T321">
        <f t="shared" si="76"/>
        <v>80.710023680499191</v>
      </c>
    </row>
    <row r="322" spans="1:20" x14ac:dyDescent="0.35">
      <c r="A322">
        <f t="shared" si="77"/>
        <v>18.034290560543571</v>
      </c>
      <c r="B322">
        <f t="shared" si="94"/>
        <v>2.8702464878660172</v>
      </c>
      <c r="C322" t="str">
        <f t="shared" si="78"/>
        <v>-3.66963987993097-10810.7037568349i</v>
      </c>
      <c r="D322" t="str">
        <f t="shared" si="79"/>
        <v>3.47812499994586-5544.99218650927i</v>
      </c>
      <c r="E322" t="str">
        <f t="shared" si="80"/>
        <v>162.469536208869+0.000908703017819556i</v>
      </c>
      <c r="F322" t="str">
        <f t="shared" si="81"/>
        <v>2.90990990990118-52036.3379628839i</v>
      </c>
      <c r="G322" t="str">
        <f t="shared" si="82"/>
        <v>0.999999999997003-1.73129189380699E-06i</v>
      </c>
      <c r="H322" t="str">
        <f t="shared" si="83"/>
        <v>500.000419672397+0.185575100445872i</v>
      </c>
      <c r="I322" t="str">
        <f t="shared" si="84"/>
        <v>31.3463001820433-73398.3988701538i</v>
      </c>
      <c r="K322" t="str">
        <f t="shared" si="85"/>
        <v>0.0239999765496913-0.0000233350210897118i</v>
      </c>
      <c r="L322" t="str">
        <f t="shared" si="86"/>
        <v>0.0001875-122.894330070658i</v>
      </c>
      <c r="M322" t="str">
        <f t="shared" si="87"/>
        <v>0.00125-30.8878797503792i</v>
      </c>
      <c r="N322">
        <f t="shared" si="88"/>
        <v>89.980551231991285</v>
      </c>
      <c r="O322">
        <f t="shared" si="89"/>
        <v>80.677079833240967</v>
      </c>
      <c r="P322" s="3">
        <f t="shared" si="90"/>
        <v>80.677079833240967</v>
      </c>
      <c r="Q322" s="3">
        <f t="shared" si="91"/>
        <v>-90.019448768008715</v>
      </c>
      <c r="R322">
        <f t="shared" si="92"/>
        <v>89.980551231991285</v>
      </c>
      <c r="S322">
        <f t="shared" si="93"/>
        <v>2.870246487866017E-3</v>
      </c>
      <c r="T322">
        <f t="shared" si="76"/>
        <v>80.677079833240967</v>
      </c>
    </row>
    <row r="323" spans="1:20" x14ac:dyDescent="0.35">
      <c r="A323">
        <f t="shared" si="77"/>
        <v>18.102820864673635</v>
      </c>
      <c r="B323">
        <f t="shared" si="94"/>
        <v>2.881153424519908</v>
      </c>
      <c r="C323" t="str">
        <f t="shared" si="78"/>
        <v>-3.66963984864874-10769.778568029i</v>
      </c>
      <c r="D323" t="str">
        <f t="shared" si="79"/>
        <v>3.47812499994546-5524.00098287883i</v>
      </c>
      <c r="E323" t="str">
        <f t="shared" si="80"/>
        <v>162.469536203137+0.000912156106182365i</v>
      </c>
      <c r="F323" t="str">
        <f t="shared" si="81"/>
        <v>2.90990990990113-51839.3484388548i</v>
      </c>
      <c r="G323" t="str">
        <f t="shared" si="82"/>
        <v>0.99999999999698-1.73787080300342E-06i</v>
      </c>
      <c r="H323" t="str">
        <f t="shared" si="83"/>
        <v>500.000422867969+0.18628028465053i</v>
      </c>
      <c r="I323" t="str">
        <f t="shared" si="84"/>
        <v>31.3463000361649-73120.5412708785i</v>
      </c>
      <c r="K323" t="str">
        <f t="shared" si="85"/>
        <v>0.0239999763711305-0.0000234236939896844i</v>
      </c>
      <c r="L323" t="str">
        <f t="shared" si="86"/>
        <v>0.0001875-122.429099492586i</v>
      </c>
      <c r="M323" t="str">
        <f t="shared" si="87"/>
        <v>0.00125-30.7709501398478i</v>
      </c>
      <c r="N323">
        <f t="shared" si="88"/>
        <v>89.980477326790364</v>
      </c>
      <c r="O323">
        <f t="shared" si="89"/>
        <v>80.644135985828171</v>
      </c>
      <c r="P323" s="3">
        <f t="shared" si="90"/>
        <v>80.644135985828171</v>
      </c>
      <c r="Q323" s="3">
        <f t="shared" si="91"/>
        <v>-90.019522673209636</v>
      </c>
      <c r="R323">
        <f t="shared" si="92"/>
        <v>89.980477326790364</v>
      </c>
      <c r="S323">
        <f t="shared" si="93"/>
        <v>2.881153424519908E-3</v>
      </c>
      <c r="T323">
        <f t="shared" si="76"/>
        <v>80.644135985828171</v>
      </c>
    </row>
    <row r="324" spans="1:20" x14ac:dyDescent="0.35">
      <c r="A324">
        <f t="shared" si="77"/>
        <v>18.171611583959397</v>
      </c>
      <c r="B324">
        <f t="shared" si="94"/>
        <v>2.8921018075330838</v>
      </c>
      <c r="C324" t="str">
        <f t="shared" si="78"/>
        <v>-3.66963981712819-10729.0083061032i</v>
      </c>
      <c r="D324" t="str">
        <f t="shared" si="79"/>
        <v>3.47812499994504-5503.08924385704i</v>
      </c>
      <c r="E324" t="str">
        <f t="shared" si="80"/>
        <v>162.46953619736+0.00091562231647516i</v>
      </c>
      <c r="F324" t="str">
        <f t="shared" si="81"/>
        <v>2.90990990990105-51643.1046412564i</v>
      </c>
      <c r="G324" t="str">
        <f t="shared" si="82"/>
        <v>0.999999999996957-1.74447471205479E-06i</v>
      </c>
      <c r="H324" t="str">
        <f t="shared" si="83"/>
        <v>500.000426087875+0.186988148541695i</v>
      </c>
      <c r="I324" t="str">
        <f t="shared" si="84"/>
        <v>31.3462998891753-72843.7355351374i</v>
      </c>
      <c r="K324" t="str">
        <f t="shared" si="85"/>
        <v>0.02399997619121-0.0000235127038446151i</v>
      </c>
      <c r="L324" t="str">
        <f t="shared" si="86"/>
        <v>0.0001875-121.965630098213i</v>
      </c>
      <c r="M324" t="str">
        <f t="shared" si="87"/>
        <v>0.00125-30.6544631797647i</v>
      </c>
      <c r="N324">
        <f t="shared" si="88"/>
        <v>89.980403140751022</v>
      </c>
      <c r="O324">
        <f t="shared" si="89"/>
        <v>80.611192138259113</v>
      </c>
      <c r="P324" s="3">
        <f t="shared" si="90"/>
        <v>80.611192138259113</v>
      </c>
      <c r="Q324" s="3">
        <f t="shared" si="91"/>
        <v>-90.019596859248978</v>
      </c>
      <c r="R324">
        <f t="shared" si="92"/>
        <v>89.980403140751022</v>
      </c>
      <c r="S324">
        <f t="shared" si="93"/>
        <v>2.8921018075330836E-3</v>
      </c>
      <c r="T324">
        <f t="shared" si="76"/>
        <v>80.611192138259113</v>
      </c>
    </row>
    <row r="325" spans="1:20" x14ac:dyDescent="0.35">
      <c r="A325">
        <f t="shared" si="77"/>
        <v>18.240663707978442</v>
      </c>
      <c r="B325">
        <f t="shared" si="94"/>
        <v>2.9030917944017096</v>
      </c>
      <c r="C325" t="str">
        <f t="shared" si="78"/>
        <v>-3.66963978536769-10688.3923845639i</v>
      </c>
      <c r="D325" t="str">
        <f t="shared" si="79"/>
        <v>3.47812499994463-5482.25666862157i</v>
      </c>
      <c r="E325" t="str">
        <f t="shared" si="80"/>
        <v>162.469536191538+0.000919101698562594i</v>
      </c>
      <c r="F325" t="str">
        <f t="shared" si="81"/>
        <v>2.90990990990099-51447.6037470563i</v>
      </c>
      <c r="G325" t="str">
        <f t="shared" si="82"/>
        <v>0.999999999996934-1.75110371596056E-06i</v>
      </c>
      <c r="H325" t="str">
        <f t="shared" si="83"/>
        <v>500.000429332296+0.187698702302024i</v>
      </c>
      <c r="I325" t="str">
        <f t="shared" si="84"/>
        <v>31.3462997410666-72567.9776809874i</v>
      </c>
      <c r="K325" t="str">
        <f t="shared" si="85"/>
        <v>0.0239999760099196-0.0000236020519349094i</v>
      </c>
      <c r="L325" t="str">
        <f t="shared" si="86"/>
        <v>0.0001875-121.503915220375i</v>
      </c>
      <c r="M325" t="str">
        <f t="shared" si="87"/>
        <v>0.00125-30.5384171944259i</v>
      </c>
      <c r="N325">
        <f t="shared" si="88"/>
        <v>89.98032867280611</v>
      </c>
      <c r="O325">
        <f t="shared" si="89"/>
        <v>80.578248290532855</v>
      </c>
      <c r="P325" s="3">
        <f t="shared" si="90"/>
        <v>80.578248290532855</v>
      </c>
      <c r="Q325" s="3">
        <f t="shared" si="91"/>
        <v>-90.01967132719389</v>
      </c>
      <c r="R325">
        <f t="shared" si="92"/>
        <v>89.98032867280611</v>
      </c>
      <c r="S325">
        <f t="shared" si="93"/>
        <v>2.9030917944017098E-3</v>
      </c>
      <c r="T325">
        <f t="shared" si="76"/>
        <v>80.578248290532855</v>
      </c>
    </row>
    <row r="326" spans="1:20" x14ac:dyDescent="0.35">
      <c r="A326">
        <f t="shared" si="77"/>
        <v>18.309978230068761</v>
      </c>
      <c r="B326">
        <f t="shared" si="94"/>
        <v>2.9141235432204362</v>
      </c>
      <c r="C326" t="str">
        <f t="shared" si="78"/>
        <v>-3.66963975336528-10647.9302191374i</v>
      </c>
      <c r="D326" t="str">
        <f t="shared" si="79"/>
        <v>3.4781249999442-5461.50295748876i</v>
      </c>
      <c r="E326" t="str">
        <f t="shared" si="80"/>
        <v>162.469536185673+0.000922594302499634i</v>
      </c>
      <c r="F326" t="str">
        <f t="shared" si="81"/>
        <v>2.90990990990091-51252.8429439081i</v>
      </c>
      <c r="G326" t="str">
        <f t="shared" si="82"/>
        <v>0.99999999999691-1.75775791008117E-06i</v>
      </c>
      <c r="H326" t="str">
        <f t="shared" si="83"/>
        <v>500.000432601422+0.188411956152863i</v>
      </c>
      <c r="I326" t="str">
        <f t="shared" si="84"/>
        <v>31.3462995918301-72293.2637415589i</v>
      </c>
      <c r="K326" t="str">
        <f t="shared" si="85"/>
        <v>0.0239999758272488-0.0000236917395458375i</v>
      </c>
      <c r="L326" t="str">
        <f t="shared" si="86"/>
        <v>0.0001875-121.04394821715i</v>
      </c>
      <c r="M326" t="str">
        <f t="shared" si="87"/>
        <v>0.00125-30.4228105144709i</v>
      </c>
      <c r="N326">
        <f t="shared" si="88"/>
        <v>89.980253921884355</v>
      </c>
      <c r="O326">
        <f t="shared" si="89"/>
        <v>80.54530444264816</v>
      </c>
      <c r="P326" s="3">
        <f t="shared" si="90"/>
        <v>80.54530444264816</v>
      </c>
      <c r="Q326" s="3">
        <f t="shared" si="91"/>
        <v>-90.019746078115645</v>
      </c>
      <c r="R326">
        <f t="shared" si="92"/>
        <v>89.980253921884355</v>
      </c>
      <c r="S326">
        <f t="shared" si="93"/>
        <v>2.9141235432204363E-3</v>
      </c>
      <c r="T326">
        <f t="shared" si="76"/>
        <v>80.54530444264816</v>
      </c>
    </row>
    <row r="327" spans="1:20" x14ac:dyDescent="0.35">
      <c r="A327">
        <f t="shared" si="77"/>
        <v>18.379556147343024</v>
      </c>
      <c r="B327">
        <f t="shared" si="94"/>
        <v>2.9251972126846741</v>
      </c>
      <c r="C327" t="str">
        <f t="shared" si="78"/>
        <v>-3.66963972111937-10607.6212277621i</v>
      </c>
      <c r="D327" t="str">
        <f t="shared" si="79"/>
        <v>3.47812499994378-5440.8278119096i</v>
      </c>
      <c r="E327" t="str">
        <f t="shared" si="80"/>
        <v>162.469536179764+0.000926100178531209i</v>
      </c>
      <c r="F327" t="str">
        <f t="shared" si="81"/>
        <v>2.90990990990086-51058.8194301128i</v>
      </c>
      <c r="G327" t="str">
        <f t="shared" si="82"/>
        <v>0.999999999996887-1.76443739013944E-06i</v>
      </c>
      <c r="H327" t="str">
        <f t="shared" si="83"/>
        <v>500.000435895439+0.1891279203544i</v>
      </c>
      <c r="I327" t="str">
        <f t="shared" si="84"/>
        <v>31.3462994414577-72019.5897650001i</v>
      </c>
      <c r="K327" t="str">
        <f t="shared" si="85"/>
        <v>0.0239999756431871-0.000023781767967554i</v>
      </c>
      <c r="L327" t="str">
        <f t="shared" si="86"/>
        <v>0.0001875-120.585722471757i</v>
      </c>
      <c r="M327" t="str">
        <f t="shared" si="87"/>
        <v>0.00125-30.3076414768588i</v>
      </c>
      <c r="N327">
        <f t="shared" si="88"/>
        <v>89.98017888691048</v>
      </c>
      <c r="O327">
        <f t="shared" si="89"/>
        <v>80.512360594604047</v>
      </c>
      <c r="P327" s="3">
        <f t="shared" si="90"/>
        <v>80.512360594604047</v>
      </c>
      <c r="Q327" s="3">
        <f t="shared" si="91"/>
        <v>-90.01982111308952</v>
      </c>
      <c r="R327">
        <f t="shared" si="92"/>
        <v>89.98017888691048</v>
      </c>
      <c r="S327">
        <f t="shared" si="93"/>
        <v>2.9251972126846742E-3</v>
      </c>
      <c r="T327">
        <f t="shared" si="76"/>
        <v>80.512360594604047</v>
      </c>
    </row>
    <row r="328" spans="1:20" x14ac:dyDescent="0.35">
      <c r="A328">
        <f t="shared" si="77"/>
        <v>18.449398460702927</v>
      </c>
      <c r="B328">
        <f t="shared" si="94"/>
        <v>2.9363129620928761</v>
      </c>
      <c r="C328" t="str">
        <f t="shared" si="78"/>
        <v>-3.66963968862778-10567.4648305792i</v>
      </c>
      <c r="D328" t="str">
        <f t="shared" si="79"/>
        <v>3.47812499994336-5420.23093446511i</v>
      </c>
      <c r="E328" t="str">
        <f t="shared" si="80"/>
        <v>162.469536173809+0.000929619377094299i</v>
      </c>
      <c r="F328" t="str">
        <f t="shared" si="81"/>
        <v>2.90990990990078-50865.5304145765i</v>
      </c>
      <c r="G328" t="str">
        <f t="shared" si="82"/>
        <v>0.999999999996863-1.77114225222192E-06i</v>
      </c>
      <c r="H328" t="str">
        <f t="shared" si="83"/>
        <v>500.00043921454+0.189846605205804i</v>
      </c>
      <c r="I328" t="str">
        <f t="shared" si="84"/>
        <v>31.3462992899399-71746.9518144189i</v>
      </c>
      <c r="K328" t="str">
        <f t="shared" si="85"/>
        <v>0.0239999754577238-0.0000238721384951151i</v>
      </c>
      <c r="L328" t="str">
        <f t="shared" si="86"/>
        <v>0.0001875-120.129231392466i</v>
      </c>
      <c r="M328" t="str">
        <f t="shared" si="87"/>
        <v>0.00125-30.1929084248444i</v>
      </c>
      <c r="N328">
        <f t="shared" si="88"/>
        <v>89.980103566805141</v>
      </c>
      <c r="O328">
        <f t="shared" si="89"/>
        <v>80.479416746398897</v>
      </c>
      <c r="P328" s="3">
        <f t="shared" si="90"/>
        <v>80.479416746398897</v>
      </c>
      <c r="Q328" s="3">
        <f t="shared" si="91"/>
        <v>-90.019896433194859</v>
      </c>
      <c r="R328">
        <f t="shared" si="92"/>
        <v>89.980103566805141</v>
      </c>
      <c r="S328">
        <f t="shared" si="93"/>
        <v>2.9363129620928762E-3</v>
      </c>
      <c r="T328">
        <f t="shared" si="76"/>
        <v>80.479416746398897</v>
      </c>
    </row>
    <row r="329" spans="1:20" x14ac:dyDescent="0.35">
      <c r="A329">
        <f t="shared" si="77"/>
        <v>18.5195061748536</v>
      </c>
      <c r="B329">
        <f t="shared" si="94"/>
        <v>2.9474709513488291</v>
      </c>
      <c r="C329" t="str">
        <f t="shared" si="78"/>
        <v>-3.66963965588877-10527.4604499256i</v>
      </c>
      <c r="D329" t="str">
        <f t="shared" si="79"/>
        <v>3.47812499994292-5399.71202886231i</v>
      </c>
      <c r="E329" t="str">
        <f t="shared" si="80"/>
        <v>162.469536167808+0.000933151948816971i</v>
      </c>
      <c r="F329" t="str">
        <f t="shared" si="81"/>
        <v>2.90990990990071-50672.9731167719i</v>
      </c>
      <c r="G329" t="str">
        <f t="shared" si="82"/>
        <v>0.999999999996839-1.77787259278033E-06i</v>
      </c>
      <c r="H329" t="str">
        <f t="shared" si="83"/>
        <v>500.000442558914+0.190568021045384i</v>
      </c>
      <c r="I329" t="str">
        <f t="shared" si="84"/>
        <v>31.346299137268-71475.3459678265i</v>
      </c>
      <c r="K329" t="str">
        <f t="shared" si="85"/>
        <v>0.0239999752708483-0.0000239628524284985i</v>
      </c>
      <c r="L329" t="str">
        <f t="shared" si="86"/>
        <v>0.0001875-119.674468412499i</v>
      </c>
      <c r="M329" t="str">
        <f t="shared" si="87"/>
        <v>0.00125-30.0786097079542i</v>
      </c>
      <c r="N329">
        <f t="shared" si="88"/>
        <v>89.980027960484819</v>
      </c>
      <c r="O329">
        <f t="shared" si="89"/>
        <v>80.446472898031658</v>
      </c>
      <c r="P329" s="3">
        <f t="shared" si="90"/>
        <v>80.446472898031658</v>
      </c>
      <c r="Q329" s="3">
        <f t="shared" si="91"/>
        <v>-90.019972039515181</v>
      </c>
      <c r="R329">
        <f t="shared" si="92"/>
        <v>89.980027960484819</v>
      </c>
      <c r="S329">
        <f t="shared" si="93"/>
        <v>2.9474709513488289E-3</v>
      </c>
      <c r="T329">
        <f t="shared" si="76"/>
        <v>80.446472898031658</v>
      </c>
    </row>
    <row r="330" spans="1:20" x14ac:dyDescent="0.35">
      <c r="A330">
        <f t="shared" si="77"/>
        <v>18.589880298318043</v>
      </c>
      <c r="B330">
        <f t="shared" si="94"/>
        <v>2.9586713409639547</v>
      </c>
      <c r="C330" t="str">
        <f t="shared" si="78"/>
        <v>-3.66963962290056-10487.607510325i</v>
      </c>
      <c r="D330" t="str">
        <f t="shared" si="79"/>
        <v>3.47812499994249-5379.27079992988i</v>
      </c>
      <c r="E330" t="str">
        <f t="shared" si="80"/>
        <v>162.469536161762+0.000936697944518764i</v>
      </c>
      <c r="F330" t="str">
        <f t="shared" si="81"/>
        <v>2.90990990990065-50481.144766698i</v>
      </c>
      <c r="G330" t="str">
        <f t="shared" si="82"/>
        <v>0.999999999996815-1.78462850863285E-06i</v>
      </c>
      <c r="H330" t="str">
        <f t="shared" si="83"/>
        <v>500.000445928755+0.191292178250738i</v>
      </c>
      <c r="I330" t="str">
        <f t="shared" si="84"/>
        <v>31.3462989834345-71204.7683180825i</v>
      </c>
      <c r="K330" t="str">
        <f t="shared" si="85"/>
        <v>0.0239999750825498-0.0000240539110726214i</v>
      </c>
      <c r="L330" t="str">
        <f t="shared" si="86"/>
        <v>0.0001875-119.221426989937i</v>
      </c>
      <c r="M330" t="str">
        <f t="shared" si="87"/>
        <v>0.00125-29.9647436819627i</v>
      </c>
      <c r="N330">
        <f t="shared" si="88"/>
        <v>89.979952066861912</v>
      </c>
      <c r="O330">
        <f t="shared" si="89"/>
        <v>80.413529049501221</v>
      </c>
      <c r="P330" s="3">
        <f t="shared" si="90"/>
        <v>80.413529049501221</v>
      </c>
      <c r="Q330" s="3">
        <f t="shared" si="91"/>
        <v>-90.020047933138088</v>
      </c>
      <c r="R330">
        <f t="shared" si="92"/>
        <v>89.979952066861912</v>
      </c>
      <c r="S330">
        <f t="shared" si="93"/>
        <v>2.9586713409639545E-3</v>
      </c>
      <c r="T330">
        <f t="shared" si="76"/>
        <v>80.413529049501221</v>
      </c>
    </row>
    <row r="331" spans="1:20" x14ac:dyDescent="0.35">
      <c r="A331">
        <f t="shared" si="77"/>
        <v>18.660521843451654</v>
      </c>
      <c r="B331">
        <f t="shared" si="94"/>
        <v>2.969914292059618</v>
      </c>
      <c r="C331" t="str">
        <f t="shared" si="78"/>
        <v>-3.66963958966105-10447.9054384793i</v>
      </c>
      <c r="D331" t="str">
        <f t="shared" si="79"/>
        <v>3.47812499994204-5358.90695361382i</v>
      </c>
      <c r="E331" t="str">
        <f t="shared" si="80"/>
        <v>162.46953615567+0.00094025741521425i</v>
      </c>
      <c r="F331" t="str">
        <f t="shared" si="81"/>
        <v>2.90990990990057-50290.0426048389i</v>
      </c>
      <c r="G331" t="str">
        <f t="shared" si="82"/>
        <v>0.999999999996791-1.79141009696561E-06i</v>
      </c>
      <c r="H331" t="str">
        <f t="shared" si="83"/>
        <v>500.000449324254+0.192019087238883i</v>
      </c>
      <c r="I331" t="str">
        <f t="shared" si="84"/>
        <v>31.3462988284288-70935.2149728351i</v>
      </c>
      <c r="K331" t="str">
        <f t="shared" si="85"/>
        <v>0.0239999748928176-0.0000241453157373593i</v>
      </c>
      <c r="L331" t="str">
        <f t="shared" si="86"/>
        <v>0.0001875-118.770100607628i</v>
      </c>
      <c r="M331" t="str">
        <f t="shared" si="87"/>
        <v>0.00125-29.851308708869i</v>
      </c>
      <c r="N331">
        <f t="shared" si="88"/>
        <v>89.979875884844688</v>
      </c>
      <c r="O331">
        <f t="shared" si="89"/>
        <v>80.380585200806138</v>
      </c>
      <c r="P331" s="3">
        <f t="shared" si="90"/>
        <v>80.380585200806138</v>
      </c>
      <c r="Q331" s="3">
        <f t="shared" si="91"/>
        <v>-90.020124115155312</v>
      </c>
      <c r="R331">
        <f t="shared" si="92"/>
        <v>89.979875884844688</v>
      </c>
      <c r="S331">
        <f t="shared" si="93"/>
        <v>2.969914292059618E-3</v>
      </c>
      <c r="T331">
        <f t="shared" si="76"/>
        <v>80.380585200806138</v>
      </c>
    </row>
    <row r="332" spans="1:20" x14ac:dyDescent="0.35">
      <c r="A332">
        <f t="shared" si="77"/>
        <v>18.73143182645677</v>
      </c>
      <c r="B332">
        <f t="shared" si="94"/>
        <v>2.9811999663694446</v>
      </c>
      <c r="C332" t="str">
        <f t="shared" si="78"/>
        <v>-3.66963955616855-10408.353663261i</v>
      </c>
      <c r="D332" t="str">
        <f t="shared" si="79"/>
        <v>3.4781249999416-5338.62019697343i</v>
      </c>
      <c r="E332" t="str">
        <f t="shared" si="80"/>
        <v>162.469536149532+0.000943830412109072i</v>
      </c>
      <c r="F332" t="str">
        <f t="shared" si="81"/>
        <v>2.9099099099005-50099.6638821265i</v>
      </c>
      <c r="G332" t="str">
        <f t="shared" si="82"/>
        <v>0.999999999996766-1.79821745533404E-06i</v>
      </c>
      <c r="H332" t="str">
        <f t="shared" si="83"/>
        <v>500.000452745607+0.19274875846643i</v>
      </c>
      <c r="I332" t="str">
        <f t="shared" si="84"/>
        <v>31.3462986722431-70666.68205447i</v>
      </c>
      <c r="K332" t="str">
        <f t="shared" si="85"/>
        <v>0.0239999747016407-0.000024237067737565i</v>
      </c>
      <c r="L332" t="str">
        <f t="shared" si="86"/>
        <v>0.0001875-118.32048277309i</v>
      </c>
      <c r="M332" t="str">
        <f t="shared" si="87"/>
        <v>0.00125-29.7383031568729i</v>
      </c>
      <c r="N332">
        <f t="shared" si="88"/>
        <v>89.97979941333729</v>
      </c>
      <c r="O332">
        <f t="shared" si="89"/>
        <v>80.347641351945327</v>
      </c>
      <c r="P332" s="3">
        <f t="shared" si="90"/>
        <v>80.347641351945327</v>
      </c>
      <c r="Q332" s="3">
        <f t="shared" si="91"/>
        <v>-90.02020058666271</v>
      </c>
      <c r="R332">
        <f t="shared" si="92"/>
        <v>89.97979941333729</v>
      </c>
      <c r="S332">
        <f t="shared" si="93"/>
        <v>2.9811999663694445E-3</v>
      </c>
      <c r="T332">
        <f t="shared" si="76"/>
        <v>80.347641351945327</v>
      </c>
    </row>
    <row r="333" spans="1:20" x14ac:dyDescent="0.35">
      <c r="A333">
        <f t="shared" si="77"/>
        <v>18.802611267397307</v>
      </c>
      <c r="B333">
        <f t="shared" si="94"/>
        <v>2.9925285262416486</v>
      </c>
      <c r="C333" t="str">
        <f t="shared" si="78"/>
        <v>-3.66963952242092-10368.9516157044i</v>
      </c>
      <c r="D333" t="str">
        <f t="shared" si="79"/>
        <v>3.47812499994116-5318.41023817689i</v>
      </c>
      <c r="E333" t="str">
        <f t="shared" si="80"/>
        <v>162.469536143346+0.000947416986607349i</v>
      </c>
      <c r="F333" t="str">
        <f t="shared" si="81"/>
        <v>2.90990990990043-49910.0058598989i</v>
      </c>
      <c r="G333" t="str">
        <f t="shared" si="82"/>
        <v>0.999999999996742-1.80505068166426E-06i</v>
      </c>
      <c r="H333" t="str">
        <f t="shared" si="83"/>
        <v>500.000456193014+0.19348120242972i</v>
      </c>
      <c r="I333" t="str">
        <f t="shared" si="84"/>
        <v>31.3462985148681-70399.1657000514i</v>
      </c>
      <c r="K333" t="str">
        <f t="shared" si="85"/>
        <v>0.023999974509008-0.0000243291683930873i</v>
      </c>
      <c r="L333" t="str">
        <f t="shared" si="86"/>
        <v>0.0001875-117.87256701842i</v>
      </c>
      <c r="M333" t="str">
        <f t="shared" si="87"/>
        <v>0.00125-29.6257254003516i</v>
      </c>
      <c r="N333">
        <f t="shared" si="88"/>
        <v>89.979722651239626</v>
      </c>
      <c r="O333">
        <f t="shared" si="89"/>
        <v>80.314697502917369</v>
      </c>
      <c r="P333" s="3">
        <f t="shared" si="90"/>
        <v>80.314697502917369</v>
      </c>
      <c r="Q333" s="3">
        <f t="shared" si="91"/>
        <v>-90.020277348760374</v>
      </c>
      <c r="R333">
        <f t="shared" si="92"/>
        <v>89.979722651239626</v>
      </c>
      <c r="S333">
        <f t="shared" si="93"/>
        <v>2.9925285262416487E-3</v>
      </c>
      <c r="T333">
        <f t="shared" si="76"/>
        <v>80.314697502917369</v>
      </c>
    </row>
    <row r="334" spans="1:20" x14ac:dyDescent="0.35">
      <c r="A334">
        <f t="shared" si="77"/>
        <v>18.874061190213418</v>
      </c>
      <c r="B334">
        <f t="shared" si="94"/>
        <v>3.0039001346413667</v>
      </c>
      <c r="C334" t="str">
        <f t="shared" si="78"/>
        <v>-3.66963948841644-10329.6987289981i</v>
      </c>
      <c r="D334" t="str">
        <f t="shared" si="79"/>
        <v>3.47812499994072-5298.27678649713i</v>
      </c>
      <c r="E334" t="str">
        <f t="shared" si="80"/>
        <v>162.469536137115+0.000951017190304798i</v>
      </c>
      <c r="F334" t="str">
        <f t="shared" si="81"/>
        <v>2.90990990990036-49721.0658098614i</v>
      </c>
      <c r="G334" t="str">
        <f t="shared" si="82"/>
        <v>0.999999999996717-1.81190987425454E-06i</v>
      </c>
      <c r="H334" t="str">
        <f t="shared" si="83"/>
        <v>500.000459666668+0.19421642966498i</v>
      </c>
      <c r="I334" t="str">
        <f t="shared" si="84"/>
        <v>31.346298356295-70132.6620612653i</v>
      </c>
      <c r="K334" t="str">
        <f t="shared" si="85"/>
        <v>0.0239999743149087-0.0000244216190287907i</v>
      </c>
      <c r="L334" t="str">
        <f t="shared" si="86"/>
        <v>0.0001875-117.426346900199i</v>
      </c>
      <c r="M334" t="str">
        <f t="shared" si="87"/>
        <v>0.00125-29.5135738198362i</v>
      </c>
      <c r="N334">
        <f t="shared" si="88"/>
        <v>89.979645597447529</v>
      </c>
      <c r="O334">
        <f t="shared" si="89"/>
        <v>80.281753653721267</v>
      </c>
      <c r="P334" s="3">
        <f t="shared" si="90"/>
        <v>80.281753653721267</v>
      </c>
      <c r="Q334" s="3">
        <f t="shared" si="91"/>
        <v>-90.020354402552471</v>
      </c>
      <c r="R334">
        <f t="shared" si="92"/>
        <v>89.979645597447529</v>
      </c>
      <c r="S334">
        <f t="shared" si="93"/>
        <v>3.003900134641367E-3</v>
      </c>
      <c r="T334">
        <f t="shared" si="76"/>
        <v>80.281753653721267</v>
      </c>
    </row>
    <row r="335" spans="1:20" x14ac:dyDescent="0.35">
      <c r="A335">
        <f t="shared" si="77"/>
        <v>18.945782622736228</v>
      </c>
      <c r="B335">
        <f t="shared" si="94"/>
        <v>3.0153149551530039</v>
      </c>
      <c r="C335" t="str">
        <f t="shared" si="78"/>
        <v>-3.66963945415295-10290.5944384758i</v>
      </c>
      <c r="D335" t="str">
        <f t="shared" si="79"/>
        <v>3.47812499994027-5278.21955230771i</v>
      </c>
      <c r="E335" t="str">
        <f t="shared" si="80"/>
        <v>162.469536130835+0.000954631074995373i</v>
      </c>
      <c r="F335" t="str">
        <f t="shared" si="81"/>
        <v>2.90990990990029-49532.8410140482i</v>
      </c>
      <c r="G335" t="str">
        <f t="shared" si="82"/>
        <v>0.999999999996692-1.81879513177666E-06i</v>
      </c>
      <c r="H335" t="str">
        <f t="shared" si="83"/>
        <v>500.000463166776+0.194954450748465i</v>
      </c>
      <c r="I335" t="str">
        <f t="shared" si="84"/>
        <v>31.346298196514-69867.167304369i</v>
      </c>
      <c r="K335" t="str">
        <f t="shared" si="85"/>
        <v>0.0239999741193312-0.0000245144209745728i</v>
      </c>
      <c r="L335" t="str">
        <f t="shared" si="86"/>
        <v>0.0001875-116.981815999402i</v>
      </c>
      <c r="M335" t="str">
        <f t="shared" si="87"/>
        <v>0.00125-29.4018468019886i</v>
      </c>
      <c r="N335">
        <f t="shared" si="88"/>
        <v>89.979568250852537</v>
      </c>
      <c r="O335">
        <f t="shared" si="89"/>
        <v>80.248809804355403</v>
      </c>
      <c r="P335" s="3">
        <f t="shared" si="90"/>
        <v>80.248809804355403</v>
      </c>
      <c r="Q335" s="3">
        <f t="shared" si="91"/>
        <v>-90.020431749147463</v>
      </c>
      <c r="R335">
        <f t="shared" si="92"/>
        <v>89.979568250852537</v>
      </c>
      <c r="S335">
        <f t="shared" si="93"/>
        <v>3.0153149551530038E-3</v>
      </c>
      <c r="T335">
        <f t="shared" si="76"/>
        <v>80.248809804355403</v>
      </c>
    </row>
    <row r="336" spans="1:20" x14ac:dyDescent="0.35">
      <c r="A336">
        <f t="shared" si="77"/>
        <v>19.017776596702625</v>
      </c>
      <c r="B336">
        <f t="shared" si="94"/>
        <v>3.0267731519825856</v>
      </c>
      <c r="C336" t="str">
        <f t="shared" si="78"/>
        <v>-3.66963941962857-10251.6381816093i</v>
      </c>
      <c r="D336" t="str">
        <f t="shared" si="79"/>
        <v>3.47812499993981-5258.23824707857i</v>
      </c>
      <c r="E336" t="str">
        <f t="shared" si="80"/>
        <v>162.469536124507+0.000958258692669671i</v>
      </c>
      <c r="F336" t="str">
        <f t="shared" si="81"/>
        <v>2.90990990990022-49345.3287647823i</v>
      </c>
      <c r="G336" t="str">
        <f t="shared" si="82"/>
        <v>0.999999999996667-1.82570655327736E-06i</v>
      </c>
      <c r="H336" t="str">
        <f t="shared" si="83"/>
        <v>500.000466693532+0.195695276296629i</v>
      </c>
      <c r="I336" t="str">
        <f t="shared" si="84"/>
        <v>31.3462980355165-69602.6776101298i</v>
      </c>
      <c r="K336" t="str">
        <f t="shared" si="85"/>
        <v>0.0239999739222647-0.0000246075755653857i</v>
      </c>
      <c r="L336" t="str">
        <f t="shared" si="86"/>
        <v>0.0001875-116.538967921301i</v>
      </c>
      <c r="M336" t="str">
        <f t="shared" si="87"/>
        <v>0.00125-29.2905427395782i</v>
      </c>
      <c r="N336">
        <f t="shared" si="88"/>
        <v>89.979490610342012</v>
      </c>
      <c r="O336">
        <f t="shared" si="89"/>
        <v>80.215865954818639</v>
      </c>
      <c r="P336" s="3">
        <f t="shared" si="90"/>
        <v>80.215865954818639</v>
      </c>
      <c r="Q336" s="3">
        <f t="shared" si="91"/>
        <v>-90.020509389657988</v>
      </c>
      <c r="R336">
        <f t="shared" si="92"/>
        <v>89.979490610342012</v>
      </c>
      <c r="S336">
        <f t="shared" si="93"/>
        <v>3.0267731519825858E-3</v>
      </c>
      <c r="T336">
        <f t="shared" si="76"/>
        <v>80.215865954818639</v>
      </c>
    </row>
    <row r="337" spans="1:20" x14ac:dyDescent="0.35">
      <c r="A337">
        <f t="shared" si="77"/>
        <v>19.090044147770097</v>
      </c>
      <c r="B337">
        <f t="shared" si="94"/>
        <v>3.0382748899601193</v>
      </c>
      <c r="C337" t="str">
        <f t="shared" si="78"/>
        <v>-3.66963938484142-10212.8293979999i</v>
      </c>
      <c r="D337" t="str">
        <f t="shared" si="79"/>
        <v>3.47812499993934-5238.33258337193i</v>
      </c>
      <c r="E337" t="str">
        <f t="shared" si="80"/>
        <v>162.469536118133+0.000961900095514694i</v>
      </c>
      <c r="F337" t="str">
        <f t="shared" si="81"/>
        <v>2.90990990990013-49158.5263646371i</v>
      </c>
      <c r="G337" t="str">
        <f t="shared" si="82"/>
        <v>0.999999999996641-1.83264423817977E-06i</v>
      </c>
      <c r="H337" t="str">
        <f t="shared" si="83"/>
        <v>500.000470247142+0.19643891696626i</v>
      </c>
      <c r="I337" t="str">
        <f t="shared" si="84"/>
        <v>31.3462978732931-69339.1891737752i</v>
      </c>
      <c r="K337" t="str">
        <f t="shared" si="85"/>
        <v>0.0239999737236976-0.0000247010841412533i</v>
      </c>
      <c r="L337" t="str">
        <f t="shared" si="86"/>
        <v>0.0001875-116.097796295378i</v>
      </c>
      <c r="M337" t="str">
        <f t="shared" si="87"/>
        <v>0.00125-29.1796600314587i</v>
      </c>
      <c r="N337">
        <f t="shared" si="88"/>
        <v>89.979412674799121</v>
      </c>
      <c r="O337">
        <f t="shared" si="89"/>
        <v>80.182922105109782</v>
      </c>
      <c r="P337" s="3">
        <f t="shared" si="90"/>
        <v>80.182922105109782</v>
      </c>
      <c r="Q337" s="3">
        <f t="shared" si="91"/>
        <v>-90.020587325200879</v>
      </c>
      <c r="R337">
        <f t="shared" si="92"/>
        <v>89.979412674799121</v>
      </c>
      <c r="S337">
        <f t="shared" si="93"/>
        <v>3.0382748899601192E-3</v>
      </c>
      <c r="T337">
        <f t="shared" si="76"/>
        <v>80.182922105109782</v>
      </c>
    </row>
    <row r="338" spans="1:20" x14ac:dyDescent="0.35">
      <c r="A338">
        <f t="shared" si="77"/>
        <v>19.162586315531623</v>
      </c>
      <c r="B338">
        <f t="shared" si="94"/>
        <v>3.0498203345419679</v>
      </c>
      <c r="C338" t="str">
        <f t="shared" si="78"/>
        <v>-3.66963934978924-10174.1675293698i</v>
      </c>
      <c r="D338" t="str">
        <f t="shared" si="79"/>
        <v>3.47812499993889-5218.50227483815i</v>
      </c>
      <c r="E338" t="str">
        <f t="shared" si="80"/>
        <v>162.469536111707+0.000965555335918335i</v>
      </c>
      <c r="F338" t="str">
        <f t="shared" si="81"/>
        <v>2.90990990990007-48972.4311263974i</v>
      </c>
      <c r="G338" t="str">
        <f t="shared" si="82"/>
        <v>0.999999999996616-1.83960828628481E-06i</v>
      </c>
      <c r="H338" t="str">
        <f t="shared" si="83"/>
        <v>500.000473827815+0.197185383454643i</v>
      </c>
      <c r="I338" t="str">
        <f t="shared" si="84"/>
        <v>31.346297709835-69076.6982049365i</v>
      </c>
      <c r="K338" t="str">
        <f t="shared" si="85"/>
        <v>0.0239999735236184-0.0000247949480472914i</v>
      </c>
      <c r="L338" t="str">
        <f t="shared" si="86"/>
        <v>0.0001875-115.658294775232i</v>
      </c>
      <c r="M338" t="str">
        <f t="shared" si="87"/>
        <v>0.00125-29.069197082545i</v>
      </c>
      <c r="N338">
        <f t="shared" si="88"/>
        <v>89.979334443102744</v>
      </c>
      <c r="O338">
        <f t="shared" si="89"/>
        <v>80.149978255227154</v>
      </c>
      <c r="P338" s="3">
        <f t="shared" si="90"/>
        <v>80.149978255227154</v>
      </c>
      <c r="Q338" s="3">
        <f t="shared" si="91"/>
        <v>-90.020665556897256</v>
      </c>
      <c r="R338">
        <f t="shared" si="92"/>
        <v>89.979334443102744</v>
      </c>
      <c r="S338">
        <f t="shared" si="93"/>
        <v>3.0498203345419679E-3</v>
      </c>
      <c r="T338">
        <f t="shared" si="76"/>
        <v>80.149978255227154</v>
      </c>
    </row>
    <row r="339" spans="1:20" x14ac:dyDescent="0.35">
      <c r="A339">
        <f t="shared" si="77"/>
        <v>19.235404143530641</v>
      </c>
      <c r="B339">
        <f t="shared" si="94"/>
        <v>3.0614096518132272</v>
      </c>
      <c r="C339" t="str">
        <f t="shared" si="78"/>
        <v>-3.66963931447021-10135.6520195556i</v>
      </c>
      <c r="D339" t="str">
        <f t="shared" si="79"/>
        <v>3.47812499993843-5198.74703621156i</v>
      </c>
      <c r="E339" t="str">
        <f t="shared" si="80"/>
        <v>162.469536105235+0.000969224466464154i</v>
      </c>
      <c r="F339" t="str">
        <f t="shared" si="81"/>
        <v>2.9099099099-48787.0403730208i</v>
      </c>
      <c r="G339" t="str">
        <f t="shared" si="82"/>
        <v>0.99999999999659-1.84659879777264E-06i</v>
      </c>
      <c r="H339" t="str">
        <f t="shared" si="83"/>
        <v>500.000477435748+0.197934686499702i</v>
      </c>
      <c r="I339" t="str">
        <f t="shared" si="84"/>
        <v>31.3462975451316-68815.2009275916i</v>
      </c>
      <c r="K339" t="str">
        <f t="shared" si="85"/>
        <v>0.0239999733220159-0.000024889168633727i</v>
      </c>
      <c r="L339" t="str">
        <f t="shared" si="86"/>
        <v>0.0001875-115.220457038486i</v>
      </c>
      <c r="M339" t="str">
        <f t="shared" si="87"/>
        <v>0.00125-28.9591523037906i</v>
      </c>
      <c r="N339">
        <f t="shared" si="88"/>
        <v>89.979255914127492</v>
      </c>
      <c r="O339">
        <f t="shared" si="89"/>
        <v>80.117034405169932</v>
      </c>
      <c r="P339" s="3">
        <f t="shared" si="90"/>
        <v>80.117034405169932</v>
      </c>
      <c r="Q339" s="3">
        <f t="shared" si="91"/>
        <v>-90.020744085872508</v>
      </c>
      <c r="R339">
        <f t="shared" si="92"/>
        <v>89.979255914127492</v>
      </c>
      <c r="S339">
        <f t="shared" si="93"/>
        <v>3.0614096518132273E-3</v>
      </c>
      <c r="T339">
        <f t="shared" si="76"/>
        <v>80.117034405169932</v>
      </c>
    </row>
    <row r="340" spans="1:20" x14ac:dyDescent="0.35">
      <c r="A340">
        <f t="shared" si="77"/>
        <v>19.30849867927606</v>
      </c>
      <c r="B340">
        <f t="shared" si="94"/>
        <v>3.0730430084901177</v>
      </c>
      <c r="C340" t="str">
        <f t="shared" si="78"/>
        <v>-3.66963927888221-10097.2823144983i</v>
      </c>
      <c r="D340" t="str">
        <f t="shared" si="79"/>
        <v>3.47812499993794-5179.06658330641i</v>
      </c>
      <c r="E340" t="str">
        <f t="shared" si="80"/>
        <v>162.469536098712+0.000972907539938206i</v>
      </c>
      <c r="F340" t="str">
        <f t="shared" si="81"/>
        <v>2.90990990989991-48602.3514375986i</v>
      </c>
      <c r="G340" t="str">
        <f t="shared" si="82"/>
        <v>0.999999999996564-1.85361587320413E-06i</v>
      </c>
      <c r="H340" t="str">
        <f t="shared" si="83"/>
        <v>500.000481071156+0.198686836880175i</v>
      </c>
      <c r="I340" t="str">
        <f t="shared" si="84"/>
        <v>31.3462973791742-68554.6935800149i</v>
      </c>
      <c r="K340" t="str">
        <f t="shared" si="85"/>
        <v>0.0239999731188782-0.0000249837472559176i</v>
      </c>
      <c r="L340" t="str">
        <f t="shared" si="86"/>
        <v>0.0001875-114.784276786697i</v>
      </c>
      <c r="M340" t="str">
        <f t="shared" si="87"/>
        <v>0.00125-28.8495241121644i</v>
      </c>
      <c r="N340">
        <f t="shared" si="88"/>
        <v>89.979177086743761</v>
      </c>
      <c r="O340">
        <f t="shared" si="89"/>
        <v>80.084090554936367</v>
      </c>
      <c r="P340" s="3">
        <f t="shared" si="90"/>
        <v>80.084090554936367</v>
      </c>
      <c r="Q340" s="3">
        <f t="shared" si="91"/>
        <v>-90.020822913256239</v>
      </c>
      <c r="R340">
        <f t="shared" si="92"/>
        <v>89.979177086743761</v>
      </c>
      <c r="S340">
        <f t="shared" si="93"/>
        <v>3.0730430084901176E-3</v>
      </c>
      <c r="T340">
        <f t="shared" si="76"/>
        <v>80.084090554936367</v>
      </c>
    </row>
    <row r="341" spans="1:20" x14ac:dyDescent="0.35">
      <c r="A341">
        <f t="shared" si="77"/>
        <v>19.381870974257307</v>
      </c>
      <c r="B341">
        <f t="shared" si="94"/>
        <v>3.08472057192238</v>
      </c>
      <c r="C341" t="str">
        <f t="shared" si="78"/>
        <v>-3.66963924302328-10059.0578622372i</v>
      </c>
      <c r="D341" t="str">
        <f t="shared" si="79"/>
        <v>3.47812499993748-5159.46063301284i</v>
      </c>
      <c r="E341" t="str">
        <f t="shared" si="80"/>
        <v>162.46953609214+0.000976604609326003i</v>
      </c>
      <c r="F341" t="str">
        <f t="shared" si="81"/>
        <v>2.90990990989984-48418.3616633192i</v>
      </c>
      <c r="G341" t="str">
        <f t="shared" si="82"/>
        <v>0.999999999996538-1.86065961352226E-06i</v>
      </c>
      <c r="H341" t="str">
        <f t="shared" si="83"/>
        <v>500.000484734244+0.19944184541575i</v>
      </c>
      <c r="I341" t="str">
        <f t="shared" si="84"/>
        <v>31.3462972119533-68295.1724147211i</v>
      </c>
      <c r="K341" t="str">
        <f t="shared" si="85"/>
        <v>0.0239999729141938-0.0000250786852743709i</v>
      </c>
      <c r="L341" t="str">
        <f t="shared" si="86"/>
        <v>0.0001875-114.349747745265i</v>
      </c>
      <c r="M341" t="str">
        <f t="shared" si="87"/>
        <v>0.00125-28.740310930628i</v>
      </c>
      <c r="N341">
        <f t="shared" si="88"/>
        <v>89.979097959817608</v>
      </c>
      <c r="O341">
        <f t="shared" si="89"/>
        <v>80.051146704525479</v>
      </c>
      <c r="P341" s="3">
        <f t="shared" si="90"/>
        <v>80.051146704525479</v>
      </c>
      <c r="Q341" s="3">
        <f t="shared" si="91"/>
        <v>-90.020902040182392</v>
      </c>
      <c r="R341">
        <f t="shared" si="92"/>
        <v>89.979097959817608</v>
      </c>
      <c r="S341">
        <f t="shared" si="93"/>
        <v>3.0847205719223801E-3</v>
      </c>
      <c r="T341">
        <f t="shared" si="76"/>
        <v>80.051146704525479</v>
      </c>
    </row>
    <row r="342" spans="1:20" x14ac:dyDescent="0.35">
      <c r="A342">
        <f t="shared" si="77"/>
        <v>19.455522083959487</v>
      </c>
      <c r="B342">
        <f t="shared" si="94"/>
        <v>3.0964425100956849</v>
      </c>
      <c r="C342" t="str">
        <f t="shared" si="78"/>
        <v>-3.66963920689137-10020.9781129004i</v>
      </c>
      <c r="D342" t="str">
        <f t="shared" si="79"/>
        <v>3.478124999937-5139.92890329261i</v>
      </c>
      <c r="E342" t="str">
        <f t="shared" si="80"/>
        <v>162.469536085519+0.000980315727813996i</v>
      </c>
      <c r="F342" t="str">
        <f t="shared" si="81"/>
        <v>2.90990990989976-48235.0684034273i</v>
      </c>
      <c r="G342" t="str">
        <f t="shared" si="82"/>
        <v>0.999999999996512-1.86773012005359E-06i</v>
      </c>
      <c r="H342" t="str">
        <f t="shared" si="83"/>
        <v>500.000488425227+0.200199722967229i</v>
      </c>
      <c r="I342" t="str">
        <f t="shared" si="84"/>
        <v>31.346297043459-68036.6336984109i</v>
      </c>
      <c r="K342" t="str">
        <f t="shared" si="85"/>
        <v>0.0239999727079507-0.0000251739840547639i</v>
      </c>
      <c r="L342" t="str">
        <f t="shared" si="86"/>
        <v>0.0001875-113.916863663344i</v>
      </c>
      <c r="M342" t="str">
        <f t="shared" si="87"/>
        <v>0.00125-28.6315111881131i</v>
      </c>
      <c r="N342">
        <f t="shared" si="88"/>
        <v>89.979018532210787</v>
      </c>
      <c r="O342">
        <f t="shared" si="89"/>
        <v>80.01820285393562</v>
      </c>
      <c r="P342" s="3">
        <f t="shared" si="90"/>
        <v>80.01820285393562</v>
      </c>
      <c r="Q342" s="3">
        <f t="shared" si="91"/>
        <v>-90.020981467789213</v>
      </c>
      <c r="R342">
        <f t="shared" si="92"/>
        <v>89.979018532210787</v>
      </c>
      <c r="S342">
        <f t="shared" si="93"/>
        <v>3.0964425100956849E-3</v>
      </c>
      <c r="T342">
        <f t="shared" si="76"/>
        <v>80.01820285393562</v>
      </c>
    </row>
    <row r="343" spans="1:20" x14ac:dyDescent="0.35">
      <c r="A343">
        <f t="shared" si="77"/>
        <v>19.529453067878531</v>
      </c>
      <c r="B343">
        <f t="shared" si="94"/>
        <v>3.1082089916340485</v>
      </c>
      <c r="C343" t="str">
        <f t="shared" si="78"/>
        <v>-3.66963917048423-9983.04251869796i</v>
      </c>
      <c r="D343" t="str">
        <f t="shared" si="79"/>
        <v>3.47812499993653-5120.47111317527i</v>
      </c>
      <c r="E343" t="str">
        <f t="shared" si="80"/>
        <v>162.469536078845+0.000984040948793399i</v>
      </c>
      <c r="F343" t="str">
        <f t="shared" si="81"/>
        <v>2.90990990989969-48052.4690211883i</v>
      </c>
      <c r="G343" t="str">
        <f t="shared" si="82"/>
        <v>0.999999999996485-1.87482749450975E-06i</v>
      </c>
      <c r="H343" t="str">
        <f t="shared" si="83"/>
        <v>500.000492144313+0.200960480436686i</v>
      </c>
      <c r="I343" t="str">
        <f t="shared" si="84"/>
        <v>31.3462968736821-67779.073711918i</v>
      </c>
      <c r="K343" t="str">
        <f t="shared" si="85"/>
        <v>0.0239999725001373-0.0000252696449679632i</v>
      </c>
      <c r="L343" t="str">
        <f t="shared" si="86"/>
        <v>0.0001875-113.485618313752i</v>
      </c>
      <c r="M343" t="str">
        <f t="shared" si="87"/>
        <v>0.00125-28.5231233194991i</v>
      </c>
      <c r="N343">
        <f t="shared" si="88"/>
        <v>89.978938802780732</v>
      </c>
      <c r="O343">
        <f t="shared" si="89"/>
        <v>79.985259003165453</v>
      </c>
      <c r="P343" s="3">
        <f t="shared" si="90"/>
        <v>79.985259003165453</v>
      </c>
      <c r="Q343" s="3">
        <f t="shared" si="91"/>
        <v>-90.021061197219268</v>
      </c>
      <c r="R343">
        <f t="shared" si="92"/>
        <v>89.978938802780732</v>
      </c>
      <c r="S343">
        <f t="shared" si="93"/>
        <v>3.1082089916340486E-3</v>
      </c>
      <c r="T343">
        <f t="shared" si="76"/>
        <v>79.985259003165453</v>
      </c>
    </row>
    <row r="344" spans="1:20" x14ac:dyDescent="0.35">
      <c r="A344">
        <f t="shared" si="77"/>
        <v>19.603664989536469</v>
      </c>
      <c r="B344">
        <f t="shared" si="94"/>
        <v>3.1200201858022578</v>
      </c>
      <c r="C344" t="str">
        <f t="shared" si="78"/>
        <v>-3.66963913379992-9945.25053391378i</v>
      </c>
      <c r="D344" t="str">
        <f t="shared" si="79"/>
        <v>3.47812499993603-5101.08698275393i</v>
      </c>
      <c r="E344" t="str">
        <f t="shared" si="80"/>
        <v>162.469536072122+0.000987780325854607i</v>
      </c>
      <c r="F344" t="str">
        <f t="shared" si="81"/>
        <v>2.9099099098996-47870.5608898483i</v>
      </c>
      <c r="G344" t="str">
        <f t="shared" si="82"/>
        <v>0.999999999996458-1.88195183898883E-06i</v>
      </c>
      <c r="H344" t="str">
        <f t="shared" si="83"/>
        <v>500.000495891718+0.201724128767613i</v>
      </c>
      <c r="I344" t="str">
        <f t="shared" si="84"/>
        <v>31.3462967026119-67522.4887501553i</v>
      </c>
      <c r="K344" t="str">
        <f t="shared" si="85"/>
        <v>0.0239999722907415-0.000025365669390044i</v>
      </c>
      <c r="L344" t="str">
        <f t="shared" si="86"/>
        <v>0.0001875-113.056005492879i</v>
      </c>
      <c r="M344" t="str">
        <f t="shared" si="87"/>
        <v>0.00125-28.4151457655898i</v>
      </c>
      <c r="N344">
        <f t="shared" si="88"/>
        <v>89.978858770380526</v>
      </c>
      <c r="O344">
        <f t="shared" si="89"/>
        <v>79.952315152213771</v>
      </c>
      <c r="P344" s="3">
        <f t="shared" si="90"/>
        <v>79.952315152213771</v>
      </c>
      <c r="Q344" s="3">
        <f t="shared" si="91"/>
        <v>-90.021141229619474</v>
      </c>
      <c r="R344">
        <f t="shared" si="92"/>
        <v>89.978858770380526</v>
      </c>
      <c r="S344">
        <f t="shared" si="93"/>
        <v>3.120020185802258E-3</v>
      </c>
      <c r="T344">
        <f t="shared" si="76"/>
        <v>79.952315152213771</v>
      </c>
    </row>
    <row r="345" spans="1:20" x14ac:dyDescent="0.35">
      <c r="A345">
        <f t="shared" si="77"/>
        <v>19.678158916496706</v>
      </c>
      <c r="B345">
        <f t="shared" si="94"/>
        <v>3.1318762625083063</v>
      </c>
      <c r="C345" t="str">
        <f t="shared" si="78"/>
        <v>-3.66963909683618-9907.60161489746i</v>
      </c>
      <c r="D345" t="str">
        <f t="shared" si="79"/>
        <v>3.47812499993555-5081.77623318142i</v>
      </c>
      <c r="E345" t="str">
        <f t="shared" si="80"/>
        <v>162.469536065348+0.000991533912794543i</v>
      </c>
      <c r="F345" t="str">
        <f t="shared" si="81"/>
        <v>2.90990990989953-47689.3413925982i</v>
      </c>
      <c r="G345" t="str">
        <f t="shared" si="82"/>
        <v>0.999999999996431-1.88910325597694E-06i</v>
      </c>
      <c r="H345" t="str">
        <f t="shared" si="83"/>
        <v>500.000499667656+0.202490678945089i</v>
      </c>
      <c r="I345" t="str">
        <f t="shared" si="84"/>
        <v>31.3462965302387-67266.8751220622i</v>
      </c>
      <c r="K345" t="str">
        <f t="shared" si="85"/>
        <v>0.0239999720797513-0.0000254620587023103i</v>
      </c>
      <c r="L345" t="str">
        <f t="shared" si="86"/>
        <v>0.0001875-112.6280190206i</v>
      </c>
      <c r="M345" t="str">
        <f t="shared" si="87"/>
        <v>0.00125-28.3075769730921i</v>
      </c>
      <c r="N345">
        <f t="shared" si="88"/>
        <v>89.978778433858906</v>
      </c>
      <c r="O345">
        <f t="shared" si="89"/>
        <v>79.919371301079153</v>
      </c>
      <c r="P345" s="3">
        <f t="shared" si="90"/>
        <v>79.919371301079153</v>
      </c>
      <c r="Q345" s="3">
        <f t="shared" si="91"/>
        <v>-90.021221566141094</v>
      </c>
      <c r="R345">
        <f t="shared" si="92"/>
        <v>89.978778433858906</v>
      </c>
      <c r="S345">
        <f t="shared" si="93"/>
        <v>3.1318762625083063E-3</v>
      </c>
      <c r="T345">
        <f t="shared" si="76"/>
        <v>79.919371301079153</v>
      </c>
    </row>
    <row r="346" spans="1:20" x14ac:dyDescent="0.35">
      <c r="A346">
        <f t="shared" si="77"/>
        <v>19.752935920379397</v>
      </c>
      <c r="B346">
        <f t="shared" si="94"/>
        <v>3.1437773923058381</v>
      </c>
      <c r="C346" t="str">
        <f t="shared" si="78"/>
        <v>-3.66963905959106-9870.09522005647i</v>
      </c>
      <c r="D346" t="str">
        <f t="shared" si="79"/>
        <v>3.47812499993506-5062.53858666609i</v>
      </c>
      <c r="E346" t="str">
        <f t="shared" si="80"/>
        <v>162.469536058521+0.000995301763613182i</v>
      </c>
      <c r="F346" t="str">
        <f t="shared" si="81"/>
        <v>2.90990990989945-47508.8079225344i</v>
      </c>
      <c r="G346" t="str">
        <f t="shared" si="82"/>
        <v>0.999999999996404-0.0000018962818483496i</v>
      </c>
      <c r="H346" t="str">
        <f t="shared" si="83"/>
        <v>500.000503472347+0.203260141995945i</v>
      </c>
      <c r="I346" t="str">
        <f t="shared" si="84"/>
        <v>31.3462963565538-67012.2291505509i</v>
      </c>
      <c r="K346" t="str">
        <f t="shared" si="85"/>
        <v>0.0239999718671545-0.0000255588142913153i</v>
      </c>
      <c r="L346" t="str">
        <f t="shared" si="86"/>
        <v>0.0001875-112.201652740188i</v>
      </c>
      <c r="M346" t="str">
        <f t="shared" si="87"/>
        <v>0.00125-28.2004153945926i</v>
      </c>
      <c r="N346">
        <f t="shared" si="88"/>
        <v>89.978697792060231</v>
      </c>
      <c r="O346">
        <f t="shared" si="89"/>
        <v>79.886427449760063</v>
      </c>
      <c r="P346" s="3">
        <f t="shared" si="90"/>
        <v>79.886427449760063</v>
      </c>
      <c r="Q346" s="3">
        <f t="shared" si="91"/>
        <v>-90.021302207939769</v>
      </c>
      <c r="R346">
        <f t="shared" si="92"/>
        <v>89.978697792060231</v>
      </c>
      <c r="S346">
        <f t="shared" si="93"/>
        <v>3.1437773923058379E-3</v>
      </c>
      <c r="T346">
        <f t="shared" si="76"/>
        <v>79.886427449760063</v>
      </c>
    </row>
    <row r="347" spans="1:20" x14ac:dyDescent="0.35">
      <c r="A347">
        <f t="shared" si="77"/>
        <v>19.827997076876837</v>
      </c>
      <c r="B347">
        <f t="shared" si="94"/>
        <v>3.1557237463966001</v>
      </c>
      <c r="C347" t="str">
        <f t="shared" si="78"/>
        <v>-3.66963902206246-9832.730809849i</v>
      </c>
      <c r="D347" t="str">
        <f t="shared" si="79"/>
        <v>3.47812499993457-5043.37376646796i</v>
      </c>
      <c r="E347" t="str">
        <f t="shared" si="80"/>
        <v>162.469536051644+0.000999083932515682i</v>
      </c>
      <c r="F347" t="str">
        <f t="shared" si="81"/>
        <v>2.90990990989937-47328.9578826225i</v>
      </c>
      <c r="G347" t="str">
        <f t="shared" si="82"/>
        <v>0.999999999996377-1.90348771937328E-06i</v>
      </c>
      <c r="H347" t="str">
        <f t="shared" si="83"/>
        <v>500.000507306009+0.204032528988896i</v>
      </c>
      <c r="I347" t="str">
        <f t="shared" si="84"/>
        <v>31.3462961815464-66758.5471724538i</v>
      </c>
      <c r="K347" t="str">
        <f t="shared" si="85"/>
        <v>0.0239999716529389-0.0000256559375488801i</v>
      </c>
      <c r="L347" t="str">
        <f t="shared" si="86"/>
        <v>0.0001875-111.776900518218i</v>
      </c>
      <c r="M347" t="str">
        <f t="shared" si="87"/>
        <v>0.00125-28.0936594885362i</v>
      </c>
      <c r="N347">
        <f t="shared" si="88"/>
        <v>89.978616843824469</v>
      </c>
      <c r="O347">
        <f t="shared" si="89"/>
        <v>79.853483598255323</v>
      </c>
      <c r="P347" s="3">
        <f t="shared" si="90"/>
        <v>79.853483598255323</v>
      </c>
      <c r="Q347" s="3">
        <f t="shared" si="91"/>
        <v>-90.021383156175531</v>
      </c>
      <c r="R347">
        <f t="shared" si="92"/>
        <v>89.978616843824469</v>
      </c>
      <c r="S347">
        <f t="shared" si="93"/>
        <v>3.1557237463965999E-3</v>
      </c>
      <c r="T347">
        <f t="shared" si="76"/>
        <v>79.853483598255323</v>
      </c>
    </row>
    <row r="348" spans="1:20" x14ac:dyDescent="0.35">
      <c r="A348">
        <f t="shared" si="77"/>
        <v>19.903343465768966</v>
      </c>
      <c r="B348">
        <f t="shared" si="94"/>
        <v>3.1677154966329071</v>
      </c>
      <c r="C348" t="str">
        <f t="shared" si="78"/>
        <v>-3.66963898424787-9795.50784677517i</v>
      </c>
      <c r="D348" t="str">
        <f t="shared" si="79"/>
        <v>3.47812499993406-5024.28149689461i</v>
      </c>
      <c r="E348" t="str">
        <f t="shared" si="80"/>
        <v>162.469536044713+0.00100288047391486i</v>
      </c>
      <c r="F348" t="str">
        <f t="shared" si="81"/>
        <v>2.90990990989928-47149.788685659i</v>
      </c>
      <c r="G348" t="str">
        <f t="shared" si="82"/>
        <v>0.999999999996349-1.91072097270684E-06i</v>
      </c>
      <c r="H348" t="str">
        <f t="shared" si="83"/>
        <v>500.000511168861+0.204807851034717i</v>
      </c>
      <c r="I348" t="str">
        <f t="shared" si="84"/>
        <v>31.3462960052057-66505.8255384697i</v>
      </c>
      <c r="K348" t="str">
        <f t="shared" si="85"/>
        <v>0.0239999714370922-0.0000257534298721143i</v>
      </c>
      <c r="L348" t="str">
        <f t="shared" si="86"/>
        <v>0.0001875-111.353756244489i</v>
      </c>
      <c r="M348" t="str">
        <f t="shared" si="87"/>
        <v>0.00125-27.9873077192033i</v>
      </c>
      <c r="N348">
        <f t="shared" si="88"/>
        <v>89.978535587987167</v>
      </c>
      <c r="O348">
        <f t="shared" si="89"/>
        <v>79.820539746563256</v>
      </c>
      <c r="P348" s="3">
        <f t="shared" si="90"/>
        <v>79.820539746563256</v>
      </c>
      <c r="Q348" s="3">
        <f t="shared" si="91"/>
        <v>-90.021464412012833</v>
      </c>
      <c r="R348">
        <f t="shared" si="92"/>
        <v>89.978535587987167</v>
      </c>
      <c r="S348">
        <f t="shared" si="93"/>
        <v>3.1677154966329069E-3</v>
      </c>
      <c r="T348">
        <f t="shared" si="76"/>
        <v>79.820539746563256</v>
      </c>
    </row>
    <row r="349" spans="1:20" x14ac:dyDescent="0.35">
      <c r="A349">
        <f t="shared" si="77"/>
        <v>19.978976170938889</v>
      </c>
      <c r="B349">
        <f t="shared" si="94"/>
        <v>3.179752815520112</v>
      </c>
      <c r="C349" t="str">
        <f t="shared" si="78"/>
        <v>-3.6696389461455-9758.42579537033i</v>
      </c>
      <c r="D349" t="str">
        <f t="shared" si="79"/>
        <v>3.47812499993356-5005.26150329739i</v>
      </c>
      <c r="E349" t="str">
        <f t="shared" si="80"/>
        <v>162.46953603773+0.0010066914424275i</v>
      </c>
      <c r="F349" t="str">
        <f t="shared" si="81"/>
        <v>2.9099099098992-46971.2977542353i</v>
      </c>
      <c r="G349" t="str">
        <f t="shared" si="82"/>
        <v>0.999999999996321-1.91798171240307E-06i</v>
      </c>
      <c r="H349" t="str">
        <f t="shared" si="83"/>
        <v>500.00051506113+0.205586119286415i</v>
      </c>
      <c r="I349" t="str">
        <f t="shared" si="84"/>
        <v>31.346295827523-66254.0606131144i</v>
      </c>
      <c r="K349" t="str">
        <f t="shared" si="85"/>
        <v>0.0239999712196018-0.0000258512926634367i</v>
      </c>
      <c r="L349" t="str">
        <f t="shared" si="86"/>
        <v>0.0001875-110.932213831928i</v>
      </c>
      <c r="M349" t="str">
        <f t="shared" si="87"/>
        <v>0.00125-27.8813585566878i</v>
      </c>
      <c r="N349">
        <f t="shared" si="88"/>
        <v>89.978454023379484</v>
      </c>
      <c r="O349">
        <f t="shared" si="89"/>
        <v>79.787595894682596</v>
      </c>
      <c r="P349" s="3">
        <f t="shared" si="90"/>
        <v>79.787595894682596</v>
      </c>
      <c r="Q349" s="3">
        <f t="shared" si="91"/>
        <v>-90.021545976620516</v>
      </c>
      <c r="R349">
        <f t="shared" si="92"/>
        <v>89.978454023379484</v>
      </c>
      <c r="S349">
        <f t="shared" si="93"/>
        <v>3.179752815520112E-3</v>
      </c>
      <c r="T349">
        <f t="shared" si="76"/>
        <v>79.787595894682596</v>
      </c>
    </row>
    <row r="350" spans="1:20" x14ac:dyDescent="0.35">
      <c r="A350">
        <f t="shared" si="77"/>
        <v>20.054896280388459</v>
      </c>
      <c r="B350">
        <f t="shared" si="94"/>
        <v>3.1918358762190886</v>
      </c>
      <c r="C350" t="str">
        <f t="shared" si="78"/>
        <v>-3.66963890775303-9721.48412219677i</v>
      </c>
      <c r="D350" t="str">
        <f t="shared" si="79"/>
        <v>3.47812499993305-4986.31351206728i</v>
      </c>
      <c r="E350" t="str">
        <f t="shared" si="80"/>
        <v>162.469536030694+0.00101051689288032i</v>
      </c>
      <c r="F350" t="str">
        <f t="shared" si="81"/>
        <v>2.90990990989911-46793.4825206991i</v>
      </c>
      <c r="G350" t="str">
        <f t="shared" si="82"/>
        <v>0.999999999996293-1.92527004291015E-06i</v>
      </c>
      <c r="H350" t="str">
        <f t="shared" si="83"/>
        <v>500.000518983033+0.206367344939362i</v>
      </c>
      <c r="I350" t="str">
        <f t="shared" si="84"/>
        <v>31.3462956484871-66003.2487746636i</v>
      </c>
      <c r="K350" t="str">
        <f t="shared" si="85"/>
        <v>0.0239999710004555-0.0000259495273305948i</v>
      </c>
      <c r="L350" t="str">
        <f t="shared" si="86"/>
        <v>0.0001875-110.512267216505i</v>
      </c>
      <c r="M350" t="str">
        <f t="shared" si="87"/>
        <v>0.00125-27.7758104768756i</v>
      </c>
      <c r="N350">
        <f t="shared" si="88"/>
        <v>89.978372148828115</v>
      </c>
      <c r="O350">
        <f t="shared" si="89"/>
        <v>79.754652042611937</v>
      </c>
      <c r="P350" s="3">
        <f t="shared" si="90"/>
        <v>79.754652042611937</v>
      </c>
      <c r="Q350" s="3">
        <f t="shared" si="91"/>
        <v>-90.021627851171885</v>
      </c>
      <c r="R350">
        <f t="shared" si="92"/>
        <v>89.978372148828115</v>
      </c>
      <c r="S350">
        <f t="shared" si="93"/>
        <v>3.1918358762190887E-3</v>
      </c>
      <c r="T350">
        <f t="shared" si="76"/>
        <v>79.754652042611937</v>
      </c>
    </row>
    <row r="351" spans="1:20" x14ac:dyDescent="0.35">
      <c r="A351">
        <f t="shared" si="77"/>
        <v>20.131104886253937</v>
      </c>
      <c r="B351">
        <f t="shared" si="94"/>
        <v>3.2039648525487214</v>
      </c>
      <c r="C351" t="str">
        <f t="shared" si="78"/>
        <v>-3.66963886906818-9684.68229583604i</v>
      </c>
      <c r="D351" t="str">
        <f t="shared" si="79"/>
        <v>3.47812499993256-4967.43725063108i</v>
      </c>
      <c r="E351" t="str">
        <f t="shared" si="80"/>
        <v>162.469536023604+0.00101435688030807i</v>
      </c>
      <c r="F351" t="str">
        <f t="shared" si="81"/>
        <v>2.90990990989905-46616.3404271189i</v>
      </c>
      <c r="G351" t="str">
        <f t="shared" si="82"/>
        <v>0.999999999996265-1.93258606907316E-06i</v>
      </c>
      <c r="H351" t="str">
        <f t="shared" si="83"/>
        <v>500.0005229348+0.20715153923148i</v>
      </c>
      <c r="I351" t="str">
        <f t="shared" si="84"/>
        <v>31.3462954680885-65753.3864151057i</v>
      </c>
      <c r="K351" t="str">
        <f t="shared" si="85"/>
        <v>0.0239999707796405-0.0000260481352866849i</v>
      </c>
      <c r="L351" t="str">
        <f t="shared" si="86"/>
        <v>0.0001875-110.093910357148i</v>
      </c>
      <c r="M351" t="str">
        <f t="shared" si="87"/>
        <v>0.00125-27.6706619614222i</v>
      </c>
      <c r="N351">
        <f t="shared" si="88"/>
        <v>89.978289963155234</v>
      </c>
      <c r="O351">
        <f t="shared" si="89"/>
        <v>79.721708190349773</v>
      </c>
      <c r="P351" s="3">
        <f t="shared" si="90"/>
        <v>79.721708190349773</v>
      </c>
      <c r="Q351" s="3">
        <f t="shared" si="91"/>
        <v>-90.021710036844766</v>
      </c>
      <c r="R351">
        <f t="shared" si="92"/>
        <v>89.978289963155234</v>
      </c>
      <c r="S351">
        <f t="shared" si="93"/>
        <v>3.2039648525487214E-3</v>
      </c>
      <c r="T351">
        <f t="shared" si="76"/>
        <v>79.721708190349773</v>
      </c>
    </row>
    <row r="352" spans="1:20" x14ac:dyDescent="0.35">
      <c r="A352">
        <f t="shared" si="77"/>
        <v>20.207603084821702</v>
      </c>
      <c r="B352">
        <f t="shared" si="94"/>
        <v>3.2161399189884068</v>
      </c>
      <c r="C352" t="str">
        <f t="shared" si="78"/>
        <v>-3.66963883008862-9648.01978688141i</v>
      </c>
      <c r="D352" t="str">
        <f t="shared" si="79"/>
        <v>3.47812499993204-4948.6324474474i</v>
      </c>
      <c r="E352" t="str">
        <f t="shared" si="80"/>
        <v>162.469536016459+0.00101821145995471i</v>
      </c>
      <c r="F352" t="str">
        <f t="shared" si="81"/>
        <v>2.90990990989896-46439.8689252457i</v>
      </c>
      <c r="G352" t="str">
        <f t="shared" si="82"/>
        <v>0.999999999996237-1.93992989613558E-06i</v>
      </c>
      <c r="H352" t="str">
        <f t="shared" si="83"/>
        <v>500.000526916658+0.207938713443376i</v>
      </c>
      <c r="I352" t="str">
        <f t="shared" si="84"/>
        <v>31.3462952863148-65504.469940086i</v>
      </c>
      <c r="K352" t="str">
        <f t="shared" si="85"/>
        <v>0.0239999705571441-0.0000261471179501726i</v>
      </c>
      <c r="L352" t="str">
        <f t="shared" si="86"/>
        <v>0.0001875-109.677137235653i</v>
      </c>
      <c r="M352" t="str">
        <f t="shared" si="87"/>
        <v>0.00125-27.5659114977309i</v>
      </c>
      <c r="N352">
        <f t="shared" si="88"/>
        <v>89.97820746517867</v>
      </c>
      <c r="O352">
        <f t="shared" si="89"/>
        <v>79.688764337894554</v>
      </c>
      <c r="P352" s="3">
        <f t="shared" si="90"/>
        <v>79.688764337894554</v>
      </c>
      <c r="Q352" s="3">
        <f t="shared" si="91"/>
        <v>-90.02179253482133</v>
      </c>
      <c r="R352">
        <f t="shared" si="92"/>
        <v>89.97820746517867</v>
      </c>
      <c r="S352">
        <f t="shared" si="93"/>
        <v>3.2161399189884069E-3</v>
      </c>
      <c r="T352">
        <f t="shared" si="76"/>
        <v>79.688764337894554</v>
      </c>
    </row>
    <row r="353" spans="1:20" x14ac:dyDescent="0.35">
      <c r="A353">
        <f t="shared" si="77"/>
        <v>20.284391976544025</v>
      </c>
      <c r="B353">
        <f t="shared" si="94"/>
        <v>3.228361250680563</v>
      </c>
      <c r="C353" t="str">
        <f t="shared" si="78"/>
        <v>-3.66963879081234-9611.49606793062i</v>
      </c>
      <c r="D353" t="str">
        <f t="shared" si="79"/>
        <v>3.47812499993152-4929.89883200286i</v>
      </c>
      <c r="E353" t="str">
        <f t="shared" si="80"/>
        <v>162.469536009261+0.00102208068727204i</v>
      </c>
      <c r="F353" t="str">
        <f t="shared" si="81"/>
        <v>2.90990990989888-46264.0654764781i</v>
      </c>
      <c r="G353" t="str">
        <f t="shared" si="82"/>
        <v>0.999999999996208-1.94730162974085E-06i</v>
      </c>
      <c r="H353" t="str">
        <f t="shared" si="83"/>
        <v>500.000530928833+0.208728878898546i</v>
      </c>
      <c r="I353" t="str">
        <f t="shared" si="84"/>
        <v>31.3462951031576-65256.4957688577i</v>
      </c>
      <c r="K353" t="str">
        <f t="shared" si="85"/>
        <v>0.0239999703329536-0.0000262464767449139i</v>
      </c>
      <c r="L353" t="str">
        <f t="shared" si="86"/>
        <v>0.0001875-109.261941856598i</v>
      </c>
      <c r="M353" t="str">
        <f t="shared" si="87"/>
        <v>0.00125-27.461557578931i</v>
      </c>
      <c r="N353">
        <f t="shared" si="88"/>
        <v>89.978124653711674</v>
      </c>
      <c r="O353">
        <f t="shared" si="89"/>
        <v>79.655820485245016</v>
      </c>
      <c r="P353" s="3">
        <f t="shared" si="90"/>
        <v>79.655820485245016</v>
      </c>
      <c r="Q353" s="3">
        <f t="shared" si="91"/>
        <v>-90.021875346288326</v>
      </c>
      <c r="R353">
        <f t="shared" si="92"/>
        <v>89.978124653711674</v>
      </c>
      <c r="S353">
        <f t="shared" si="93"/>
        <v>3.228361250680563E-3</v>
      </c>
      <c r="T353">
        <f t="shared" si="76"/>
        <v>79.655820485245016</v>
      </c>
    </row>
    <row r="354" spans="1:20" x14ac:dyDescent="0.35">
      <c r="A354">
        <f t="shared" si="77"/>
        <v>20.361472666054894</v>
      </c>
      <c r="B354">
        <f t="shared" si="94"/>
        <v>3.2406290234331494</v>
      </c>
      <c r="C354" t="str">
        <f t="shared" si="78"/>
        <v>-3.66963875123706-9575.11061357751i</v>
      </c>
      <c r="D354" t="str">
        <f t="shared" si="79"/>
        <v>3.478124999931-4911.2361348081i</v>
      </c>
      <c r="E354" t="str">
        <f t="shared" si="80"/>
        <v>162.469536002008+0.00102596461792515i</v>
      </c>
      <c r="F354" t="str">
        <f t="shared" si="81"/>
        <v>2.90990990989879-46088.9275518243i</v>
      </c>
      <c r="G354" t="str">
        <f t="shared" si="82"/>
        <v>0.999999999996179-0.0000019547013759338i</v>
      </c>
      <c r="H354" t="str">
        <f t="shared" si="83"/>
        <v>500.000534971562+0.2095220469635i</v>
      </c>
      <c r="I354" t="str">
        <f t="shared" si="84"/>
        <v>31.3462949186062-65009.4603342296i</v>
      </c>
      <c r="K354" t="str">
        <f t="shared" si="85"/>
        <v>0.0239999701070559-0.0000263462131001748i</v>
      </c>
      <c r="L354" t="str">
        <f t="shared" si="86"/>
        <v>0.0001875-108.848318247258i</v>
      </c>
      <c r="M354" t="str">
        <f t="shared" si="87"/>
        <v>0.00125-27.3575987038563i</v>
      </c>
      <c r="N354">
        <f t="shared" si="88"/>
        <v>89.978041527562993</v>
      </c>
      <c r="O354">
        <f t="shared" si="89"/>
        <v>79.62287663239951</v>
      </c>
      <c r="P354" s="3">
        <f t="shared" si="90"/>
        <v>79.62287663239951</v>
      </c>
      <c r="Q354" s="3">
        <f t="shared" si="91"/>
        <v>-90.021958472437007</v>
      </c>
      <c r="R354">
        <f t="shared" si="92"/>
        <v>89.978041527562993</v>
      </c>
      <c r="S354">
        <f t="shared" si="93"/>
        <v>3.2406290234331496E-3</v>
      </c>
      <c r="T354">
        <f t="shared" si="76"/>
        <v>79.62287663239951</v>
      </c>
    </row>
    <row r="355" spans="1:20" x14ac:dyDescent="0.35">
      <c r="A355">
        <f t="shared" si="77"/>
        <v>20.438846262185905</v>
      </c>
      <c r="B355">
        <f t="shared" si="94"/>
        <v>3.2529434137221953</v>
      </c>
      <c r="C355" t="str">
        <f t="shared" si="78"/>
        <v>-3.66963871136043-9538.8629004052i</v>
      </c>
      <c r="D355" t="str">
        <f t="shared" si="79"/>
        <v>3.47812499993048-4892.64408739397i</v>
      </c>
      <c r="E355" t="str">
        <f t="shared" si="80"/>
        <v>162.4695359947+0.00102986330778998i</v>
      </c>
      <c r="F355" t="str">
        <f t="shared" si="81"/>
        <v>2.90990990989871-45914.4526318665i</v>
      </c>
      <c r="G355" t="str">
        <f t="shared" si="82"/>
        <v>0.99999999999615-0.0000019621292411623i</v>
      </c>
      <c r="H355" t="str">
        <f t="shared" si="83"/>
        <v>500.000539045074+0.210318229047933i</v>
      </c>
      <c r="I355" t="str">
        <f t="shared" si="84"/>
        <v>31.3462947326494-64763.3600825137i</v>
      </c>
      <c r="K355" t="str">
        <f t="shared" si="85"/>
        <v>0.0239999698794381-0.0000264463284506519i</v>
      </c>
      <c r="L355" t="str">
        <f t="shared" si="86"/>
        <v>0.0001875-108.436260457519i</v>
      </c>
      <c r="M355" t="str">
        <f t="shared" si="87"/>
        <v>0.00125-27.2540333770236i</v>
      </c>
      <c r="N355">
        <f t="shared" si="88"/>
        <v>89.977958085536869</v>
      </c>
      <c r="O355">
        <f t="shared" si="89"/>
        <v>79.58993277935663</v>
      </c>
      <c r="P355" s="3">
        <f t="shared" si="90"/>
        <v>79.58993277935663</v>
      </c>
      <c r="Q355" s="3">
        <f t="shared" si="91"/>
        <v>-90.022041914463131</v>
      </c>
      <c r="R355">
        <f t="shared" si="92"/>
        <v>89.977958085536869</v>
      </c>
      <c r="S355">
        <f t="shared" si="93"/>
        <v>3.2529434137221953E-3</v>
      </c>
      <c r="T355">
        <f t="shared" si="76"/>
        <v>79.58993277935663</v>
      </c>
    </row>
    <row r="356" spans="1:20" x14ac:dyDescent="0.35">
      <c r="A356">
        <f t="shared" si="77"/>
        <v>20.516513877982213</v>
      </c>
      <c r="B356">
        <f t="shared" si="94"/>
        <v>3.2653045986943399</v>
      </c>
      <c r="C356" t="str">
        <f t="shared" si="78"/>
        <v>-3.66963867118016-9502.75240697817i</v>
      </c>
      <c r="D356" t="str">
        <f t="shared" si="79"/>
        <v>3.47812499992994-4874.12242230761i</v>
      </c>
      <c r="E356" t="str">
        <f t="shared" si="80"/>
        <v>162.469535987336+0.00103377681295435i</v>
      </c>
      <c r="F356" t="str">
        <f t="shared" si="81"/>
        <v>2.90990990989862-45740.6382067244i</v>
      </c>
      <c r="G356" t="str">
        <f t="shared" si="82"/>
        <v>0.999999999996121-1.96958533227865E-06i</v>
      </c>
      <c r="H356" t="str">
        <f t="shared" si="83"/>
        <v>500.0005431496+0.2111174366049i</v>
      </c>
      <c r="I356" t="str">
        <f t="shared" si="84"/>
        <v>31.3462945452764-64518.1914734747i</v>
      </c>
      <c r="K356" t="str">
        <f t="shared" si="85"/>
        <v>0.0239999696500873-0.0000265468242364936i</v>
      </c>
      <c r="L356" t="str">
        <f t="shared" si="86"/>
        <v>0.0001875-108.025762559792i</v>
      </c>
      <c r="M356" t="str">
        <f t="shared" si="87"/>
        <v>0.00125-27.1508601086109i</v>
      </c>
      <c r="N356">
        <f t="shared" si="88"/>
        <v>89.977874326432968</v>
      </c>
      <c r="O356">
        <f t="shared" si="89"/>
        <v>79.556988926114883</v>
      </c>
      <c r="P356" s="3">
        <f t="shared" si="90"/>
        <v>79.556988926114883</v>
      </c>
      <c r="Q356" s="3">
        <f t="shared" si="91"/>
        <v>-90.022125673567032</v>
      </c>
      <c r="R356">
        <f t="shared" si="92"/>
        <v>89.977874326432968</v>
      </c>
      <c r="S356">
        <f t="shared" si="93"/>
        <v>3.2653045986943399E-3</v>
      </c>
      <c r="T356">
        <f t="shared" si="76"/>
        <v>79.556988926114883</v>
      </c>
    </row>
    <row r="357" spans="1:20" x14ac:dyDescent="0.35">
      <c r="A357">
        <f t="shared" si="77"/>
        <v>20.594476630718543</v>
      </c>
      <c r="B357">
        <f t="shared" si="94"/>
        <v>3.2777127561693784</v>
      </c>
      <c r="C357" t="str">
        <f t="shared" si="78"/>
        <v>-3.66963863069386-9466.77861383479i</v>
      </c>
      <c r="D357" t="str">
        <f t="shared" si="79"/>
        <v>3.47812499992942-4855.67087310866i</v>
      </c>
      <c r="E357" t="str">
        <f t="shared" si="80"/>
        <v>162.469535979916+0.00103770518972051i</v>
      </c>
      <c r="F357" t="str">
        <f t="shared" si="81"/>
        <v>2.90990990989854-45567.4817760193i</v>
      </c>
      <c r="G357" t="str">
        <f t="shared" si="82"/>
        <v>0.999999999996091-1.97706975654125E-06i</v>
      </c>
      <c r="H357" t="str">
        <f t="shared" si="83"/>
        <v>500.000547285383+0.211919681130977i</v>
      </c>
      <c r="I357" t="str">
        <f t="shared" si="84"/>
        <v>31.3462943564768-64273.9509802811i</v>
      </c>
      <c r="K357" t="str">
        <f t="shared" si="85"/>
        <v>0.02399996941899-0.0000266477019033201i</v>
      </c>
      <c r="L357" t="str">
        <f t="shared" si="86"/>
        <v>0.0001875-107.616818648926i</v>
      </c>
      <c r="M357" t="str">
        <f t="shared" si="87"/>
        <v>0.00125-27.0480774144361i</v>
      </c>
      <c r="N357">
        <f t="shared" si="88"/>
        <v>89.977790249046421</v>
      </c>
      <c r="O357">
        <f t="shared" si="89"/>
        <v>79.524045072672664</v>
      </c>
      <c r="P357" s="3">
        <f t="shared" si="90"/>
        <v>79.524045072672664</v>
      </c>
      <c r="Q357" s="3">
        <f t="shared" si="91"/>
        <v>-90.022209750953579</v>
      </c>
      <c r="R357">
        <f t="shared" si="92"/>
        <v>89.977790249046421</v>
      </c>
      <c r="S357">
        <f t="shared" si="93"/>
        <v>3.2777127561693783E-3</v>
      </c>
      <c r="T357">
        <f t="shared" si="76"/>
        <v>79.524045072672664</v>
      </c>
    </row>
    <row r="358" spans="1:20" x14ac:dyDescent="0.35">
      <c r="A358">
        <f t="shared" si="77"/>
        <v>20.672735641915274</v>
      </c>
      <c r="B358">
        <f t="shared" si="94"/>
        <v>3.2901680646428222</v>
      </c>
      <c r="C358" t="str">
        <f t="shared" si="78"/>
        <v>-3.66963858989932-9430.94100347987i</v>
      </c>
      <c r="D358" t="str">
        <f t="shared" si="79"/>
        <v>3.47812499992887-4837.28917436537i</v>
      </c>
      <c r="E358" t="str">
        <f t="shared" si="80"/>
        <v>162.469535972438+0.00104164849460295i</v>
      </c>
      <c r="F358" t="str">
        <f t="shared" si="81"/>
        <v>2.90990990989844-45394.9808488373i</v>
      </c>
      <c r="G358" t="str">
        <f t="shared" si="82"/>
        <v>0.999999999996061-1.98458262161605E-06i</v>
      </c>
      <c r="H358" t="str">
        <f t="shared" si="83"/>
        <v>500.000551452657+0.212724974166424i</v>
      </c>
      <c r="I358" t="str">
        <f t="shared" si="84"/>
        <v>31.3462941662397-64030.63508945i</v>
      </c>
      <c r="K358" t="str">
        <f t="shared" si="85"/>
        <v>0.023999969186133-0.0000267489629022451i</v>
      </c>
      <c r="L358" t="str">
        <f t="shared" si="86"/>
        <v>0.0001875-107.209422842126i</v>
      </c>
      <c r="M358" t="str">
        <f t="shared" si="87"/>
        <v>0.00125-26.9456838159355i</v>
      </c>
      <c r="N358">
        <f t="shared" si="88"/>
        <v>89.977705852167801</v>
      </c>
      <c r="O358">
        <f t="shared" si="89"/>
        <v>79.491101219028394</v>
      </c>
      <c r="P358" s="3">
        <f t="shared" si="90"/>
        <v>79.491101219028394</v>
      </c>
      <c r="Q358" s="3">
        <f t="shared" si="91"/>
        <v>-90.022294147832199</v>
      </c>
      <c r="R358">
        <f t="shared" si="92"/>
        <v>89.977705852167801</v>
      </c>
      <c r="S358">
        <f t="shared" si="93"/>
        <v>3.2901680646428223E-3</v>
      </c>
      <c r="T358">
        <f t="shared" si="76"/>
        <v>79.491101219028394</v>
      </c>
    </row>
    <row r="359" spans="1:20" x14ac:dyDescent="0.35">
      <c r="A359">
        <f t="shared" si="77"/>
        <v>20.751292037354553</v>
      </c>
      <c r="B359">
        <f t="shared" si="94"/>
        <v>3.3026707032884648</v>
      </c>
      <c r="C359" t="str">
        <f t="shared" si="78"/>
        <v>-3.66963854879426-9395.23906037769i</v>
      </c>
      <c r="D359" t="str">
        <f t="shared" si="79"/>
        <v>3.47812499992832-4818.97706165086i</v>
      </c>
      <c r="E359" t="str">
        <f t="shared" si="80"/>
        <v>162.469535964906+0.00104560678433096i</v>
      </c>
      <c r="F359" t="str">
        <f t="shared" si="81"/>
        <v>2.90990990989835-45223.1329436952i</v>
      </c>
      <c r="G359" t="str">
        <f t="shared" si="82"/>
        <v>0.999999999996031-1.99212403557813E-06i</v>
      </c>
      <c r="H359" t="str">
        <f t="shared" si="83"/>
        <v>500.000555651662+0.213533327295345i</v>
      </c>
      <c r="I359" t="str">
        <f t="shared" si="84"/>
        <v>31.346293974554-63788.2403008015i</v>
      </c>
      <c r="K359" t="str">
        <f t="shared" si="85"/>
        <v>0.023999968951503-0.0000268506086898956i</v>
      </c>
      <c r="L359" t="str">
        <f t="shared" si="86"/>
        <v>0.0001875-106.803569278867i</v>
      </c>
      <c r="M359" t="str">
        <f t="shared" si="87"/>
        <v>0.00125-26.8436778401429i</v>
      </c>
      <c r="N359">
        <f t="shared" si="88"/>
        <v>89.977621134583032</v>
      </c>
      <c r="O359">
        <f t="shared" si="89"/>
        <v>79.458157365180838</v>
      </c>
      <c r="P359" s="3">
        <f t="shared" si="90"/>
        <v>79.458157365180838</v>
      </c>
      <c r="Q359" s="3">
        <f t="shared" si="91"/>
        <v>-90.022378865416968</v>
      </c>
      <c r="R359">
        <f t="shared" si="92"/>
        <v>89.977621134583032</v>
      </c>
      <c r="S359">
        <f t="shared" si="93"/>
        <v>3.302670703288465E-3</v>
      </c>
      <c r="T359">
        <f t="shared" si="76"/>
        <v>79.458157365180838</v>
      </c>
    </row>
    <row r="360" spans="1:20" x14ac:dyDescent="0.35">
      <c r="A360">
        <f t="shared" si="77"/>
        <v>20.830146947096502</v>
      </c>
      <c r="B360">
        <f t="shared" si="94"/>
        <v>3.3152208519609609</v>
      </c>
      <c r="C360" t="str">
        <f t="shared" si="78"/>
        <v>-3.66963850737609-9359.67227094353i</v>
      </c>
      <c r="D360" t="str">
        <f t="shared" si="79"/>
        <v>3.47812499992779-4800.73427153924i</v>
      </c>
      <c r="E360" t="str">
        <f t="shared" si="80"/>
        <v>162.469535957315+0.00104958011585206i</v>
      </c>
      <c r="F360" t="str">
        <f t="shared" si="81"/>
        <v>2.90990990989827-45051.9355885032i</v>
      </c>
      <c r="G360" t="str">
        <f t="shared" si="82"/>
        <v>0.999999999996001-1.99969410691326E-06i</v>
      </c>
      <c r="H360" t="str">
        <f t="shared" si="83"/>
        <v>500.00055988264+0.214344752145867i</v>
      </c>
      <c r="I360" t="str">
        <f t="shared" si="84"/>
        <v>31.3462937814086-63546.7631274053i</v>
      </c>
      <c r="K360" t="str">
        <f t="shared" si="85"/>
        <v>0.0239999687150864-0.0000269526407284337i</v>
      </c>
      <c r="L360" t="str">
        <f t="shared" si="86"/>
        <v>0.0001875-106.399252120807i</v>
      </c>
      <c r="M360" t="str">
        <f t="shared" si="87"/>
        <v>0.00125-26.7420580196682i</v>
      </c>
      <c r="N360">
        <f t="shared" si="88"/>
        <v>89.977536095073461</v>
      </c>
      <c r="O360">
        <f t="shared" si="89"/>
        <v>79.425213511128177</v>
      </c>
      <c r="P360" s="3">
        <f t="shared" si="90"/>
        <v>79.425213511128177</v>
      </c>
      <c r="Q360" s="3">
        <f t="shared" si="91"/>
        <v>-90.022463904926539</v>
      </c>
      <c r="R360">
        <f t="shared" si="92"/>
        <v>89.977536095073461</v>
      </c>
      <c r="S360">
        <f t="shared" si="93"/>
        <v>3.3152208519609608E-3</v>
      </c>
      <c r="T360">
        <f t="shared" si="76"/>
        <v>79.425213511128177</v>
      </c>
    </row>
    <row r="361" spans="1:20" x14ac:dyDescent="0.35">
      <c r="A361">
        <f t="shared" si="77"/>
        <v>20.909301505495467</v>
      </c>
      <c r="B361">
        <f t="shared" si="94"/>
        <v>3.3278186911984129</v>
      </c>
      <c r="C361" t="str">
        <f t="shared" si="78"/>
        <v>-3.66963846564254-9324.24012353714i</v>
      </c>
      <c r="D361" t="str">
        <f t="shared" si="79"/>
        <v>3.47812499992723-4782.56054160182i</v>
      </c>
      <c r="E361" t="str">
        <f t="shared" si="80"/>
        <v>162.469535949665+0.00105356854632729i</v>
      </c>
      <c r="F361" t="str">
        <f t="shared" si="81"/>
        <v>2.90990990989818-44881.3863205294i</v>
      </c>
      <c r="G361" t="str">
        <f t="shared" si="82"/>
        <v>0.999999999995971-2.00729294451948E-06i</v>
      </c>
      <c r="H361" t="str">
        <f t="shared" si="83"/>
        <v>500.000564145836+0.215159260390301i</v>
      </c>
      <c r="I361" t="str">
        <f t="shared" si="84"/>
        <v>31.3462935867925-63306.2000955307i</v>
      </c>
      <c r="K361" t="str">
        <f t="shared" si="85"/>
        <v>0.0239999684768696-0.0000270550604855772i</v>
      </c>
      <c r="L361" t="str">
        <f t="shared" si="86"/>
        <v>0.0001875-105.996465551711i</v>
      </c>
      <c r="M361" t="str">
        <f t="shared" si="87"/>
        <v>0.00125-26.640822892676i</v>
      </c>
      <c r="N361">
        <f t="shared" si="88"/>
        <v>89.977450732415818</v>
      </c>
      <c r="O361">
        <f t="shared" si="89"/>
        <v>79.392269656868805</v>
      </c>
      <c r="P361" s="3">
        <f t="shared" si="90"/>
        <v>79.392269656868805</v>
      </c>
      <c r="Q361" s="3">
        <f t="shared" si="91"/>
        <v>-90.022549267584182</v>
      </c>
      <c r="R361">
        <f t="shared" si="92"/>
        <v>89.977450732415818</v>
      </c>
      <c r="S361">
        <f t="shared" si="93"/>
        <v>3.3278186911984129E-3</v>
      </c>
      <c r="T361">
        <f t="shared" si="76"/>
        <v>79.392269656868805</v>
      </c>
    </row>
    <row r="362" spans="1:20" x14ac:dyDescent="0.35">
      <c r="A362">
        <f t="shared" si="77"/>
        <v>20.988756851216351</v>
      </c>
      <c r="B362">
        <f t="shared" si="94"/>
        <v>3.340464402224967</v>
      </c>
      <c r="C362" t="str">
        <f t="shared" si="78"/>
        <v>-3.66963842359126-9288.94210845547i</v>
      </c>
      <c r="D362" t="str">
        <f t="shared" si="79"/>
        <v>3.47812499992667-4764.45561040342i</v>
      </c>
      <c r="E362" t="str">
        <f t="shared" si="80"/>
        <v>162.469535941959+0.00105757213313606i</v>
      </c>
      <c r="F362" t="str">
        <f t="shared" si="81"/>
        <v>2.90990990989809-44711.4826863656i</v>
      </c>
      <c r="G362" t="str">
        <f t="shared" si="82"/>
        <v>0.99999999999594-2.01492065770859E-06i</v>
      </c>
      <c r="H362" t="str">
        <f t="shared" si="83"/>
        <v>500.000568441491+0.215976863745308i</v>
      </c>
      <c r="I362" t="str">
        <f t="shared" si="84"/>
        <v>31.3462933906943-63066.5477445975i</v>
      </c>
      <c r="K362" t="str">
        <f t="shared" si="85"/>
        <v>0.023999968236839-0.0000271578694346209i</v>
      </c>
      <c r="L362" t="str">
        <f t="shared" si="86"/>
        <v>0.0001875-105.595203777357i</v>
      </c>
      <c r="M362" t="str">
        <f t="shared" si="87"/>
        <v>0.00125-26.5399710028651i</v>
      </c>
      <c r="N362">
        <f t="shared" si="88"/>
        <v>89.977365045382143</v>
      </c>
      <c r="O362">
        <f t="shared" si="89"/>
        <v>79.359325802401429</v>
      </c>
      <c r="P362" s="3">
        <f t="shared" si="90"/>
        <v>79.359325802401429</v>
      </c>
      <c r="Q362" s="3">
        <f t="shared" si="91"/>
        <v>-90.022634954617857</v>
      </c>
      <c r="R362">
        <f t="shared" si="92"/>
        <v>89.977365045382143</v>
      </c>
      <c r="S362">
        <f t="shared" si="93"/>
        <v>3.3404644022249669E-3</v>
      </c>
      <c r="T362">
        <f t="shared" si="76"/>
        <v>79.359325802401429</v>
      </c>
    </row>
    <row r="363" spans="1:20" x14ac:dyDescent="0.35">
      <c r="A363">
        <f t="shared" si="77"/>
        <v>21.068514127250975</v>
      </c>
      <c r="B363">
        <f t="shared" si="94"/>
        <v>3.3531581669534218</v>
      </c>
      <c r="C363" t="str">
        <f t="shared" si="78"/>
        <v>-3.66963838121981-9253.77771792447i</v>
      </c>
      <c r="D363" t="str">
        <f t="shared" si="79"/>
        <v>3.47812499992612-4746.41921749853i</v>
      </c>
      <c r="E363" t="str">
        <f t="shared" si="80"/>
        <v>162.469535934193+0.00106159093387604i</v>
      </c>
      <c r="F363" t="str">
        <f t="shared" si="81"/>
        <v>2.909909909898-44542.2222418911i</v>
      </c>
      <c r="G363" t="str">
        <f t="shared" si="82"/>
        <v>0.999999999995909-2.02257735620782E-06i</v>
      </c>
      <c r="H363" t="str">
        <f t="shared" si="83"/>
        <v>500.000572769858+0.216797573972075i</v>
      </c>
      <c r="I363" t="str">
        <f t="shared" si="84"/>
        <v>31.3462931931036-62827.8026271272i</v>
      </c>
      <c r="K363" t="str">
        <f t="shared" si="85"/>
        <v>0.0239999679949806-0.0000272610690544577i</v>
      </c>
      <c r="L363" t="str">
        <f t="shared" si="86"/>
        <v>0.0001875-105.19546102546i</v>
      </c>
      <c r="M363" t="str">
        <f t="shared" si="87"/>
        <v>0.00125-26.4395008994472i</v>
      </c>
      <c r="N363">
        <f t="shared" si="88"/>
        <v>89.977279032739844</v>
      </c>
      <c r="O363">
        <f t="shared" si="89"/>
        <v>79.326381947724215</v>
      </c>
      <c r="P363" s="3">
        <f t="shared" si="90"/>
        <v>79.326381947724215</v>
      </c>
      <c r="Q363" s="3">
        <f t="shared" si="91"/>
        <v>-90.022720967260156</v>
      </c>
      <c r="R363">
        <f t="shared" si="92"/>
        <v>89.977279032739844</v>
      </c>
      <c r="S363">
        <f t="shared" si="93"/>
        <v>3.3531581669534218E-3</v>
      </c>
      <c r="T363">
        <f t="shared" si="76"/>
        <v>79.326381947724215</v>
      </c>
    </row>
    <row r="364" spans="1:20" x14ac:dyDescent="0.35">
      <c r="A364">
        <f t="shared" si="77"/>
        <v>21.148574480934528</v>
      </c>
      <c r="B364">
        <f t="shared" si="94"/>
        <v>3.3659001679878449</v>
      </c>
      <c r="C364" t="str">
        <f t="shared" si="78"/>
        <v>-3.66963833852565-9218.74644609266i</v>
      </c>
      <c r="D364" t="str">
        <f t="shared" si="79"/>
        <v>3.47812499992557-4728.45110342757i</v>
      </c>
      <c r="E364" t="str">
        <f t="shared" si="80"/>
        <v>162.469535926368+0.0010656250063638i</v>
      </c>
      <c r="F364" t="str">
        <f t="shared" si="81"/>
        <v>2.90990990989792-44373.6025522376i</v>
      </c>
      <c r="G364" t="str">
        <f t="shared" si="82"/>
        <v>0.999999999995878-2.03026315016134E-06i</v>
      </c>
      <c r="H364" t="str">
        <f t="shared" si="83"/>
        <v>500.000577131183+0.217621402876468i</v>
      </c>
      <c r="I364" t="str">
        <f t="shared" si="84"/>
        <v>31.346292994008-62589.9613086907i</v>
      </c>
      <c r="K364" t="str">
        <f t="shared" si="85"/>
        <v>0.0239999677512806-0.0000273646608295997i</v>
      </c>
      <c r="L364" t="str">
        <f t="shared" si="86"/>
        <v>0.0001875-104.797231545587i</v>
      </c>
      <c r="M364" t="str">
        <f t="shared" si="87"/>
        <v>0.00125-26.3394111371261i</v>
      </c>
      <c r="N364">
        <f t="shared" si="88"/>
        <v>89.97719269325161</v>
      </c>
      <c r="O364">
        <f t="shared" si="89"/>
        <v>79.293438092835672</v>
      </c>
      <c r="P364" s="3">
        <f t="shared" si="90"/>
        <v>79.293438092835672</v>
      </c>
      <c r="Q364" s="3">
        <f t="shared" si="91"/>
        <v>-90.02280730674839</v>
      </c>
      <c r="R364">
        <f t="shared" si="92"/>
        <v>89.97719269325161</v>
      </c>
      <c r="S364">
        <f t="shared" si="93"/>
        <v>3.3659001679878448E-3</v>
      </c>
      <c r="T364">
        <f t="shared" ref="T364:T427" si="95">P364</f>
        <v>79.293438092835672</v>
      </c>
    </row>
    <row r="365" spans="1:20" x14ac:dyDescent="0.35">
      <c r="A365">
        <f t="shared" ref="A365:A428" si="96">2*PI()*B365</f>
        <v>21.228939063962081</v>
      </c>
      <c r="B365">
        <f t="shared" si="94"/>
        <v>3.3786905886261986</v>
      </c>
      <c r="C365" t="str">
        <f t="shared" ref="C365:C428" si="97">IMPRODUCT(D365,E365,$C$40,,K365,$C$41)</f>
        <v>-3.6696382955064-9183.84778902345i</v>
      </c>
      <c r="D365" t="str">
        <f t="shared" ref="D365:D428" si="98">IMDIV(IMPRODUCT($C$37,$C$38,COMPLEX(1,A365/$C$38)),IMSUM(-1*A365*A365/$C$39,COMPLEX(0,1*A365)))</f>
        <v>3.47812499992499-4710.55100971317i</v>
      </c>
      <c r="E365" t="str">
        <f t="shared" ref="E365:E428" si="99">IMDIV(IMPRODUCT(IMSUM(F365,G365),$C$29,H365),IMSUM(1,I365))</f>
        <v>162.469535918484+0.00106967440863519i</v>
      </c>
      <c r="F365" t="str">
        <f t="shared" ref="F365:F428" si="100">IMDIV(IMPRODUCT($C$14,$C$15,COMPLEX(1,A365/$C$15)),IMSUM(-1*A365*A365/$C$16,COMPLEX(0,A365)))</f>
        <v>2.90990990989782-44205.6211917538i</v>
      </c>
      <c r="G365" t="str">
        <f t="shared" ref="G365:G428" si="101">IMDIV(1,COMPLEX(1,A365*$C$9*$C$10))</f>
        <v>0.999999999995847-0.0000020379781501319i</v>
      </c>
      <c r="H365" t="str">
        <f t="shared" ref="H365:H428" si="102">IMDIV($C$3,IMSUM(K365,COMPLEX(0,$C$28*A365)))</f>
        <v>500.000581525716+0.218448362309219i</v>
      </c>
      <c r="I365" t="str">
        <f t="shared" ref="I365:I428" si="103">IMPRODUCT(F365,$C$29,H365,$C$31)</f>
        <v>31.3462927933958-62353.02036786i</v>
      </c>
      <c r="K365" t="str">
        <f t="shared" ref="K365:K428" si="104">IF($C$26&lt;=0,IMDIV(1,IMSUM(IMDIV(1,L365),1/$C$18)),IMDIV(1,IMSUM(IMDIV(1,L365),1/$C$18,IMDIV(1,M365))))</f>
        <v>0.023999967505725-0.0000274686462501999i</v>
      </c>
      <c r="L365" t="str">
        <f t="shared" ref="L365:L428" si="105">IMSUM($C$21/$C$22,IMDIV(1,COMPLEX(0,$C$20*$C$22*A365)))</f>
        <v>0.0001875-104.400509609073i</v>
      </c>
      <c r="M365" t="str">
        <f t="shared" ref="M365:M428" si="106">IMSUM($C$25/$C$26,IMDIV(1,COMPLEX(0,$C$24*$C$26*A365)))</f>
        <v>0.00125-26.2397002760771i</v>
      </c>
      <c r="N365">
        <f t="shared" ref="N365:N428" si="107">ABS(R365)</f>
        <v>89.977106025675468</v>
      </c>
      <c r="O365">
        <f t="shared" ref="O365:O428" si="108">ABS(P365)</f>
        <v>79.260494237734164</v>
      </c>
      <c r="P365" s="3">
        <f t="shared" ref="P365:P428" si="109">20*LOG10(IMABS(C365))</f>
        <v>79.260494237734164</v>
      </c>
      <c r="Q365" s="3">
        <f t="shared" ref="Q365:Q428" si="110">IMARGUMENT(C365)*180/PI()</f>
        <v>-90.022893974324532</v>
      </c>
      <c r="R365">
        <f t="shared" ref="R365:R428" si="111">IF(Q365&lt;0,Q365+180,Q365-180)</f>
        <v>89.977106025675468</v>
      </c>
      <c r="S365">
        <f t="shared" ref="S365:S428" si="112">B365/1000</f>
        <v>3.3786905886261987E-3</v>
      </c>
      <c r="T365">
        <f t="shared" si="95"/>
        <v>79.260494237734164</v>
      </c>
    </row>
    <row r="366" spans="1:20" x14ac:dyDescent="0.35">
      <c r="A366">
        <f t="shared" si="96"/>
        <v>21.309609032405135</v>
      </c>
      <c r="B366">
        <f t="shared" ref="B366:B429" si="113">B365*(1+B$42)</f>
        <v>3.3915296128629784</v>
      </c>
      <c r="C366" t="str">
        <f t="shared" si="97"/>
        <v>-3.66963825215963-9149.08124468795i</v>
      </c>
      <c r="D366" t="str">
        <f t="shared" si="98"/>
        <v>3.47812499992443-4692.71867885652i</v>
      </c>
      <c r="E366" t="str">
        <f t="shared" si="99"/>
        <v>162.469535910539+0.00107373919894715i</v>
      </c>
      <c r="F366" t="str">
        <f t="shared" si="100"/>
        <v>2.90990990989774-44038.275743972i</v>
      </c>
      <c r="G366" t="str">
        <f t="shared" si="101"/>
        <v>0.999999999995815-2.04572246710233E-06i</v>
      </c>
      <c r="H366" t="str">
        <f t="shared" si="102"/>
        <v>500.00058595371+0.219278464166097i</v>
      </c>
      <c r="I366" t="str">
        <f t="shared" si="103"/>
        <v>31.3462925912568-62116.976396161i</v>
      </c>
      <c r="K366" t="str">
        <f t="shared" si="104"/>
        <v>0.0239999672582997-0.0000275730268120737i</v>
      </c>
      <c r="L366" t="str">
        <f t="shared" si="105"/>
        <v>0.0001875-104.005289508939i</v>
      </c>
      <c r="M366" t="str">
        <f t="shared" si="106"/>
        <v>0.00125-26.1403668819257i</v>
      </c>
      <c r="N366">
        <f t="shared" si="107"/>
        <v>89.977019028764715</v>
      </c>
      <c r="O366">
        <f t="shared" si="108"/>
        <v>79.227550382418102</v>
      </c>
      <c r="P366" s="3">
        <f t="shared" si="109"/>
        <v>79.227550382418102</v>
      </c>
      <c r="Q366" s="3">
        <f t="shared" si="110"/>
        <v>-90.022980971235285</v>
      </c>
      <c r="R366">
        <f t="shared" si="111"/>
        <v>89.977019028764715</v>
      </c>
      <c r="S366">
        <f t="shared" si="112"/>
        <v>3.3915296128629786E-3</v>
      </c>
      <c r="T366">
        <f t="shared" si="95"/>
        <v>79.227550382418102</v>
      </c>
    </row>
    <row r="367" spans="1:20" x14ac:dyDescent="0.35">
      <c r="A367">
        <f t="shared" si="96"/>
        <v>21.390585546728275</v>
      </c>
      <c r="B367">
        <f t="shared" si="113"/>
        <v>3.4044174253918578</v>
      </c>
      <c r="C367" t="str">
        <f t="shared" si="97"/>
        <v>-3.66963820848284-9114.44631295769i</v>
      </c>
      <c r="D367" t="str">
        <f t="shared" si="98"/>
        <v>3.47812499992384-4674.95385433349i</v>
      </c>
      <c r="E367" t="str">
        <f t="shared" si="99"/>
        <v>162.469535902535+0.00107781943577699i</v>
      </c>
      <c r="F367" t="str">
        <f t="shared" si="100"/>
        <v>2.90990990989763-43871.5638015712i</v>
      </c>
      <c r="G367" t="str">
        <f t="shared" si="101"/>
        <v>0.999999999995783-2.05349621247725E-06i</v>
      </c>
      <c r="H367" t="str">
        <f t="shared" si="102"/>
        <v>500.000590415422+0.220111720388061i</v>
      </c>
      <c r="I367" t="str">
        <f t="shared" si="103"/>
        <v>31.3462923875784-61881.8259980213i</v>
      </c>
      <c r="K367" t="str">
        <f t="shared" si="104"/>
        <v>0.0239999670089903-0.0000276778040167196i</v>
      </c>
      <c r="L367" t="str">
        <f t="shared" si="105"/>
        <v>0.0001875-103.611565559811i</v>
      </c>
      <c r="M367" t="str">
        <f t="shared" si="106"/>
        <v>0.00125-26.041409525728i</v>
      </c>
      <c r="N367">
        <f t="shared" si="107"/>
        <v>89.976931701267887</v>
      </c>
      <c r="O367">
        <f t="shared" si="108"/>
        <v>79.194606526885806</v>
      </c>
      <c r="P367" s="3">
        <f t="shared" si="109"/>
        <v>79.194606526885806</v>
      </c>
      <c r="Q367" s="3">
        <f t="shared" si="110"/>
        <v>-90.023068298732113</v>
      </c>
      <c r="R367">
        <f t="shared" si="111"/>
        <v>89.976931701267887</v>
      </c>
      <c r="S367">
        <f t="shared" si="112"/>
        <v>3.4044174253918579E-3</v>
      </c>
      <c r="T367">
        <f t="shared" si="95"/>
        <v>79.194606526885806</v>
      </c>
    </row>
    <row r="368" spans="1:20" x14ac:dyDescent="0.35">
      <c r="A368">
        <f t="shared" si="96"/>
        <v>21.471869771805842</v>
      </c>
      <c r="B368">
        <f t="shared" si="113"/>
        <v>3.4173542116083468</v>
      </c>
      <c r="C368" t="str">
        <f t="shared" si="97"/>
        <v>-3.66963816447347-9079.94249559767i</v>
      </c>
      <c r="D368" t="str">
        <f t="shared" si="98"/>
        <v>3.47812499992328-4657.25628059118i</v>
      </c>
      <c r="E368" t="str">
        <f t="shared" si="99"/>
        <v>162.46953589447+0.0010819151778261i</v>
      </c>
      <c r="F368" t="str">
        <f t="shared" si="100"/>
        <v>2.90990990989755-43705.4829663447i</v>
      </c>
      <c r="G368" t="str">
        <f t="shared" si="101"/>
        <v>0.999999999995751-0.0000020612994980846i</v>
      </c>
      <c r="H368" t="str">
        <f t="shared" si="102"/>
        <v>500.000594911107+0.220948142961447i</v>
      </c>
      <c r="I368" t="str">
        <f t="shared" si="103"/>
        <v>31.3462921823493-61647.5657907242i</v>
      </c>
      <c r="K368" t="str">
        <f t="shared" si="104"/>
        <v>0.0239999667577826-0.0000277829793713418i</v>
      </c>
      <c r="L368" t="str">
        <f t="shared" si="105"/>
        <v>0.0001875-103.21933209784i</v>
      </c>
      <c r="M368" t="str">
        <f t="shared" si="106"/>
        <v>0.00125-25.9428267839489i</v>
      </c>
      <c r="N368">
        <f t="shared" si="107"/>
        <v>89.976844041928786</v>
      </c>
      <c r="O368">
        <f t="shared" si="108"/>
        <v>79.161662671135716</v>
      </c>
      <c r="P368" s="3">
        <f t="shared" si="109"/>
        <v>79.161662671135716</v>
      </c>
      <c r="Q368" s="3">
        <f t="shared" si="110"/>
        <v>-90.023155958071214</v>
      </c>
      <c r="R368">
        <f t="shared" si="111"/>
        <v>89.976844041928786</v>
      </c>
      <c r="S368">
        <f t="shared" si="112"/>
        <v>3.4173542116083468E-3</v>
      </c>
      <c r="T368">
        <f t="shared" si="95"/>
        <v>79.161662671135716</v>
      </c>
    </row>
    <row r="369" spans="1:20" x14ac:dyDescent="0.35">
      <c r="A369">
        <f t="shared" si="96"/>
        <v>21.553462876938706</v>
      </c>
      <c r="B369">
        <f t="shared" si="113"/>
        <v>3.4303401576124588</v>
      </c>
      <c r="C369" t="str">
        <f t="shared" si="97"/>
        <v>-3.6696381201289-9045.56929625868i</v>
      </c>
      <c r="D369" t="str">
        <f t="shared" si="98"/>
        <v>3.47812499992269-4639.625703044i</v>
      </c>
      <c r="E369" t="str">
        <f t="shared" si="99"/>
        <v>162.469535886342+0.00108602648401808i</v>
      </c>
      <c r="F369" t="str">
        <f t="shared" si="100"/>
        <v>2.90990990989745-43540.0308491635i</v>
      </c>
      <c r="G369" t="str">
        <f t="shared" si="101"/>
        <v>0.999999999995719-2.06913243617726E-06i</v>
      </c>
      <c r="H369" t="str">
        <f t="shared" si="102"/>
        <v>500.000599441025+0.221787743918133i</v>
      </c>
      <c r="I369" t="str">
        <f t="shared" si="103"/>
        <v>31.346291975557-61414.1924043574i</v>
      </c>
      <c r="K369" t="str">
        <f t="shared" si="104"/>
        <v>0.0239999665046621-0.0000278885543888711i</v>
      </c>
      <c r="L369" t="str">
        <f t="shared" si="105"/>
        <v>0.0001875-102.828583480613i</v>
      </c>
      <c r="M369" t="str">
        <f t="shared" si="106"/>
        <v>0.00125-25.8446172384429i</v>
      </c>
      <c r="N369">
        <f t="shared" si="107"/>
        <v>89.97675604948644</v>
      </c>
      <c r="O369">
        <f t="shared" si="108"/>
        <v>79.128718815165996</v>
      </c>
      <c r="P369" s="3">
        <f t="shared" si="109"/>
        <v>79.128718815165996</v>
      </c>
      <c r="Q369" s="3">
        <f t="shared" si="110"/>
        <v>-90.02324395051356</v>
      </c>
      <c r="R369">
        <f t="shared" si="111"/>
        <v>89.97675604948644</v>
      </c>
      <c r="S369">
        <f t="shared" si="112"/>
        <v>3.4303401576124587E-3</v>
      </c>
      <c r="T369">
        <f t="shared" si="95"/>
        <v>79.128718815165996</v>
      </c>
    </row>
    <row r="370" spans="1:20" x14ac:dyDescent="0.35">
      <c r="A370">
        <f t="shared" si="96"/>
        <v>21.635366035871073</v>
      </c>
      <c r="B370">
        <f t="shared" si="113"/>
        <v>3.443375450211386</v>
      </c>
      <c r="C370" t="str">
        <f t="shared" si="97"/>
        <v>-3.66963807544666-9011.32622047086i</v>
      </c>
      <c r="D370" t="str">
        <f t="shared" si="98"/>
        <v>3.47812499992209-4622.06186807019i</v>
      </c>
      <c r="E370" t="str">
        <f t="shared" si="99"/>
        <v>162.469535878153+0.00109015341349984i</v>
      </c>
      <c r="F370" t="str">
        <f t="shared" si="100"/>
        <v>2.90990990989735-43375.2050699435i</v>
      </c>
      <c r="G370" t="str">
        <f t="shared" si="101"/>
        <v>0.999999999995686-2.07699513943466E-06i</v>
      </c>
      <c r="H370" t="str">
        <f t="shared" si="102"/>
        <v>500.000604005436+0.222630535335721i</v>
      </c>
      <c r="I370" t="str">
        <f t="shared" si="103"/>
        <v>31.34629176719-61181.7024817666i</v>
      </c>
      <c r="K370" t="str">
        <f t="shared" si="104"/>
        <v>0.0239999662496142-0.0000279945305879872i</v>
      </c>
      <c r="L370" t="str">
        <f t="shared" si="105"/>
        <v>0.0001875-102.439314087082i</v>
      </c>
      <c r="M370" t="str">
        <f t="shared" si="106"/>
        <v>0.00125-25.7467794764325i</v>
      </c>
      <c r="N370">
        <f t="shared" si="107"/>
        <v>89.976667722675103</v>
      </c>
      <c r="O370">
        <f t="shared" si="108"/>
        <v>79.095774958975113</v>
      </c>
      <c r="P370" s="3">
        <f t="shared" si="109"/>
        <v>79.095774958975113</v>
      </c>
      <c r="Q370" s="3">
        <f t="shared" si="110"/>
        <v>-90.023332277324897</v>
      </c>
      <c r="R370">
        <f t="shared" si="111"/>
        <v>89.976667722675103</v>
      </c>
      <c r="S370">
        <f t="shared" si="112"/>
        <v>3.4433754502113862E-3</v>
      </c>
      <c r="T370">
        <f t="shared" si="95"/>
        <v>79.095774958975113</v>
      </c>
    </row>
    <row r="371" spans="1:20" x14ac:dyDescent="0.35">
      <c r="A371">
        <f t="shared" si="96"/>
        <v>21.717580426807384</v>
      </c>
      <c r="B371">
        <f t="shared" si="113"/>
        <v>3.4564602769221895</v>
      </c>
      <c r="C371" t="str">
        <f t="shared" si="97"/>
        <v>-3.66963803042428-8977.2127756361i</v>
      </c>
      <c r="D371" t="str">
        <f t="shared" si="98"/>
        <v>3.4781249999215-4604.56452300811i</v>
      </c>
      <c r="E371" t="str">
        <f t="shared" si="99"/>
        <v>162.469535869901+0.00109429602564345i</v>
      </c>
      <c r="F371" t="str">
        <f t="shared" si="100"/>
        <v>2.90990990989726-43211.0032576106i</v>
      </c>
      <c r="G371" t="str">
        <f t="shared" si="101"/>
        <v>0.999999999995653-2.08488772096445E-06i</v>
      </c>
      <c r="H371" t="str">
        <f t="shared" si="102"/>
        <v>500.000608604599+0.223476529337707i</v>
      </c>
      <c r="I371" t="str">
        <f t="shared" si="103"/>
        <v>31.346291557237-60950.0926785059i</v>
      </c>
      <c r="K371" t="str">
        <f t="shared" si="104"/>
        <v>0.0239999659926244-0.0000281009094931407i</v>
      </c>
      <c r="L371" t="str">
        <f t="shared" si="105"/>
        <v>0.0001875-102.051518317476i</v>
      </c>
      <c r="M371" t="str">
        <f t="shared" si="106"/>
        <v>0.00125-25.6493120904886i</v>
      </c>
      <c r="N371">
        <f t="shared" si="107"/>
        <v>89.976579060224168</v>
      </c>
      <c r="O371">
        <f t="shared" si="108"/>
        <v>79.062831102561404</v>
      </c>
      <c r="P371" s="3">
        <f t="shared" si="109"/>
        <v>79.062831102561404</v>
      </c>
      <c r="Q371" s="3">
        <f t="shared" si="110"/>
        <v>-90.023420939775832</v>
      </c>
      <c r="R371">
        <f t="shared" si="111"/>
        <v>89.976579060224168</v>
      </c>
      <c r="S371">
        <f t="shared" si="112"/>
        <v>3.4564602769221893E-3</v>
      </c>
      <c r="T371">
        <f t="shared" si="95"/>
        <v>79.062831102561404</v>
      </c>
    </row>
    <row r="372" spans="1:20" x14ac:dyDescent="0.35">
      <c r="A372">
        <f t="shared" si="96"/>
        <v>21.800107232429255</v>
      </c>
      <c r="B372">
        <f t="shared" si="113"/>
        <v>3.469594825974494</v>
      </c>
      <c r="C372" t="str">
        <f t="shared" si="97"/>
        <v>-3.6696379850591-8943.22847102093i</v>
      </c>
      <c r="D372" t="str">
        <f t="shared" si="98"/>
        <v>3.4781249999209-4587.13341615254i</v>
      </c>
      <c r="E372" t="str">
        <f t="shared" si="99"/>
        <v>162.469535861587+0.00109845438004704i</v>
      </c>
      <c r="F372" t="str">
        <f t="shared" si="100"/>
        <v>2.90990990989716-43047.4230500665i</v>
      </c>
      <c r="G372" t="str">
        <f t="shared" si="101"/>
        <v>0.99999999999562-2.09281029430404E-06i</v>
      </c>
      <c r="H372" t="str">
        <f t="shared" si="102"/>
        <v>500.000613238786+0.224325738093644i</v>
      </c>
      <c r="I372" t="str">
        <f t="shared" si="103"/>
        <v>31.3462913456853-60719.3596627912i</v>
      </c>
      <c r="K372" t="str">
        <f t="shared" si="104"/>
        <v>0.0239999657336776-0.0000282076926345739i</v>
      </c>
      <c r="L372" t="str">
        <f t="shared" si="105"/>
        <v>0.0001875-101.665190593222i</v>
      </c>
      <c r="M372" t="str">
        <f t="shared" si="106"/>
        <v>0.00125-25.5522136785102i</v>
      </c>
      <c r="N372">
        <f t="shared" si="107"/>
        <v>89.976490060858225</v>
      </c>
      <c r="O372">
        <f t="shared" si="108"/>
        <v>79.029887245923064</v>
      </c>
      <c r="P372" s="3">
        <f t="shared" si="109"/>
        <v>79.029887245923064</v>
      </c>
      <c r="Q372" s="3">
        <f t="shared" si="110"/>
        <v>-90.023509939141775</v>
      </c>
      <c r="R372">
        <f t="shared" si="111"/>
        <v>89.976490060858225</v>
      </c>
      <c r="S372">
        <f t="shared" si="112"/>
        <v>3.469594825974494E-3</v>
      </c>
      <c r="T372">
        <f t="shared" si="95"/>
        <v>79.029887245923064</v>
      </c>
    </row>
    <row r="373" spans="1:20" x14ac:dyDescent="0.35">
      <c r="A373">
        <f t="shared" si="96"/>
        <v>21.882947639912484</v>
      </c>
      <c r="B373">
        <f t="shared" si="113"/>
        <v>3.482779286313197</v>
      </c>
      <c r="C373" t="str">
        <f t="shared" si="97"/>
        <v>-3.66963793934842-8909.37281774979i</v>
      </c>
      <c r="D373" t="str">
        <f t="shared" si="98"/>
        <v>3.4781249999203-4569.76829675119i</v>
      </c>
      <c r="E373" t="str">
        <f t="shared" si="99"/>
        <v>162.469535853209+0.00110262853653492i</v>
      </c>
      <c r="F373" t="str">
        <f t="shared" si="100"/>
        <v>2.90990990989706-42884.4620941551i</v>
      </c>
      <c r="G373" t="str">
        <f t="shared" si="101"/>
        <v>0.999999999995587-2.10076297342233E-06i</v>
      </c>
      <c r="H373" t="str">
        <f t="shared" si="102"/>
        <v>500.000617908259+0.225178173819327i</v>
      </c>
      <c r="I373" t="str">
        <f t="shared" si="103"/>
        <v>31.3462911325223-60489.5001154502i</v>
      </c>
      <c r="K373" t="str">
        <f t="shared" si="104"/>
        <v>0.0239999654727591-0.0000283148815483438i</v>
      </c>
      <c r="L373" t="str">
        <f t="shared" si="105"/>
        <v>0.0001875-101.280325356866i</v>
      </c>
      <c r="M373" t="str">
        <f t="shared" si="106"/>
        <v>0.00125-25.4554828437042i</v>
      </c>
      <c r="N373">
        <f t="shared" si="107"/>
        <v>89.976400723297033</v>
      </c>
      <c r="O373">
        <f t="shared" si="108"/>
        <v>78.996943389058458</v>
      </c>
      <c r="P373" s="3">
        <f t="shared" si="109"/>
        <v>78.996943389058458</v>
      </c>
      <c r="Q373" s="3">
        <f t="shared" si="110"/>
        <v>-90.023599276702967</v>
      </c>
      <c r="R373">
        <f t="shared" si="111"/>
        <v>89.976400723297033</v>
      </c>
      <c r="S373">
        <f t="shared" si="112"/>
        <v>3.4827792863131972E-3</v>
      </c>
      <c r="T373">
        <f t="shared" si="95"/>
        <v>78.996943389058458</v>
      </c>
    </row>
    <row r="374" spans="1:20" x14ac:dyDescent="0.35">
      <c r="A374">
        <f t="shared" si="96"/>
        <v>21.966102840944153</v>
      </c>
      <c r="B374">
        <f t="shared" si="113"/>
        <v>3.4960138476011871</v>
      </c>
      <c r="C374" t="str">
        <f t="shared" si="97"/>
        <v>-3.66963789328967-8875.64532879774i</v>
      </c>
      <c r="D374" t="str">
        <f t="shared" si="98"/>
        <v>3.47812499991969-4552.46891500095i</v>
      </c>
      <c r="E374" t="str">
        <f t="shared" si="99"/>
        <v>162.469535844768+0.00110681855515932i</v>
      </c>
      <c r="F374" t="str">
        <f t="shared" si="100"/>
        <v>2.90990990989697-42722.1180456282i</v>
      </c>
      <c r="G374" t="str">
        <f t="shared" si="101"/>
        <v>0.999999999995553-2.10874587272126E-06i</v>
      </c>
      <c r="H374" t="str">
        <f t="shared" si="102"/>
        <v>500.000622613287+0.226033848776979i</v>
      </c>
      <c r="I374" t="str">
        <f t="shared" si="103"/>
        <v>31.3462909177364-60260.510729876i</v>
      </c>
      <c r="K374" t="str">
        <f t="shared" si="104"/>
        <v>0.0239999652098539-0.0000284224777763444i</v>
      </c>
      <c r="L374" t="str">
        <f t="shared" si="105"/>
        <v>0.0001875-100.896917071992i</v>
      </c>
      <c r="M374" t="str">
        <f t="shared" si="106"/>
        <v>0.00125-25.3591181945648i</v>
      </c>
      <c r="N374">
        <f t="shared" si="107"/>
        <v>89.976311046255518</v>
      </c>
      <c r="O374">
        <f t="shared" si="108"/>
        <v>78.963999531965868</v>
      </c>
      <c r="P374" s="3">
        <f t="shared" si="109"/>
        <v>78.963999531965868</v>
      </c>
      <c r="Q374" s="3">
        <f t="shared" si="110"/>
        <v>-90.023688953744482</v>
      </c>
      <c r="R374">
        <f t="shared" si="111"/>
        <v>89.976311046255518</v>
      </c>
      <c r="S374">
        <f t="shared" si="112"/>
        <v>3.4960138476011872E-3</v>
      </c>
      <c r="T374">
        <f t="shared" si="95"/>
        <v>78.963999531965868</v>
      </c>
    </row>
    <row r="375" spans="1:20" x14ac:dyDescent="0.35">
      <c r="A375">
        <f t="shared" si="96"/>
        <v>22.049574031739741</v>
      </c>
      <c r="B375">
        <f t="shared" si="113"/>
        <v>3.5092987002220717</v>
      </c>
      <c r="C375" t="str">
        <f t="shared" si="97"/>
        <v>-3.66963784688028-8842.04551898353i</v>
      </c>
      <c r="D375" t="str">
        <f t="shared" si="98"/>
        <v>3.47812499991909-4535.23502204446i</v>
      </c>
      <c r="E375" t="str">
        <f t="shared" si="99"/>
        <v>162.469535836262+0.00111102449619967i</v>
      </c>
      <c r="F375" t="str">
        <f t="shared" si="100"/>
        <v>2.90990990989688-42560.3885691125i</v>
      </c>
      <c r="G375" t="str">
        <f t="shared" si="101"/>
        <v>0.999999999995519-2.11675910703754E-06i</v>
      </c>
      <c r="H375" t="str">
        <f t="shared" si="102"/>
        <v>500.000627354141+0.226892775275405i</v>
      </c>
      <c r="I375" t="str">
        <f t="shared" si="103"/>
        <v>31.3462907013151-60032.3882119799i</v>
      </c>
      <c r="K375" t="str">
        <f t="shared" si="104"/>
        <v>0.0239999649449468-0.000028530482866328i</v>
      </c>
      <c r="L375" t="str">
        <f t="shared" si="105"/>
        <v>0.0001875-100.514960223144i</v>
      </c>
      <c r="M375" t="str">
        <f t="shared" si="106"/>
        <v>0.00125-25.2631183448544i</v>
      </c>
      <c r="N375">
        <f t="shared" si="107"/>
        <v>89.976221028443618</v>
      </c>
      <c r="O375">
        <f t="shared" si="108"/>
        <v>78.931055674643545</v>
      </c>
      <c r="P375" s="3">
        <f t="shared" si="109"/>
        <v>78.931055674643545</v>
      </c>
      <c r="Q375" s="3">
        <f t="shared" si="110"/>
        <v>-90.023778971556382</v>
      </c>
      <c r="R375">
        <f t="shared" si="111"/>
        <v>89.976221028443618</v>
      </c>
      <c r="S375">
        <f t="shared" si="112"/>
        <v>3.5092987002220718E-3</v>
      </c>
      <c r="T375">
        <f t="shared" si="95"/>
        <v>78.931055674643545</v>
      </c>
    </row>
    <row r="376" spans="1:20" x14ac:dyDescent="0.35">
      <c r="A376">
        <f t="shared" si="96"/>
        <v>22.133362413060354</v>
      </c>
      <c r="B376">
        <f t="shared" si="113"/>
        <v>3.5226340352829157</v>
      </c>
      <c r="C376" t="str">
        <f t="shared" si="97"/>
        <v>-3.66963780011746-8808.5729049626i</v>
      </c>
      <c r="D376" t="str">
        <f t="shared" si="98"/>
        <v>3.47812499991846-4518.06636996631i</v>
      </c>
      <c r="E376" t="str">
        <f t="shared" si="99"/>
        <v>162.469535827692+0.00111524642016536i</v>
      </c>
      <c r="F376" t="str">
        <f t="shared" si="100"/>
        <v>2.90990990989676-42399.2713380745i</v>
      </c>
      <c r="G376" t="str">
        <f t="shared" si="101"/>
        <v>0.999999999995485-0.0000021248027916442i</v>
      </c>
      <c r="H376" t="str">
        <f t="shared" si="102"/>
        <v>500.000632131093+0.227754965670185i</v>
      </c>
      <c r="I376" t="str">
        <f t="shared" si="103"/>
        <v>31.3462904832455-59805.1292801419i</v>
      </c>
      <c r="K376" t="str">
        <f t="shared" si="104"/>
        <v>0.0239999646780227-0.000028638898371928i</v>
      </c>
      <c r="L376" t="str">
        <f t="shared" si="105"/>
        <v>0.0001875-100.134449315744i</v>
      </c>
      <c r="M376" t="str">
        <f t="shared" si="106"/>
        <v>0.00125-25.1674819135828i</v>
      </c>
      <c r="N376">
        <f t="shared" si="107"/>
        <v>89.976130668566483</v>
      </c>
      <c r="O376">
        <f t="shared" si="108"/>
        <v>78.898111817089728</v>
      </c>
      <c r="P376" s="3">
        <f t="shared" si="109"/>
        <v>78.898111817089728</v>
      </c>
      <c r="Q376" s="3">
        <f t="shared" si="110"/>
        <v>-90.023869331433517</v>
      </c>
      <c r="R376">
        <f t="shared" si="111"/>
        <v>89.976130668566483</v>
      </c>
      <c r="S376">
        <f t="shared" si="112"/>
        <v>3.5226340352829157E-3</v>
      </c>
      <c r="T376">
        <f t="shared" si="95"/>
        <v>78.898111817089728</v>
      </c>
    </row>
    <row r="377" spans="1:20" x14ac:dyDescent="0.35">
      <c r="A377">
        <f t="shared" si="96"/>
        <v>22.217469190229981</v>
      </c>
      <c r="B377">
        <f t="shared" si="113"/>
        <v>3.5360200446169907</v>
      </c>
      <c r="C377" t="str">
        <f t="shared" si="97"/>
        <v>-3.66963775299859-8775.22700522012i</v>
      </c>
      <c r="D377" t="str">
        <f t="shared" si="98"/>
        <v>3.47812499991784-4500.96271178974i</v>
      </c>
      <c r="E377" t="str">
        <f t="shared" si="99"/>
        <v>162.469535819056+0.00111948438779535i</v>
      </c>
      <c r="F377" t="str">
        <f t="shared" si="100"/>
        <v>2.90990990989667-42238.7640347895i</v>
      </c>
      <c r="G377" t="str">
        <f t="shared" si="101"/>
        <v>0.999999999995451-2.13287704225238E-06i</v>
      </c>
      <c r="H377" t="str">
        <f t="shared" si="102"/>
        <v>500.00063694442+0.228620432363849i</v>
      </c>
      <c r="I377" t="str">
        <f t="shared" si="103"/>
        <v>31.3462902635159-59578.7306651672i</v>
      </c>
      <c r="K377" t="str">
        <f t="shared" si="104"/>
        <v>0.023999964409066-0.000028747725852681i</v>
      </c>
      <c r="L377" t="str">
        <f t="shared" si="105"/>
        <v>0.0001875-99.755378876015i</v>
      </c>
      <c r="M377" t="str">
        <f t="shared" si="106"/>
        <v>0.00125-25.0722075249878i</v>
      </c>
      <c r="N377">
        <f t="shared" si="107"/>
        <v>89.976039965324276</v>
      </c>
      <c r="O377">
        <f t="shared" si="108"/>
        <v>78.865167959302624</v>
      </c>
      <c r="P377" s="3">
        <f t="shared" si="109"/>
        <v>78.865167959302624</v>
      </c>
      <c r="Q377" s="3">
        <f t="shared" si="110"/>
        <v>-90.023960034675724</v>
      </c>
      <c r="R377">
        <f t="shared" si="111"/>
        <v>89.976039965324276</v>
      </c>
      <c r="S377">
        <f t="shared" si="112"/>
        <v>3.5360200446169906E-3</v>
      </c>
      <c r="T377">
        <f t="shared" si="95"/>
        <v>78.865167959302624</v>
      </c>
    </row>
    <row r="378" spans="1:20" x14ac:dyDescent="0.35">
      <c r="A378">
        <f t="shared" si="96"/>
        <v>22.301895573152855</v>
      </c>
      <c r="B378">
        <f t="shared" si="113"/>
        <v>3.5494569207865352</v>
      </c>
      <c r="C378" t="str">
        <f t="shared" si="97"/>
        <v>-3.66963770552095-8742.00734006416i</v>
      </c>
      <c r="D378" t="str">
        <f t="shared" si="98"/>
        <v>3.47812499991721-4483.92380147285i</v>
      </c>
      <c r="E378" t="str">
        <f t="shared" si="99"/>
        <v>162.469535810354+0.00112373846006i</v>
      </c>
      <c r="F378" t="str">
        <f t="shared" si="100"/>
        <v>2.90990990989656-42078.8643503055i</v>
      </c>
      <c r="G378" t="str">
        <f t="shared" si="101"/>
        <v>0.999999999995416-2.14098197501286E-06i</v>
      </c>
      <c r="H378" t="str">
        <f t="shared" si="102"/>
        <v>500.000641794398+0.229489187806051i</v>
      </c>
      <c r="I378" t="str">
        <f t="shared" si="103"/>
        <v>31.3462900421131-59353.1891102349i</v>
      </c>
      <c r="K378" t="str">
        <f t="shared" si="104"/>
        <v>0.0239999641380614-0.0000288569668740497i</v>
      </c>
      <c r="L378" t="str">
        <f t="shared" si="105"/>
        <v>0.0001875-99.3777434509016i</v>
      </c>
      <c r="M378" t="str">
        <f t="shared" si="106"/>
        <v>0.00125-24.9772938085154i</v>
      </c>
      <c r="N378">
        <f t="shared" si="107"/>
        <v>89.975948917412225</v>
      </c>
      <c r="O378">
        <f t="shared" si="108"/>
        <v>78.832224101280488</v>
      </c>
      <c r="P378" s="3">
        <f t="shared" si="109"/>
        <v>78.832224101280488</v>
      </c>
      <c r="Q378" s="3">
        <f t="shared" si="110"/>
        <v>-90.024051082587775</v>
      </c>
      <c r="R378">
        <f t="shared" si="111"/>
        <v>89.975948917412225</v>
      </c>
      <c r="S378">
        <f t="shared" si="112"/>
        <v>3.549456920786535E-3</v>
      </c>
      <c r="T378">
        <f t="shared" si="95"/>
        <v>78.832224101280488</v>
      </c>
    </row>
    <row r="379" spans="1:20" x14ac:dyDescent="0.35">
      <c r="A379">
        <f t="shared" si="96"/>
        <v>22.386642776330838</v>
      </c>
      <c r="B379">
        <f t="shared" si="113"/>
        <v>3.5629448570855242</v>
      </c>
      <c r="C379" t="str">
        <f t="shared" si="97"/>
        <v>-3.66963765768179-8708.91343161878i</v>
      </c>
      <c r="D379" t="str">
        <f t="shared" si="98"/>
        <v>3.47812499991659-4466.94939390523i</v>
      </c>
      <c r="E379" t="str">
        <f t="shared" si="99"/>
        <v>162.469535801587+0.00112800869816054i</v>
      </c>
      <c r="F379" t="str">
        <f t="shared" si="100"/>
        <v>2.90990990989647-41919.5699844124i</v>
      </c>
      <c r="G379" t="str">
        <f t="shared" si="101"/>
        <v>0.999999999995381-2.14911770651783E-06i</v>
      </c>
      <c r="H379" t="str">
        <f t="shared" si="102"/>
        <v>500.000646681306+0.230361244493745i</v>
      </c>
      <c r="I379" t="str">
        <f t="shared" si="103"/>
        <v>31.3462898190243-59128.5013708547i</v>
      </c>
      <c r="K379" t="str">
        <f t="shared" si="104"/>
        <v>0.0239999638649932-0.0000289666230074444i</v>
      </c>
      <c r="L379" t="str">
        <f t="shared" si="105"/>
        <v>0.0001875-99.0015376079912i</v>
      </c>
      <c r="M379" t="str">
        <f t="shared" si="106"/>
        <v>0.00125-24.8827393988i</v>
      </c>
      <c r="N379">
        <f t="shared" si="107"/>
        <v>89.975857523520602</v>
      </c>
      <c r="O379">
        <f t="shared" si="108"/>
        <v>78.799280243021613</v>
      </c>
      <c r="P379" s="3">
        <f t="shared" si="109"/>
        <v>78.799280243021613</v>
      </c>
      <c r="Q379" s="3">
        <f t="shared" si="110"/>
        <v>-90.024142476479398</v>
      </c>
      <c r="R379">
        <f t="shared" si="111"/>
        <v>89.975857523520602</v>
      </c>
      <c r="S379">
        <f t="shared" si="112"/>
        <v>3.5629448570855243E-3</v>
      </c>
      <c r="T379">
        <f t="shared" si="95"/>
        <v>78.799280243021613</v>
      </c>
    </row>
    <row r="380" spans="1:20" x14ac:dyDescent="0.35">
      <c r="A380">
        <f t="shared" si="96"/>
        <v>22.471712018880893</v>
      </c>
      <c r="B380">
        <f t="shared" si="113"/>
        <v>3.5764840475424493</v>
      </c>
      <c r="C380" t="str">
        <f t="shared" si="97"/>
        <v>-3.66963760947833-8675.94480381681i</v>
      </c>
      <c r="D380" t="str">
        <f t="shared" si="98"/>
        <v>3.47812499991595-4450.03924490428i</v>
      </c>
      <c r="E380" t="str">
        <f t="shared" si="99"/>
        <v>162.469535792752+0.00113229516353166i</v>
      </c>
      <c r="F380" t="str">
        <f t="shared" si="100"/>
        <v>2.90990990989636-41760.8786456066i</v>
      </c>
      <c r="G380" t="str">
        <f t="shared" si="101"/>
        <v>0.999999999995346-2.15728435380253E-06i</v>
      </c>
      <c r="H380" t="str">
        <f t="shared" si="102"/>
        <v>500.000651605425+0.231236614971383i</v>
      </c>
      <c r="I380" t="str">
        <f t="shared" si="103"/>
        <v>31.3462895942369-58904.6642148171i</v>
      </c>
      <c r="K380" t="str">
        <f t="shared" si="104"/>
        <v>0.0239999635898458-0.0000290766958302471i</v>
      </c>
      <c r="L380" t="str">
        <f t="shared" si="105"/>
        <v>0.0001875-98.6267559354364i</v>
      </c>
      <c r="M380" t="str">
        <f t="shared" si="106"/>
        <v>0.00125-24.7885429356445i</v>
      </c>
      <c r="N380">
        <f t="shared" si="107"/>
        <v>89.975765782334761</v>
      </c>
      <c r="O380">
        <f t="shared" si="108"/>
        <v>78.766336384524024</v>
      </c>
      <c r="P380" s="3">
        <f t="shared" si="109"/>
        <v>78.766336384524024</v>
      </c>
      <c r="Q380" s="3">
        <f t="shared" si="110"/>
        <v>-90.024234217665239</v>
      </c>
      <c r="R380">
        <f t="shared" si="111"/>
        <v>89.975765782334761</v>
      </c>
      <c r="S380">
        <f t="shared" si="112"/>
        <v>3.5764840475424491E-3</v>
      </c>
      <c r="T380">
        <f t="shared" si="95"/>
        <v>78.766336384524024</v>
      </c>
    </row>
    <row r="381" spans="1:20" x14ac:dyDescent="0.35">
      <c r="A381">
        <f t="shared" si="96"/>
        <v>22.557104524552642</v>
      </c>
      <c r="B381">
        <f t="shared" si="113"/>
        <v>3.5900746869231108</v>
      </c>
      <c r="C381" t="str">
        <f t="shared" si="97"/>
        <v>-3.66963756090781-8643.10098239366i</v>
      </c>
      <c r="D381" t="str">
        <f t="shared" si="98"/>
        <v>3.47812499991532-4433.19311121187i</v>
      </c>
      <c r="E381" t="str">
        <f t="shared" si="99"/>
        <v>162.469535783851+0.00113659791784102i</v>
      </c>
      <c r="F381" t="str">
        <f t="shared" si="100"/>
        <v>2.90990990989627-41602.7880510604i</v>
      </c>
      <c r="G381" t="str">
        <f t="shared" si="101"/>
        <v>0.999999999995311-0.0000021654820343469i</v>
      </c>
      <c r="H381" t="str">
        <f t="shared" si="102"/>
        <v>500.000656567039+0.232115311831067i</v>
      </c>
      <c r="I381" t="str">
        <f t="shared" si="103"/>
        <v>31.3462893677374-58681.6744221502i</v>
      </c>
      <c r="K381" t="str">
        <f t="shared" si="104"/>
        <v>0.0239999633126033-0.0000291871869258326i</v>
      </c>
      <c r="L381" t="str">
        <f t="shared" si="105"/>
        <v>0.0001875-98.2533930418772i</v>
      </c>
      <c r="M381" t="str">
        <f t="shared" si="106"/>
        <v>0.00125-24.6947030640014i</v>
      </c>
      <c r="N381">
        <f t="shared" si="107"/>
        <v>89.975673692534968</v>
      </c>
      <c r="O381">
        <f t="shared" si="108"/>
        <v>78.733392525786087</v>
      </c>
      <c r="P381" s="3">
        <f t="shared" si="109"/>
        <v>78.733392525786087</v>
      </c>
      <c r="Q381" s="3">
        <f t="shared" si="110"/>
        <v>-90.024326307465032</v>
      </c>
      <c r="R381">
        <f t="shared" si="111"/>
        <v>89.975673692534968</v>
      </c>
      <c r="S381">
        <f t="shared" si="112"/>
        <v>3.5900746869231108E-3</v>
      </c>
      <c r="T381">
        <f t="shared" si="95"/>
        <v>78.733392525786087</v>
      </c>
    </row>
    <row r="382" spans="1:20" x14ac:dyDescent="0.35">
      <c r="A382">
        <f t="shared" si="96"/>
        <v>22.642821521745944</v>
      </c>
      <c r="B382">
        <f t="shared" si="113"/>
        <v>3.6037169707334189</v>
      </c>
      <c r="C382" t="str">
        <f t="shared" si="97"/>
        <v>-3.66963751196755-8610.38149487978i</v>
      </c>
      <c r="D382" t="str">
        <f t="shared" si="98"/>
        <v>3.47812499991468-4416.41075049069i</v>
      </c>
      <c r="E382" t="str">
        <f t="shared" si="99"/>
        <v>162.469535774881+0.00114091702299088i</v>
      </c>
      <c r="F382" t="str">
        <f t="shared" si="100"/>
        <v>2.90990990989616-41445.2959265874i</v>
      </c>
      <c r="G382" t="str">
        <f t="shared" si="101"/>
        <v>0.999999999995275-2.17371086607734E-06i</v>
      </c>
      <c r="H382" t="str">
        <f t="shared" si="102"/>
        <v>500.000661566431+0.232997347712765i</v>
      </c>
      <c r="I382" t="str">
        <f t="shared" si="103"/>
        <v>31.3462891395139-58459.5287850706i</v>
      </c>
      <c r="K382" t="str">
        <f t="shared" si="104"/>
        <v>0.0239999630332498-0.0000292980978835929i</v>
      </c>
      <c r="L382" t="str">
        <f t="shared" si="105"/>
        <v>0.0001875-97.8814435563632i</v>
      </c>
      <c r="M382" t="str">
        <f t="shared" si="106"/>
        <v>0.00125-24.6012184339523i</v>
      </c>
      <c r="N382">
        <f t="shared" si="107"/>
        <v>89.975581252796559</v>
      </c>
      <c r="O382">
        <f t="shared" si="108"/>
        <v>78.700448666805812</v>
      </c>
      <c r="P382" s="3">
        <f t="shared" si="109"/>
        <v>78.700448666805812</v>
      </c>
      <c r="Q382" s="3">
        <f t="shared" si="110"/>
        <v>-90.024418747203441</v>
      </c>
      <c r="R382">
        <f t="shared" si="111"/>
        <v>89.975581252796559</v>
      </c>
      <c r="S382">
        <f t="shared" si="112"/>
        <v>3.6037169707334189E-3</v>
      </c>
      <c r="T382">
        <f t="shared" si="95"/>
        <v>78.700448666805812</v>
      </c>
    </row>
    <row r="383" spans="1:20" x14ac:dyDescent="0.35">
      <c r="A383">
        <f t="shared" si="96"/>
        <v>22.72886424352858</v>
      </c>
      <c r="B383">
        <f t="shared" si="113"/>
        <v>3.6174110952222058</v>
      </c>
      <c r="C383" t="str">
        <f t="shared" si="97"/>
        <v>-3.66963746265452-8577.78587059439i</v>
      </c>
      <c r="D383" t="str">
        <f t="shared" si="98"/>
        <v>3.47812499991402-4399.69192132084i</v>
      </c>
      <c r="E383" t="str">
        <f t="shared" si="99"/>
        <v>162.469535765843+0.00114525254111835i</v>
      </c>
      <c r="F383" t="str">
        <f t="shared" si="100"/>
        <v>2.90990990989606-41288.4000066103i</v>
      </c>
      <c r="G383" t="str">
        <f t="shared" si="101"/>
        <v>0.999999999995239-2.18197096736835E-06i</v>
      </c>
      <c r="H383" t="str">
        <f t="shared" si="102"/>
        <v>500.000666603893+0.23388273530445i</v>
      </c>
      <c r="I383" t="str">
        <f t="shared" si="103"/>
        <v>31.3462889095519-58238.2241079388i</v>
      </c>
      <c r="K383" t="str">
        <f t="shared" si="104"/>
        <v>0.0239999627517691-0.0000294094302989578i</v>
      </c>
      <c r="L383" t="str">
        <f t="shared" si="105"/>
        <v>0.0001875-97.510902128276i</v>
      </c>
      <c r="M383" t="str">
        <f t="shared" si="106"/>
        <v>0.00125-24.5080877006897i</v>
      </c>
      <c r="N383">
        <f t="shared" si="107"/>
        <v>89.975488461789752</v>
      </c>
      <c r="O383">
        <f t="shared" si="108"/>
        <v>78.667504807581395</v>
      </c>
      <c r="P383" s="3">
        <f t="shared" si="109"/>
        <v>78.667504807581395</v>
      </c>
      <c r="Q383" s="3">
        <f t="shared" si="110"/>
        <v>-90.024511538210248</v>
      </c>
      <c r="R383">
        <f t="shared" si="111"/>
        <v>89.975488461789752</v>
      </c>
      <c r="S383">
        <f t="shared" si="112"/>
        <v>3.6174110952222056E-3</v>
      </c>
      <c r="T383">
        <f t="shared" si="95"/>
        <v>78.667504807581395</v>
      </c>
    </row>
    <row r="384" spans="1:20" x14ac:dyDescent="0.35">
      <c r="A384">
        <f t="shared" si="96"/>
        <v>22.815233927653988</v>
      </c>
      <c r="B384">
        <f t="shared" si="113"/>
        <v>3.6311572573840505</v>
      </c>
      <c r="C384" t="str">
        <f t="shared" si="97"/>
        <v>-3.66963741296607-8545.31364063857i</v>
      </c>
      <c r="D384" t="str">
        <f t="shared" si="98"/>
        <v>3.47812499991337-4383.03638319637i</v>
      </c>
      <c r="E384" t="str">
        <f t="shared" si="99"/>
        <v>162.469535756737+0.00114960453459771i</v>
      </c>
      <c r="F384" t="str">
        <f t="shared" si="100"/>
        <v>2.90990990989595-41132.098034129i</v>
      </c>
      <c r="G384" t="str">
        <f t="shared" si="101"/>
        <v>0.999999999995203-2.19026245704427E-06i</v>
      </c>
      <c r="H384" t="str">
        <f t="shared" si="102"/>
        <v>500.000671679712+0.234771487342329i</v>
      </c>
      <c r="I384" t="str">
        <f t="shared" si="103"/>
        <v>31.3462886778393-58017.757207213i</v>
      </c>
      <c r="K384" t="str">
        <f t="shared" si="104"/>
        <v>0.0239999624681451-0.0000295211857734207i</v>
      </c>
      <c r="L384" t="str">
        <f t="shared" si="105"/>
        <v>0.0001875-97.1417634272523i</v>
      </c>
      <c r="M384" t="str">
        <f t="shared" si="106"/>
        <v>0.00125-24.4153095244966i</v>
      </c>
      <c r="N384">
        <f t="shared" si="107"/>
        <v>89.975395318179807</v>
      </c>
      <c r="O384">
        <f t="shared" si="108"/>
        <v>78.634560948111059</v>
      </c>
      <c r="P384" s="3">
        <f t="shared" si="109"/>
        <v>78.634560948111059</v>
      </c>
      <c r="Q384" s="3">
        <f t="shared" si="110"/>
        <v>-90.024604681820193</v>
      </c>
      <c r="R384">
        <f t="shared" si="111"/>
        <v>89.975395318179807</v>
      </c>
      <c r="S384">
        <f t="shared" si="112"/>
        <v>3.6311572573840506E-3</v>
      </c>
      <c r="T384">
        <f t="shared" si="95"/>
        <v>78.634560948111059</v>
      </c>
    </row>
    <row r="385" spans="1:20" x14ac:dyDescent="0.35">
      <c r="A385">
        <f t="shared" si="96"/>
        <v>22.901931816579072</v>
      </c>
      <c r="B385">
        <f t="shared" si="113"/>
        <v>3.6449556549621098</v>
      </c>
      <c r="C385" t="str">
        <f t="shared" si="97"/>
        <v>-3.66963736289929-8512.96433788832i</v>
      </c>
      <c r="D385" t="str">
        <f t="shared" si="98"/>
        <v>3.4781249999127-4366.44389652176i</v>
      </c>
      <c r="E385" t="str">
        <f t="shared" si="99"/>
        <v>162.469535747561+0.00115397306603922i</v>
      </c>
      <c r="F385" t="str">
        <f t="shared" si="100"/>
        <v>2.90990990989584-40976.3877606869i</v>
      </c>
      <c r="G385" t="str">
        <f t="shared" si="101"/>
        <v>0.999999999995166-2.19858545438096E-06i</v>
      </c>
      <c r="H385" t="str">
        <f t="shared" si="102"/>
        <v>500.00067679418+0.235663616610988i</v>
      </c>
      <c r="I385" t="str">
        <f t="shared" si="103"/>
        <v>31.3462884443624-57798.1249114025i</v>
      </c>
      <c r="K385" t="str">
        <f t="shared" si="104"/>
        <v>0.0239999621823615-0.0000296333659145593i</v>
      </c>
      <c r="L385" t="str">
        <f t="shared" si="105"/>
        <v>0.0001875-96.7740221431085i</v>
      </c>
      <c r="M385" t="str">
        <f t="shared" si="106"/>
        <v>0.00125-24.3228825707278i</v>
      </c>
      <c r="N385">
        <f t="shared" si="107"/>
        <v>89.975301820626811</v>
      </c>
      <c r="O385">
        <f t="shared" si="108"/>
        <v>78.601617088392842</v>
      </c>
      <c r="P385" s="3">
        <f t="shared" si="109"/>
        <v>78.601617088392842</v>
      </c>
      <c r="Q385" s="3">
        <f t="shared" si="110"/>
        <v>-90.024698179373189</v>
      </c>
      <c r="R385">
        <f t="shared" si="111"/>
        <v>89.975301820626811</v>
      </c>
      <c r="S385">
        <f t="shared" si="112"/>
        <v>3.6449556549621098E-3</v>
      </c>
      <c r="T385">
        <f t="shared" si="95"/>
        <v>78.601617088392842</v>
      </c>
    </row>
    <row r="386" spans="1:20" x14ac:dyDescent="0.35">
      <c r="A386">
        <f t="shared" si="96"/>
        <v>22.988959157482075</v>
      </c>
      <c r="B386">
        <f t="shared" si="113"/>
        <v>3.658806486450966</v>
      </c>
      <c r="C386" t="str">
        <f t="shared" si="97"/>
        <v>-3.66963731245123-8480.73749698811i</v>
      </c>
      <c r="D386" t="str">
        <f t="shared" si="98"/>
        <v>3.47812499991204-4349.91422260853i</v>
      </c>
      <c r="E386" t="str">
        <f t="shared" si="99"/>
        <v>162.469535738315+0.00115835819829153i</v>
      </c>
      <c r="F386" t="str">
        <f t="shared" si="100"/>
        <v>2.90990990989573-40821.2669463395i</v>
      </c>
      <c r="G386" t="str">
        <f t="shared" si="101"/>
        <v>0.999999999995129-2.20694007910753E-06i</v>
      </c>
      <c r="H386" t="str">
        <f t="shared" si="102"/>
        <v>500.000681947591+0.236559135943593i</v>
      </c>
      <c r="I386" t="str">
        <f t="shared" si="103"/>
        <v>31.3462882091074-57579.3240610229i</v>
      </c>
      <c r="K386" t="str">
        <f t="shared" si="104"/>
        <v>0.0239999618944019-0.0000297459723360596i</v>
      </c>
      <c r="L386" t="str">
        <f t="shared" si="105"/>
        <v>0.0001875-96.4076729857629i</v>
      </c>
      <c r="M386" t="str">
        <f t="shared" si="106"/>
        <v>0.00125-24.2308055097907i</v>
      </c>
      <c r="N386">
        <f t="shared" si="107"/>
        <v>89.975207967785849</v>
      </c>
      <c r="O386">
        <f t="shared" si="108"/>
        <v>78.568673228424942</v>
      </c>
      <c r="P386" s="3">
        <f t="shared" si="109"/>
        <v>78.568673228424942</v>
      </c>
      <c r="Q386" s="3">
        <f t="shared" si="110"/>
        <v>-90.024792032214151</v>
      </c>
      <c r="R386">
        <f t="shared" si="111"/>
        <v>89.975207967785849</v>
      </c>
      <c r="S386">
        <f t="shared" si="112"/>
        <v>3.658806486450966E-3</v>
      </c>
      <c r="T386">
        <f t="shared" si="95"/>
        <v>78.568673228424942</v>
      </c>
    </row>
    <row r="387" spans="1:20" x14ac:dyDescent="0.35">
      <c r="A387">
        <f t="shared" si="96"/>
        <v>23.07631720228051</v>
      </c>
      <c r="B387">
        <f t="shared" si="113"/>
        <v>3.6727099510994798</v>
      </c>
      <c r="C387" t="str">
        <f t="shared" si="97"/>
        <v>-3.66963726161907-8448.63265434395i</v>
      </c>
      <c r="D387" t="str">
        <f t="shared" si="98"/>
        <v>3.47812499991137-4333.44712367177i</v>
      </c>
      <c r="E387" t="str">
        <f t="shared" si="99"/>
        <v>162.469535728998+0.00116275999444229i</v>
      </c>
      <c r="F387" t="str">
        <f t="shared" si="100"/>
        <v>2.90990990989563-40666.7333596219i</v>
      </c>
      <c r="G387" t="str">
        <f t="shared" si="101"/>
        <v>0.999999999995092-2.21532645140806E-06i</v>
      </c>
      <c r="H387" t="str">
        <f t="shared" si="102"/>
        <v>500.000687140243+0.237458058222079i</v>
      </c>
      <c r="I387" t="str">
        <f t="shared" si="103"/>
        <v>31.3462879720613-57361.3515085509i</v>
      </c>
      <c r="K387" t="str">
        <f t="shared" si="104"/>
        <v>0.0239999616042496-0.0000298590066577393i</v>
      </c>
      <c r="L387" t="str">
        <f t="shared" si="105"/>
        <v>0.0001875-96.0427106851589i</v>
      </c>
      <c r="M387" t="str">
        <f t="shared" si="106"/>
        <v>0.00125-24.1390770171256i</v>
      </c>
      <c r="N387">
        <f t="shared" si="107"/>
        <v>89.975113758306847</v>
      </c>
      <c r="O387">
        <f t="shared" si="108"/>
        <v>78.535729368205367</v>
      </c>
      <c r="P387" s="3">
        <f t="shared" si="109"/>
        <v>78.535729368205367</v>
      </c>
      <c r="Q387" s="3">
        <f t="shared" si="110"/>
        <v>-90.024886241693153</v>
      </c>
      <c r="R387">
        <f t="shared" si="111"/>
        <v>89.975113758306847</v>
      </c>
      <c r="S387">
        <f t="shared" si="112"/>
        <v>3.6727099510994797E-3</v>
      </c>
      <c r="T387">
        <f t="shared" si="95"/>
        <v>78.535729368205367</v>
      </c>
    </row>
    <row r="388" spans="1:20" x14ac:dyDescent="0.35">
      <c r="A388">
        <f t="shared" si="96"/>
        <v>23.164007207649174</v>
      </c>
      <c r="B388">
        <f t="shared" si="113"/>
        <v>3.6866662489136579</v>
      </c>
      <c r="C388" t="str">
        <f t="shared" si="97"/>
        <v>-3.66963721039984-8416.64934811693i</v>
      </c>
      <c r="D388" t="str">
        <f t="shared" si="98"/>
        <v>3.47812499991069-4317.04236282671i</v>
      </c>
      <c r="E388" t="str">
        <f t="shared" si="99"/>
        <v>162.469535719611+0.00116717851781945i</v>
      </c>
      <c r="F388" t="str">
        <f t="shared" si="100"/>
        <v>2.90990990989552-40512.7847775164i</v>
      </c>
      <c r="G388" t="str">
        <f t="shared" si="101"/>
        <v>0.999999999995055-2.22374469192332E-06i</v>
      </c>
      <c r="H388" t="str">
        <f t="shared" si="102"/>
        <v>500.000692372435+0.238360396377325i</v>
      </c>
      <c r="I388" t="str">
        <f t="shared" si="103"/>
        <v>31.3462877332103-57144.204118378i</v>
      </c>
      <c r="K388" t="str">
        <f t="shared" si="104"/>
        <v>0.0239999613118879-0.0000299724705055708i</v>
      </c>
      <c r="L388" t="str">
        <f t="shared" si="105"/>
        <v>0.0001875-95.6791299911927i</v>
      </c>
      <c r="M388" t="str">
        <f t="shared" si="106"/>
        <v>0.00125-24.0476957731875i</v>
      </c>
      <c r="N388">
        <f t="shared" si="107"/>
        <v>89.975019190834615</v>
      </c>
      <c r="O388">
        <f t="shared" si="108"/>
        <v>78.502785507732227</v>
      </c>
      <c r="P388" s="3">
        <f t="shared" si="109"/>
        <v>78.502785507732227</v>
      </c>
      <c r="Q388" s="3">
        <f t="shared" si="110"/>
        <v>-90.024980809165385</v>
      </c>
      <c r="R388">
        <f t="shared" si="111"/>
        <v>89.975019190834615</v>
      </c>
      <c r="S388">
        <f t="shared" si="112"/>
        <v>3.6866662489136578E-3</v>
      </c>
      <c r="T388">
        <f t="shared" si="95"/>
        <v>78.502785507732227</v>
      </c>
    </row>
    <row r="389" spans="1:20" x14ac:dyDescent="0.35">
      <c r="A389">
        <f t="shared" si="96"/>
        <v>23.25203043503824</v>
      </c>
      <c r="B389">
        <f t="shared" si="113"/>
        <v>3.7006755806595297</v>
      </c>
      <c r="C389" t="str">
        <f t="shared" si="97"/>
        <v>-3.66963715879057-8384.78711821653i</v>
      </c>
      <c r="D389" t="str">
        <f t="shared" si="98"/>
        <v>3.47812499991002-4300.69970408539i</v>
      </c>
      <c r="E389" t="str">
        <f t="shared" si="99"/>
        <v>162.469535710153+0.00117161383199025i</v>
      </c>
      <c r="F389" t="str">
        <f t="shared" si="100"/>
        <v>2.90990990989542-40359.4189854212i</v>
      </c>
      <c r="G389" t="str">
        <f t="shared" si="101"/>
        <v>0.999999999995017-2.23219492175255E-06i</v>
      </c>
      <c r="H389" t="str">
        <f t="shared" si="102"/>
        <v>500.000697644466+0.239266163389336i</v>
      </c>
      <c r="I389" t="str">
        <f t="shared" si="103"/>
        <v>31.3462874925401-56927.8787667661i</v>
      </c>
      <c r="K389" t="str">
        <f t="shared" si="104"/>
        <v>0.0239999610173001-0.0000300863655117044i</v>
      </c>
      <c r="L389" t="str">
        <f t="shared" si="105"/>
        <v>0.0001875-95.3169256736324i</v>
      </c>
      <c r="M389" t="str">
        <f t="shared" si="106"/>
        <v>0.00125-23.9566604634265i</v>
      </c>
      <c r="N389">
        <f t="shared" si="107"/>
        <v>89.974924264008791</v>
      </c>
      <c r="O389">
        <f t="shared" si="108"/>
        <v>78.46984164700369</v>
      </c>
      <c r="P389" s="3">
        <f t="shared" si="109"/>
        <v>78.46984164700369</v>
      </c>
      <c r="Q389" s="3">
        <f t="shared" si="110"/>
        <v>-90.025075735991209</v>
      </c>
      <c r="R389">
        <f t="shared" si="111"/>
        <v>89.974924264008791</v>
      </c>
      <c r="S389">
        <f t="shared" si="112"/>
        <v>3.7006755806595296E-3</v>
      </c>
      <c r="T389">
        <f t="shared" si="95"/>
        <v>78.46984164700369</v>
      </c>
    </row>
    <row r="390" spans="1:20" x14ac:dyDescent="0.35">
      <c r="A390">
        <f t="shared" si="96"/>
        <v>23.340388150691386</v>
      </c>
      <c r="B390">
        <f t="shared" si="113"/>
        <v>3.714738147866036</v>
      </c>
      <c r="C390" t="str">
        <f t="shared" si="97"/>
        <v>-3.66963710678842-8353.04550629373i</v>
      </c>
      <c r="D390" t="str">
        <f t="shared" si="98"/>
        <v>3.47812499990933-4284.41891235315i</v>
      </c>
      <c r="E390" t="str">
        <f t="shared" si="99"/>
        <v>162.469535700622+0.00117606600076416i</v>
      </c>
      <c r="F390" t="str">
        <f t="shared" si="100"/>
        <v>2.9099099098953-40206.6337771175i</v>
      </c>
      <c r="G390" t="str">
        <f t="shared" si="101"/>
        <v>0.999999999994979-2.24067726245512E-06i</v>
      </c>
      <c r="H390" t="str">
        <f t="shared" si="102"/>
        <v>500.000702956641+0.240175372287457i</v>
      </c>
      <c r="I390" t="str">
        <f t="shared" si="103"/>
        <v>31.346287250038-56712.372341802i</v>
      </c>
      <c r="K390" t="str">
        <f t="shared" si="104"/>
        <v>0.0239999607204692-0.0000302006933144927i</v>
      </c>
      <c r="L390" t="str">
        <f t="shared" si="105"/>
        <v>0.0001875-94.9560925220486i</v>
      </c>
      <c r="M390" t="str">
        <f t="shared" si="106"/>
        <v>0.00125-23.865969778269i</v>
      </c>
      <c r="N390">
        <f t="shared" si="107"/>
        <v>89.974828976463883</v>
      </c>
      <c r="O390">
        <f t="shared" si="108"/>
        <v>78.436897786017653</v>
      </c>
      <c r="P390" s="3">
        <f t="shared" si="109"/>
        <v>78.436897786017653</v>
      </c>
      <c r="Q390" s="3">
        <f t="shared" si="110"/>
        <v>-90.025171023536117</v>
      </c>
      <c r="R390">
        <f t="shared" si="111"/>
        <v>89.974828976463883</v>
      </c>
      <c r="S390">
        <f t="shared" si="112"/>
        <v>3.7147381478660358E-3</v>
      </c>
      <c r="T390">
        <f t="shared" si="95"/>
        <v>78.436897786017653</v>
      </c>
    </row>
    <row r="391" spans="1:20" x14ac:dyDescent="0.35">
      <c r="A391">
        <f t="shared" si="96"/>
        <v>23.429081625664015</v>
      </c>
      <c r="B391">
        <f t="shared" si="113"/>
        <v>3.7288541528279269</v>
      </c>
      <c r="C391" t="str">
        <f t="shared" si="97"/>
        <v>-3.66963705439018-8321.42405573486i</v>
      </c>
      <c r="D391" t="str">
        <f t="shared" si="98"/>
        <v>3.47812499990865-4268.19975342536i</v>
      </c>
      <c r="E391" t="str">
        <f t="shared" si="99"/>
        <v>162.469535691018+0.00118053508819451i</v>
      </c>
      <c r="F391" t="str">
        <f t="shared" si="100"/>
        <v>2.90990990989519-40054.4269547392i</v>
      </c>
      <c r="G391" t="str">
        <f t="shared" si="101"/>
        <v>0.999999999994941-2.24919183605237E-06i</v>
      </c>
      <c r="H391" t="str">
        <f t="shared" si="102"/>
        <v>500.000708309265+0.241088036150517i</v>
      </c>
      <c r="I391" t="str">
        <f t="shared" si="103"/>
        <v>31.3462870056888-56497.681743354i</v>
      </c>
      <c r="K391" t="str">
        <f t="shared" si="104"/>
        <v>0.0239999604213781-0.0000303154555585124i</v>
      </c>
      <c r="L391" t="str">
        <f t="shared" si="105"/>
        <v>0.0001875-94.5966253457353i</v>
      </c>
      <c r="M391" t="str">
        <f t="shared" si="106"/>
        <v>0.00125-23.7756224130993i</v>
      </c>
      <c r="N391">
        <f t="shared" si="107"/>
        <v>89.974733326829181</v>
      </c>
      <c r="O391">
        <f t="shared" si="108"/>
        <v>78.40395392477221</v>
      </c>
      <c r="P391" s="3">
        <f t="shared" si="109"/>
        <v>78.40395392477221</v>
      </c>
      <c r="Q391" s="3">
        <f t="shared" si="110"/>
        <v>-90.025266673170819</v>
      </c>
      <c r="R391">
        <f t="shared" si="111"/>
        <v>89.974733326829181</v>
      </c>
      <c r="S391">
        <f t="shared" si="112"/>
        <v>3.7288541528279267E-3</v>
      </c>
      <c r="T391">
        <f t="shared" si="95"/>
        <v>78.40395392477221</v>
      </c>
    </row>
    <row r="392" spans="1:20" x14ac:dyDescent="0.35">
      <c r="A392">
        <f t="shared" si="96"/>
        <v>23.518112135841537</v>
      </c>
      <c r="B392">
        <f t="shared" si="113"/>
        <v>3.743023798608673</v>
      </c>
      <c r="C392" t="str">
        <f t="shared" si="97"/>
        <v>-3.66963700159309-8289.92231165477i</v>
      </c>
      <c r="D392" t="str">
        <f t="shared" si="98"/>
        <v>3.47812499990795-4252.04199398395i</v>
      </c>
      <c r="E392" t="str">
        <f t="shared" si="99"/>
        <v>162.469535681342+0.00118502115857552i</v>
      </c>
      <c r="F392" t="str">
        <f t="shared" si="100"/>
        <v>2.90990990989508-39902.7963287398i</v>
      </c>
      <c r="G392" t="str">
        <f t="shared" si="101"/>
        <v>0.999999999994903-2.25773876502928E-06i</v>
      </c>
      <c r="H392" t="str">
        <f t="shared" si="102"/>
        <v>500.000713702646+0.242004168107061i</v>
      </c>
      <c r="I392" t="str">
        <f t="shared" si="103"/>
        <v>31.3462867594795-56283.8038830253i</v>
      </c>
      <c r="K392" t="str">
        <f t="shared" si="104"/>
        <v>0.0239999601200096-0.0000304306538945901i</v>
      </c>
      <c r="L392" t="str">
        <f t="shared" si="105"/>
        <v>0.0001875-94.2385189736355i</v>
      </c>
      <c r="M392" t="str">
        <f t="shared" si="106"/>
        <v>0.00125-23.6856170682399i</v>
      </c>
      <c r="N392">
        <f t="shared" si="107"/>
        <v>89.974637313728792</v>
      </c>
      <c r="O392">
        <f t="shared" si="108"/>
        <v>78.371010063265459</v>
      </c>
      <c r="P392" s="3">
        <f t="shared" si="109"/>
        <v>78.371010063265459</v>
      </c>
      <c r="Q392" s="3">
        <f t="shared" si="110"/>
        <v>-90.025362686271208</v>
      </c>
      <c r="R392">
        <f t="shared" si="111"/>
        <v>89.974637313728792</v>
      </c>
      <c r="S392">
        <f t="shared" si="112"/>
        <v>3.743023798608673E-3</v>
      </c>
      <c r="T392">
        <f t="shared" si="95"/>
        <v>78.371010063265459</v>
      </c>
    </row>
    <row r="393" spans="1:20" x14ac:dyDescent="0.35">
      <c r="A393">
        <f t="shared" si="96"/>
        <v>23.607480961957737</v>
      </c>
      <c r="B393">
        <f t="shared" si="113"/>
        <v>3.7572472890433861</v>
      </c>
      <c r="C393" t="str">
        <f t="shared" si="97"/>
        <v>-3.66963694839392-8258.53982089026i</v>
      </c>
      <c r="D393" t="str">
        <f t="shared" si="98"/>
        <v>3.47812499990725-4235.94540159415i</v>
      </c>
      <c r="E393" t="str">
        <f t="shared" si="99"/>
        <v>162.469535671592+0.00118952427644844i</v>
      </c>
      <c r="F393" t="str">
        <f t="shared" si="100"/>
        <v>2.90990990989497-39751.739717862i</v>
      </c>
      <c r="G393" t="str">
        <f t="shared" si="101"/>
        <v>0.999999999994864-0.0000022663181723363i</v>
      </c>
      <c r="H393" t="str">
        <f t="shared" si="102"/>
        <v>500.000719137096+0.242923781335504i</v>
      </c>
      <c r="I393" t="str">
        <f t="shared" si="103"/>
        <v>31.3462865113951-56070.7356841116i</v>
      </c>
      <c r="K393" t="str">
        <f t="shared" si="104"/>
        <v>0.0239999598163463-0.0000305462899798241i</v>
      </c>
      <c r="L393" t="str">
        <f t="shared" si="105"/>
        <v>0.0001875-93.8817682542695i</v>
      </c>
      <c r="M393" t="str">
        <f t="shared" si="106"/>
        <v>0.00125-23.595952448934i</v>
      </c>
      <c r="N393">
        <f t="shared" si="107"/>
        <v>89.974540935781562</v>
      </c>
      <c r="O393">
        <f t="shared" si="108"/>
        <v>78.338066201495351</v>
      </c>
      <c r="P393" s="3">
        <f t="shared" si="109"/>
        <v>78.338066201495351</v>
      </c>
      <c r="Q393" s="3">
        <f t="shared" si="110"/>
        <v>-90.025459064218438</v>
      </c>
      <c r="R393">
        <f t="shared" si="111"/>
        <v>89.974540935781562</v>
      </c>
      <c r="S393">
        <f t="shared" si="112"/>
        <v>3.757247289043386E-3</v>
      </c>
      <c r="T393">
        <f t="shared" si="95"/>
        <v>78.338066201495351</v>
      </c>
    </row>
    <row r="394" spans="1:20" x14ac:dyDescent="0.35">
      <c r="A394">
        <f t="shared" si="96"/>
        <v>23.697189389613175</v>
      </c>
      <c r="B394">
        <f t="shared" si="113"/>
        <v>3.7715248287417511</v>
      </c>
      <c r="C394" t="str">
        <f t="shared" si="97"/>
        <v>-3.66963689478965-8227.27613199364i</v>
      </c>
      <c r="D394" t="str">
        <f t="shared" si="98"/>
        <v>3.47812499990653-4219.90974470104i</v>
      </c>
      <c r="E394" t="str">
        <f t="shared" si="99"/>
        <v>162.469535661768+0.00119404450659799i</v>
      </c>
      <c r="F394" t="str">
        <f t="shared" si="100"/>
        <v>2.90990990989485-39601.2549491055i</v>
      </c>
      <c r="G394" t="str">
        <f t="shared" si="101"/>
        <v>0.999999999994825-2.27493018139109E-06i</v>
      </c>
      <c r="H394" t="str">
        <f t="shared" si="102"/>
        <v>500.000724612927+0.243846889064344i</v>
      </c>
      <c r="I394" t="str">
        <f t="shared" si="103"/>
        <v>31.3462862614217-55858.4740815549i</v>
      </c>
      <c r="K394" t="str">
        <f t="shared" si="104"/>
        <v>0.0239999595103708-0.0000306623654776096i</v>
      </c>
      <c r="L394" t="str">
        <f t="shared" si="105"/>
        <v>0.0001875-93.5263680556574i</v>
      </c>
      <c r="M394" t="str">
        <f t="shared" si="106"/>
        <v>0.00125-23.5066272653257i</v>
      </c>
      <c r="N394">
        <f t="shared" si="107"/>
        <v>89.974444191601137</v>
      </c>
      <c r="O394">
        <f t="shared" si="108"/>
        <v>78.305122339459842</v>
      </c>
      <c r="P394" s="3">
        <f t="shared" si="109"/>
        <v>78.305122339459842</v>
      </c>
      <c r="Q394" s="3">
        <f t="shared" si="110"/>
        <v>-90.025555808398863</v>
      </c>
      <c r="R394">
        <f t="shared" si="111"/>
        <v>89.974444191601137</v>
      </c>
      <c r="S394">
        <f t="shared" si="112"/>
        <v>3.7715248287417511E-3</v>
      </c>
      <c r="T394">
        <f t="shared" si="95"/>
        <v>78.305122339459842</v>
      </c>
    </row>
    <row r="395" spans="1:20" x14ac:dyDescent="0.35">
      <c r="A395">
        <f t="shared" si="96"/>
        <v>23.787238709293707</v>
      </c>
      <c r="B395">
        <f t="shared" si="113"/>
        <v>3.7858566230909698</v>
      </c>
      <c r="C395" t="str">
        <f t="shared" si="97"/>
        <v>-3.66963684077724-8196.13079522631i</v>
      </c>
      <c r="D395" t="str">
        <f t="shared" si="98"/>
        <v>3.47812499990583-4203.93479262635i</v>
      </c>
      <c r="E395" t="str">
        <f t="shared" si="99"/>
        <v>162.469535651869+0.00119858191405575i</v>
      </c>
      <c r="F395" t="str">
        <f t="shared" si="100"/>
        <v>2.90990990989474-39451.3398576967i</v>
      </c>
      <c r="G395" t="str">
        <f t="shared" si="101"/>
        <v>0.999999999994785-2.28357491608029E-06i</v>
      </c>
      <c r="H395" t="str">
        <f t="shared" si="102"/>
        <v>500.000730130452+0.244773504572339i</v>
      </c>
      <c r="I395" t="str">
        <f t="shared" si="103"/>
        <v>31.3462860095448-55647.016021901i</v>
      </c>
      <c r="K395" t="str">
        <f t="shared" si="104"/>
        <v>0.0239999592020655-0.0000307788820576621i</v>
      </c>
      <c r="L395" t="str">
        <f t="shared" si="105"/>
        <v>0.0001875-93.1723132652499i</v>
      </c>
      <c r="M395" t="str">
        <f t="shared" si="106"/>
        <v>0.00125-23.4176402324424i</v>
      </c>
      <c r="N395">
        <f t="shared" si="107"/>
        <v>89.97434707979582</v>
      </c>
      <c r="O395">
        <f t="shared" si="108"/>
        <v>78.272178477157013</v>
      </c>
      <c r="P395" s="3">
        <f t="shared" si="109"/>
        <v>78.272178477157013</v>
      </c>
      <c r="Q395" s="3">
        <f t="shared" si="110"/>
        <v>-90.02565292020418</v>
      </c>
      <c r="R395">
        <f t="shared" si="111"/>
        <v>89.97434707979582</v>
      </c>
      <c r="S395">
        <f t="shared" si="112"/>
        <v>3.7858566230909696E-3</v>
      </c>
      <c r="T395">
        <f t="shared" si="95"/>
        <v>78.272178477157013</v>
      </c>
    </row>
    <row r="396" spans="1:20" x14ac:dyDescent="0.35">
      <c r="A396">
        <f t="shared" si="96"/>
        <v>23.877630216389022</v>
      </c>
      <c r="B396">
        <f t="shared" si="113"/>
        <v>3.8002428782587154</v>
      </c>
      <c r="C396" t="str">
        <f t="shared" si="97"/>
        <v>-3.66963678635353-8165.10336255205i</v>
      </c>
      <c r="D396" t="str">
        <f t="shared" si="98"/>
        <v>3.47812499990511-4188.02031556501i</v>
      </c>
      <c r="E396" t="str">
        <f t="shared" si="99"/>
        <v>162.469535641894+0.00120313656410043i</v>
      </c>
      <c r="F396" t="str">
        <f t="shared" si="100"/>
        <v>2.90990990989462-39301.9922870565i</v>
      </c>
      <c r="G396" t="str">
        <f t="shared" si="101"/>
        <v>0.999999999994746-2.29225250076131E-06i</v>
      </c>
      <c r="H396" t="str">
        <f t="shared" si="102"/>
        <v>500.00073568999+0.245703641188708i</v>
      </c>
      <c r="I396" t="str">
        <f t="shared" si="103"/>
        <v>31.3462857557503-55436.3584632546i</v>
      </c>
      <c r="K396" t="str">
        <f t="shared" si="104"/>
        <v>0.0239999588914126-0.0000308958413960411i</v>
      </c>
      <c r="L396" t="str">
        <f t="shared" si="105"/>
        <v>0.0001875-92.8195987898486i</v>
      </c>
      <c r="M396" t="str">
        <f t="shared" si="106"/>
        <v>0.00125-23.3289900701758i</v>
      </c>
      <c r="N396">
        <f t="shared" si="107"/>
        <v>89.974249598968697</v>
      </c>
      <c r="O396">
        <f t="shared" si="108"/>
        <v>78.239234614584689</v>
      </c>
      <c r="P396" s="3">
        <f t="shared" si="109"/>
        <v>78.239234614584689</v>
      </c>
      <c r="Q396" s="3">
        <f t="shared" si="110"/>
        <v>-90.025750401031303</v>
      </c>
      <c r="R396">
        <f t="shared" si="111"/>
        <v>89.974249598968697</v>
      </c>
      <c r="S396">
        <f t="shared" si="112"/>
        <v>3.8002428782587154E-3</v>
      </c>
      <c r="T396">
        <f t="shared" si="95"/>
        <v>78.239234614584689</v>
      </c>
    </row>
    <row r="397" spans="1:20" x14ac:dyDescent="0.35">
      <c r="A397">
        <f t="shared" si="96"/>
        <v>23.968365211211303</v>
      </c>
      <c r="B397">
        <f t="shared" si="113"/>
        <v>3.8146838011960988</v>
      </c>
      <c r="C397" t="str">
        <f t="shared" si="97"/>
        <v>-3.66963673151542-8134.19338763095i</v>
      </c>
      <c r="D397" t="str">
        <f t="shared" si="98"/>
        <v>3.47812499990439-4172.16608458193i</v>
      </c>
      <c r="E397" t="str">
        <f t="shared" si="99"/>
        <v>162.469535631844+0.001207708522259i</v>
      </c>
      <c r="F397" t="str">
        <f t="shared" si="100"/>
        <v>2.9099099098945-39153.2100887699i</v>
      </c>
      <c r="G397" t="str">
        <f t="shared" si="101"/>
        <v>0.999999999994706-2.30096306026411E-06i</v>
      </c>
      <c r="H397" t="str">
        <f t="shared" si="102"/>
        <v>500.000741291861+0.246637312293308i</v>
      </c>
      <c r="I397" t="str">
        <f t="shared" si="103"/>
        <v>31.3462855000229-55226.4983752359i</v>
      </c>
      <c r="K397" t="str">
        <f t="shared" si="104"/>
        <v>0.0239999585783943-0.0000310132451751748i</v>
      </c>
      <c r="L397" t="str">
        <f t="shared" si="105"/>
        <v>0.0001875-92.4682195555376i</v>
      </c>
      <c r="M397" t="str">
        <f t="shared" si="106"/>
        <v>0.00125-23.2406755032634i</v>
      </c>
      <c r="N397">
        <f t="shared" si="107"/>
        <v>89.974151747717514</v>
      </c>
      <c r="O397">
        <f t="shared" si="108"/>
        <v>78.20629075174098</v>
      </c>
      <c r="P397" s="3">
        <f t="shared" si="109"/>
        <v>78.20629075174098</v>
      </c>
      <c r="Q397" s="3">
        <f t="shared" si="110"/>
        <v>-90.025848252282486</v>
      </c>
      <c r="R397">
        <f t="shared" si="111"/>
        <v>89.974151747717514</v>
      </c>
      <c r="S397">
        <f t="shared" si="112"/>
        <v>3.8146838011960988E-3</v>
      </c>
      <c r="T397">
        <f t="shared" si="95"/>
        <v>78.20629075174098</v>
      </c>
    </row>
    <row r="398" spans="1:20" x14ac:dyDescent="0.35">
      <c r="A398">
        <f t="shared" si="96"/>
        <v>24.059444999013905</v>
      </c>
      <c r="B398">
        <f t="shared" si="113"/>
        <v>3.8291795996406441</v>
      </c>
      <c r="C398" t="str">
        <f t="shared" si="97"/>
        <v>-3.66963667625983-8103.40042581255i</v>
      </c>
      <c r="D398" t="str">
        <f t="shared" si="98"/>
        <v>3.47812499990366-4156.37187160868i</v>
      </c>
      <c r="E398" t="str">
        <f t="shared" si="99"/>
        <v>162.469535621717+0.00121229785430736i</v>
      </c>
      <c r="F398" t="str">
        <f t="shared" si="100"/>
        <v>2.90990990989439-39004.9911225552i</v>
      </c>
      <c r="G398" t="str">
        <f t="shared" si="101"/>
        <v>0.999999999994665-2.30970671989302E-06i</v>
      </c>
      <c r="H398" t="str">
        <f t="shared" si="102"/>
        <v>500.000746936388+0.247574531316847i</v>
      </c>
      <c r="I398" t="str">
        <f t="shared" si="103"/>
        <v>31.3462852423488-55017.4327389374i</v>
      </c>
      <c r="K398" t="str">
        <f t="shared" si="104"/>
        <v>0.0239999582629925-0.0000311310950838841i</v>
      </c>
      <c r="L398" t="str">
        <f t="shared" si="105"/>
        <v>0.0001875-92.1181705076082i</v>
      </c>
      <c r="M398" t="str">
        <f t="shared" si="106"/>
        <v>0.00125-23.1526952612705i</v>
      </c>
      <c r="N398">
        <f t="shared" si="107"/>
        <v>89.974053524634712</v>
      </c>
      <c r="O398">
        <f t="shared" si="108"/>
        <v>78.173346888623712</v>
      </c>
      <c r="P398" s="3">
        <f t="shared" si="109"/>
        <v>78.173346888623712</v>
      </c>
      <c r="Q398" s="3">
        <f t="shared" si="110"/>
        <v>-90.025946475365288</v>
      </c>
      <c r="R398">
        <f t="shared" si="111"/>
        <v>89.974053524634712</v>
      </c>
      <c r="S398">
        <f t="shared" si="112"/>
        <v>3.8291795996406443E-3</v>
      </c>
      <c r="T398">
        <f t="shared" si="95"/>
        <v>78.173346888623712</v>
      </c>
    </row>
    <row r="399" spans="1:20" x14ac:dyDescent="0.35">
      <c r="A399">
        <f t="shared" si="96"/>
        <v>24.150870890010157</v>
      </c>
      <c r="B399">
        <f t="shared" si="113"/>
        <v>3.8437304821192786</v>
      </c>
      <c r="C399" t="str">
        <f t="shared" si="97"/>
        <v>-3.6696366205834-8072.72403412978i</v>
      </c>
      <c r="D399" t="str">
        <f t="shared" si="98"/>
        <v>3.47812499990292-4140.63744944018i</v>
      </c>
      <c r="E399" t="str">
        <f t="shared" si="99"/>
        <v>162.469535611513+0.00121690462627115i</v>
      </c>
      <c r="F399" t="str">
        <f t="shared" si="100"/>
        <v>2.90990990989426-38857.3332562326i</v>
      </c>
      <c r="G399" t="str">
        <f t="shared" si="101"/>
        <v>0.999999999994625-2.31848360542852E-06i</v>
      </c>
      <c r="H399" t="str">
        <f t="shared" si="102"/>
        <v>500.000752623892+0.248515311741051i</v>
      </c>
      <c r="I399" t="str">
        <f t="shared" si="103"/>
        <v>31.3462849827121-54809.1585468791i</v>
      </c>
      <c r="K399" t="str">
        <f t="shared" si="104"/>
        <v>0.0239999579451892-0.0000312493928174063i</v>
      </c>
      <c r="L399" t="str">
        <f t="shared" si="105"/>
        <v>0.0001875-91.7694466104884i</v>
      </c>
      <c r="M399" t="str">
        <f t="shared" si="106"/>
        <v>0.00125-23.065048078572i</v>
      </c>
      <c r="N399">
        <f t="shared" si="107"/>
        <v>89.97395492830735</v>
      </c>
      <c r="O399">
        <f t="shared" si="108"/>
        <v>78.14040302523081</v>
      </c>
      <c r="P399" s="3">
        <f t="shared" si="109"/>
        <v>78.14040302523081</v>
      </c>
      <c r="Q399" s="3">
        <f t="shared" si="110"/>
        <v>-90.02604507169265</v>
      </c>
      <c r="R399">
        <f t="shared" si="111"/>
        <v>89.97395492830735</v>
      </c>
      <c r="S399">
        <f t="shared" si="112"/>
        <v>3.8437304821192786E-3</v>
      </c>
      <c r="T399">
        <f t="shared" si="95"/>
        <v>78.14040302523081</v>
      </c>
    </row>
    <row r="400" spans="1:20" x14ac:dyDescent="0.35">
      <c r="A400">
        <f t="shared" si="96"/>
        <v>24.242644199392199</v>
      </c>
      <c r="B400">
        <f t="shared" si="113"/>
        <v>3.8583366579513321</v>
      </c>
      <c r="C400" t="str">
        <f t="shared" si="97"/>
        <v>-3.66963656448304-8042.16377129247i</v>
      </c>
      <c r="D400" t="str">
        <f t="shared" si="98"/>
        <v>3.47812499990219-4124.96259173152i</v>
      </c>
      <c r="E400" t="str">
        <f t="shared" si="99"/>
        <v>162.469535601231+0.0012215289044277i</v>
      </c>
      <c r="F400" t="str">
        <f t="shared" si="100"/>
        <v>2.90990990989415-38710.2343656944i</v>
      </c>
      <c r="G400" t="str">
        <f t="shared" si="101"/>
        <v>0.999999999994584-2.32729384312904E-06i</v>
      </c>
      <c r="H400" t="str">
        <f t="shared" si="102"/>
        <v>500.000758354705+0.249459667098884i</v>
      </c>
      <c r="I400" t="str">
        <f t="shared" si="103"/>
        <v>31.3462847210984-54601.6728029676i</v>
      </c>
      <c r="K400" t="str">
        <f t="shared" si="104"/>
        <v>0.023999957624966-0.0000313681400774205i</v>
      </c>
      <c r="L400" t="str">
        <f t="shared" si="105"/>
        <v>0.0001875-91.422042847667i</v>
      </c>
      <c r="M400" t="str">
        <f t="shared" si="106"/>
        <v>0.00125-22.9777326943335i</v>
      </c>
      <c r="N400">
        <f t="shared" si="107"/>
        <v>89.973855957317113</v>
      </c>
      <c r="O400">
        <f t="shared" si="108"/>
        <v>78.107459161560215</v>
      </c>
      <c r="P400" s="3">
        <f t="shared" si="109"/>
        <v>78.107459161560215</v>
      </c>
      <c r="Q400" s="3">
        <f t="shared" si="110"/>
        <v>-90.026144042682887</v>
      </c>
      <c r="R400">
        <f t="shared" si="111"/>
        <v>89.973855957317113</v>
      </c>
      <c r="S400">
        <f t="shared" si="112"/>
        <v>3.8583366579513323E-3</v>
      </c>
      <c r="T400">
        <f t="shared" si="95"/>
        <v>78.107459161560215</v>
      </c>
    </row>
    <row r="401" spans="1:20" x14ac:dyDescent="0.35">
      <c r="A401">
        <f t="shared" si="96"/>
        <v>24.33476624734989</v>
      </c>
      <c r="B401">
        <f t="shared" si="113"/>
        <v>3.8729983372515471</v>
      </c>
      <c r="C401" t="str">
        <f t="shared" si="97"/>
        <v>-3.66963650795553-8011.7191976809i</v>
      </c>
      <c r="D401" t="str">
        <f t="shared" si="98"/>
        <v>3.47812499990144-4109.34707299459i</v>
      </c>
      <c r="E401" t="str">
        <f t="shared" si="99"/>
        <v>162.46953559087+0.00122617075530567i</v>
      </c>
      <c r="F401" t="str">
        <f t="shared" si="100"/>
        <v>2.90990990989403-38563.6923348734i</v>
      </c>
      <c r="G401" t="str">
        <f t="shared" si="101"/>
        <v>0.999999999994542-2.33613755973284E-06i</v>
      </c>
      <c r="H401" t="str">
        <f t="shared" si="102"/>
        <v>500.000764129156+0.250407610974733i</v>
      </c>
      <c r="I401" t="str">
        <f t="shared" si="103"/>
        <v>31.3462844574931-54394.9725224506i</v>
      </c>
      <c r="K401" t="str">
        <f t="shared" si="104"/>
        <v>0.0239999573023044-0.0000314873385720713i</v>
      </c>
      <c r="L401" t="str">
        <f t="shared" si="105"/>
        <v>0.0001875-91.075954221625i</v>
      </c>
      <c r="M401" t="str">
        <f t="shared" si="106"/>
        <v>0.00125-22.890747852494i</v>
      </c>
      <c r="N401">
        <f t="shared" si="107"/>
        <v>89.973756610240358</v>
      </c>
      <c r="O401">
        <f t="shared" si="108"/>
        <v>78.074515297609736</v>
      </c>
      <c r="P401" s="3">
        <f t="shared" si="109"/>
        <v>78.074515297609736</v>
      </c>
      <c r="Q401" s="3">
        <f t="shared" si="110"/>
        <v>-90.026243389759642</v>
      </c>
      <c r="R401">
        <f t="shared" si="111"/>
        <v>89.973756610240358</v>
      </c>
      <c r="S401">
        <f t="shared" si="112"/>
        <v>3.8729983372515469E-3</v>
      </c>
      <c r="T401">
        <f t="shared" si="95"/>
        <v>78.074515297609736</v>
      </c>
    </row>
    <row r="402" spans="1:20" x14ac:dyDescent="0.35">
      <c r="A402">
        <f t="shared" si="96"/>
        <v>24.427238359089817</v>
      </c>
      <c r="B402">
        <f t="shared" si="113"/>
        <v>3.887715730933103</v>
      </c>
      <c r="C402" t="str">
        <f t="shared" si="97"/>
        <v>-3.66963645099759-7981.38987533979i</v>
      </c>
      <c r="D402" t="str">
        <f t="shared" si="98"/>
        <v>3.47812499990069-4093.79066859491i</v>
      </c>
      <c r="E402" t="str">
        <f t="shared" si="99"/>
        <v>162.469535580432+0.00123083024568638i</v>
      </c>
      <c r="F402" t="str">
        <f t="shared" si="100"/>
        <v>2.90990990989391-38417.7050557136i</v>
      </c>
      <c r="G402" t="str">
        <f t="shared" si="101"/>
        <v>0.999999999994501-2.34501488245972E-06i</v>
      </c>
      <c r="H402" t="str">
        <f t="shared" si="102"/>
        <v>500.000769947577+0.251359157004586i</v>
      </c>
      <c r="I402" t="str">
        <f t="shared" si="103"/>
        <v>31.34628419188-54189.0547318753i</v>
      </c>
      <c r="K402" t="str">
        <f t="shared" si="104"/>
        <v>0.0239999569771859-0.0000316069900159935i</v>
      </c>
      <c r="L402" t="str">
        <f t="shared" si="105"/>
        <v>0.0001875-90.7311757537611i</v>
      </c>
      <c r="M402" t="str">
        <f t="shared" si="106"/>
        <v>0.00125-22.8040923017474i</v>
      </c>
      <c r="N402">
        <f t="shared" si="107"/>
        <v>89.973656885647983</v>
      </c>
      <c r="O402">
        <f t="shared" si="108"/>
        <v>78.041571433377356</v>
      </c>
      <c r="P402" s="3">
        <f t="shared" si="109"/>
        <v>78.041571433377356</v>
      </c>
      <c r="Q402" s="3">
        <f t="shared" si="110"/>
        <v>-90.026343114352017</v>
      </c>
      <c r="R402">
        <f t="shared" si="111"/>
        <v>89.973656885647983</v>
      </c>
      <c r="S402">
        <f t="shared" si="112"/>
        <v>3.887715730933103E-3</v>
      </c>
      <c r="T402">
        <f t="shared" si="95"/>
        <v>78.041571433377356</v>
      </c>
    </row>
    <row r="403" spans="1:20" x14ac:dyDescent="0.35">
      <c r="A403">
        <f t="shared" si="96"/>
        <v>24.520061864854359</v>
      </c>
      <c r="B403">
        <f t="shared" si="113"/>
        <v>3.9024890507106487</v>
      </c>
      <c r="C403" t="str">
        <f t="shared" si="97"/>
        <v>-3.66963639360595-7951.17536797152i</v>
      </c>
      <c r="D403" t="str">
        <f t="shared" si="98"/>
        <v>3.47812499989993-4078.29315474837i</v>
      </c>
      <c r="E403" t="str">
        <f t="shared" si="99"/>
        <v>162.469535569913+0.00123550744260577i</v>
      </c>
      <c r="F403" t="str">
        <f t="shared" si="100"/>
        <v>2.90990990989378-38272.2704281385i</v>
      </c>
      <c r="G403" t="str">
        <f t="shared" si="101"/>
        <v>0.999999999994459-2.35392593901298E-06i</v>
      </c>
      <c r="H403" t="str">
        <f t="shared" si="102"/>
        <v>500.0007758103+0.252314318876267i</v>
      </c>
      <c r="I403" t="str">
        <f t="shared" si="103"/>
        <v>31.3462839242449-53983.9164690442i</v>
      </c>
      <c r="K403" t="str">
        <f t="shared" si="104"/>
        <v>0.0239999566495919-0.0000317270961303375i</v>
      </c>
      <c r="L403" t="str">
        <f t="shared" si="105"/>
        <v>0.0001875-90.3877024843204i</v>
      </c>
      <c r="M403" t="str">
        <f t="shared" si="106"/>
        <v>0.00125-22.7177647955244i</v>
      </c>
      <c r="N403">
        <f t="shared" si="107"/>
        <v>89.973556782105462</v>
      </c>
      <c r="O403">
        <f t="shared" si="108"/>
        <v>78.008627568860817</v>
      </c>
      <c r="P403" s="3">
        <f t="shared" si="109"/>
        <v>78.008627568860817</v>
      </c>
      <c r="Q403" s="3">
        <f t="shared" si="110"/>
        <v>-90.026443217894538</v>
      </c>
      <c r="R403">
        <f t="shared" si="111"/>
        <v>89.973556782105462</v>
      </c>
      <c r="S403">
        <f t="shared" si="112"/>
        <v>3.9024890507106487E-3</v>
      </c>
      <c r="T403">
        <f t="shared" si="95"/>
        <v>78.008627568860817</v>
      </c>
    </row>
    <row r="404" spans="1:20" x14ac:dyDescent="0.35">
      <c r="A404">
        <f t="shared" si="96"/>
        <v>24.613238099940805</v>
      </c>
      <c r="B404">
        <f t="shared" si="113"/>
        <v>3.9173185091033491</v>
      </c>
      <c r="C404" t="str">
        <f t="shared" si="97"/>
        <v>-3.66963633577731-7921.07524093041i</v>
      </c>
      <c r="D404" t="str">
        <f t="shared" si="98"/>
        <v>3.47812499989917-4062.85430851807i</v>
      </c>
      <c r="E404" t="str">
        <f t="shared" si="99"/>
        <v>162.469535559315+0.00124020241335377i</v>
      </c>
      <c r="F404" t="str">
        <f t="shared" si="100"/>
        <v>2.90990990989366-38127.3863600226i</v>
      </c>
      <c r="G404" t="str">
        <f t="shared" si="101"/>
        <v>0.999999999994417-2.36287085758113E-06i</v>
      </c>
      <c r="H404" t="str">
        <f t="shared" si="102"/>
        <v>500.000781717666+0.253273110329585i</v>
      </c>
      <c r="I404" t="str">
        <f t="shared" si="103"/>
        <v>31.3462836545717-53779.5547829758i</v>
      </c>
      <c r="K404" t="str">
        <f t="shared" si="104"/>
        <v>0.0239999563195034-0.0000318476586427923i</v>
      </c>
      <c r="L404" t="str">
        <f t="shared" si="105"/>
        <v>0.0001875-90.0455294723256i</v>
      </c>
      <c r="M404" t="str">
        <f t="shared" si="106"/>
        <v>0.00125-22.6317640919749i</v>
      </c>
      <c r="N404">
        <f t="shared" si="107"/>
        <v>89.97345629817282</v>
      </c>
      <c r="O404">
        <f t="shared" si="108"/>
        <v>77.975683704058099</v>
      </c>
      <c r="P404" s="3">
        <f t="shared" si="109"/>
        <v>77.975683704058099</v>
      </c>
      <c r="Q404" s="3">
        <f t="shared" si="110"/>
        <v>-90.02654370182718</v>
      </c>
      <c r="R404">
        <f t="shared" si="111"/>
        <v>89.97345629817282</v>
      </c>
      <c r="S404">
        <f t="shared" si="112"/>
        <v>3.9173185091033492E-3</v>
      </c>
      <c r="T404">
        <f t="shared" si="95"/>
        <v>77.975683704058099</v>
      </c>
    </row>
    <row r="405" spans="1:20" x14ac:dyDescent="0.35">
      <c r="A405">
        <f t="shared" si="96"/>
        <v>24.706768404720581</v>
      </c>
      <c r="B405">
        <f t="shared" si="113"/>
        <v>3.9322043194379419</v>
      </c>
      <c r="C405" t="str">
        <f t="shared" si="97"/>
        <v>-3.66963627750836-7891.0890612159i</v>
      </c>
      <c r="D405" t="str">
        <f t="shared" si="98"/>
        <v>3.4781249998984-4047.47390781097i</v>
      </c>
      <c r="E405" t="str">
        <f t="shared" si="99"/>
        <v>162.469535548636+0.00124491522547668i</v>
      </c>
      <c r="F405" t="str">
        <f t="shared" si="100"/>
        <v>2.90990990989354-37983.0507671597i</v>
      </c>
      <c r="G405" t="str">
        <f t="shared" si="101"/>
        <v>0.999999999994374-2.37184976683984E-06i</v>
      </c>
      <c r="H405" t="str">
        <f t="shared" si="102"/>
        <v>500.00078767001+0.254235545156573i</v>
      </c>
      <c r="I405" t="str">
        <f t="shared" si="103"/>
        <v>31.3462833828451-53575.9667338575i</v>
      </c>
      <c r="K405" t="str">
        <f t="shared" si="104"/>
        <v>0.0239999559869016-0.0000319686792876128i</v>
      </c>
      <c r="L405" t="str">
        <f t="shared" si="105"/>
        <v>0.0001875-89.704651795503i</v>
      </c>
      <c r="M405" t="str">
        <f t="shared" si="106"/>
        <v>0.00125-22.5460889539499i</v>
      </c>
      <c r="N405">
        <f t="shared" si="107"/>
        <v>89.973355432404603</v>
      </c>
      <c r="O405">
        <f t="shared" si="108"/>
        <v>77.942739838966901</v>
      </c>
      <c r="P405" s="3">
        <f t="shared" si="109"/>
        <v>77.942739838966901</v>
      </c>
      <c r="Q405" s="3">
        <f t="shared" si="110"/>
        <v>-90.026644567595397</v>
      </c>
      <c r="R405">
        <f t="shared" si="111"/>
        <v>89.973355432404603</v>
      </c>
      <c r="S405">
        <f t="shared" si="112"/>
        <v>3.9322043194379422E-3</v>
      </c>
      <c r="T405">
        <f t="shared" si="95"/>
        <v>77.942739838966901</v>
      </c>
    </row>
    <row r="406" spans="1:20" x14ac:dyDescent="0.35">
      <c r="A406">
        <f t="shared" si="96"/>
        <v>24.800654124658518</v>
      </c>
      <c r="B406">
        <f t="shared" si="113"/>
        <v>3.947146695851806</v>
      </c>
      <c r="C406" t="str">
        <f t="shared" si="97"/>
        <v>-3.6696362187957-7861.21639746675i</v>
      </c>
      <c r="D406" t="str">
        <f t="shared" si="98"/>
        <v>3.47812499989763-4032.15173137489i</v>
      </c>
      <c r="E406" t="str">
        <f t="shared" si="99"/>
        <v>162.469535537875+0.00124964594677695i</v>
      </c>
      <c r="F406" t="str">
        <f t="shared" si="100"/>
        <v>2.90990990989342-37839.2615732341i</v>
      </c>
      <c r="G406" t="str">
        <f t="shared" si="101"/>
        <v>0.999999999994331-2.38086279595372E-06i</v>
      </c>
      <c r="H406" t="str">
        <f t="shared" si="102"/>
        <v>500.000793667682+0.25520163720166i</v>
      </c>
      <c r="I406" t="str">
        <f t="shared" si="103"/>
        <v>31.3462831090495-53373.1493930081i</v>
      </c>
      <c r="K406" t="str">
        <f t="shared" si="104"/>
        <v>0.0239999556517671-0.000032090159805642i</v>
      </c>
      <c r="L406" t="str">
        <f t="shared" si="105"/>
        <v>0.0001875-89.3650645502121i</v>
      </c>
      <c r="M406" t="str">
        <f t="shared" si="106"/>
        <v>0.00125-22.4607381489837i</v>
      </c>
      <c r="N406">
        <f t="shared" si="107"/>
        <v>89.97325418334988</v>
      </c>
      <c r="O406">
        <f t="shared" si="108"/>
        <v>77.90979597358502</v>
      </c>
      <c r="P406" s="3">
        <f t="shared" si="109"/>
        <v>77.90979597358502</v>
      </c>
      <c r="Q406" s="3">
        <f t="shared" si="110"/>
        <v>-90.02674581665012</v>
      </c>
      <c r="R406">
        <f t="shared" si="111"/>
        <v>89.97325418334988</v>
      </c>
      <c r="S406">
        <f t="shared" si="112"/>
        <v>3.9471466958518062E-3</v>
      </c>
      <c r="T406">
        <f t="shared" si="95"/>
        <v>77.90979597358502</v>
      </c>
    </row>
    <row r="407" spans="1:20" x14ac:dyDescent="0.35">
      <c r="A407">
        <f t="shared" si="96"/>
        <v>24.894896610332221</v>
      </c>
      <c r="B407">
        <f t="shared" si="113"/>
        <v>3.9621458532960427</v>
      </c>
      <c r="C407" t="str">
        <f t="shared" si="97"/>
        <v>-3.669636159636-7831.45681995471i</v>
      </c>
      <c r="D407" t="str">
        <f t="shared" si="98"/>
        <v>3.47812499989686-4016.88755879515i</v>
      </c>
      <c r="E407" t="str">
        <f t="shared" si="99"/>
        <v>162.469535527033+0.00125439464531549i</v>
      </c>
      <c r="F407" t="str">
        <f t="shared" si="100"/>
        <v>2.90990990989329-37696.0167097896i</v>
      </c>
      <c r="G407" t="str">
        <f t="shared" si="101"/>
        <v>0.999999999994288-2.38991007457824E-06i</v>
      </c>
      <c r="H407" t="str">
        <f t="shared" si="102"/>
        <v>500.000799711021+0.256171400361887i</v>
      </c>
      <c r="I407" t="str">
        <f t="shared" si="103"/>
        <v>31.3462828331691-53171.0998428309i</v>
      </c>
      <c r="K407" t="str">
        <f t="shared" si="104"/>
        <v>0.0239999553140808-0.0000322121019443386i</v>
      </c>
      <c r="L407" t="str">
        <f t="shared" si="105"/>
        <v>0.0001875-89.0267628513767i</v>
      </c>
      <c r="M407" t="str">
        <f t="shared" si="106"/>
        <v>0.00125-22.3757104492765i</v>
      </c>
      <c r="N407">
        <f t="shared" si="107"/>
        <v>89.973152549552225</v>
      </c>
      <c r="O407">
        <f t="shared" si="108"/>
        <v>77.876852107910324</v>
      </c>
      <c r="P407" s="3">
        <f t="shared" si="109"/>
        <v>77.876852107910324</v>
      </c>
      <c r="Q407" s="3">
        <f t="shared" si="110"/>
        <v>-90.026847450447775</v>
      </c>
      <c r="R407">
        <f t="shared" si="111"/>
        <v>89.973152549552225</v>
      </c>
      <c r="S407">
        <f t="shared" si="112"/>
        <v>3.9621458532960426E-3</v>
      </c>
      <c r="T407">
        <f t="shared" si="95"/>
        <v>77.876852107910324</v>
      </c>
    </row>
    <row r="408" spans="1:20" x14ac:dyDescent="0.35">
      <c r="A408">
        <f t="shared" si="96"/>
        <v>24.989497217451483</v>
      </c>
      <c r="B408">
        <f t="shared" si="113"/>
        <v>3.9772020075385677</v>
      </c>
      <c r="C408" t="str">
        <f t="shared" si="97"/>
        <v>-3.66963610002581-7801.8099005782i</v>
      </c>
      <c r="D408" t="str">
        <f t="shared" si="98"/>
        <v>3.47812499989606-4001.6811704915i</v>
      </c>
      <c r="E408" t="str">
        <f t="shared" si="99"/>
        <v>162.469535516108+0.0012591613894115i</v>
      </c>
      <c r="F408" t="str">
        <f t="shared" si="100"/>
        <v>2.90990990989316-37553.314116201i</v>
      </c>
      <c r="G408" t="str">
        <f t="shared" si="101"/>
        <v>0.999999999994245-2.39899173286153E-06i</v>
      </c>
      <c r="H408" t="str">
        <f t="shared" si="102"/>
        <v>500.000805800377+0.257144848587091i</v>
      </c>
      <c r="I408" t="str">
        <f t="shared" si="103"/>
        <v>31.3462825551878-52969.815176776i</v>
      </c>
      <c r="K408" t="str">
        <f t="shared" si="104"/>
        <v>0.0239999549738232-0.0000323345074578002i</v>
      </c>
      <c r="L408" t="str">
        <f t="shared" si="105"/>
        <v>0.0001875-88.6897418324136i</v>
      </c>
      <c r="M408" t="str">
        <f t="shared" si="106"/>
        <v>0.00125-22.2910046316761i</v>
      </c>
      <c r="N408">
        <f t="shared" si="107"/>
        <v>89.973050529549639</v>
      </c>
      <c r="O408">
        <f t="shared" si="108"/>
        <v>77.843908241940497</v>
      </c>
      <c r="P408" s="3">
        <f t="shared" si="109"/>
        <v>77.843908241940497</v>
      </c>
      <c r="Q408" s="3">
        <f t="shared" si="110"/>
        <v>-90.026949470450361</v>
      </c>
      <c r="R408">
        <f t="shared" si="111"/>
        <v>89.973050529549639</v>
      </c>
      <c r="S408">
        <f t="shared" si="112"/>
        <v>3.9772020075385679E-3</v>
      </c>
      <c r="T408">
        <f t="shared" si="95"/>
        <v>77.843908241940497</v>
      </c>
    </row>
    <row r="409" spans="1:20" x14ac:dyDescent="0.35">
      <c r="A409">
        <f t="shared" si="96"/>
        <v>25.084457306877798</v>
      </c>
      <c r="B409">
        <f t="shared" si="113"/>
        <v>3.9923153751672142</v>
      </c>
      <c r="C409" t="str">
        <f t="shared" si="97"/>
        <v>-3.66963603996179-7772.27521285639i</v>
      </c>
      <c r="D409" t="str">
        <f t="shared" si="98"/>
        <v>3.47812499989527-3986.53234771496i</v>
      </c>
      <c r="E409" t="str">
        <f t="shared" si="99"/>
        <v>162.4695355051+0.00126394624764296i</v>
      </c>
      <c r="F409" t="str">
        <f t="shared" si="100"/>
        <v>2.90990990989304-37411.1517396435i</v>
      </c>
      <c r="G409" t="str">
        <f t="shared" si="101"/>
        <v>0.999999999994201-2.40810790144631E-06i</v>
      </c>
      <c r="H409" t="str">
        <f t="shared" si="102"/>
        <v>500.000811936101+0.258121995880124i</v>
      </c>
      <c r="I409" t="str">
        <f t="shared" si="103"/>
        <v>31.3462822750904-52769.2924992957i</v>
      </c>
      <c r="K409" t="str">
        <f t="shared" si="104"/>
        <v>0.0239999546309747-0.0000324573781067897i</v>
      </c>
      <c r="L409" t="str">
        <f t="shared" si="105"/>
        <v>0.0001875-88.3539966451616i</v>
      </c>
      <c r="M409" t="str">
        <f t="shared" si="106"/>
        <v>0.00125-22.206619477661i</v>
      </c>
      <c r="N409">
        <f t="shared" si="107"/>
        <v>89.972948121874566</v>
      </c>
      <c r="O409">
        <f t="shared" si="108"/>
        <v>77.810964375673365</v>
      </c>
      <c r="P409" s="3">
        <f t="shared" si="109"/>
        <v>77.810964375673365</v>
      </c>
      <c r="Q409" s="3">
        <f t="shared" si="110"/>
        <v>-90.027051878125434</v>
      </c>
      <c r="R409">
        <f t="shared" si="111"/>
        <v>89.972948121874566</v>
      </c>
      <c r="S409">
        <f t="shared" si="112"/>
        <v>3.9923153751672139E-3</v>
      </c>
      <c r="T409">
        <f t="shared" si="95"/>
        <v>77.810964375673365</v>
      </c>
    </row>
    <row r="410" spans="1:20" x14ac:dyDescent="0.35">
      <c r="A410">
        <f t="shared" si="96"/>
        <v>25.179778244643934</v>
      </c>
      <c r="B410">
        <f t="shared" si="113"/>
        <v>4.0074861735928495</v>
      </c>
      <c r="C410" t="str">
        <f t="shared" si="97"/>
        <v>-3.66963597944031-7742.85233192287i</v>
      </c>
      <c r="D410" t="str">
        <f t="shared" si="98"/>
        <v>3.47812499989448-3971.44087254462i</v>
      </c>
      <c r="E410" t="str">
        <f t="shared" si="99"/>
        <v>162.469535494008+0.00126874928885094i</v>
      </c>
      <c r="F410" t="str">
        <f t="shared" si="100"/>
        <v>2.90990990989291-37269.5275350637i</v>
      </c>
      <c r="G410" t="str">
        <f t="shared" si="101"/>
        <v>0.999999999994157-0.0000024172587114717i</v>
      </c>
      <c r="H410" t="str">
        <f t="shared" si="102"/>
        <v>500.000818118543+0.259102856297029i</v>
      </c>
      <c r="I410" t="str">
        <f t="shared" si="103"/>
        <v>31.3462819928595-52569.5289258038i</v>
      </c>
      <c r="K410" t="str">
        <f t="shared" si="104"/>
        <v>0.0239999542855157-0.0000325807156587599i</v>
      </c>
      <c r="L410" t="str">
        <f t="shared" si="105"/>
        <v>0.0001875-88.019522459815i</v>
      </c>
      <c r="M410" t="str">
        <f t="shared" si="106"/>
        <v>0.00125-22.1225537733224i</v>
      </c>
      <c r="N410">
        <f t="shared" si="107"/>
        <v>89.97284532505391</v>
      </c>
      <c r="O410">
        <f t="shared" si="108"/>
        <v>77.778020509106639</v>
      </c>
      <c r="P410" s="3">
        <f t="shared" si="109"/>
        <v>77.778020509106639</v>
      </c>
      <c r="Q410" s="3">
        <f t="shared" si="110"/>
        <v>-90.02715467494609</v>
      </c>
      <c r="R410">
        <f t="shared" si="111"/>
        <v>89.97284532505391</v>
      </c>
      <c r="S410">
        <f t="shared" si="112"/>
        <v>4.0074861735928495E-3</v>
      </c>
      <c r="T410">
        <f t="shared" si="95"/>
        <v>77.778020509106639</v>
      </c>
    </row>
    <row r="411" spans="1:20" x14ac:dyDescent="0.35">
      <c r="A411">
        <f t="shared" si="96"/>
        <v>25.27546140197358</v>
      </c>
      <c r="B411">
        <f t="shared" si="113"/>
        <v>4.0227146210525024</v>
      </c>
      <c r="C411" t="str">
        <f t="shared" si="97"/>
        <v>-3.66963591845806-7713.54083451957i</v>
      </c>
      <c r="D411" t="str">
        <f t="shared" si="98"/>
        <v>3.47812499989367-3956.40652788453i</v>
      </c>
      <c r="E411" t="str">
        <f t="shared" si="99"/>
        <v>162.469535482831+0.0012735705821353i</v>
      </c>
      <c r="F411" t="str">
        <f t="shared" si="100"/>
        <v>2.90990990989277-37128.4394651496i</v>
      </c>
      <c r="G411" t="str">
        <f t="shared" si="101"/>
        <v>0.999999999994112-2.42644429457517E-06i</v>
      </c>
      <c r="H411" t="str">
        <f t="shared" si="102"/>
        <v>500.000824348062+0.260087443947274i</v>
      </c>
      <c r="I411" t="str">
        <f t="shared" si="103"/>
        <v>31.3462817084798-52370.5215826343i</v>
      </c>
      <c r="K411" t="str">
        <f t="shared" si="104"/>
        <v>0.0239999539374262-0.0000327045218878796i</v>
      </c>
      <c r="L411" t="str">
        <f t="shared" si="105"/>
        <v>0.0001875-87.6863144648481i</v>
      </c>
      <c r="M411" t="str">
        <f t="shared" si="106"/>
        <v>0.00125-22.0388063093469i</v>
      </c>
      <c r="N411">
        <f t="shared" si="107"/>
        <v>89.972742137608947</v>
      </c>
      <c r="O411">
        <f t="shared" si="108"/>
        <v>77.74507664223799</v>
      </c>
      <c r="P411" s="3">
        <f t="shared" si="109"/>
        <v>77.74507664223799</v>
      </c>
      <c r="Q411" s="3">
        <f t="shared" si="110"/>
        <v>-90.027257862391053</v>
      </c>
      <c r="R411">
        <f t="shared" si="111"/>
        <v>89.972742137608947</v>
      </c>
      <c r="S411">
        <f t="shared" si="112"/>
        <v>4.0227146210525021E-3</v>
      </c>
      <c r="T411">
        <f t="shared" si="95"/>
        <v>77.74507664223799</v>
      </c>
    </row>
    <row r="412" spans="1:20" x14ac:dyDescent="0.35">
      <c r="A412">
        <f t="shared" si="96"/>
        <v>25.371508155301083</v>
      </c>
      <c r="B412">
        <f t="shared" si="113"/>
        <v>4.0380009366125025</v>
      </c>
      <c r="C412" t="str">
        <f t="shared" si="97"/>
        <v>-3.66963585701147-7684.34029899085i</v>
      </c>
      <c r="D412" t="str">
        <f t="shared" si="98"/>
        <v>3.47812499989286-3941.42909746061i</v>
      </c>
      <c r="E412" t="str">
        <f t="shared" si="99"/>
        <v>162.46953547157+0.00127841019686031i</v>
      </c>
      <c r="F412" t="str">
        <f t="shared" si="100"/>
        <v>2.90990990989264-36987.8855003022i</v>
      </c>
      <c r="G412" t="str">
        <f t="shared" si="101"/>
        <v>0.999999999994068-2.43566478289445E-06i</v>
      </c>
      <c r="H412" t="str">
        <f t="shared" si="102"/>
        <v>500.000830625015+0.261075772993928i</v>
      </c>
      <c r="I412" t="str">
        <f t="shared" si="103"/>
        <v>31.3462814219346-52172.2676069998i</v>
      </c>
      <c r="K412" t="str">
        <f t="shared" si="104"/>
        <v>0.0239999535866862-0.0000328287985750582i</v>
      </c>
      <c r="L412" t="str">
        <f t="shared" si="105"/>
        <v>0.0001875-87.3543678669541i</v>
      </c>
      <c r="M412" t="str">
        <f t="shared" si="106"/>
        <v>0.00125-21.9553758809991i</v>
      </c>
      <c r="N412">
        <f t="shared" si="107"/>
        <v>89.972638558055365</v>
      </c>
      <c r="O412">
        <f t="shared" si="108"/>
        <v>77.712132775065214</v>
      </c>
      <c r="P412" s="3">
        <f t="shared" si="109"/>
        <v>77.712132775065214</v>
      </c>
      <c r="Q412" s="3">
        <f t="shared" si="110"/>
        <v>-90.027361441944635</v>
      </c>
      <c r="R412">
        <f t="shared" si="111"/>
        <v>89.972638558055365</v>
      </c>
      <c r="S412">
        <f t="shared" si="112"/>
        <v>4.0380009366125028E-3</v>
      </c>
      <c r="T412">
        <f t="shared" si="95"/>
        <v>77.712132775065214</v>
      </c>
    </row>
    <row r="413" spans="1:20" x14ac:dyDescent="0.35">
      <c r="A413">
        <f t="shared" si="96"/>
        <v>25.467919886291227</v>
      </c>
      <c r="B413">
        <f t="shared" si="113"/>
        <v>4.0533453401716297</v>
      </c>
      <c r="C413" t="str">
        <f t="shared" si="97"/>
        <v>-3.66963579509696-7655.25030527708i</v>
      </c>
      <c r="D413" t="str">
        <f t="shared" si="98"/>
        <v>3.47812499989205-3926.50836581749i</v>
      </c>
      <c r="E413" t="str">
        <f t="shared" si="99"/>
        <v>162.469535460222+0.00128326820265385i</v>
      </c>
      <c r="F413" t="str">
        <f t="shared" si="100"/>
        <v>2.90990990989252-36847.8636186055i</v>
      </c>
      <c r="G413" t="str">
        <f t="shared" si="101"/>
        <v>0.999999999994022-2.44492030906935E-06i</v>
      </c>
      <c r="H413" t="str">
        <f t="shared" si="102"/>
        <v>500.000836949765+0.262067857653881i</v>
      </c>
      <c r="I413" t="str">
        <f t="shared" si="103"/>
        <v>31.3462811332078-51974.7641469506i</v>
      </c>
      <c r="K413" t="str">
        <f t="shared" si="104"/>
        <v>0.0239999532332755-0.0000329535475079723i</v>
      </c>
      <c r="L413" t="str">
        <f t="shared" si="105"/>
        <v>0.0001875-87.0236778909681i</v>
      </c>
      <c r="M413" t="str">
        <f t="shared" si="106"/>
        <v>0.00125-21.8722612881043i</v>
      </c>
      <c r="N413">
        <f t="shared" si="107"/>
        <v>89.972534584903187</v>
      </c>
      <c r="O413">
        <f t="shared" si="108"/>
        <v>77.679188907585853</v>
      </c>
      <c r="P413" s="3">
        <f t="shared" si="109"/>
        <v>77.679188907585853</v>
      </c>
      <c r="Q413" s="3">
        <f t="shared" si="110"/>
        <v>-90.027465415096813</v>
      </c>
      <c r="R413">
        <f t="shared" si="111"/>
        <v>89.972534584903187</v>
      </c>
      <c r="S413">
        <f t="shared" si="112"/>
        <v>4.0533453401716294E-3</v>
      </c>
      <c r="T413">
        <f t="shared" si="95"/>
        <v>77.679188907585853</v>
      </c>
    </row>
    <row r="414" spans="1:20" x14ac:dyDescent="0.35">
      <c r="A414">
        <f t="shared" si="96"/>
        <v>25.564697981859133</v>
      </c>
      <c r="B414">
        <f t="shared" si="113"/>
        <v>4.0687480524642821</v>
      </c>
      <c r="C414" t="str">
        <f t="shared" si="97"/>
        <v>-3.669635732711-7626.27043490904i</v>
      </c>
      <c r="D414" t="str">
        <f t="shared" si="98"/>
        <v>3.47812499989123-3911.64411831544i</v>
      </c>
      <c r="E414" t="str">
        <f t="shared" si="99"/>
        <v>162.469535448788+0.00128814466940791i</v>
      </c>
      <c r="F414" t="str">
        <f t="shared" si="100"/>
        <v>2.90990990989239-36708.3718057977i</v>
      </c>
      <c r="G414" t="str">
        <f t="shared" si="101"/>
        <v>0.999999999993977-0.0000024542110062437i</v>
      </c>
      <c r="H414" t="str">
        <f t="shared" si="102"/>
        <v>500.000843322673+0.263063712198035i</v>
      </c>
      <c r="I414" t="str">
        <f t="shared" si="103"/>
        <v>31.3462808422823-51778.0083613328i</v>
      </c>
      <c r="K414" t="str">
        <f t="shared" si="104"/>
        <v>0.0239999528771738-0.0000330787704810906i</v>
      </c>
      <c r="L414" t="str">
        <f t="shared" si="105"/>
        <v>0.0001875-86.6942397798051i</v>
      </c>
      <c r="M414" t="str">
        <f t="shared" si="106"/>
        <v>0.00125-21.7894613350312i</v>
      </c>
      <c r="N414">
        <f t="shared" si="107"/>
        <v>89.972430216656761</v>
      </c>
      <c r="O414">
        <f t="shared" si="108"/>
        <v>77.646245039797719</v>
      </c>
      <c r="P414" s="3">
        <f t="shared" si="109"/>
        <v>77.646245039797719</v>
      </c>
      <c r="Q414" s="3">
        <f t="shared" si="110"/>
        <v>-90.027569783343239</v>
      </c>
      <c r="R414">
        <f t="shared" si="111"/>
        <v>89.972430216656761</v>
      </c>
      <c r="S414">
        <f t="shared" si="112"/>
        <v>4.0687480524642817E-3</v>
      </c>
      <c r="T414">
        <f t="shared" si="95"/>
        <v>77.646245039797719</v>
      </c>
    </row>
    <row r="415" spans="1:20" x14ac:dyDescent="0.35">
      <c r="A415">
        <f t="shared" si="96"/>
        <v>25.661843834190201</v>
      </c>
      <c r="B415">
        <f t="shared" si="113"/>
        <v>4.0842092950636468</v>
      </c>
      <c r="C415" t="str">
        <f t="shared" si="97"/>
        <v>-3.66963566985006-7597.40027100153i</v>
      </c>
      <c r="D415" t="str">
        <f t="shared" si="98"/>
        <v>3.4781249998904-3896.83614112726i</v>
      </c>
      <c r="E415" t="str">
        <f t="shared" si="99"/>
        <v>162.469535437267+0.00129303966727982i</v>
      </c>
      <c r="F415" t="str">
        <f t="shared" si="100"/>
        <v>2.90990990989225-36569.4080552421i</v>
      </c>
      <c r="G415" t="str">
        <f t="shared" si="101"/>
        <v>0.999999999993931-2.46353700806731E-06i</v>
      </c>
      <c r="H415" t="str">
        <f t="shared" si="102"/>
        <v>500.000849744108+0.264063350951524i</v>
      </c>
      <c r="I415" t="str">
        <f t="shared" si="103"/>
        <v>31.3462805491416-51581.9974197483i</v>
      </c>
      <c r="K415" t="str">
        <f t="shared" si="104"/>
        <v>0.0239999525183606-0.0000332044692957004i</v>
      </c>
      <c r="L415" t="str">
        <f t="shared" si="105"/>
        <v>0.0001875-86.3660487943863i</v>
      </c>
      <c r="M415" t="str">
        <f t="shared" si="106"/>
        <v>0.00125-21.7069748306746i</v>
      </c>
      <c r="N415">
        <f t="shared" si="107"/>
        <v>89.972325451814783</v>
      </c>
      <c r="O415">
        <f t="shared" si="108"/>
        <v>77.613301171698396</v>
      </c>
      <c r="P415" s="3">
        <f t="shared" si="109"/>
        <v>77.613301171698396</v>
      </c>
      <c r="Q415" s="3">
        <f t="shared" si="110"/>
        <v>-90.027674548185217</v>
      </c>
      <c r="R415">
        <f t="shared" si="111"/>
        <v>89.972325451814783</v>
      </c>
      <c r="S415">
        <f t="shared" si="112"/>
        <v>4.0842092950636472E-3</v>
      </c>
      <c r="T415">
        <f t="shared" si="95"/>
        <v>77.613301171698396</v>
      </c>
    </row>
    <row r="416" spans="1:20" x14ac:dyDescent="0.35">
      <c r="A416">
        <f t="shared" si="96"/>
        <v>25.759358840760122</v>
      </c>
      <c r="B416">
        <f t="shared" si="113"/>
        <v>4.0997292903848885</v>
      </c>
      <c r="C416" t="str">
        <f t="shared" si="97"/>
        <v>-3.66963560651047-7568.63939824759i</v>
      </c>
      <c r="D416" t="str">
        <f t="shared" si="98"/>
        <v>3.47812499988957-3882.08422123523i</v>
      </c>
      <c r="E416" t="str">
        <f t="shared" si="99"/>
        <v>162.469535425659+0.00129795326669431i</v>
      </c>
      <c r="F416" t="str">
        <f t="shared" si="100"/>
        <v>2.90990990989212-36430.9703678987i</v>
      </c>
      <c r="G416" t="str">
        <f t="shared" si="101"/>
        <v>0.999999999993885-2.47289844869785E-06i</v>
      </c>
      <c r="H416" t="str">
        <f t="shared" si="102"/>
        <v>500.000856214438+0.265066788293909i</v>
      </c>
      <c r="I416" t="str">
        <f t="shared" si="103"/>
        <v>31.346280253769-51386.728502514i</v>
      </c>
      <c r="K416" t="str">
        <f t="shared" si="104"/>
        <v>0.0239999521568153-0.0000333306457599328i</v>
      </c>
      <c r="L416" t="str">
        <f t="shared" si="105"/>
        <v>0.0001875-86.0391002135743i</v>
      </c>
      <c r="M416" t="str">
        <f t="shared" si="106"/>
        <v>0.00125-21.6248005884385i</v>
      </c>
      <c r="N416">
        <f t="shared" si="107"/>
        <v>89.972220288870233</v>
      </c>
      <c r="O416">
        <f t="shared" si="108"/>
        <v>77.580357303285567</v>
      </c>
      <c r="P416" s="3">
        <f t="shared" si="109"/>
        <v>77.580357303285567</v>
      </c>
      <c r="Q416" s="3">
        <f t="shared" si="110"/>
        <v>-90.027779711129767</v>
      </c>
      <c r="R416">
        <f t="shared" si="111"/>
        <v>89.972220288870233</v>
      </c>
      <c r="S416">
        <f t="shared" si="112"/>
        <v>4.0997292903848888E-3</v>
      </c>
      <c r="T416">
        <f t="shared" si="95"/>
        <v>77.580357303285567</v>
      </c>
    </row>
    <row r="417" spans="1:20" x14ac:dyDescent="0.35">
      <c r="A417">
        <f t="shared" si="96"/>
        <v>25.857244404355015</v>
      </c>
      <c r="B417">
        <f t="shared" si="113"/>
        <v>4.1153082616883516</v>
      </c>
      <c r="C417" t="str">
        <f t="shared" si="97"/>
        <v>-3.66963554268854-7539.98740291234i</v>
      </c>
      <c r="D417" t="str">
        <f t="shared" si="98"/>
        <v>3.47812499988873-3867.38814642804i</v>
      </c>
      <c r="E417" t="str">
        <f t="shared" si="99"/>
        <v>162.469535413962+0.00130288553834404i</v>
      </c>
      <c r="F417" t="str">
        <f t="shared" si="100"/>
        <v>2.90990990989198-36293.0567522947i</v>
      </c>
      <c r="G417" t="str">
        <f t="shared" si="101"/>
        <v>0.999999999993838-2.48229546280278E-06i</v>
      </c>
      <c r="H417" t="str">
        <f t="shared" si="102"/>
        <v>500.000862734036+0.266074038659386i</v>
      </c>
      <c r="I417" t="str">
        <f t="shared" si="103"/>
        <v>31.3462799561469-51192.1988006209i</v>
      </c>
      <c r="K417" t="str">
        <f t="shared" si="104"/>
        <v>0.023999951792517-0.000033457301688789i</v>
      </c>
      <c r="L417" t="str">
        <f t="shared" si="105"/>
        <v>0.0001875-85.7133893341048i</v>
      </c>
      <c r="M417" t="str">
        <f t="shared" si="106"/>
        <v>0.00125-21.5429374262189i</v>
      </c>
      <c r="N417">
        <f t="shared" si="107"/>
        <v>89.97211472631038</v>
      </c>
      <c r="O417">
        <f t="shared" si="108"/>
        <v>77.547413434556759</v>
      </c>
      <c r="P417" s="3">
        <f t="shared" si="109"/>
        <v>77.547413434556759</v>
      </c>
      <c r="Q417" s="3">
        <f t="shared" si="110"/>
        <v>-90.02788527368962</v>
      </c>
      <c r="R417">
        <f t="shared" si="111"/>
        <v>89.97211472631038</v>
      </c>
      <c r="S417">
        <f t="shared" si="112"/>
        <v>4.1153082616883514E-3</v>
      </c>
      <c r="T417">
        <f t="shared" si="95"/>
        <v>77.547413434556759</v>
      </c>
    </row>
    <row r="418" spans="1:20" x14ac:dyDescent="0.35">
      <c r="A418">
        <f t="shared" si="96"/>
        <v>25.955501933091565</v>
      </c>
      <c r="B418">
        <f t="shared" si="113"/>
        <v>4.1309464330827677</v>
      </c>
      <c r="C418" t="str">
        <f t="shared" si="97"/>
        <v>-3.66963547838067-7511.44387282723i</v>
      </c>
      <c r="D418" t="str">
        <f t="shared" si="98"/>
        <v>3.47812499988787-3852.7477052977i</v>
      </c>
      <c r="E418" t="str">
        <f t="shared" si="99"/>
        <v>162.469535402176+0.00130783655318912i</v>
      </c>
      <c r="F418" t="str">
        <f t="shared" si="100"/>
        <v>2.90990990989184-36155.6652244966i</v>
      </c>
      <c r="G418" t="str">
        <f t="shared" si="101"/>
        <v>0.999999999993791-2.49172818556132E-06i</v>
      </c>
      <c r="H418" t="str">
        <f t="shared" si="102"/>
        <v>500.000869303277+0.267085116536999i</v>
      </c>
      <c r="I418" t="str">
        <f t="shared" si="103"/>
        <v>31.3462796562586-50998.4055156941i</v>
      </c>
      <c r="K418" t="str">
        <f t="shared" si="104"/>
        <v>0.0239999514254448-0.0000335844389041668i</v>
      </c>
      <c r="L418" t="str">
        <f t="shared" si="105"/>
        <v>0.0001875-85.3889114705171i</v>
      </c>
      <c r="M418" t="str">
        <f t="shared" si="106"/>
        <v>0.00125-21.4613841663866i</v>
      </c>
      <c r="N418">
        <f t="shared" si="107"/>
        <v>89.972008762616724</v>
      </c>
      <c r="O418">
        <f t="shared" si="108"/>
        <v>77.5144695655096</v>
      </c>
      <c r="P418" s="3">
        <f t="shared" si="109"/>
        <v>77.5144695655096</v>
      </c>
      <c r="Q418" s="3">
        <f t="shared" si="110"/>
        <v>-90.027991237383276</v>
      </c>
      <c r="R418">
        <f t="shared" si="111"/>
        <v>89.972008762616724</v>
      </c>
      <c r="S418">
        <f t="shared" si="112"/>
        <v>4.1309464330827675E-3</v>
      </c>
      <c r="T418">
        <f t="shared" si="95"/>
        <v>77.5144695655096</v>
      </c>
    </row>
    <row r="419" spans="1:20" x14ac:dyDescent="0.35">
      <c r="A419">
        <f t="shared" si="96"/>
        <v>26.054132840437312</v>
      </c>
      <c r="B419">
        <f t="shared" si="113"/>
        <v>4.1466440295284821</v>
      </c>
      <c r="C419" t="str">
        <f t="shared" si="97"/>
        <v>-3.66963541358315-7483.00839738401i</v>
      </c>
      <c r="D419" t="str">
        <f t="shared" si="98"/>
        <v>3.47812499988702-3838.16268723658i</v>
      </c>
      <c r="E419" t="str">
        <f t="shared" si="99"/>
        <v>162.4695353903+0.00131280638246063i</v>
      </c>
      <c r="F419" t="str">
        <f t="shared" si="100"/>
        <v>2.90990990989171-36018.7938080811i</v>
      </c>
      <c r="G419" t="str">
        <f t="shared" si="101"/>
        <v>0.999999999993744-2.50119675266633E-06i</v>
      </c>
      <c r="H419" t="str">
        <f t="shared" si="102"/>
        <v>500.000875922541+0.26810003647085i</v>
      </c>
      <c r="I419" t="str">
        <f t="shared" si="103"/>
        <v>31.3462793540871-50805.3458599522i</v>
      </c>
      <c r="K419" t="str">
        <f t="shared" si="104"/>
        <v>0.0239999510555775-0.0000337120592348861i</v>
      </c>
      <c r="L419" t="str">
        <f t="shared" si="105"/>
        <v>0.0001875-85.0656619550878i</v>
      </c>
      <c r="M419" t="str">
        <f t="shared" si="106"/>
        <v>0.00125-21.3801396357707i</v>
      </c>
      <c r="N419">
        <f t="shared" si="107"/>
        <v>89.971902396264994</v>
      </c>
      <c r="O419">
        <f t="shared" si="108"/>
        <v>77.481525696141688</v>
      </c>
      <c r="P419" s="3">
        <f t="shared" si="109"/>
        <v>77.481525696141688</v>
      </c>
      <c r="Q419" s="3">
        <f t="shared" si="110"/>
        <v>-90.028097603735006</v>
      </c>
      <c r="R419">
        <f t="shared" si="111"/>
        <v>89.971902396264994</v>
      </c>
      <c r="S419">
        <f t="shared" si="112"/>
        <v>4.1466440295284818E-3</v>
      </c>
      <c r="T419">
        <f t="shared" si="95"/>
        <v>77.481525696141688</v>
      </c>
    </row>
    <row r="420" spans="1:20" x14ac:dyDescent="0.35">
      <c r="A420">
        <f t="shared" si="96"/>
        <v>26.153138545230977</v>
      </c>
      <c r="B420">
        <f t="shared" si="113"/>
        <v>4.1624012768406908</v>
      </c>
      <c r="C420" t="str">
        <f t="shared" si="97"/>
        <v>-3.66963534829223-7454.68056752882i</v>
      </c>
      <c r="D420" t="str">
        <f t="shared" si="98"/>
        <v>3.47812499988616-3823.63288243427i</v>
      </c>
      <c r="E420" t="str">
        <f t="shared" si="99"/>
        <v>162.469535378334+0.00131779509765967i</v>
      </c>
      <c r="F420" t="str">
        <f t="shared" si="100"/>
        <v>2.90990990989156-35882.4405341069i</v>
      </c>
      <c r="G420" t="str">
        <f t="shared" si="101"/>
        <v>0.999999999993696-2.51070130032634E-06i</v>
      </c>
      <c r="H420" t="str">
        <f t="shared" si="102"/>
        <v>500.000882592206+0.269118813060292i</v>
      </c>
      <c r="I420" t="str">
        <f t="shared" si="103"/>
        <v>31.3462790496145-50613.017056167i</v>
      </c>
      <c r="K420" t="str">
        <f t="shared" si="104"/>
        <v>0.0239999506828939-0.0000338401645167158i</v>
      </c>
      <c r="L420" t="str">
        <f t="shared" si="105"/>
        <v>0.0001875-84.7436361377643i</v>
      </c>
      <c r="M420" t="str">
        <f t="shared" si="106"/>
        <v>0.00125-21.2992026656412i</v>
      </c>
      <c r="N420">
        <f t="shared" si="107"/>
        <v>89.971795625725136</v>
      </c>
      <c r="O420">
        <f t="shared" si="108"/>
        <v>77.44858182645055</v>
      </c>
      <c r="P420" s="3">
        <f t="shared" si="109"/>
        <v>77.44858182645055</v>
      </c>
      <c r="Q420" s="3">
        <f t="shared" si="110"/>
        <v>-90.028204374274864</v>
      </c>
      <c r="R420">
        <f t="shared" si="111"/>
        <v>89.971795625725136</v>
      </c>
      <c r="S420">
        <f t="shared" si="112"/>
        <v>4.1624012768406906E-3</v>
      </c>
      <c r="T420">
        <f t="shared" si="95"/>
        <v>77.44858182645055</v>
      </c>
    </row>
    <row r="421" spans="1:20" x14ac:dyDescent="0.35">
      <c r="A421">
        <f t="shared" si="96"/>
        <v>26.252520471702855</v>
      </c>
      <c r="B421">
        <f t="shared" si="113"/>
        <v>4.1782184016926855</v>
      </c>
      <c r="C421" t="str">
        <f t="shared" si="97"/>
        <v>-3.6696352825041-7426.45997575632i</v>
      </c>
      <c r="D421" t="str">
        <f t="shared" si="98"/>
        <v>3.47812499988529-3809.15808187465i</v>
      </c>
      <c r="E421" t="str">
        <f t="shared" si="99"/>
        <v>162.469535366277+0.00132280277055939i</v>
      </c>
      <c r="F421" t="str">
        <f t="shared" si="100"/>
        <v>2.90990990989142-35746.6034410864i</v>
      </c>
      <c r="G421" t="str">
        <f t="shared" si="101"/>
        <v>0.999999999993648-2.52024196526746E-06i</v>
      </c>
      <c r="H421" t="str">
        <f t="shared" si="102"/>
        <v>500.000889312656+0.270141460960158i</v>
      </c>
      <c r="I421" t="str">
        <f t="shared" si="103"/>
        <v>31.3462787428233-50421.4163376241i</v>
      </c>
      <c r="K421" t="str">
        <f t="shared" si="104"/>
        <v>0.0239999503073726-0.0000339687565923996i</v>
      </c>
      <c r="L421" t="str">
        <f t="shared" si="105"/>
        <v>0.0001875-84.4228293860972i</v>
      </c>
      <c r="M421" t="str">
        <f t="shared" si="106"/>
        <v>0.00125-21.2185720916928i</v>
      </c>
      <c r="N421">
        <f t="shared" si="107"/>
        <v>89.971688449461269</v>
      </c>
      <c r="O421">
        <f t="shared" si="108"/>
        <v>77.415637956433756</v>
      </c>
      <c r="P421" s="3">
        <f t="shared" si="109"/>
        <v>77.415637956433756</v>
      </c>
      <c r="Q421" s="3">
        <f t="shared" si="110"/>
        <v>-90.028311550538731</v>
      </c>
      <c r="R421">
        <f t="shared" si="111"/>
        <v>89.971688449461269</v>
      </c>
      <c r="S421">
        <f t="shared" si="112"/>
        <v>4.1782184016926852E-3</v>
      </c>
      <c r="T421">
        <f t="shared" si="95"/>
        <v>77.415637956433756</v>
      </c>
    </row>
    <row r="422" spans="1:20" x14ac:dyDescent="0.35">
      <c r="A422">
        <f t="shared" si="96"/>
        <v>26.352280049495327</v>
      </c>
      <c r="B422">
        <f t="shared" si="113"/>
        <v>4.1940956316191178</v>
      </c>
      <c r="C422" t="str">
        <f t="shared" si="97"/>
        <v>-3.66963521621514-7398.34621610384i</v>
      </c>
      <c r="D422" t="str">
        <f t="shared" si="98"/>
        <v>3.47812499988442-3794.73807733289i</v>
      </c>
      <c r="E422" t="str">
        <f t="shared" si="99"/>
        <v>162.469535354128+0.00132782947320593i</v>
      </c>
      <c r="F422" t="str">
        <f t="shared" si="100"/>
        <v>2.90990990989129-35611.2805749575i</v>
      </c>
      <c r="G422" t="str">
        <f t="shared" si="101"/>
        <v>0.9999999999936-2.52981888473536E-06i</v>
      </c>
      <c r="H422" t="str">
        <f t="shared" si="102"/>
        <v>500.000896084279+0.271167994880968i</v>
      </c>
      <c r="I422" t="str">
        <f t="shared" si="103"/>
        <v>31.3462784336965-50230.5409480831i</v>
      </c>
      <c r="K422" t="str">
        <f t="shared" si="104"/>
        <v>0.0239999499289919-0.0000340978373116833i</v>
      </c>
      <c r="L422" t="str">
        <f t="shared" si="105"/>
        <v>0.0001875-84.1032370851733i</v>
      </c>
      <c r="M422" t="str">
        <f t="shared" si="106"/>
        <v>0.00125-21.1382467540275i</v>
      </c>
      <c r="N422">
        <f t="shared" si="107"/>
        <v>89.971580865931699</v>
      </c>
      <c r="O422">
        <f t="shared" si="108"/>
        <v>77.382694086088847</v>
      </c>
      <c r="P422" s="3">
        <f t="shared" si="109"/>
        <v>77.382694086088847</v>
      </c>
      <c r="Q422" s="3">
        <f t="shared" si="110"/>
        <v>-90.028419134068301</v>
      </c>
      <c r="R422">
        <f t="shared" si="111"/>
        <v>89.971580865931699</v>
      </c>
      <c r="S422">
        <f t="shared" si="112"/>
        <v>4.1940956316191182E-3</v>
      </c>
      <c r="T422">
        <f t="shared" si="95"/>
        <v>77.382694086088847</v>
      </c>
    </row>
    <row r="423" spans="1:20" x14ac:dyDescent="0.35">
      <c r="A423">
        <f t="shared" si="96"/>
        <v>26.452418713683407</v>
      </c>
      <c r="B423">
        <f t="shared" si="113"/>
        <v>4.2100331950192702</v>
      </c>
      <c r="C423" t="str">
        <f t="shared" si="97"/>
        <v>-3.6696351494213-7370.33888414542i</v>
      </c>
      <c r="D423" t="str">
        <f t="shared" si="98"/>
        <v>3.47812499988354-3780.37266137234i</v>
      </c>
      <c r="E423" t="str">
        <f t="shared" si="99"/>
        <v>162.469535341886+0.00133287527791919i</v>
      </c>
      <c r="F423" t="str">
        <f t="shared" si="100"/>
        <v>2.90990990989114-35476.4699890551i</v>
      </c>
      <c r="G423" t="str">
        <f t="shared" si="101"/>
        <v>0.999999999993551-2.53943219649723E-06i</v>
      </c>
      <c r="H423" t="str">
        <f t="shared" si="102"/>
        <v>500.000902907465+0.272198429589126i</v>
      </c>
      <c r="I423" t="str">
        <f t="shared" si="103"/>
        <v>31.3462781222155-50040.3881417372i</v>
      </c>
      <c r="K423" t="str">
        <f t="shared" si="104"/>
        <v>0.02399994954773-0.0000342274085313402i</v>
      </c>
      <c r="L423" t="str">
        <f t="shared" si="105"/>
        <v>0.0001875-83.7848546375503i</v>
      </c>
      <c r="M423" t="str">
        <f t="shared" si="106"/>
        <v>0.00125-21.0582254971384i</v>
      </c>
      <c r="N423">
        <f t="shared" si="107"/>
        <v>89.971472873588866</v>
      </c>
      <c r="O423">
        <f t="shared" si="108"/>
        <v>77.349750215413223</v>
      </c>
      <c r="P423" s="3">
        <f t="shared" si="109"/>
        <v>77.349750215413223</v>
      </c>
      <c r="Q423" s="3">
        <f t="shared" si="110"/>
        <v>-90.028527126411134</v>
      </c>
      <c r="R423">
        <f t="shared" si="111"/>
        <v>89.971472873588866</v>
      </c>
      <c r="S423">
        <f t="shared" si="112"/>
        <v>4.21003319501927E-3</v>
      </c>
      <c r="T423">
        <f t="shared" si="95"/>
        <v>77.349750215413223</v>
      </c>
    </row>
    <row r="424" spans="1:20" x14ac:dyDescent="0.35">
      <c r="A424">
        <f t="shared" si="96"/>
        <v>26.552937904795407</v>
      </c>
      <c r="B424">
        <f t="shared" si="113"/>
        <v>4.2260313211603435</v>
      </c>
      <c r="C424" t="str">
        <f t="shared" si="97"/>
        <v>-3.66963508211899-7342.43757698633i</v>
      </c>
      <c r="D424" t="str">
        <f t="shared" si="98"/>
        <v>3.47812499988265-3766.06162734169i</v>
      </c>
      <c r="E424" t="str">
        <f t="shared" si="99"/>
        <v>162.469535329552+0.00133794025729302i</v>
      </c>
      <c r="F424" t="str">
        <f t="shared" si="100"/>
        <v>2.90990990989101-35342.1697440838i</v>
      </c>
      <c r="G424" t="str">
        <f t="shared" si="101"/>
        <v>0.999999999993502-0.0000025490820388438i</v>
      </c>
      <c r="H424" t="str">
        <f t="shared" si="102"/>
        <v>500.000909782605+0.273232779907152i</v>
      </c>
      <c r="I424" t="str">
        <f t="shared" si="103"/>
        <v>31.346277808363-49850.9551831743i</v>
      </c>
      <c r="K424" t="str">
        <f t="shared" si="104"/>
        <v>0.0239999491635651-0.0000343574721151994i</v>
      </c>
      <c r="L424" t="str">
        <f t="shared" si="105"/>
        <v>0.0001875-83.4676774631904i</v>
      </c>
      <c r="M424" t="str">
        <f t="shared" si="106"/>
        <v>0.00125-20.9785071698928i</v>
      </c>
      <c r="N424">
        <f t="shared" si="107"/>
        <v>89.971364470879337</v>
      </c>
      <c r="O424">
        <f t="shared" si="108"/>
        <v>77.316806344404498</v>
      </c>
      <c r="P424" s="3">
        <f t="shared" si="109"/>
        <v>77.316806344404498</v>
      </c>
      <c r="Q424" s="3">
        <f t="shared" si="110"/>
        <v>-90.028635529120663</v>
      </c>
      <c r="R424">
        <f t="shared" si="111"/>
        <v>89.971364470879337</v>
      </c>
      <c r="S424">
        <f t="shared" si="112"/>
        <v>4.2260313211603439E-3</v>
      </c>
      <c r="T424">
        <f t="shared" si="95"/>
        <v>77.316806344404498</v>
      </c>
    </row>
    <row r="425" spans="1:20" x14ac:dyDescent="0.35">
      <c r="A425">
        <f t="shared" si="96"/>
        <v>26.653839068833626</v>
      </c>
      <c r="B425">
        <f t="shared" si="113"/>
        <v>4.2420902401807528</v>
      </c>
      <c r="C425" t="str">
        <f t="shared" si="97"/>
        <v>-3.66963501430412-7314.64189325674i</v>
      </c>
      <c r="D425" t="str">
        <f t="shared" si="98"/>
        <v>3.47812499988176-3751.80476937191i</v>
      </c>
      <c r="E425" t="str">
        <f t="shared" si="99"/>
        <v>162.469535317123+0.00134302448419892i</v>
      </c>
      <c r="F425" t="str">
        <f t="shared" si="100"/>
        <v>2.90990990989086-35208.3779080896i</v>
      </c>
      <c r="G425" t="str">
        <f t="shared" si="101"/>
        <v>0.999999999993453-2.55876855059128E-06i</v>
      </c>
      <c r="H425" t="str">
        <f t="shared" si="102"/>
        <v>500.000916710097+0.274271060713878i</v>
      </c>
      <c r="I425" t="str">
        <f t="shared" si="103"/>
        <v>31.3462774921204-49662.2393473383i</v>
      </c>
      <c r="K425" t="str">
        <f t="shared" si="104"/>
        <v>0.0239999487764749-0.0000344880299341708i</v>
      </c>
      <c r="L425" t="str">
        <f t="shared" si="105"/>
        <v>0.0001875-83.1517009993931i</v>
      </c>
      <c r="M425" t="str">
        <f t="shared" si="106"/>
        <v>0.00125-20.8990906255159i</v>
      </c>
      <c r="N425">
        <f t="shared" si="107"/>
        <v>89.971255656243756</v>
      </c>
      <c r="O425">
        <f t="shared" si="108"/>
        <v>77.283862473059997</v>
      </c>
      <c r="P425" s="3">
        <f t="shared" si="109"/>
        <v>77.283862473059997</v>
      </c>
      <c r="Q425" s="3">
        <f t="shared" si="110"/>
        <v>-90.028744343756244</v>
      </c>
      <c r="R425">
        <f t="shared" si="111"/>
        <v>89.971255656243756</v>
      </c>
      <c r="S425">
        <f t="shared" si="112"/>
        <v>4.2420902401807525E-3</v>
      </c>
      <c r="T425">
        <f t="shared" si="95"/>
        <v>77.283862473059997</v>
      </c>
    </row>
    <row r="426" spans="1:20" x14ac:dyDescent="0.35">
      <c r="A426">
        <f t="shared" si="96"/>
        <v>26.755123657295197</v>
      </c>
      <c r="B426">
        <f t="shared" si="113"/>
        <v>4.25821018309344</v>
      </c>
      <c r="C426" t="str">
        <f t="shared" si="97"/>
        <v>-3.66963494597289-7286.95143310648i</v>
      </c>
      <c r="D426" t="str">
        <f t="shared" si="98"/>
        <v>3.47812499988086-3737.6018823733i</v>
      </c>
      <c r="E426" t="str">
        <f t="shared" si="99"/>
        <v>162.469535304599+0.00134812803178405i</v>
      </c>
      <c r="F426" t="str">
        <f t="shared" si="100"/>
        <v>2.90990990989071-35075.0925564318i</v>
      </c>
      <c r="G426" t="str">
        <f t="shared" si="101"/>
        <v>0.999999999993403-2.56849187108339E-06i</v>
      </c>
      <c r="H426" t="str">
        <f t="shared" si="102"/>
        <v>500.000923690337+0.275313286944679i</v>
      </c>
      <c r="I426" t="str">
        <f t="shared" si="103"/>
        <v>31.3462771734699-49474.2379194878i</v>
      </c>
      <c r="K426" t="str">
        <f t="shared" si="104"/>
        <v>0.0239999483864373-0.0000346190838662738i</v>
      </c>
      <c r="L426" t="str">
        <f t="shared" si="105"/>
        <v>0.0001875-82.83692070073i</v>
      </c>
      <c r="M426" t="str">
        <f t="shared" si="106"/>
        <v>0.00125-20.8199747215739i</v>
      </c>
      <c r="N426">
        <f t="shared" si="107"/>
        <v>89.971146428116839</v>
      </c>
      <c r="O426">
        <f t="shared" si="108"/>
        <v>77.250918601377222</v>
      </c>
      <c r="P426" s="3">
        <f t="shared" si="109"/>
        <v>77.250918601377222</v>
      </c>
      <c r="Q426" s="3">
        <f t="shared" si="110"/>
        <v>-90.028853571883161</v>
      </c>
      <c r="R426">
        <f t="shared" si="111"/>
        <v>89.971146428116839</v>
      </c>
      <c r="S426">
        <f t="shared" si="112"/>
        <v>4.2582101830934398E-3</v>
      </c>
      <c r="T426">
        <f t="shared" si="95"/>
        <v>77.250918601377222</v>
      </c>
    </row>
    <row r="427" spans="1:20" x14ac:dyDescent="0.35">
      <c r="A427">
        <f t="shared" si="96"/>
        <v>26.856793127192923</v>
      </c>
      <c r="B427">
        <f t="shared" si="113"/>
        <v>4.2743913817891954</v>
      </c>
      <c r="C427" t="str">
        <f t="shared" si="97"/>
        <v>-3.66963487712139-7259.36579819908i</v>
      </c>
      <c r="D427" t="str">
        <f t="shared" si="98"/>
        <v>3.47812499987996-3723.45276203258i</v>
      </c>
      <c r="E427" t="str">
        <f t="shared" si="99"/>
        <v>162.469535291981+0.00135325097347461i</v>
      </c>
      <c r="F427" t="str">
        <f t="shared" si="100"/>
        <v>2.90990990989057-34942.3117717561i</v>
      </c>
      <c r="G427" t="str">
        <f t="shared" si="101"/>
        <v>0.999999999993353-2.57825214019338E-06i</v>
      </c>
      <c r="H427" t="str">
        <f t="shared" si="102"/>
        <v>500.000930723727+0.276359473591675i</v>
      </c>
      <c r="I427" t="str">
        <f t="shared" si="103"/>
        <v>31.3462768523932-49286.9481951596i</v>
      </c>
      <c r="K427" t="str">
        <f t="shared" si="104"/>
        <v>0.0239999479934298-0.0000347506357966628i</v>
      </c>
      <c r="L427" t="str">
        <f t="shared" si="105"/>
        <v>0.0001875-82.5233320389822i</v>
      </c>
      <c r="M427" t="str">
        <f t="shared" si="106"/>
        <v>0.00125-20.741158319958i</v>
      </c>
      <c r="N427">
        <f t="shared" si="107"/>
        <v>89.971036784927392</v>
      </c>
      <c r="O427">
        <f t="shared" si="108"/>
        <v>77.217974729353699</v>
      </c>
      <c r="P427" s="3">
        <f t="shared" si="109"/>
        <v>77.217974729353699</v>
      </c>
      <c r="Q427" s="3">
        <f t="shared" si="110"/>
        <v>-90.028963215072608</v>
      </c>
      <c r="R427">
        <f t="shared" si="111"/>
        <v>89.971036784927392</v>
      </c>
      <c r="S427">
        <f t="shared" si="112"/>
        <v>4.2743913817891955E-3</v>
      </c>
      <c r="T427">
        <f t="shared" si="95"/>
        <v>77.217974729353699</v>
      </c>
    </row>
    <row r="428" spans="1:20" x14ac:dyDescent="0.35">
      <c r="A428">
        <f t="shared" si="96"/>
        <v>26.958848941076258</v>
      </c>
      <c r="B428">
        <f t="shared" si="113"/>
        <v>4.2906340690399949</v>
      </c>
      <c r="C428" t="str">
        <f t="shared" si="97"/>
        <v>-3.66963480774561-7231.88459170573i</v>
      </c>
      <c r="D428" t="str">
        <f t="shared" si="98"/>
        <v>3.47812499987903-3709.35720480989i</v>
      </c>
      <c r="E428" t="str">
        <f t="shared" si="99"/>
        <v>162.469535279265+0.00135839338297446i</v>
      </c>
      <c r="F428" t="str">
        <f t="shared" si="100"/>
        <v>2.90990990989042-34810.0336439661i</v>
      </c>
      <c r="G428" t="str">
        <f t="shared" si="101"/>
        <v>0.999999999993302-2.58804949832599E-06i</v>
      </c>
      <c r="H428" t="str">
        <f t="shared" si="102"/>
        <v>500.000937810673+0.277409635703946i</v>
      </c>
      <c r="I428" t="str">
        <f t="shared" si="103"/>
        <v>31.3462765288715-49100.367480128i</v>
      </c>
      <c r="K428" t="str">
        <f t="shared" si="104"/>
        <v>0.0239999475974298-0.0000348826876176551i</v>
      </c>
      <c r="L428" t="str">
        <f t="shared" si="105"/>
        <v>0.0001875-82.2109305030703i</v>
      </c>
      <c r="M428" t="str">
        <f t="shared" si="106"/>
        <v>0.00125-20.6626402868679i</v>
      </c>
      <c r="N428">
        <f t="shared" si="107"/>
        <v>89.970926725098209</v>
      </c>
      <c r="O428">
        <f t="shared" si="108"/>
        <v>77.185030856986629</v>
      </c>
      <c r="P428" s="3">
        <f t="shared" si="109"/>
        <v>77.185030856986629</v>
      </c>
      <c r="Q428" s="3">
        <f t="shared" si="110"/>
        <v>-90.029073274901791</v>
      </c>
      <c r="R428">
        <f t="shared" si="111"/>
        <v>89.970926725098209</v>
      </c>
      <c r="S428">
        <f t="shared" si="112"/>
        <v>4.2906340690399948E-3</v>
      </c>
      <c r="T428">
        <f t="shared" ref="T428:T491" si="114">P428</f>
        <v>77.185030856986629</v>
      </c>
    </row>
    <row r="429" spans="1:20" x14ac:dyDescent="0.35">
      <c r="A429">
        <f t="shared" ref="A429:A492" si="115">2*PI()*B429</f>
        <v>27.061292567052348</v>
      </c>
      <c r="B429">
        <f t="shared" si="113"/>
        <v>4.3069384785023468</v>
      </c>
      <c r="C429" t="str">
        <f t="shared" ref="C429:C492" si="116">IMPRODUCT(D429,E429,$C$40,,K429,$C$41)</f>
        <v>-3.66963473784164-7204.50741830028i</v>
      </c>
      <c r="D429" t="str">
        <f t="shared" ref="D429:D492" si="117">IMDIV(IMPRODUCT($C$37,$C$38,COMPLEX(1,A429/$C$38)),IMSUM(-1*A429*A429/$C$39,COMPLEX(0,1*A429)))</f>
        <v>3.47812499987812-3695.31500793593i</v>
      </c>
      <c r="E429" t="str">
        <f t="shared" ref="E429:E492" si="118">IMDIV(IMPRODUCT(IMSUM(F429,G429),$C$29,H429),IMSUM(1,I429))</f>
        <v>162.469535266454+0.0013635553342693i</v>
      </c>
      <c r="F429" t="str">
        <f t="shared" ref="F429:F492" si="119">IMDIV(IMPRODUCT($C$14,$C$15,COMPLEX(1,A429/$C$15)),IMSUM(-1*A429*A429/$C$16,COMPLEX(0,A429)))</f>
        <v>2.90990990989028-34678.2562701968i</v>
      </c>
      <c r="G429" t="str">
        <f t="shared" ref="G429:G492" si="120">IMDIV(1,COMPLEX(1,A429*$C$9*$C$10))</f>
        <v>0.999999999993251-0.0000025978840864195i</v>
      </c>
      <c r="H429" t="str">
        <f t="shared" ref="H429:H492" si="121">IMDIV($C$3,IMSUM(K429,COMPLEX(0,$C$28*A429)))</f>
        <v>500.000944951582+0.27846378838776i</v>
      </c>
      <c r="I429" t="str">
        <f t="shared" ref="I429:I492" si="122">IMPRODUCT(F429,$C$29,H429,$C$31)</f>
        <v>31.3462762028865-48914.4930903669i</v>
      </c>
      <c r="K429" t="str">
        <f t="shared" ref="K429:K492" si="123">IF($C$26&lt;=0,IMDIV(1,IMSUM(IMDIV(1,L429),1/$C$18)),IMDIV(1,IMSUM(IMDIV(1,L429),1/$C$18,IMDIV(1,M429))))</f>
        <v>0.0239999471984145-0.0000350152412287581i</v>
      </c>
      <c r="L429" t="str">
        <f t="shared" ref="L429:L492" si="124">IMSUM($C$21/$C$22,IMDIV(1,COMPLEX(0,$C$20*$C$22*A429)))</f>
        <v>0.0001875-81.8997115989942i</v>
      </c>
      <c r="M429" t="str">
        <f t="shared" ref="M429:M492" si="125">IMSUM($C$25/$C$26,IMDIV(1,COMPLEX(0,$C$24*$C$26*A429)))</f>
        <v>0.00125-20.5844194927953i</v>
      </c>
      <c r="N429">
        <f t="shared" ref="N429:N492" si="126">ABS(R429)</f>
        <v>89.97081624704613</v>
      </c>
      <c r="O429">
        <f t="shared" ref="O429:O492" si="127">ABS(P429)</f>
        <v>77.152086984273666</v>
      </c>
      <c r="P429" s="3">
        <f t="shared" ref="P429:P492" si="128">20*LOG10(IMABS(C429))</f>
        <v>77.152086984273666</v>
      </c>
      <c r="Q429" s="3">
        <f t="shared" ref="Q429:Q492" si="129">IMARGUMENT(C429)*180/PI()</f>
        <v>-90.02918375295387</v>
      </c>
      <c r="R429">
        <f t="shared" ref="R429:R492" si="130">IF(Q429&lt;0,Q429+180,Q429-180)</f>
        <v>89.97081624704613</v>
      </c>
      <c r="S429">
        <f t="shared" ref="S429:S492" si="131">B429/1000</f>
        <v>4.3069384785023469E-3</v>
      </c>
      <c r="T429">
        <f t="shared" si="114"/>
        <v>77.152086984273666</v>
      </c>
    </row>
    <row r="430" spans="1:20" x14ac:dyDescent="0.35">
      <c r="A430">
        <f t="shared" si="115"/>
        <v>27.164125478807144</v>
      </c>
      <c r="B430">
        <f t="shared" ref="B430:B493" si="132">B429*(1+B$42)</f>
        <v>4.3233048447206555</v>
      </c>
      <c r="C430" t="str">
        <f t="shared" si="116"/>
        <v>-3.66963466740532-7177.2338841527i</v>
      </c>
      <c r="D430" t="str">
        <f t="shared" si="117"/>
        <v>3.4781249998772-3681.32596940895i</v>
      </c>
      <c r="E430" t="str">
        <f t="shared" si="118"/>
        <v>162.469535253545+0.00136873690162428i</v>
      </c>
      <c r="F430" t="str">
        <f t="shared" si="119"/>
        <v>2.90990990989012-34546.9777547861i</v>
      </c>
      <c r="G430" t="str">
        <f t="shared" si="120"/>
        <v>0.9999999999932-2.60775604594776E-06i</v>
      </c>
      <c r="H430" t="str">
        <f t="shared" si="121"/>
        <v>500.000952146865+0.279521946806778i</v>
      </c>
      <c r="I430" t="str">
        <f t="shared" si="122"/>
        <v>31.3462758744192-48729.3223520104i</v>
      </c>
      <c r="K430" t="str">
        <f t="shared" si="123"/>
        <v>0.0239999467963609-0.000035148298536696i</v>
      </c>
      <c r="L430" t="str">
        <f t="shared" si="124"/>
        <v>0.0001875-81.5896708497648i</v>
      </c>
      <c r="M430" t="str">
        <f t="shared" si="125"/>
        <v>0.00125-20.5064948125078i</v>
      </c>
      <c r="N430">
        <f t="shared" si="126"/>
        <v>89.970705349181927</v>
      </c>
      <c r="O430">
        <f t="shared" si="127"/>
        <v>77.11914311121194</v>
      </c>
      <c r="P430" s="3">
        <f t="shared" si="128"/>
        <v>77.11914311121194</v>
      </c>
      <c r="Q430" s="3">
        <f t="shared" si="129"/>
        <v>-90.029294650818073</v>
      </c>
      <c r="R430">
        <f t="shared" si="130"/>
        <v>89.970705349181927</v>
      </c>
      <c r="S430">
        <f t="shared" si="131"/>
        <v>4.3233048447206554E-3</v>
      </c>
      <c r="T430">
        <f t="shared" si="114"/>
        <v>77.11914311121194</v>
      </c>
    </row>
    <row r="431" spans="1:20" x14ac:dyDescent="0.35">
      <c r="A431">
        <f t="shared" si="115"/>
        <v>27.267349155626611</v>
      </c>
      <c r="B431">
        <f t="shared" si="132"/>
        <v>4.3397334031305936</v>
      </c>
      <c r="C431" t="str">
        <f t="shared" si="116"/>
        <v>-3.6696345964327-7150.06359692413i</v>
      </c>
      <c r="D431" t="str">
        <f t="shared" si="117"/>
        <v>3.47812499987626-3667.38988799195i</v>
      </c>
      <c r="E431" t="str">
        <f t="shared" si="118"/>
        <v>162.469535240538+0.001373938159589i</v>
      </c>
      <c r="F431" t="str">
        <f t="shared" si="119"/>
        <v>2.90990990988997-34416.1962092487i</v>
      </c>
      <c r="G431" t="str">
        <f t="shared" si="120"/>
        <v>0.999999999993148-2.61766551892221E-06i</v>
      </c>
      <c r="H431" t="str">
        <f t="shared" si="121"/>
        <v>500.000959396937+0.280584126182278i</v>
      </c>
      <c r="I431" t="str">
        <f t="shared" si="122"/>
        <v>31.3462755434506-48544.8526013158i</v>
      </c>
      <c r="K431" t="str">
        <f t="shared" si="123"/>
        <v>0.0239999463912459-0.0000352818614554382i</v>
      </c>
      <c r="L431" t="str">
        <f t="shared" si="124"/>
        <v>0.0001875-81.2808037953428i</v>
      </c>
      <c r="M431" t="str">
        <f t="shared" si="125"/>
        <v>0.00125-20.4288651250326i</v>
      </c>
      <c r="N431">
        <f t="shared" si="126"/>
        <v>89.970594029910387</v>
      </c>
      <c r="O431">
        <f t="shared" si="127"/>
        <v>77.086199237798894</v>
      </c>
      <c r="P431" s="3">
        <f t="shared" si="128"/>
        <v>77.086199237798894</v>
      </c>
      <c r="Q431" s="3">
        <f t="shared" si="129"/>
        <v>-90.029405970089613</v>
      </c>
      <c r="R431">
        <f t="shared" si="130"/>
        <v>89.970594029910387</v>
      </c>
      <c r="S431">
        <f t="shared" si="131"/>
        <v>4.3397334031305933E-3</v>
      </c>
      <c r="T431">
        <f t="shared" si="114"/>
        <v>77.086199237798894</v>
      </c>
    </row>
    <row r="432" spans="1:20" x14ac:dyDescent="0.35">
      <c r="A432">
        <f t="shared" si="115"/>
        <v>27.370965082417992</v>
      </c>
      <c r="B432">
        <f t="shared" si="132"/>
        <v>4.35622439006249</v>
      </c>
      <c r="C432" t="str">
        <f t="shared" si="116"/>
        <v>-3.66963452491965-7122.99616576085i</v>
      </c>
      <c r="D432" t="str">
        <f t="shared" si="117"/>
        <v>3.47812499987531-3653.50656320972i</v>
      </c>
      <c r="E432" t="str">
        <f t="shared" si="118"/>
        <v>162.469535227431+0.0013791591829946i</v>
      </c>
      <c r="F432" t="str">
        <f t="shared" si="119"/>
        <v>2.90990990988982-34285.9097522482i</v>
      </c>
      <c r="G432" t="str">
        <f t="shared" si="120"/>
        <v>0.999999999993096-2.62761264789399E-06i</v>
      </c>
      <c r="H432" t="str">
        <f t="shared" si="121"/>
        <v>500.000966702212+0.281650341793377i</v>
      </c>
      <c r="I432" t="str">
        <f t="shared" si="122"/>
        <v>31.3462752099621-48361.0811846234i</v>
      </c>
      <c r="K432" t="str">
        <f t="shared" si="123"/>
        <v>0.0239999459830463-0.0000354159319062261i</v>
      </c>
      <c r="L432" t="str">
        <f t="shared" si="124"/>
        <v>0.0001875-80.9731059925709i</v>
      </c>
      <c r="M432" t="str">
        <f t="shared" si="125"/>
        <v>0.00125-20.3515293136408i</v>
      </c>
      <c r="N432">
        <f t="shared" si="126"/>
        <v>89.970482287630205</v>
      </c>
      <c r="O432">
        <f t="shared" si="127"/>
        <v>77.053255364031813</v>
      </c>
      <c r="P432" s="3">
        <f t="shared" si="128"/>
        <v>77.053255364031813</v>
      </c>
      <c r="Q432" s="3">
        <f t="shared" si="129"/>
        <v>-90.029517712369795</v>
      </c>
      <c r="R432">
        <f t="shared" si="130"/>
        <v>89.970482287630205</v>
      </c>
      <c r="S432">
        <f t="shared" si="131"/>
        <v>4.3562243900624898E-3</v>
      </c>
      <c r="T432">
        <f t="shared" si="114"/>
        <v>77.053255364031813</v>
      </c>
    </row>
    <row r="433" spans="1:20" x14ac:dyDescent="0.35">
      <c r="A433">
        <f t="shared" si="115"/>
        <v>27.474974749731178</v>
      </c>
      <c r="B433">
        <f t="shared" si="132"/>
        <v>4.3727780427447271</v>
      </c>
      <c r="C433" t="str">
        <f t="shared" si="116"/>
        <v>-3.66963445286201-7096.03120128877i</v>
      </c>
      <c r="D433" t="str">
        <f t="shared" si="117"/>
        <v>3.47812499987436-3639.67579534597i</v>
      </c>
      <c r="E433" t="str">
        <f t="shared" si="118"/>
        <v>162.469535214225+0.00138440004695765i</v>
      </c>
      <c r="F433" t="str">
        <f t="shared" si="119"/>
        <v>2.90990990988966-34156.11650957i</v>
      </c>
      <c r="G433" t="str">
        <f t="shared" si="120"/>
        <v>0.999999999993043-2.63759757595584E-06i</v>
      </c>
      <c r="H433" t="str">
        <f t="shared" si="121"/>
        <v>500.000974063114+0.282720608977239i</v>
      </c>
      <c r="I433" t="str">
        <f t="shared" si="122"/>
        <v>31.3462748739338-48178.0054583198i</v>
      </c>
      <c r="K433" t="str">
        <f t="shared" si="123"/>
        <v>0.0239999455717384-0.0000355505118176005i</v>
      </c>
      <c r="L433" t="str">
        <f t="shared" si="124"/>
        <v>0.0001875-80.6665730151135i</v>
      </c>
      <c r="M433" t="str">
        <f t="shared" si="125"/>
        <v>0.00125-20.2744862658307i</v>
      </c>
      <c r="N433">
        <f t="shared" si="126"/>
        <v>89.970370120734032</v>
      </c>
      <c r="O433">
        <f t="shared" si="127"/>
        <v>77.020311489908039</v>
      </c>
      <c r="P433" s="3">
        <f t="shared" si="128"/>
        <v>77.020311489908039</v>
      </c>
      <c r="Q433" s="3">
        <f t="shared" si="129"/>
        <v>-90.029629879265968</v>
      </c>
      <c r="R433">
        <f t="shared" si="130"/>
        <v>89.970370120734032</v>
      </c>
      <c r="S433">
        <f t="shared" si="131"/>
        <v>4.3727780427447269E-3</v>
      </c>
      <c r="T433">
        <f t="shared" si="114"/>
        <v>77.020311489908039</v>
      </c>
    </row>
    <row r="434" spans="1:20" x14ac:dyDescent="0.35">
      <c r="A434">
        <f t="shared" si="115"/>
        <v>27.579379653780155</v>
      </c>
      <c r="B434">
        <f t="shared" si="132"/>
        <v>4.389394599307157</v>
      </c>
      <c r="C434" t="str">
        <f t="shared" si="116"/>
        <v>-3.66963438025581-7069.16831560782i</v>
      </c>
      <c r="D434" t="str">
        <f t="shared" si="117"/>
        <v>3.4781249998734-3625.89738544047i</v>
      </c>
      <c r="E434" t="str">
        <f t="shared" si="118"/>
        <v>162.469535200918+0.00138966082687919i</v>
      </c>
      <c r="F434" t="str">
        <f t="shared" si="119"/>
        <v>2.90990990988951-34026.8146140949i</v>
      </c>
      <c r="G434" t="str">
        <f t="shared" si="120"/>
        <v>0.99999999999299-2.64762044674433E-06i</v>
      </c>
      <c r="H434" t="str">
        <f t="shared" si="121"/>
        <v>500.000981480067+0.283794943129315i</v>
      </c>
      <c r="I434" t="str">
        <f t="shared" si="122"/>
        <v>31.3462745353475-47995.6227887996i</v>
      </c>
      <c r="K434" t="str">
        <f t="shared" si="123"/>
        <v>0.0239999451572986-0.0000356856031254305i</v>
      </c>
      <c r="L434" t="str">
        <f t="shared" si="124"/>
        <v>0.0001875-80.3612004533906i</v>
      </c>
      <c r="M434" t="str">
        <f t="shared" si="125"/>
        <v>0.00125-20.1977348733121i</v>
      </c>
      <c r="N434">
        <f t="shared" si="126"/>
        <v>89.970257527608325</v>
      </c>
      <c r="O434">
        <f t="shared" si="127"/>
        <v>76.987367615424802</v>
      </c>
      <c r="P434" s="3">
        <f t="shared" si="128"/>
        <v>76.987367615424802</v>
      </c>
      <c r="Q434" s="3">
        <f t="shared" si="129"/>
        <v>-90.029742472391675</v>
      </c>
      <c r="R434">
        <f t="shared" si="130"/>
        <v>89.970257527608325</v>
      </c>
      <c r="S434">
        <f t="shared" si="131"/>
        <v>4.3893945993071573E-3</v>
      </c>
      <c r="T434">
        <f t="shared" si="114"/>
        <v>76.987367615424802</v>
      </c>
    </row>
    <row r="435" spans="1:20" x14ac:dyDescent="0.35">
      <c r="A435">
        <f t="shared" si="115"/>
        <v>27.684181296464523</v>
      </c>
      <c r="B435">
        <f t="shared" si="132"/>
        <v>4.4060742987845245</v>
      </c>
      <c r="C435" t="str">
        <f t="shared" si="116"/>
        <v>-3.66963430709674-7042.40712228644i</v>
      </c>
      <c r="D435" t="str">
        <f t="shared" si="117"/>
        <v>3.47812499987245-3612.17113528617i</v>
      </c>
      <c r="E435" t="str">
        <f t="shared" si="118"/>
        <v>162.46953518751+0.00139494159844845i</v>
      </c>
      <c r="F435" t="str">
        <f t="shared" si="119"/>
        <v>2.90990990988936-33898.0022057717i</v>
      </c>
      <c r="G435" t="str">
        <f t="shared" si="120"/>
        <v>0.999999999992937-2.65768140444182E-06i</v>
      </c>
      <c r="H435" t="str">
        <f t="shared" si="121"/>
        <v>500.000988953493+0.284873359703541i</v>
      </c>
      <c r="I435" t="str">
        <f t="shared" si="122"/>
        <v>31.3462741941829-47813.9305524262i</v>
      </c>
      <c r="K435" t="str">
        <f t="shared" si="123"/>
        <v>0.0239999447397032-0.0000358212077729401i</v>
      </c>
      <c r="L435" t="str">
        <f t="shared" si="124"/>
        <v>0.0001875-80.0569839145154i</v>
      </c>
      <c r="M435" t="str">
        <f t="shared" si="125"/>
        <v>0.00125-20.1212740319905i</v>
      </c>
      <c r="N435">
        <f t="shared" si="126"/>
        <v>89.970144506633531</v>
      </c>
      <c r="O435">
        <f t="shared" si="127"/>
        <v>76.9544237405795</v>
      </c>
      <c r="P435" s="3">
        <f t="shared" si="128"/>
        <v>76.9544237405795</v>
      </c>
      <c r="Q435" s="3">
        <f t="shared" si="129"/>
        <v>-90.029855493366469</v>
      </c>
      <c r="R435">
        <f t="shared" si="130"/>
        <v>89.970144506633531</v>
      </c>
      <c r="S435">
        <f t="shared" si="131"/>
        <v>4.4060742987845243E-3</v>
      </c>
      <c r="T435">
        <f t="shared" si="114"/>
        <v>76.9544237405795</v>
      </c>
    </row>
    <row r="436" spans="1:20" x14ac:dyDescent="0.35">
      <c r="A436">
        <f t="shared" si="115"/>
        <v>27.789381185391086</v>
      </c>
      <c r="B436">
        <f t="shared" si="132"/>
        <v>4.4228173811199056</v>
      </c>
      <c r="C436" t="str">
        <f t="shared" si="116"/>
        <v>-3.66963423338053-7015.74723635571i</v>
      </c>
      <c r="D436" t="str">
        <f t="shared" si="117"/>
        <v>3.47812499987147-3598.49684742633i</v>
      </c>
      <c r="E436" t="str">
        <f t="shared" si="118"/>
        <v>162.469535173999+0.00140024243764132i</v>
      </c>
      <c r="F436" t="str">
        <f t="shared" si="119"/>
        <v>2.9099099098892-33769.6774315905i</v>
      </c>
      <c r="G436" t="str">
        <f t="shared" si="120"/>
        <v>0.999999999992883-2.66778059377855E-06i</v>
      </c>
      <c r="H436" t="str">
        <f t="shared" si="121"/>
        <v>500.000996483829+0.285955874212572i</v>
      </c>
      <c r="I436" t="str">
        <f t="shared" si="122"/>
        <v>31.3462738504201-47632.9261354964i</v>
      </c>
      <c r="K436" t="str">
        <f t="shared" si="123"/>
        <v>0.0239999443189279-0.0000359573277107362i</v>
      </c>
      <c r="L436" t="str">
        <f t="shared" si="124"/>
        <v>0.0001875-79.7539190222307i</v>
      </c>
      <c r="M436" t="str">
        <f t="shared" si="125"/>
        <v>0.00125-20.0451026419511i</v>
      </c>
      <c r="N436">
        <f t="shared" si="126"/>
        <v>89.970031056183799</v>
      </c>
      <c r="O436">
        <f t="shared" si="127"/>
        <v>76.921479865369122</v>
      </c>
      <c r="P436" s="3">
        <f t="shared" si="128"/>
        <v>76.921479865369122</v>
      </c>
      <c r="Q436" s="3">
        <f t="shared" si="129"/>
        <v>-90.029968943816201</v>
      </c>
      <c r="R436">
        <f t="shared" si="130"/>
        <v>89.970031056183799</v>
      </c>
      <c r="S436">
        <f t="shared" si="131"/>
        <v>4.4228173811199055E-3</v>
      </c>
      <c r="T436">
        <f t="shared" si="114"/>
        <v>76.921479865369122</v>
      </c>
    </row>
    <row r="437" spans="1:20" x14ac:dyDescent="0.35">
      <c r="A437">
        <f t="shared" si="115"/>
        <v>27.894980833895577</v>
      </c>
      <c r="B437">
        <f t="shared" si="132"/>
        <v>4.4396240871681618</v>
      </c>
      <c r="C437" t="str">
        <f t="shared" si="116"/>
        <v>-3.66963415910304-6989.18827430442i</v>
      </c>
      <c r="D437" t="str">
        <f t="shared" si="117"/>
        <v>3.47812499987049-3584.87432515174i</v>
      </c>
      <c r="E437" t="str">
        <f t="shared" si="118"/>
        <v>162.469535160386+0.00140556342072195i</v>
      </c>
      <c r="F437" t="str">
        <f t="shared" si="119"/>
        <v>2.90990990988904-33641.8384455565i</v>
      </c>
      <c r="G437" t="str">
        <f t="shared" si="120"/>
        <v>0.999999999992829-2.67791816003478E-06i</v>
      </c>
      <c r="H437" t="str">
        <f t="shared" si="121"/>
        <v>500.001004071501+0.287042502228013i</v>
      </c>
      <c r="I437" t="str">
        <f t="shared" si="122"/>
        <v>31.3462735040398-47452.6069342003i</v>
      </c>
      <c r="K437" t="str">
        <f t="shared" si="123"/>
        <v>0.0239999438949488-0.000036093964896838i</v>
      </c>
      <c r="L437" t="str">
        <f t="shared" si="124"/>
        <v>0.0001875-79.4520014168468i</v>
      </c>
      <c r="M437" t="str">
        <f t="shared" si="125"/>
        <v>0.00125-19.9692196074428i</v>
      </c>
      <c r="N437">
        <f t="shared" si="126"/>
        <v>89.969917174627241</v>
      </c>
      <c r="O437">
        <f t="shared" si="127"/>
        <v>76.888535989791166</v>
      </c>
      <c r="P437" s="3">
        <f t="shared" si="128"/>
        <v>76.888535989791166</v>
      </c>
      <c r="Q437" s="3">
        <f t="shared" si="129"/>
        <v>-90.030082825372759</v>
      </c>
      <c r="R437">
        <f t="shared" si="130"/>
        <v>89.969917174627241</v>
      </c>
      <c r="S437">
        <f t="shared" si="131"/>
        <v>4.4396240871681621E-3</v>
      </c>
      <c r="T437">
        <f t="shared" si="114"/>
        <v>76.888535989791166</v>
      </c>
    </row>
    <row r="438" spans="1:20" x14ac:dyDescent="0.35">
      <c r="A438">
        <f t="shared" si="115"/>
        <v>28.000981761064381</v>
      </c>
      <c r="B438">
        <f t="shared" si="132"/>
        <v>4.456494658699401</v>
      </c>
      <c r="C438" t="str">
        <f t="shared" si="116"/>
        <v>-3.66963408426-6962.72985407288i</v>
      </c>
      <c r="D438" t="str">
        <f t="shared" si="117"/>
        <v>3.4781249998695-3571.30337249786i</v>
      </c>
      <c r="E438" t="str">
        <f t="shared" si="118"/>
        <v>162.469535146669+0.00141090462424617i</v>
      </c>
      <c r="F438" t="str">
        <f t="shared" si="119"/>
        <v>2.90990990988888-33514.4834086629i</v>
      </c>
      <c r="G438" t="str">
        <f t="shared" si="120"/>
        <v>0.999999999992774-2.68809424904276E-06i</v>
      </c>
      <c r="H438" t="str">
        <f t="shared" si="121"/>
        <v>500.001011716949+0.288133259380633i</v>
      </c>
      <c r="I438" t="str">
        <f t="shared" si="122"/>
        <v>31.3462731550221-47272.9703545859i</v>
      </c>
      <c r="K438" t="str">
        <f t="shared" si="123"/>
        <v>0.0239999434677413-0.0000362311212967035i</v>
      </c>
      <c r="L438" t="str">
        <f t="shared" si="124"/>
        <v>0.0001875-79.1512267551775i</v>
      </c>
      <c r="M438" t="str">
        <f t="shared" si="125"/>
        <v>0.00125-19.8936238368627i</v>
      </c>
      <c r="N438">
        <f t="shared" si="126"/>
        <v>89.9698028603257</v>
      </c>
      <c r="O438">
        <f t="shared" si="127"/>
        <v>76.855592113842704</v>
      </c>
      <c r="P438" s="3">
        <f t="shared" si="128"/>
        <v>76.855592113842704</v>
      </c>
      <c r="Q438" s="3">
        <f t="shared" si="129"/>
        <v>-90.0301971396743</v>
      </c>
      <c r="R438">
        <f t="shared" si="130"/>
        <v>89.9698028603257</v>
      </c>
      <c r="S438">
        <f t="shared" si="131"/>
        <v>4.4564946586994007E-3</v>
      </c>
      <c r="T438">
        <f t="shared" si="114"/>
        <v>76.855592113842704</v>
      </c>
    </row>
    <row r="439" spans="1:20" x14ac:dyDescent="0.35">
      <c r="A439">
        <f t="shared" si="115"/>
        <v>28.107385491756425</v>
      </c>
      <c r="B439">
        <f t="shared" si="132"/>
        <v>4.4734293384024584</v>
      </c>
      <c r="C439" t="str">
        <f t="shared" si="116"/>
        <v>-3.66963400884704-6936.37159504785i</v>
      </c>
      <c r="D439" t="str">
        <f t="shared" si="117"/>
        <v>3.47812499986852-3557.78379424196i</v>
      </c>
      <c r="E439" t="str">
        <f t="shared" si="118"/>
        <v>162.469535132848+0.00141626612505912i</v>
      </c>
      <c r="F439" t="str">
        <f t="shared" si="119"/>
        <v>2.90990990988872-33387.6104888648i</v>
      </c>
      <c r="G439" t="str">
        <f t="shared" si="120"/>
        <v>0.999999999992719-2.69830900718897E-06i</v>
      </c>
      <c r="H439" t="str">
        <f t="shared" si="121"/>
        <v>500.001019420616+0.289228161360588i</v>
      </c>
      <c r="I439" t="str">
        <f t="shared" si="122"/>
        <v>31.346272803347-47094.0138125212i</v>
      </c>
      <c r="K439" t="str">
        <f t="shared" si="123"/>
        <v>0.0239999430372808-0.0000363687988832587i</v>
      </c>
      <c r="L439" t="str">
        <f t="shared" si="124"/>
        <v>0.0001875-78.8515907104774i</v>
      </c>
      <c r="M439" t="str">
        <f t="shared" si="125"/>
        <v>0.00125-19.8183142427403i</v>
      </c>
      <c r="N439">
        <f t="shared" si="126"/>
        <v>89.969688111634781</v>
      </c>
      <c r="O439">
        <f t="shared" si="127"/>
        <v>76.822648237520895</v>
      </c>
      <c r="P439" s="3">
        <f t="shared" si="128"/>
        <v>76.822648237520895</v>
      </c>
      <c r="Q439" s="3">
        <f t="shared" si="129"/>
        <v>-90.030311888365219</v>
      </c>
      <c r="R439">
        <f t="shared" si="130"/>
        <v>89.969688111634781</v>
      </c>
      <c r="S439">
        <f t="shared" si="131"/>
        <v>4.4734293384024581E-3</v>
      </c>
      <c r="T439">
        <f t="shared" si="114"/>
        <v>76.822648237520895</v>
      </c>
    </row>
    <row r="440" spans="1:20" x14ac:dyDescent="0.35">
      <c r="A440">
        <f t="shared" si="115"/>
        <v>28.214193556625101</v>
      </c>
      <c r="B440">
        <f t="shared" si="132"/>
        <v>4.490428369888388</v>
      </c>
      <c r="C440" t="str">
        <f t="shared" si="116"/>
        <v>-3.66963393285991-6910.11311805695i</v>
      </c>
      <c r="D440" t="str">
        <f t="shared" si="117"/>
        <v>3.47812499986751-3544.31539590037i</v>
      </c>
      <c r="E440" t="str">
        <f t="shared" si="118"/>
        <v>162.469535118922+0.00142164800029879i</v>
      </c>
      <c r="F440" t="str">
        <f t="shared" si="119"/>
        <v>2.90990990988856-33261.2178610526i</v>
      </c>
      <c r="G440" t="str">
        <f t="shared" si="120"/>
        <v>0.999999999992664-2.70856258141614E-06i</v>
      </c>
      <c r="H440" t="str">
        <f t="shared" si="121"/>
        <v>500.001027182939+0.290327223917649i</v>
      </c>
      <c r="I440" t="str">
        <f t="shared" si="122"/>
        <v>31.3462724489938-46915.7347336554i</v>
      </c>
      <c r="K440" t="str">
        <f t="shared" si="123"/>
        <v>0.0239999426035427-0.0000365069996369259i</v>
      </c>
      <c r="L440" t="str">
        <f t="shared" si="124"/>
        <v>0.0001875-78.5530889723826i</v>
      </c>
      <c r="M440" t="str">
        <f t="shared" si="125"/>
        <v>0.00125-19.7432897417218i</v>
      </c>
      <c r="N440">
        <f t="shared" si="126"/>
        <v>89.969572926903865</v>
      </c>
      <c r="O440">
        <f t="shared" si="127"/>
        <v>76.789704360822981</v>
      </c>
      <c r="P440" s="3">
        <f t="shared" si="128"/>
        <v>76.789704360822981</v>
      </c>
      <c r="Q440" s="3">
        <f t="shared" si="129"/>
        <v>-90.030427073096135</v>
      </c>
      <c r="R440">
        <f t="shared" si="130"/>
        <v>89.969572926903865</v>
      </c>
      <c r="S440">
        <f t="shared" si="131"/>
        <v>4.4904283698883876E-3</v>
      </c>
      <c r="T440">
        <f t="shared" si="114"/>
        <v>76.789704360822981</v>
      </c>
    </row>
    <row r="441" spans="1:20" x14ac:dyDescent="0.35">
      <c r="A441">
        <f t="shared" si="115"/>
        <v>28.321407492140274</v>
      </c>
      <c r="B441">
        <f t="shared" si="132"/>
        <v>4.5074919976939638</v>
      </c>
      <c r="C441" t="str">
        <f t="shared" si="116"/>
        <v>-3.66963385629414-6883.9540453631i</v>
      </c>
      <c r="D441" t="str">
        <f t="shared" si="117"/>
        <v>3.4781249998665-3530.89798372567i</v>
      </c>
      <c r="E441" t="str">
        <f t="shared" si="118"/>
        <v>162.469535104889+0.00142705032739634i</v>
      </c>
      <c r="F441" t="str">
        <f t="shared" si="119"/>
        <v>2.9099099098884-33135.3037070259i</v>
      </c>
      <c r="G441" t="str">
        <f t="shared" si="120"/>
        <v>0.999999999992608-2.71885511922537E-06i</v>
      </c>
      <c r="H441" t="str">
        <f t="shared" si="121"/>
        <v>500.001035004369+0.291430462861435i</v>
      </c>
      <c r="I441" t="str">
        <f t="shared" si="122"/>
        <v>31.3462720919426-46738.1305533846i</v>
      </c>
      <c r="K441" t="str">
        <f t="shared" si="123"/>
        <v>0.0239999421665019-0.0000366457255456515i</v>
      </c>
      <c r="L441" t="str">
        <f t="shared" si="124"/>
        <v>0.0001875-78.2557172468443i</v>
      </c>
      <c r="M441" t="str">
        <f t="shared" si="125"/>
        <v>0.00125-19.6685492545545i</v>
      </c>
      <c r="N441">
        <f t="shared" si="126"/>
        <v>89.969457304476052</v>
      </c>
      <c r="O441">
        <f t="shared" si="127"/>
        <v>76.756760483745964</v>
      </c>
      <c r="P441" s="3">
        <f t="shared" si="128"/>
        <v>76.756760483745964</v>
      </c>
      <c r="Q441" s="3">
        <f t="shared" si="129"/>
        <v>-90.030542695523948</v>
      </c>
      <c r="R441">
        <f t="shared" si="130"/>
        <v>89.969457304476052</v>
      </c>
      <c r="S441">
        <f t="shared" si="131"/>
        <v>4.5074919976939637E-3</v>
      </c>
      <c r="T441">
        <f t="shared" si="114"/>
        <v>76.756760483745964</v>
      </c>
    </row>
    <row r="442" spans="1:20" x14ac:dyDescent="0.35">
      <c r="A442">
        <f t="shared" si="115"/>
        <v>28.42902884061041</v>
      </c>
      <c r="B442">
        <f t="shared" si="132"/>
        <v>4.5246204672852013</v>
      </c>
      <c r="C442" t="str">
        <f t="shared" si="116"/>
        <v>-3.66963377914543-6857.89400065936i</v>
      </c>
      <c r="D442" t="str">
        <f t="shared" si="117"/>
        <v>3.47812499986549-3517.53136470388i</v>
      </c>
      <c r="E442" t="str">
        <f t="shared" si="118"/>
        <v>162.46953509075+0.00143247318407713i</v>
      </c>
      <c r="F442" t="str">
        <f t="shared" si="119"/>
        <v>2.90990990988824-33009.8662154674i</v>
      </c>
      <c r="G442" t="str">
        <f t="shared" si="120"/>
        <v>0.999999999992552-2.72918676867827E-06i</v>
      </c>
      <c r="H442" t="str">
        <f t="shared" si="121"/>
        <v>500.001042885356+0.292537894061631i</v>
      </c>
      <c r="I442" t="str">
        <f t="shared" si="122"/>
        <v>31.3462717321727-46561.1987168131i</v>
      </c>
      <c r="K442" t="str">
        <f t="shared" si="123"/>
        <v>0.0239999417261333-0.0000367849786049357i</v>
      </c>
      <c r="L442" t="str">
        <f t="shared" si="124"/>
        <v>0.0001875-77.9594712560714i</v>
      </c>
      <c r="M442" t="str">
        <f t="shared" si="125"/>
        <v>0.00125-19.5940917060714i</v>
      </c>
      <c r="N442">
        <f t="shared" si="126"/>
        <v>89.969341242688188</v>
      </c>
      <c r="O442">
        <f t="shared" si="127"/>
        <v>76.72381660628713</v>
      </c>
      <c r="P442" s="3">
        <f t="shared" si="128"/>
        <v>76.72381660628713</v>
      </c>
      <c r="Q442" s="3">
        <f t="shared" si="129"/>
        <v>-90.030658757311812</v>
      </c>
      <c r="R442">
        <f t="shared" si="130"/>
        <v>89.969341242688188</v>
      </c>
      <c r="S442">
        <f t="shared" si="131"/>
        <v>4.524620467285201E-3</v>
      </c>
      <c r="T442">
        <f t="shared" si="114"/>
        <v>76.72381660628713</v>
      </c>
    </row>
    <row r="443" spans="1:20" x14ac:dyDescent="0.35">
      <c r="A443">
        <f t="shared" si="115"/>
        <v>28.537059150204733</v>
      </c>
      <c r="B443">
        <f t="shared" si="132"/>
        <v>4.5418140250608854</v>
      </c>
      <c r="C443" t="str">
        <f t="shared" si="116"/>
        <v>-3.6696337014092-6831.93260906316i</v>
      </c>
      <c r="D443" t="str">
        <f t="shared" si="117"/>
        <v>3.47812499986447-3504.21534655168i</v>
      </c>
      <c r="E443" t="str">
        <f t="shared" si="118"/>
        <v>162.469535076503+0.0014379166483625i</v>
      </c>
      <c r="F443" t="str">
        <f t="shared" si="119"/>
        <v>2.90990990988807-32884.9035819166i</v>
      </c>
      <c r="G443" t="str">
        <f t="shared" si="120"/>
        <v>0.999999999992495-2.73955767839909E-06i</v>
      </c>
      <c r="H443" t="str">
        <f t="shared" si="121"/>
        <v>500.00105082635+0.293649533448219i</v>
      </c>
      <c r="I443" t="str">
        <f t="shared" si="122"/>
        <v>31.346271369663-46384.9366787166i</v>
      </c>
      <c r="K443" t="str">
        <f t="shared" si="123"/>
        <v>0.0239999412824116-0.0000369247608178601i</v>
      </c>
      <c r="L443" t="str">
        <f t="shared" si="124"/>
        <v>0.0001875-77.664346738465i</v>
      </c>
      <c r="M443" t="str">
        <f t="shared" si="125"/>
        <v>0.00125-19.5199160251757i</v>
      </c>
      <c r="N443">
        <f t="shared" si="126"/>
        <v>89.969224739870725</v>
      </c>
      <c r="O443">
        <f t="shared" si="127"/>
        <v>76.690872728443438</v>
      </c>
      <c r="P443" s="3">
        <f t="shared" si="128"/>
        <v>76.690872728443438</v>
      </c>
      <c r="Q443" s="3">
        <f t="shared" si="129"/>
        <v>-90.030775260129275</v>
      </c>
      <c r="R443">
        <f t="shared" si="130"/>
        <v>89.969224739870725</v>
      </c>
      <c r="S443">
        <f t="shared" si="131"/>
        <v>4.5418140250608856E-3</v>
      </c>
      <c r="T443">
        <f t="shared" si="114"/>
        <v>76.690872728443438</v>
      </c>
    </row>
    <row r="444" spans="1:20" x14ac:dyDescent="0.35">
      <c r="A444">
        <f t="shared" si="115"/>
        <v>28.645499974975511</v>
      </c>
      <c r="B444">
        <f t="shared" si="132"/>
        <v>4.5590729183561169</v>
      </c>
      <c r="C444" t="str">
        <f t="shared" si="116"/>
        <v>-3.66963362308109-6806.06949711116i</v>
      </c>
      <c r="D444" t="str">
        <f t="shared" si="117"/>
        <v>3.47812499986342-3490.94973771369i</v>
      </c>
      <c r="E444" t="str">
        <f t="shared" si="118"/>
        <v>162.469535062147+0.00144338079856907i</v>
      </c>
      <c r="F444" t="str">
        <f t="shared" si="119"/>
        <v>2.9099099098879-32760.414008744i</v>
      </c>
      <c r="G444" t="str">
        <f t="shared" si="120"/>
        <v>0.999999999992438-2.74996799757685E-06i</v>
      </c>
      <c r="H444" t="str">
        <f t="shared" si="121"/>
        <v>500.001058827811+0.294765397011712i</v>
      </c>
      <c r="I444" t="str">
        <f t="shared" si="122"/>
        <v>31.346271004393-46209.3419035068i</v>
      </c>
      <c r="K444" t="str">
        <f t="shared" si="123"/>
        <v>0.0239999408353112-0.0000370650741951171i</v>
      </c>
      <c r="L444" t="str">
        <f t="shared" si="124"/>
        <v>0.0001875-77.3703394485603i</v>
      </c>
      <c r="M444" t="str">
        <f t="shared" si="125"/>
        <v>0.00125-19.4460211448254i</v>
      </c>
      <c r="N444">
        <f t="shared" si="126"/>
        <v>89.969107794347806</v>
      </c>
      <c r="O444">
        <f t="shared" si="127"/>
        <v>76.65792885021196</v>
      </c>
      <c r="P444" s="3">
        <f t="shared" si="128"/>
        <v>76.65792885021196</v>
      </c>
      <c r="Q444" s="3">
        <f t="shared" si="129"/>
        <v>-90.030892205652194</v>
      </c>
      <c r="R444">
        <f t="shared" si="130"/>
        <v>89.969107794347806</v>
      </c>
      <c r="S444">
        <f t="shared" si="131"/>
        <v>4.5590729183561168E-3</v>
      </c>
      <c r="T444">
        <f t="shared" si="114"/>
        <v>76.65792885021196</v>
      </c>
    </row>
    <row r="445" spans="1:20" x14ac:dyDescent="0.35">
      <c r="A445">
        <f t="shared" si="115"/>
        <v>28.754352874880418</v>
      </c>
      <c r="B445">
        <f t="shared" si="132"/>
        <v>4.5763973954458699</v>
      </c>
      <c r="C445" t="str">
        <f t="shared" si="116"/>
        <v>-3.66963354415654-6780.30429275386i</v>
      </c>
      <c r="D445" t="str">
        <f t="shared" si="117"/>
        <v>3.47812499986238-3477.73434735968i</v>
      </c>
      <c r="E445" t="str">
        <f t="shared" si="118"/>
        <v>162.469535047682+0.00144886571331276i</v>
      </c>
      <c r="F445" t="str">
        <f t="shared" si="119"/>
        <v>2.90990990988774-32636.3957051255i</v>
      </c>
      <c r="G445" t="str">
        <f t="shared" si="120"/>
        <v>0.99999999999238-2.76041787596749E-06i</v>
      </c>
      <c r="H445" t="str">
        <f t="shared" si="121"/>
        <v>500.001066890199+0.29588550080338i</v>
      </c>
      <c r="I445" t="str">
        <f t="shared" si="122"/>
        <v>31.3462706363419-46034.411865194i</v>
      </c>
      <c r="K445" t="str">
        <f t="shared" si="123"/>
        <v>0.0239999403848064-0.0000372059207550389i</v>
      </c>
      <c r="L445" t="str">
        <f t="shared" si="124"/>
        <v>0.0001875-77.0774451569644i</v>
      </c>
      <c r="M445" t="str">
        <f t="shared" si="125"/>
        <v>0.00125-19.3724060020177i</v>
      </c>
      <c r="N445">
        <f t="shared" si="126"/>
        <v>89.968990404437264</v>
      </c>
      <c r="O445">
        <f t="shared" si="127"/>
        <v>76.624984971589811</v>
      </c>
      <c r="P445" s="3">
        <f t="shared" si="128"/>
        <v>76.624984971589811</v>
      </c>
      <c r="Q445" s="3">
        <f t="shared" si="129"/>
        <v>-90.031009595562736</v>
      </c>
      <c r="R445">
        <f t="shared" si="130"/>
        <v>89.968990404437264</v>
      </c>
      <c r="S445">
        <f t="shared" si="131"/>
        <v>4.5763973954458699E-3</v>
      </c>
      <c r="T445">
        <f t="shared" si="114"/>
        <v>76.624984971589811</v>
      </c>
    </row>
    <row r="446" spans="1:20" x14ac:dyDescent="0.35">
      <c r="A446">
        <f t="shared" si="115"/>
        <v>28.863619415804962</v>
      </c>
      <c r="B446">
        <f t="shared" si="132"/>
        <v>4.5937877055485643</v>
      </c>
      <c r="C446" t="str">
        <f t="shared" si="116"/>
        <v>-3.66963346463103-6754.63662535013i</v>
      </c>
      <c r="D446" t="str">
        <f t="shared" si="117"/>
        <v>3.47812499986133-3464.56898538181i</v>
      </c>
      <c r="E446" t="str">
        <f t="shared" si="118"/>
        <v>162.469535033107+0.00145437147150714i</v>
      </c>
      <c r="F446" t="str">
        <f t="shared" si="119"/>
        <v>2.90990990988756-32512.8468870159i</v>
      </c>
      <c r="G446" t="str">
        <f t="shared" si="120"/>
        <v>0.999999999992322-2.77090746389601E-06i</v>
      </c>
      <c r="H446" t="str">
        <f t="shared" si="121"/>
        <v>500.001075013978+0.297009860935475i</v>
      </c>
      <c r="I446" t="str">
        <f t="shared" si="122"/>
        <v>31.3462702654878-45860.1440473506i</v>
      </c>
      <c r="K446" t="str">
        <f t="shared" si="123"/>
        <v>0.0239999399308713-0.0000373473025236261i</v>
      </c>
      <c r="L446" t="str">
        <f t="shared" si="124"/>
        <v>0.0001875-76.785659650293i</v>
      </c>
      <c r="M446" t="str">
        <f t="shared" si="125"/>
        <v>0.00125-19.2990695377742i</v>
      </c>
      <c r="N446">
        <f t="shared" si="126"/>
        <v>89.968872568450436</v>
      </c>
      <c r="O446">
        <f t="shared" si="127"/>
        <v>76.592041092573993</v>
      </c>
      <c r="P446" s="3">
        <f t="shared" si="128"/>
        <v>76.592041092573993</v>
      </c>
      <c r="Q446" s="3">
        <f t="shared" si="129"/>
        <v>-90.031127431549564</v>
      </c>
      <c r="R446">
        <f t="shared" si="130"/>
        <v>89.968872568450436</v>
      </c>
      <c r="S446">
        <f t="shared" si="131"/>
        <v>4.5937877055485642E-3</v>
      </c>
      <c r="T446">
        <f t="shared" si="114"/>
        <v>76.592041092573993</v>
      </c>
    </row>
    <row r="447" spans="1:20" x14ac:dyDescent="0.35">
      <c r="A447">
        <f t="shared" si="115"/>
        <v>28.973301169585021</v>
      </c>
      <c r="B447">
        <f t="shared" si="132"/>
        <v>4.6112440988296486</v>
      </c>
      <c r="C447" t="str">
        <f t="shared" si="116"/>
        <v>-3.66963338449999-6729.06612566192i</v>
      </c>
      <c r="D447" t="str">
        <f t="shared" si="117"/>
        <v>3.4781249998603-3451.45346239194i</v>
      </c>
      <c r="E447" t="str">
        <f t="shared" si="118"/>
        <v>162.469535018421+0.0014598981523663i</v>
      </c>
      <c r="F447" t="str">
        <f t="shared" si="119"/>
        <v>2.9099099098874-32389.7657771243i</v>
      </c>
      <c r="G447" t="str">
        <f t="shared" si="120"/>
        <v>0.999999999992264-2.78143691225864E-06i</v>
      </c>
      <c r="H447" t="str">
        <f t="shared" si="121"/>
        <v>500.001083199617+0.298138493581483i</v>
      </c>
      <c r="I447" t="str">
        <f t="shared" si="122"/>
        <v>31.3462698918107-45686.5359430761i</v>
      </c>
      <c r="K447" t="str">
        <f t="shared" si="123"/>
        <v>0.0239999394734796-0.0000374892215345771i</v>
      </c>
      <c r="L447" t="str">
        <f t="shared" si="124"/>
        <v>0.0001875-76.4949787311145i</v>
      </c>
      <c r="M447" t="str">
        <f t="shared" si="125"/>
        <v>0.00125-19.2260106971251i</v>
      </c>
      <c r="N447">
        <f t="shared" si="126"/>
        <v>89.968754284692309</v>
      </c>
      <c r="O447">
        <f t="shared" si="127"/>
        <v>76.559097213161436</v>
      </c>
      <c r="P447" s="3">
        <f t="shared" si="128"/>
        <v>76.559097213161436</v>
      </c>
      <c r="Q447" s="3">
        <f t="shared" si="129"/>
        <v>-90.031245715307691</v>
      </c>
      <c r="R447">
        <f t="shared" si="130"/>
        <v>89.968754284692309</v>
      </c>
      <c r="S447">
        <f t="shared" si="131"/>
        <v>4.6112440988296489E-3</v>
      </c>
      <c r="T447">
        <f t="shared" si="114"/>
        <v>76.559097213161436</v>
      </c>
    </row>
    <row r="448" spans="1:20" x14ac:dyDescent="0.35">
      <c r="A448">
        <f t="shared" si="115"/>
        <v>29.083399714029447</v>
      </c>
      <c r="B448">
        <f t="shared" si="132"/>
        <v>4.6287668264052018</v>
      </c>
      <c r="C448" t="str">
        <f t="shared" si="116"/>
        <v>-3.66963330375888-6703.59242584913i</v>
      </c>
      <c r="D448" t="str">
        <f t="shared" si="117"/>
        <v>3.47812499985923-3438.38758971887i</v>
      </c>
      <c r="E448" t="str">
        <f t="shared" si="118"/>
        <v>162.469535003624+0.00146544583540548i</v>
      </c>
      <c r="F448" t="str">
        <f t="shared" si="119"/>
        <v>2.90990990988723-32267.1506048874i</v>
      </c>
      <c r="G448" t="str">
        <f t="shared" si="120"/>
        <v>0.999999999992205-2.79200637252507E-06i</v>
      </c>
      <c r="H448" t="str">
        <f t="shared" si="121"/>
        <v>500.001091447583+0.299271414976321i</v>
      </c>
      <c r="I448" t="str">
        <f t="shared" si="122"/>
        <v>31.3462695152878-45513.585054959i</v>
      </c>
      <c r="K448" t="str">
        <f t="shared" si="123"/>
        <v>0.0239999390126053-0.0000376316798293173i</v>
      </c>
      <c r="L448" t="str">
        <f t="shared" si="124"/>
        <v>0.0001875-76.2053982178867i</v>
      </c>
      <c r="M448" t="str">
        <f t="shared" si="125"/>
        <v>0.00125-19.1532284290945i</v>
      </c>
      <c r="N448">
        <f t="shared" si="126"/>
        <v>89.968635551461389</v>
      </c>
      <c r="O448">
        <f t="shared" si="127"/>
        <v>76.526153333349328</v>
      </c>
      <c r="P448" s="3">
        <f t="shared" si="128"/>
        <v>76.526153333349328</v>
      </c>
      <c r="Q448" s="3">
        <f t="shared" si="129"/>
        <v>-90.031364448538611</v>
      </c>
      <c r="R448">
        <f t="shared" si="130"/>
        <v>89.968635551461389</v>
      </c>
      <c r="S448">
        <f t="shared" si="131"/>
        <v>4.6287668264052015E-3</v>
      </c>
      <c r="T448">
        <f t="shared" si="114"/>
        <v>76.526153333349328</v>
      </c>
    </row>
    <row r="449" spans="1:20" x14ac:dyDescent="0.35">
      <c r="A449">
        <f t="shared" si="115"/>
        <v>29.193916632942756</v>
      </c>
      <c r="B449">
        <f t="shared" si="132"/>
        <v>4.6463561403455413</v>
      </c>
      <c r="C449" t="str">
        <f t="shared" si="116"/>
        <v>-3.66963322240281-6678.21515946383i</v>
      </c>
      <c r="D449" t="str">
        <f t="shared" si="117"/>
        <v>3.47812499985816-3425.37117940561i</v>
      </c>
      <c r="E449" t="str">
        <f t="shared" si="118"/>
        <v>162.469534988713+0.00147101460044227i</v>
      </c>
      <c r="F449" t="str">
        <f t="shared" si="119"/>
        <v>2.90990990988705-32144.9996064447i</v>
      </c>
      <c r="G449" t="str">
        <f t="shared" si="120"/>
        <v>0.999999999992145-2.80261599674049E-06i</v>
      </c>
      <c r="H449" t="str">
        <f t="shared" si="121"/>
        <v>500.001099758355+0.300408641416605i</v>
      </c>
      <c r="I449" t="str">
        <f t="shared" si="122"/>
        <v>31.3462691358976-45341.288895043i</v>
      </c>
      <c r="K449" t="str">
        <f t="shared" si="123"/>
        <v>0.0239999385482216-0.000037774679457028i</v>
      </c>
      <c r="L449" t="str">
        <f t="shared" si="124"/>
        <v>0.0001875-75.916913944896i</v>
      </c>
      <c r="M449" t="str">
        <f t="shared" si="125"/>
        <v>0.00125-19.0807216866852i</v>
      </c>
      <c r="N449">
        <f t="shared" si="126"/>
        <v>89.968516367049801</v>
      </c>
      <c r="O449">
        <f t="shared" si="127"/>
        <v>76.493209453134327</v>
      </c>
      <c r="P449" s="3">
        <f t="shared" si="128"/>
        <v>76.493209453134327</v>
      </c>
      <c r="Q449" s="3">
        <f t="shared" si="129"/>
        <v>-90.031483632950199</v>
      </c>
      <c r="R449">
        <f t="shared" si="130"/>
        <v>89.968516367049801</v>
      </c>
      <c r="S449">
        <f t="shared" si="131"/>
        <v>4.6463561403455415E-3</v>
      </c>
      <c r="T449">
        <f t="shared" si="114"/>
        <v>76.493209453134327</v>
      </c>
    </row>
    <row r="450" spans="1:20" x14ac:dyDescent="0.35">
      <c r="A450">
        <f t="shared" si="115"/>
        <v>29.304853516147936</v>
      </c>
      <c r="B450">
        <f t="shared" si="132"/>
        <v>4.6640122936788542</v>
      </c>
      <c r="C450" t="str">
        <f t="shared" si="116"/>
        <v>-3.66963314042738-6652.93396144575i</v>
      </c>
      <c r="D450" t="str">
        <f t="shared" si="117"/>
        <v>3.47812499985708-3412.40404420676i</v>
      </c>
      <c r="E450" t="str">
        <f t="shared" si="118"/>
        <v>162.46953497369+0.00147660452759644i</v>
      </c>
      <c r="F450" t="str">
        <f t="shared" si="119"/>
        <v>2.90990990988688-32023.3110246133i</v>
      </c>
      <c r="G450" t="str">
        <f t="shared" si="120"/>
        <v>0.999999999992085-2.81326593752793E-06i</v>
      </c>
      <c r="H450" t="str">
        <f t="shared" si="121"/>
        <v>500.001108132406+0.30155018926087i</v>
      </c>
      <c r="I450" t="str">
        <f t="shared" si="122"/>
        <v>31.3462687536187-45169.6449847898i</v>
      </c>
      <c r="K450" t="str">
        <f t="shared" si="123"/>
        <v>0.023999938080302-0.0000379182224746771i</v>
      </c>
      <c r="L450" t="str">
        <f t="shared" si="124"/>
        <v>0.0001875-75.6295217622001i</v>
      </c>
      <c r="M450" t="str">
        <f t="shared" si="125"/>
        <v>0.00125-19.0084894268631i</v>
      </c>
      <c r="N450">
        <f t="shared" si="126"/>
        <v>89.968396729743063</v>
      </c>
      <c r="O450">
        <f t="shared" si="127"/>
        <v>76.460265572513663</v>
      </c>
      <c r="P450" s="3">
        <f t="shared" si="128"/>
        <v>76.460265572513663</v>
      </c>
      <c r="Q450" s="3">
        <f t="shared" si="129"/>
        <v>-90.031603270256937</v>
      </c>
      <c r="R450">
        <f t="shared" si="130"/>
        <v>89.968396729743063</v>
      </c>
      <c r="S450">
        <f t="shared" si="131"/>
        <v>4.6640122936788542E-3</v>
      </c>
      <c r="T450">
        <f t="shared" si="114"/>
        <v>76.460265572513663</v>
      </c>
    </row>
    <row r="451" spans="1:20" x14ac:dyDescent="0.35">
      <c r="A451">
        <f t="shared" si="115"/>
        <v>29.416211959509297</v>
      </c>
      <c r="B451">
        <f t="shared" si="132"/>
        <v>4.6817355403948335</v>
      </c>
      <c r="C451" t="str">
        <f t="shared" si="116"/>
        <v>-3.66963305782766-6627.74846811618i</v>
      </c>
      <c r="D451" t="str">
        <f t="shared" si="117"/>
        <v>3.478124999856-3399.4859975857i</v>
      </c>
      <c r="E451" t="str">
        <f t="shared" si="118"/>
        <v>162.469534958551+0.00148221569729483i</v>
      </c>
      <c r="F451" t="str">
        <f t="shared" si="119"/>
        <v>2.9099099098867-31902.0831088619i</v>
      </c>
      <c r="G451" t="str">
        <f t="shared" si="120"/>
        <v>0.999999999992025-2.82395634809037E-06i</v>
      </c>
      <c r="H451" t="str">
        <f t="shared" si="121"/>
        <v>500.001116570221+0.302696074929807i</v>
      </c>
      <c r="I451" t="str">
        <f t="shared" si="122"/>
        <v>31.3462683684289-44998.6508550442i</v>
      </c>
      <c r="K451" t="str">
        <f t="shared" si="123"/>
        <v>0.0239999376088195-0.0000380623109470474i</v>
      </c>
      <c r="L451" t="str">
        <f t="shared" si="124"/>
        <v>0.0001875-75.3432175355647i</v>
      </c>
      <c r="M451" t="str">
        <f t="shared" si="125"/>
        <v>0.00125-18.936530610543i</v>
      </c>
      <c r="N451">
        <f t="shared" si="126"/>
        <v>89.968276637820281</v>
      </c>
      <c r="O451">
        <f t="shared" si="127"/>
        <v>76.427321691483996</v>
      </c>
      <c r="P451" s="3">
        <f t="shared" si="128"/>
        <v>76.427321691483996</v>
      </c>
      <c r="Q451" s="3">
        <f t="shared" si="129"/>
        <v>-90.031723362179719</v>
      </c>
      <c r="R451">
        <f t="shared" si="130"/>
        <v>89.968276637820281</v>
      </c>
      <c r="S451">
        <f t="shared" si="131"/>
        <v>4.6817355403948333E-3</v>
      </c>
      <c r="T451">
        <f t="shared" si="114"/>
        <v>76.427321691483996</v>
      </c>
    </row>
    <row r="452" spans="1:20" x14ac:dyDescent="0.35">
      <c r="A452">
        <f t="shared" si="115"/>
        <v>29.527993564955434</v>
      </c>
      <c r="B452">
        <f t="shared" si="132"/>
        <v>4.699526135448334</v>
      </c>
      <c r="C452" t="str">
        <f t="shared" si="116"/>
        <v>-3.66963297459914-6602.65831717345i</v>
      </c>
      <c r="D452" t="str">
        <f t="shared" si="117"/>
        <v>3.47812499985489-3386.61685371202i</v>
      </c>
      <c r="E452" t="str">
        <f t="shared" si="118"/>
        <v>162.469534943297+0.00148784819026693i</v>
      </c>
      <c r="F452" t="str">
        <f t="shared" si="119"/>
        <v>2.90990990988653-31781.3141152865i</v>
      </c>
      <c r="G452" t="str">
        <f t="shared" si="120"/>
        <v>0.999999999991965-2.83468738221294E-06i</v>
      </c>
      <c r="H452" t="str">
        <f t="shared" si="121"/>
        <v>500.001125072286+0.303846314906496i</v>
      </c>
      <c r="I452" t="str">
        <f t="shared" si="122"/>
        <v>31.3462679803066-44828.3040459986i</v>
      </c>
      <c r="K452" t="str">
        <f t="shared" si="123"/>
        <v>0.0239999371337469-0.0000382069469467667i</v>
      </c>
      <c r="L452" t="str">
        <f t="shared" si="124"/>
        <v>0.0001875-75.0579971464083i</v>
      </c>
      <c r="M452" t="str">
        <f t="shared" si="125"/>
        <v>0.00125-18.8648442025732i</v>
      </c>
      <c r="N452">
        <f t="shared" si="126"/>
        <v>89.968156089553958</v>
      </c>
      <c r="O452">
        <f t="shared" si="127"/>
        <v>76.394377810042357</v>
      </c>
      <c r="P452" s="3">
        <f t="shared" si="128"/>
        <v>76.394377810042357</v>
      </c>
      <c r="Q452" s="3">
        <f t="shared" si="129"/>
        <v>-90.031843910446042</v>
      </c>
      <c r="R452">
        <f t="shared" si="130"/>
        <v>89.968156089553958</v>
      </c>
      <c r="S452">
        <f t="shared" si="131"/>
        <v>4.6995261354483338E-3</v>
      </c>
      <c r="T452">
        <f t="shared" si="114"/>
        <v>76.394377810042357</v>
      </c>
    </row>
    <row r="453" spans="1:20" x14ac:dyDescent="0.35">
      <c r="A453">
        <f t="shared" si="115"/>
        <v>29.640199940502267</v>
      </c>
      <c r="B453">
        <f t="shared" si="132"/>
        <v>4.7173843347630378</v>
      </c>
      <c r="C453" t="str">
        <f t="shared" si="116"/>
        <v>-3.66963289073678-6577.66314768731i</v>
      </c>
      <c r="D453" t="str">
        <f t="shared" si="117"/>
        <v>3.47812499985378-3373.79642745874i</v>
      </c>
      <c r="E453" t="str">
        <f t="shared" si="118"/>
        <v>162.469534927928+0.0014935020875516i</v>
      </c>
      <c r="F453" t="str">
        <f t="shared" si="119"/>
        <v>2.90990990988635-31661.0023065842i</v>
      </c>
      <c r="G453" t="str">
        <f t="shared" si="120"/>
        <v>0.999999999991903-2.84545919426518E-06i</v>
      </c>
      <c r="H453" t="str">
        <f t="shared" si="121"/>
        <v>500.00113363909+0.305000925736636i</v>
      </c>
      <c r="I453" t="str">
        <f t="shared" si="122"/>
        <v>31.346267589228-44658.6021071563i</v>
      </c>
      <c r="K453" t="str">
        <f t="shared" si="123"/>
        <v>0.0239999366550569-0.0000383521325543373i</v>
      </c>
      <c r="L453" t="str">
        <f t="shared" si="124"/>
        <v>0.0001875-74.7738564917398i</v>
      </c>
      <c r="M453" t="str">
        <f t="shared" si="125"/>
        <v>0.00125-18.7934291717207i</v>
      </c>
      <c r="N453">
        <f t="shared" si="126"/>
        <v>89.968035083210069</v>
      </c>
      <c r="O453">
        <f t="shared" si="127"/>
        <v>76.361433928185619</v>
      </c>
      <c r="P453" s="3">
        <f t="shared" si="128"/>
        <v>76.361433928185619</v>
      </c>
      <c r="Q453" s="3">
        <f t="shared" si="129"/>
        <v>-90.031964916789931</v>
      </c>
      <c r="R453">
        <f t="shared" si="130"/>
        <v>89.968035083210069</v>
      </c>
      <c r="S453">
        <f t="shared" si="131"/>
        <v>4.7173843347630374E-3</v>
      </c>
      <c r="T453">
        <f t="shared" si="114"/>
        <v>76.361433928185619</v>
      </c>
    </row>
    <row r="454" spans="1:20" x14ac:dyDescent="0.35">
      <c r="A454">
        <f t="shared" si="115"/>
        <v>29.752832700276173</v>
      </c>
      <c r="B454">
        <f t="shared" si="132"/>
        <v>4.7353103952351372</v>
      </c>
      <c r="C454" t="str">
        <f t="shared" si="116"/>
        <v>-3.66963280623589-6552.76260009379i</v>
      </c>
      <c r="D454" t="str">
        <f t="shared" si="117"/>
        <v>3.47812499985268-3361.02453439974i</v>
      </c>
      <c r="E454" t="str">
        <f t="shared" si="118"/>
        <v>162.469534912441+0.00149917747049452i</v>
      </c>
      <c r="F454" t="str">
        <f t="shared" si="119"/>
        <v>2.90990990988617-31541.1459520295i</v>
      </c>
      <c r="G454" t="str">
        <f t="shared" si="120"/>
        <v>0.999999999991842-2.85627193920321E-06i</v>
      </c>
      <c r="H454" t="str">
        <f t="shared" si="121"/>
        <v>500.001142271127+0.306159924028815i</v>
      </c>
      <c r="I454" t="str">
        <f t="shared" si="122"/>
        <v>31.3462671951723-44489.5425972986i</v>
      </c>
      <c r="K454" t="str">
        <f t="shared" si="123"/>
        <v>0.0239999361727219-0.0000384978698581672i</v>
      </c>
      <c r="L454" t="str">
        <f t="shared" si="124"/>
        <v>0.0001875-74.4907914841002i</v>
      </c>
      <c r="M454" t="str">
        <f t="shared" si="125"/>
        <v>0.00125-18.7222844906562i</v>
      </c>
      <c r="N454">
        <f t="shared" si="126"/>
        <v>89.967913617047955</v>
      </c>
      <c r="O454">
        <f t="shared" si="127"/>
        <v>76.328490045910513</v>
      </c>
      <c r="P454" s="3">
        <f t="shared" si="128"/>
        <v>76.328490045910513</v>
      </c>
      <c r="Q454" s="3">
        <f t="shared" si="129"/>
        <v>-90.032086382952045</v>
      </c>
      <c r="R454">
        <f t="shared" si="130"/>
        <v>89.967913617047955</v>
      </c>
      <c r="S454">
        <f t="shared" si="131"/>
        <v>4.7353103952351375E-3</v>
      </c>
      <c r="T454">
        <f t="shared" si="114"/>
        <v>76.328490045910513</v>
      </c>
    </row>
    <row r="455" spans="1:20" x14ac:dyDescent="0.35">
      <c r="A455">
        <f t="shared" si="115"/>
        <v>29.865893464537226</v>
      </c>
      <c r="B455">
        <f t="shared" si="132"/>
        <v>4.7533045747370313</v>
      </c>
      <c r="C455" t="str">
        <f t="shared" si="116"/>
        <v>-3.66963272109157-6527.9563161902i</v>
      </c>
      <c r="D455" t="str">
        <f t="shared" si="117"/>
        <v>3.47812499985154-3348.30099080704i</v>
      </c>
      <c r="E455" t="str">
        <f t="shared" si="118"/>
        <v>162.469534896836+0.00150487442075128i</v>
      </c>
      <c r="F455" t="str">
        <f t="shared" si="119"/>
        <v>2.90990990988599-31421.7433274486i</v>
      </c>
      <c r="G455" t="str">
        <f t="shared" si="120"/>
        <v>0.99999999999178-0.000002867125772572i</v>
      </c>
      <c r="H455" t="str">
        <f t="shared" si="121"/>
        <v>500.00115096889+0.307323326454699i</v>
      </c>
      <c r="I455" t="str">
        <f t="shared" si="122"/>
        <v>31.3462667981156-44321.1230844474i</v>
      </c>
      <c r="K455" t="str">
        <f t="shared" si="123"/>
        <v>0.0239999356867143-0.0000386441609545983i</v>
      </c>
      <c r="L455" t="str">
        <f t="shared" si="124"/>
        <v>0.0001875-74.2087980515044i</v>
      </c>
      <c r="M455" t="str">
        <f t="shared" si="125"/>
        <v>0.00125-18.6514091359396i</v>
      </c>
      <c r="N455">
        <f t="shared" si="126"/>
        <v>89.967791689320407</v>
      </c>
      <c r="O455">
        <f t="shared" si="127"/>
        <v>76.295546163213913</v>
      </c>
      <c r="P455" s="3">
        <f t="shared" si="128"/>
        <v>76.295546163213913</v>
      </c>
      <c r="Q455" s="3">
        <f t="shared" si="129"/>
        <v>-90.032208310679593</v>
      </c>
      <c r="R455">
        <f t="shared" si="130"/>
        <v>89.967791689320407</v>
      </c>
      <c r="S455">
        <f t="shared" si="131"/>
        <v>4.7533045747370313E-3</v>
      </c>
      <c r="T455">
        <f t="shared" si="114"/>
        <v>76.295546163213913</v>
      </c>
    </row>
    <row r="456" spans="1:20" x14ac:dyDescent="0.35">
      <c r="A456">
        <f t="shared" si="115"/>
        <v>29.97938385970247</v>
      </c>
      <c r="B456">
        <f t="shared" si="132"/>
        <v>4.771367132121032</v>
      </c>
      <c r="C456" t="str">
        <f t="shared" si="116"/>
        <v>-3.66963263529891-6503.2439391298i</v>
      </c>
      <c r="D456" t="str">
        <f t="shared" si="117"/>
        <v>3.47812499985042-3335.6256136482i</v>
      </c>
      <c r="E456" t="str">
        <f t="shared" si="118"/>
        <v>162.469534881112+0.00151059302028692i</v>
      </c>
      <c r="F456" t="str">
        <f t="shared" si="119"/>
        <v>2.9099099098858-31302.7927151943i</v>
      </c>
      <c r="G456" t="str">
        <f t="shared" si="120"/>
        <v>0.999999999991717-0.0000028780208505076i</v>
      </c>
      <c r="H456" t="str">
        <f t="shared" si="121"/>
        <v>500.001159732883+0.308491149749322i</v>
      </c>
      <c r="I456" t="str">
        <f t="shared" si="122"/>
        <v>31.3462663980357-44153.3411458313i</v>
      </c>
      <c r="K456" t="str">
        <f t="shared" si="123"/>
        <v>0.023999935197006-0.0000387910079479379i</v>
      </c>
      <c r="L456" t="str">
        <f t="shared" si="124"/>
        <v>0.0001875-73.9278721373821i</v>
      </c>
      <c r="M456" t="str">
        <f t="shared" si="125"/>
        <v>0.00125-18.5808020880052i</v>
      </c>
      <c r="N456">
        <f t="shared" si="126"/>
        <v>89.96766929827352</v>
      </c>
      <c r="O456">
        <f t="shared" si="127"/>
        <v>76.262602280092608</v>
      </c>
      <c r="P456" s="3">
        <f t="shared" si="128"/>
        <v>76.262602280092608</v>
      </c>
      <c r="Q456" s="3">
        <f t="shared" si="129"/>
        <v>-90.03233070172648</v>
      </c>
      <c r="R456">
        <f t="shared" si="130"/>
        <v>89.96766929827352</v>
      </c>
      <c r="S456">
        <f t="shared" si="131"/>
        <v>4.7713671321210323E-3</v>
      </c>
      <c r="T456">
        <f t="shared" si="114"/>
        <v>76.262602280092608</v>
      </c>
    </row>
    <row r="457" spans="1:20" x14ac:dyDescent="0.35">
      <c r="A457">
        <f t="shared" si="115"/>
        <v>30.093305518369338</v>
      </c>
      <c r="B457">
        <f t="shared" si="132"/>
        <v>4.7894983272230922</v>
      </c>
      <c r="C457" t="str">
        <f t="shared" si="116"/>
        <v>-3.66963254885304-6478.62511341682i</v>
      </c>
      <c r="D457" t="str">
        <f t="shared" si="117"/>
        <v>3.47812499984929-3322.99822058367i</v>
      </c>
      <c r="E457" t="str">
        <f t="shared" si="118"/>
        <v>162.469534865269+0.00151633335137856i</v>
      </c>
      <c r="F457" t="str">
        <f t="shared" si="119"/>
        <v>2.90990990988563-31184.2924041225i</v>
      </c>
      <c r="G457" t="str">
        <f t="shared" si="120"/>
        <v>0.999999999991654-2.88895732973935E-06i</v>
      </c>
      <c r="H457" t="str">
        <f t="shared" si="121"/>
        <v>500.001168563608+0.30966341071129i</v>
      </c>
      <c r="I457" t="str">
        <f t="shared" si="122"/>
        <v>31.3462659949097-43986.194367851i</v>
      </c>
      <c r="K457" t="str">
        <f t="shared" si="123"/>
        <v>0.0239999347035689-0.0000389384129504883i</v>
      </c>
      <c r="L457" t="str">
        <f t="shared" si="124"/>
        <v>0.0001875-73.6480097005206i</v>
      </c>
      <c r="M457" t="str">
        <f t="shared" si="125"/>
        <v>0.00125-18.5104623311468i</v>
      </c>
      <c r="N457">
        <f t="shared" si="126"/>
        <v>89.967546442146784</v>
      </c>
      <c r="O457">
        <f t="shared" si="127"/>
        <v>76.229658396543442</v>
      </c>
      <c r="P457" s="3">
        <f t="shared" si="128"/>
        <v>76.229658396543442</v>
      </c>
      <c r="Q457" s="3">
        <f t="shared" si="129"/>
        <v>-90.032453557853216</v>
      </c>
      <c r="R457">
        <f t="shared" si="130"/>
        <v>89.967546442146784</v>
      </c>
      <c r="S457">
        <f t="shared" si="131"/>
        <v>4.789498327223092E-3</v>
      </c>
      <c r="T457">
        <f t="shared" si="114"/>
        <v>76.229658396543442</v>
      </c>
    </row>
    <row r="458" spans="1:20" x14ac:dyDescent="0.35">
      <c r="A458">
        <f t="shared" si="115"/>
        <v>30.207660079339142</v>
      </c>
      <c r="B458">
        <f t="shared" si="132"/>
        <v>4.8076984208665401</v>
      </c>
      <c r="C458" t="str">
        <f t="shared" si="116"/>
        <v>-3.66963246174893-6454.09948490109i</v>
      </c>
      <c r="D458" t="str">
        <f t="shared" si="117"/>
        <v>3.47812499984813-3310.41862996415i</v>
      </c>
      <c r="E458" t="str">
        <f t="shared" si="118"/>
        <v>162.469534849305+0.00152209549661732i</v>
      </c>
      <c r="F458" t="str">
        <f t="shared" si="119"/>
        <v>2.90990990988544-31066.2406895661i</v>
      </c>
      <c r="G458" t="str">
        <f t="shared" si="120"/>
        <v>0.99999999999159-2.89993536759217E-06i</v>
      </c>
      <c r="H458" t="str">
        <f t="shared" si="121"/>
        <v>500.001177461576+0.310840126203038i</v>
      </c>
      <c r="I458" t="str">
        <f t="shared" si="122"/>
        <v>31.3462655887139-43819.680346044i</v>
      </c>
      <c r="K458" t="str">
        <f t="shared" si="123"/>
        <v>0.0239999342063745-0.0000390863780825772i</v>
      </c>
      <c r="L458" t="str">
        <f t="shared" si="124"/>
        <v>0.0001875-73.3692067150035i</v>
      </c>
      <c r="M458" t="str">
        <f t="shared" si="125"/>
        <v>0.00125-18.4403888535035i</v>
      </c>
      <c r="N458">
        <f t="shared" si="126"/>
        <v>89.967423119172921</v>
      </c>
      <c r="O458">
        <f t="shared" si="127"/>
        <v>76.196714512563034</v>
      </c>
      <c r="P458" s="3">
        <f t="shared" si="128"/>
        <v>76.196714512563034</v>
      </c>
      <c r="Q458" s="3">
        <f t="shared" si="129"/>
        <v>-90.032576880827079</v>
      </c>
      <c r="R458">
        <f t="shared" si="130"/>
        <v>89.967423119172921</v>
      </c>
      <c r="S458">
        <f t="shared" si="131"/>
        <v>4.8076984208665404E-3</v>
      </c>
      <c r="T458">
        <f t="shared" si="114"/>
        <v>76.196714512563034</v>
      </c>
    </row>
    <row r="459" spans="1:20" x14ac:dyDescent="0.35">
      <c r="A459">
        <f t="shared" si="115"/>
        <v>30.322449187640633</v>
      </c>
      <c r="B459">
        <f t="shared" si="132"/>
        <v>4.8259676748658329</v>
      </c>
      <c r="C459" t="str">
        <f t="shared" si="116"/>
        <v>-3.66963237398157-6429.66670077326i</v>
      </c>
      <c r="D459" t="str">
        <f t="shared" si="117"/>
        <v>3.47812499984697-3297.886660828i</v>
      </c>
      <c r="E459" t="str">
        <f t="shared" si="118"/>
        <v>162.46953483322+0.00152787953890554i</v>
      </c>
      <c r="F459" t="str">
        <f t="shared" si="119"/>
        <v>2.90990990988525-30948.6358733118i</v>
      </c>
      <c r="G459" t="str">
        <f t="shared" si="120"/>
        <v>0.999999999991526-2.91095512198883E-06i</v>
      </c>
      <c r="H459" t="str">
        <f t="shared" si="121"/>
        <v>500.001186427296+0.31202131315107i</v>
      </c>
      <c r="I459" t="str">
        <f t="shared" si="122"/>
        <v>31.3462651794251-43653.79668505i</v>
      </c>
      <c r="K459" t="str">
        <f t="shared" si="123"/>
        <v>0.0239999337053943-0.0000392349054725886i</v>
      </c>
      <c r="L459" t="str">
        <f t="shared" si="124"/>
        <v>0.0001875-73.0914591701565i</v>
      </c>
      <c r="M459" t="str">
        <f t="shared" si="125"/>
        <v>0.00125-18.3705806470447i</v>
      </c>
      <c r="N459">
        <f t="shared" si="126"/>
        <v>89.967299327578033</v>
      </c>
      <c r="O459">
        <f t="shared" si="127"/>
        <v>76.163770628148157</v>
      </c>
      <c r="P459" s="3">
        <f t="shared" si="128"/>
        <v>76.163770628148157</v>
      </c>
      <c r="Q459" s="3">
        <f t="shared" si="129"/>
        <v>-90.032700672421967</v>
      </c>
      <c r="R459">
        <f t="shared" si="130"/>
        <v>89.967299327578033</v>
      </c>
      <c r="S459">
        <f t="shared" si="131"/>
        <v>4.8259676748658329E-3</v>
      </c>
      <c r="T459">
        <f t="shared" si="114"/>
        <v>76.163770628148157</v>
      </c>
    </row>
    <row r="460" spans="1:20" x14ac:dyDescent="0.35">
      <c r="A460">
        <f t="shared" si="115"/>
        <v>30.437674494553669</v>
      </c>
      <c r="B460">
        <f t="shared" si="132"/>
        <v>4.8443063520303236</v>
      </c>
      <c r="C460" t="str">
        <f t="shared" si="116"/>
        <v>-3.66963228554581-6405.32640955952i</v>
      </c>
      <c r="D460" t="str">
        <f t="shared" si="117"/>
        <v>3.47812499984581-3285.40213289865i</v>
      </c>
      <c r="E460" t="str">
        <f t="shared" si="118"/>
        <v>162.469534817012+0.00153368556146368i</v>
      </c>
      <c r="F460" t="str">
        <f t="shared" si="119"/>
        <v>2.90990990988506-30831.4762635746i</v>
      </c>
      <c r="G460" t="str">
        <f t="shared" si="120"/>
        <v>0.999999999991462-0.0000029220167514522i</v>
      </c>
      <c r="H460" t="str">
        <f t="shared" si="121"/>
        <v>500.001195461284+0.3132069885462i</v>
      </c>
      <c r="I460" t="str">
        <f t="shared" si="122"/>
        <v>31.3462647670192-43488.5409985768i</v>
      </c>
      <c r="K460" t="str">
        <f t="shared" si="123"/>
        <v>0.0239999332005995-0.0000393839972569928i</v>
      </c>
      <c r="L460" t="str">
        <f t="shared" si="124"/>
        <v>0.0001875-72.814763070489i</v>
      </c>
      <c r="M460" t="str">
        <f t="shared" si="125"/>
        <v>0.00125-18.301036707556i</v>
      </c>
      <c r="N460">
        <f t="shared" si="126"/>
        <v>89.967175065581387</v>
      </c>
      <c r="O460">
        <f t="shared" si="127"/>
        <v>76.130826743295501</v>
      </c>
      <c r="P460" s="3">
        <f t="shared" si="128"/>
        <v>76.130826743295501</v>
      </c>
      <c r="Q460" s="3">
        <f t="shared" si="129"/>
        <v>-90.032824934418613</v>
      </c>
      <c r="R460">
        <f t="shared" si="130"/>
        <v>89.967175065581387</v>
      </c>
      <c r="S460">
        <f t="shared" si="131"/>
        <v>4.8443063520303238E-3</v>
      </c>
      <c r="T460">
        <f t="shared" si="114"/>
        <v>76.130826743295501</v>
      </c>
    </row>
    <row r="461" spans="1:20" x14ac:dyDescent="0.35">
      <c r="A461">
        <f t="shared" si="115"/>
        <v>30.553337657632976</v>
      </c>
      <c r="B461">
        <f t="shared" si="132"/>
        <v>4.8627147161680391</v>
      </c>
      <c r="C461" t="str">
        <f t="shared" si="116"/>
        <v>-3.66963219643678-6381.0782611166i</v>
      </c>
      <c r="D461" t="str">
        <f t="shared" si="117"/>
        <v>3.47812499984462-3272.96486658198i</v>
      </c>
      <c r="E461" t="str">
        <f t="shared" si="118"/>
        <v>162.46953480068+0.00153951364782624i</v>
      </c>
      <c r="F461" t="str">
        <f t="shared" si="119"/>
        <v>2.90990990988487-30714.7601749745i</v>
      </c>
      <c r="G461" t="str">
        <f t="shared" si="120"/>
        <v>0.999999999991397-2.93312041510754E-06i</v>
      </c>
      <c r="H461" t="str">
        <f t="shared" si="121"/>
        <v>500.001204564061+0.314397169443809i</v>
      </c>
      <c r="I461" t="str">
        <f t="shared" si="122"/>
        <v>31.3462643514734-43323.9109093662i</v>
      </c>
      <c r="K461" t="str">
        <f t="shared" si="123"/>
        <v>0.023999932691961-0.0000395336555803779i</v>
      </c>
      <c r="L461" t="str">
        <f t="shared" si="124"/>
        <v>0.0001875-72.5391144356335i</v>
      </c>
      <c r="M461" t="str">
        <f t="shared" si="125"/>
        <v>0.00125-18.2317560346245i</v>
      </c>
      <c r="N461">
        <f t="shared" si="126"/>
        <v>89.967050331395555</v>
      </c>
      <c r="O461">
        <f t="shared" si="127"/>
        <v>76.097882858001711</v>
      </c>
      <c r="P461" s="3">
        <f t="shared" si="128"/>
        <v>76.097882858001711</v>
      </c>
      <c r="Q461" s="3">
        <f t="shared" si="129"/>
        <v>-90.032949668604445</v>
      </c>
      <c r="R461">
        <f t="shared" si="130"/>
        <v>89.967050331395555</v>
      </c>
      <c r="S461">
        <f t="shared" si="131"/>
        <v>4.8627147161680387E-3</v>
      </c>
      <c r="T461">
        <f t="shared" si="114"/>
        <v>76.097882858001711</v>
      </c>
    </row>
    <row r="462" spans="1:20" x14ac:dyDescent="0.35">
      <c r="A462">
        <f t="shared" si="115"/>
        <v>30.669440340731978</v>
      </c>
      <c r="B462">
        <f t="shared" si="132"/>
        <v>4.8811930320894774</v>
      </c>
      <c r="C462" t="str">
        <f t="shared" si="116"/>
        <v>-3.66963210664916-6356.92190662676i</v>
      </c>
      <c r="D462" t="str">
        <f t="shared" si="117"/>
        <v>3.47812499984345-3260.57468296372i</v>
      </c>
      <c r="E462" t="str">
        <f t="shared" si="118"/>
        <v>162.469534784225+0.00154536388184668i</v>
      </c>
      <c r="F462" t="str">
        <f t="shared" si="119"/>
        <v>2.90990990988468-30598.4859285111i</v>
      </c>
      <c r="G462" t="str">
        <f t="shared" si="120"/>
        <v>0.999999999991331-2.94426627268475E-06i</v>
      </c>
      <c r="H462" t="str">
        <f t="shared" si="121"/>
        <v>500.001213736153+0.315591872964073i</v>
      </c>
      <c r="I462" t="str">
        <f t="shared" si="122"/>
        <v>31.3462639327634-43159.9040491591i</v>
      </c>
      <c r="K462" t="str">
        <f t="shared" si="123"/>
        <v>0.0239999321794494-0.0000396838825954796i</v>
      </c>
      <c r="L462" t="str">
        <f t="shared" si="124"/>
        <v>0.0001875-72.2645093002922i</v>
      </c>
      <c r="M462" t="str">
        <f t="shared" si="125"/>
        <v>0.00125-18.1627376316243i</v>
      </c>
      <c r="N462">
        <f t="shared" si="126"/>
        <v>89.966925123226261</v>
      </c>
      <c r="O462">
        <f t="shared" si="127"/>
        <v>76.064938972263462</v>
      </c>
      <c r="P462" s="3">
        <f t="shared" si="128"/>
        <v>76.064938972263462</v>
      </c>
      <c r="Q462" s="3">
        <f t="shared" si="129"/>
        <v>-90.033074876773739</v>
      </c>
      <c r="R462">
        <f t="shared" si="130"/>
        <v>89.966925123226261</v>
      </c>
      <c r="S462">
        <f t="shared" si="131"/>
        <v>4.8811930320894776E-3</v>
      </c>
      <c r="T462">
        <f t="shared" si="114"/>
        <v>76.064938972263462</v>
      </c>
    </row>
    <row r="463" spans="1:20" x14ac:dyDescent="0.35">
      <c r="A463">
        <f t="shared" si="115"/>
        <v>30.785984214026762</v>
      </c>
      <c r="B463">
        <f t="shared" si="132"/>
        <v>4.8997415656114178</v>
      </c>
      <c r="C463" t="str">
        <f t="shared" si="116"/>
        <v>-3.66963201617796-6332.85699859271i</v>
      </c>
      <c r="D463" t="str">
        <f t="shared" si="117"/>
        <v>3.47812499984226-3248.23140380693i</v>
      </c>
      <c r="E463" t="str">
        <f t="shared" si="118"/>
        <v>162.469534767644+0.00155123634769639i</v>
      </c>
      <c r="F463" t="str">
        <f t="shared" si="119"/>
        <v>2.90990990988449-30482.6518515405i</v>
      </c>
      <c r="G463" t="str">
        <f t="shared" si="120"/>
        <v>0.999999999991265-2.95545448452075E-06i</v>
      </c>
      <c r="H463" t="str">
        <f t="shared" si="121"/>
        <v>500.001222978085+0.316791116292223i</v>
      </c>
      <c r="I463" t="str">
        <f t="shared" si="122"/>
        <v>31.3462635108658-42996.5180586615i</v>
      </c>
      <c r="K463" t="str">
        <f t="shared" si="123"/>
        <v>0.0239999316630354-0.0000398346804632135i</v>
      </c>
      <c r="L463" t="str">
        <f t="shared" si="124"/>
        <v>0.0001875-71.9909437141784i</v>
      </c>
      <c r="M463" t="str">
        <f t="shared" si="125"/>
        <v>0.00125-18.0939805057026i</v>
      </c>
      <c r="N463">
        <f t="shared" si="126"/>
        <v>89.966799439272478</v>
      </c>
      <c r="O463">
        <f t="shared" si="127"/>
        <v>76.03199508607733</v>
      </c>
      <c r="P463" s="3">
        <f t="shared" si="128"/>
        <v>76.03199508607733</v>
      </c>
      <c r="Q463" s="3">
        <f t="shared" si="129"/>
        <v>-90.033200560727522</v>
      </c>
      <c r="R463">
        <f t="shared" si="130"/>
        <v>89.966799439272478</v>
      </c>
      <c r="S463">
        <f t="shared" si="131"/>
        <v>4.8997415656114179E-3</v>
      </c>
      <c r="T463">
        <f t="shared" si="114"/>
        <v>76.03199508607733</v>
      </c>
    </row>
    <row r="464" spans="1:20" x14ac:dyDescent="0.35">
      <c r="A464">
        <f t="shared" si="115"/>
        <v>30.902970954040065</v>
      </c>
      <c r="B464">
        <f t="shared" si="132"/>
        <v>4.9183605835607409</v>
      </c>
      <c r="C464" t="str">
        <f t="shared" si="116"/>
        <v>-3.6696319250178-6308.88319083266i</v>
      </c>
      <c r="D464" t="str">
        <f t="shared" si="117"/>
        <v>3.47812499984105-3235.9348515494i</v>
      </c>
      <c r="E464" t="str">
        <f t="shared" si="118"/>
        <v>162.469534750936+0.00155713112986773i</v>
      </c>
      <c r="F464" t="str">
        <f t="shared" si="119"/>
        <v>2.9099099098843-30367.2562777505i</v>
      </c>
      <c r="G464" t="str">
        <f t="shared" si="120"/>
        <v>0.999999999991199-2.96668521156174E-06i</v>
      </c>
      <c r="H464" t="str">
        <f t="shared" si="121"/>
        <v>500.001232290388+0.317994916678765i</v>
      </c>
      <c r="I464" t="str">
        <f t="shared" si="122"/>
        <v>31.3462630857549-42833.7505875111i</v>
      </c>
      <c r="K464" t="str">
        <f t="shared" si="123"/>
        <v>0.0239999311426892-0.0000399860513527042i</v>
      </c>
      <c r="L464" t="str">
        <f t="shared" si="124"/>
        <v>0.0001875-71.7184137419589i</v>
      </c>
      <c r="M464" t="str">
        <f t="shared" si="125"/>
        <v>0.00125-18.0254836677651i</v>
      </c>
      <c r="N464">
        <f t="shared" si="126"/>
        <v>89.966673277726272</v>
      </c>
      <c r="O464">
        <f t="shared" si="127"/>
        <v>75.999051199439918</v>
      </c>
      <c r="P464" s="3">
        <f t="shared" si="128"/>
        <v>75.999051199439918</v>
      </c>
      <c r="Q464" s="3">
        <f t="shared" si="129"/>
        <v>-90.033326722273728</v>
      </c>
      <c r="R464">
        <f t="shared" si="130"/>
        <v>89.966673277726272</v>
      </c>
      <c r="S464">
        <f t="shared" si="131"/>
        <v>4.9183605835607406E-3</v>
      </c>
      <c r="T464">
        <f t="shared" si="114"/>
        <v>75.999051199439918</v>
      </c>
    </row>
    <row r="465" spans="1:20" x14ac:dyDescent="0.35">
      <c r="A465">
        <f t="shared" si="115"/>
        <v>31.020402243665416</v>
      </c>
      <c r="B465">
        <f t="shared" si="132"/>
        <v>4.9370503537782717</v>
      </c>
      <c r="C465" t="str">
        <f t="shared" si="116"/>
        <v>-3.66963183316356-6285.00013847543i</v>
      </c>
      <c r="D465" t="str">
        <f t="shared" si="117"/>
        <v>3.47812499983985-3223.68484930109i</v>
      </c>
      <c r="E465" t="str">
        <f t="shared" si="118"/>
        <v>162.469534734102+0.00156304831317249i</v>
      </c>
      <c r="F465" t="str">
        <f t="shared" si="119"/>
        <v>2.9099099098841-30252.2975471372i</v>
      </c>
      <c r="G465" t="str">
        <f t="shared" si="120"/>
        <v>0.999999999991132-2.97795861536547E-06i</v>
      </c>
      <c r="H465" t="str">
        <f t="shared" si="121"/>
        <v>500.001241673598+0.319203291439774i</v>
      </c>
      <c r="I465" t="str">
        <f t="shared" si="122"/>
        <v>31.3462626574074-42671.5992942432i</v>
      </c>
      <c r="K465" t="str">
        <f t="shared" si="123"/>
        <v>0.023999930618381-0.0000401379974413189i</v>
      </c>
      <c r="L465" t="str">
        <f t="shared" si="124"/>
        <v>0.0001875-71.4469154631991i</v>
      </c>
      <c r="M465" t="str">
        <f t="shared" si="125"/>
        <v>0.00125-17.9572461324617i</v>
      </c>
      <c r="N465">
        <f t="shared" si="126"/>
        <v>89.96654663677289</v>
      </c>
      <c r="O465">
        <f t="shared" si="127"/>
        <v>75.966107312347887</v>
      </c>
      <c r="P465" s="3">
        <f t="shared" si="128"/>
        <v>75.966107312347887</v>
      </c>
      <c r="Q465" s="3">
        <f t="shared" si="129"/>
        <v>-90.03345336322711</v>
      </c>
      <c r="R465">
        <f t="shared" si="130"/>
        <v>89.96654663677289</v>
      </c>
      <c r="S465">
        <f t="shared" si="131"/>
        <v>4.9370503537782716E-3</v>
      </c>
      <c r="T465">
        <f t="shared" si="114"/>
        <v>75.966107312347887</v>
      </c>
    </row>
    <row r="466" spans="1:20" x14ac:dyDescent="0.35">
      <c r="A466">
        <f t="shared" si="115"/>
        <v>31.138279772191343</v>
      </c>
      <c r="B466">
        <f t="shared" si="132"/>
        <v>4.9558111451226292</v>
      </c>
      <c r="C466" t="str">
        <f t="shared" si="116"/>
        <v>-3.66963174060985-6261.20749795517i</v>
      </c>
      <c r="D466" t="str">
        <f t="shared" si="117"/>
        <v>3.47812499983864-3211.48122084161i</v>
      </c>
      <c r="E466" t="str">
        <f t="shared" si="118"/>
        <v>162.469534717139+0.00156898798274663i</v>
      </c>
      <c r="F466" t="str">
        <f t="shared" si="119"/>
        <v>2.90990990988391-30137.7740059805i</v>
      </c>
      <c r="G466" t="str">
        <f t="shared" si="120"/>
        <v>0.999999999991064-2.98927485810366E-06i</v>
      </c>
      <c r="H466" t="str">
        <f t="shared" si="121"/>
        <v>500.001251128258+0.320416257957098i</v>
      </c>
      <c r="I466" t="str">
        <f t="shared" si="122"/>
        <v>31.3462622257979-42510.0618462572i</v>
      </c>
      <c r="K466" t="str">
        <f t="shared" si="123"/>
        <v>0.0239999300900804-0.0000402905209146964i</v>
      </c>
      <c r="L466" t="str">
        <f t="shared" si="124"/>
        <v>0.0001875-71.1764449723043i</v>
      </c>
      <c r="M466" t="str">
        <f t="shared" si="125"/>
        <v>0.00125-17.8892669181727i</v>
      </c>
      <c r="N466">
        <f t="shared" si="126"/>
        <v>89.966419514590655</v>
      </c>
      <c r="O466">
        <f t="shared" si="127"/>
        <v>75.933163424797613</v>
      </c>
      <c r="P466" s="3">
        <f t="shared" si="128"/>
        <v>75.933163424797613</v>
      </c>
      <c r="Q466" s="3">
        <f t="shared" si="129"/>
        <v>-90.033580485409345</v>
      </c>
      <c r="R466">
        <f t="shared" si="130"/>
        <v>89.966419514590655</v>
      </c>
      <c r="S466">
        <f t="shared" si="131"/>
        <v>4.9558111451226293E-3</v>
      </c>
      <c r="T466">
        <f t="shared" si="114"/>
        <v>75.933163424797613</v>
      </c>
    </row>
    <row r="467" spans="1:20" x14ac:dyDescent="0.35">
      <c r="A467">
        <f t="shared" si="115"/>
        <v>31.256605235325669</v>
      </c>
      <c r="B467">
        <f t="shared" si="132"/>
        <v>4.974643227474095</v>
      </c>
      <c r="C467" t="str">
        <f t="shared" si="116"/>
        <v>-3.66963164735141-6237.50492700679i</v>
      </c>
      <c r="D467" t="str">
        <f t="shared" si="117"/>
        <v>3.4781249998374-3199.32379061765i</v>
      </c>
      <c r="E467" t="str">
        <f t="shared" si="118"/>
        <v>162.469534700047+0.00157495022404997i</v>
      </c>
      <c r="F467" t="str">
        <f t="shared" si="119"/>
        <v>2.90990990988371-30023.6840068207i</v>
      </c>
      <c r="G467" t="str">
        <f t="shared" si="120"/>
        <v>0.999999999990996-3.00063410256424E-06i</v>
      </c>
      <c r="H467" t="str">
        <f t="shared" si="121"/>
        <v>500.00126065491+0.321633833678645i</v>
      </c>
      <c r="I467" t="str">
        <f t="shared" si="122"/>
        <v>31.3462617909021-42349.1359197823i</v>
      </c>
      <c r="K467" t="str">
        <f t="shared" si="123"/>
        <v>0.0239999295577571-0.0000404436239667805i</v>
      </c>
      <c r="L467" t="str">
        <f t="shared" si="124"/>
        <v>0.0001875-70.9069983784662i</v>
      </c>
      <c r="M467" t="str">
        <f t="shared" si="125"/>
        <v>0.00125-17.8215450469941i</v>
      </c>
      <c r="N467">
        <f t="shared" si="126"/>
        <v>89.966291909350971</v>
      </c>
      <c r="O467">
        <f t="shared" si="127"/>
        <v>75.900219536785656</v>
      </c>
      <c r="P467" s="3">
        <f t="shared" si="128"/>
        <v>75.900219536785656</v>
      </c>
      <c r="Q467" s="3">
        <f t="shared" si="129"/>
        <v>-90.033708090649029</v>
      </c>
      <c r="R467">
        <f t="shared" si="130"/>
        <v>89.966291909350971</v>
      </c>
      <c r="S467">
        <f t="shared" si="131"/>
        <v>4.9746432274740951E-3</v>
      </c>
      <c r="T467">
        <f t="shared" si="114"/>
        <v>75.900219536785656</v>
      </c>
    </row>
    <row r="468" spans="1:20" x14ac:dyDescent="0.35">
      <c r="A468">
        <f t="shared" si="115"/>
        <v>31.375380335219909</v>
      </c>
      <c r="B468">
        <f t="shared" si="132"/>
        <v>4.9935468717384968</v>
      </c>
      <c r="C468" t="str">
        <f t="shared" si="116"/>
        <v>-3.66963155338291-6213.8920846609i</v>
      </c>
      <c r="D468" t="str">
        <f t="shared" si="117"/>
        <v>3.47812499983617-3187.21238374052i</v>
      </c>
      <c r="E468" t="str">
        <f t="shared" si="118"/>
        <v>162.469534682825+0.00158093512286439i</v>
      </c>
      <c r="F468" t="str">
        <f t="shared" si="119"/>
        <v>2.90990990988351-29910.0259084352i</v>
      </c>
      <c r="G468" t="str">
        <f t="shared" si="120"/>
        <v>0.999999999990928-3.01203651215378E-06i</v>
      </c>
      <c r="H468" t="str">
        <f t="shared" si="121"/>
        <v>500.001270254102+0.322856036118601i</v>
      </c>
      <c r="I468" t="str">
        <f t="shared" si="122"/>
        <v>31.346261352695-42188.8191998455i</v>
      </c>
      <c r="K468" t="str">
        <f t="shared" si="123"/>
        <v>0.0239999290213805-0.0000405973087998501i</v>
      </c>
      <c r="L468" t="str">
        <f t="shared" si="124"/>
        <v>0.0001875-70.6385718056048i</v>
      </c>
      <c r="M468" t="str">
        <f t="shared" si="125"/>
        <v>0.00125-17.7540795447242i</v>
      </c>
      <c r="N468">
        <f t="shared" si="126"/>
        <v>89.966163819218281</v>
      </c>
      <c r="O468">
        <f t="shared" si="127"/>
        <v>75.867275648308578</v>
      </c>
      <c r="P468" s="3">
        <f t="shared" si="128"/>
        <v>75.867275648308578</v>
      </c>
      <c r="Q468" s="3">
        <f t="shared" si="129"/>
        <v>-90.033836180781719</v>
      </c>
      <c r="R468">
        <f t="shared" si="130"/>
        <v>89.966163819218281</v>
      </c>
      <c r="S468">
        <f t="shared" si="131"/>
        <v>4.9935468717384971E-3</v>
      </c>
      <c r="T468">
        <f t="shared" si="114"/>
        <v>75.867275648308578</v>
      </c>
    </row>
    <row r="469" spans="1:20" x14ac:dyDescent="0.35">
      <c r="A469">
        <f t="shared" si="115"/>
        <v>31.494606780493747</v>
      </c>
      <c r="B469">
        <f t="shared" si="132"/>
        <v>5.0125223498511033</v>
      </c>
      <c r="C469" t="str">
        <f t="shared" si="116"/>
        <v>-3.66963145869893-6190.36863123882i</v>
      </c>
      <c r="D469" t="str">
        <f t="shared" si="117"/>
        <v>3.47812499983491-3175.14682598356i</v>
      </c>
      <c r="E469" t="str">
        <f t="shared" si="118"/>
        <v>162.469534665472+0.00158694276530147i</v>
      </c>
      <c r="F469" t="str">
        <f t="shared" si="119"/>
        <v>2.9099099098833-29796.7980758139i</v>
      </c>
      <c r="G469" t="str">
        <f t="shared" si="120"/>
        <v>0.999999999990859-3.02348225089976E-06i</v>
      </c>
      <c r="H469" t="str">
        <f t="shared" si="121"/>
        <v>500.001279926387+0.324082882857701i</v>
      </c>
      <c r="I469" t="str">
        <f t="shared" si="122"/>
        <v>31.3462609111509-42029.1093802368i</v>
      </c>
      <c r="K469" t="str">
        <f t="shared" si="123"/>
        <v>0.0239999284809197-0.0000407515776245514i</v>
      </c>
      <c r="L469" t="str">
        <f t="shared" si="124"/>
        <v>0.0001875-70.3711613923138i</v>
      </c>
      <c r="M469" t="str">
        <f t="shared" si="125"/>
        <v>0.00125-17.6868694408489i</v>
      </c>
      <c r="N469">
        <f t="shared" si="126"/>
        <v>89.966035242350102</v>
      </c>
      <c r="O469">
        <f t="shared" si="127"/>
        <v>75.834331759362797</v>
      </c>
      <c r="P469" s="3">
        <f t="shared" si="128"/>
        <v>75.834331759362797</v>
      </c>
      <c r="Q469" s="3">
        <f t="shared" si="129"/>
        <v>-90.033964757649898</v>
      </c>
      <c r="R469">
        <f t="shared" si="130"/>
        <v>89.966035242350102</v>
      </c>
      <c r="S469">
        <f t="shared" si="131"/>
        <v>5.0125223498511031E-3</v>
      </c>
      <c r="T469">
        <f t="shared" si="114"/>
        <v>75.834331759362797</v>
      </c>
    </row>
    <row r="470" spans="1:20" x14ac:dyDescent="0.35">
      <c r="A470">
        <f t="shared" si="115"/>
        <v>31.614286286259624</v>
      </c>
      <c r="B470">
        <f t="shared" si="132"/>
        <v>5.0315699347805376</v>
      </c>
      <c r="C470" t="str">
        <f t="shared" si="116"/>
        <v>-3.66963136329387-6166.93422834775i</v>
      </c>
      <c r="D470" t="str">
        <f t="shared" si="117"/>
        <v>3.47812499983367-3163.12694377965i</v>
      </c>
      <c r="E470" t="str">
        <f t="shared" si="118"/>
        <v>162.469534647987+0.00159297323779776i</v>
      </c>
      <c r="F470" t="str">
        <f t="shared" si="119"/>
        <v>2.90990990988312-29683.9988801363i</v>
      </c>
      <c r="G470" t="str">
        <f t="shared" si="120"/>
        <v>0.999999999990789-3.03497148345296E-06i</v>
      </c>
      <c r="H470" t="str">
        <f t="shared" si="121"/>
        <v>500.00128967232+0.325314391543482i</v>
      </c>
      <c r="I470" t="str">
        <f t="shared" si="122"/>
        <v>31.3462604662446-41870.0041634763i</v>
      </c>
      <c r="K470" t="str">
        <f t="shared" si="123"/>
        <v>0.0239999279363437-0.0000409064326599299i</v>
      </c>
      <c r="L470" t="str">
        <f t="shared" si="124"/>
        <v>0.0001875-70.1047632918052i</v>
      </c>
      <c r="M470" t="str">
        <f t="shared" si="125"/>
        <v>0.00125-17.6199137685285i</v>
      </c>
      <c r="N470">
        <f t="shared" si="126"/>
        <v>89.965906176896922</v>
      </c>
      <c r="O470">
        <f t="shared" si="127"/>
        <v>75.801387869944719</v>
      </c>
      <c r="P470" s="3">
        <f t="shared" si="128"/>
        <v>75.801387869944719</v>
      </c>
      <c r="Q470" s="3">
        <f t="shared" si="129"/>
        <v>-90.034093823103078</v>
      </c>
      <c r="R470">
        <f t="shared" si="130"/>
        <v>89.965906176896922</v>
      </c>
      <c r="S470">
        <f t="shared" si="131"/>
        <v>5.0315699347805373E-3</v>
      </c>
      <c r="T470">
        <f t="shared" si="114"/>
        <v>75.801387869944719</v>
      </c>
    </row>
    <row r="471" spans="1:20" x14ac:dyDescent="0.35">
      <c r="A471">
        <f t="shared" si="115"/>
        <v>31.734420574147411</v>
      </c>
      <c r="B471">
        <f t="shared" si="132"/>
        <v>5.0506899005327037</v>
      </c>
      <c r="C471" t="str">
        <f t="shared" si="116"/>
        <v>-3.66963126716238-6143.5885388759i</v>
      </c>
      <c r="D471" t="str">
        <f t="shared" si="117"/>
        <v>3.47812499983239-3151.15256421877i</v>
      </c>
      <c r="E471" t="str">
        <f t="shared" si="118"/>
        <v>162.469534630368+0.00159902662711977i</v>
      </c>
      <c r="F471" t="str">
        <f t="shared" si="119"/>
        <v>2.90990990988289-29571.6266987483i</v>
      </c>
      <c r="G471" t="str">
        <f t="shared" si="120"/>
        <v>0.999999999990719-3.04650437508987E-06i</v>
      </c>
      <c r="H471" t="str">
        <f t="shared" si="121"/>
        <v>500.001299492465+0.326550579890528i</v>
      </c>
      <c r="I471" t="str">
        <f t="shared" si="122"/>
        <v>31.3462600179505-41711.5012607829i</v>
      </c>
      <c r="K471" t="str">
        <f t="shared" si="123"/>
        <v>0.023999927387621-0.0000410618761334617i</v>
      </c>
      <c r="L471" t="str">
        <f t="shared" si="124"/>
        <v>0.0001875-69.839373671852i</v>
      </c>
      <c r="M471" t="str">
        <f t="shared" si="125"/>
        <v>0.00125-17.5532115645831i</v>
      </c>
      <c r="N471">
        <f t="shared" si="126"/>
        <v>89.965776621002149</v>
      </c>
      <c r="O471">
        <f t="shared" si="127"/>
        <v>75.768443980050691</v>
      </c>
      <c r="P471" s="3">
        <f t="shared" si="128"/>
        <v>75.768443980050691</v>
      </c>
      <c r="Q471" s="3">
        <f t="shared" si="129"/>
        <v>-90.034223378997851</v>
      </c>
      <c r="R471">
        <f t="shared" si="130"/>
        <v>89.965776621002149</v>
      </c>
      <c r="S471">
        <f t="shared" si="131"/>
        <v>5.0506899005327037E-3</v>
      </c>
      <c r="T471">
        <f t="shared" si="114"/>
        <v>75.768443980050691</v>
      </c>
    </row>
    <row r="472" spans="1:20" x14ac:dyDescent="0.35">
      <c r="A472">
        <f t="shared" si="115"/>
        <v>31.855011372329169</v>
      </c>
      <c r="B472">
        <f t="shared" si="132"/>
        <v>5.0698825221547281</v>
      </c>
      <c r="C472" t="str">
        <f t="shared" si="116"/>
        <v>-3.66963117029901-6120.33122698779i</v>
      </c>
      <c r="D472" t="str">
        <f t="shared" si="117"/>
        <v>3.47812499983111-3139.22351504545i</v>
      </c>
      <c r="E472" t="str">
        <f t="shared" si="118"/>
        <v>162.469534612616+0.00160510302036225i</v>
      </c>
      <c r="F472" t="str">
        <f t="shared" si="119"/>
        <v>2.9099099098827-29459.6799151383i</v>
      </c>
      <c r="G472" t="str">
        <f t="shared" si="120"/>
        <v>0.999999999990648-0.000003058081091715i</v>
      </c>
      <c r="H472" t="str">
        <f t="shared" si="121"/>
        <v>500.001309387384+0.327791465680735i</v>
      </c>
      <c r="I472" t="str">
        <f t="shared" si="122"/>
        <v>31.3462595662432-41553.5983920386i</v>
      </c>
      <c r="K472" t="str">
        <f t="shared" si="123"/>
        <v>0.0239999268347201-0.0000412179102810865i</v>
      </c>
      <c r="L472" t="str">
        <f t="shared" si="124"/>
        <v>0.0001875-69.5749887147361i</v>
      </c>
      <c r="M472" t="str">
        <f t="shared" si="125"/>
        <v>0.00125-17.4867618694791i</v>
      </c>
      <c r="N472">
        <f t="shared" si="126"/>
        <v>89.965646572802228</v>
      </c>
      <c r="O472">
        <f t="shared" si="127"/>
        <v>75.735500089677245</v>
      </c>
      <c r="P472" s="3">
        <f t="shared" si="128"/>
        <v>75.735500089677245</v>
      </c>
      <c r="Q472" s="3">
        <f t="shared" si="129"/>
        <v>-90.034353427197772</v>
      </c>
      <c r="R472">
        <f t="shared" si="130"/>
        <v>89.965646572802228</v>
      </c>
      <c r="S472">
        <f t="shared" si="131"/>
        <v>5.0698825221547278E-3</v>
      </c>
      <c r="T472">
        <f t="shared" si="114"/>
        <v>75.735500089677245</v>
      </c>
    </row>
    <row r="473" spans="1:20" x14ac:dyDescent="0.35">
      <c r="A473">
        <f t="shared" si="115"/>
        <v>31.976060415544023</v>
      </c>
      <c r="B473">
        <f t="shared" si="132"/>
        <v>5.0891480757389163</v>
      </c>
      <c r="C473" t="str">
        <f t="shared" si="116"/>
        <v>-3.66963107269805-6097.16195811913i</v>
      </c>
      <c r="D473" t="str">
        <f t="shared" si="117"/>
        <v>3.47812499982983-3127.33962465631i</v>
      </c>
      <c r="E473" t="str">
        <f t="shared" si="118"/>
        <v>162.469534594728+0.00161120250495276i</v>
      </c>
      <c r="F473" t="str">
        <f t="shared" si="119"/>
        <v>2.90990990988249-29348.1569189142i</v>
      </c>
      <c r="G473" t="str">
        <f t="shared" si="120"/>
        <v>0.999999999990577-0.0000030697017998633i</v>
      </c>
      <c r="H473" t="str">
        <f t="shared" si="121"/>
        <v>500.001319357646+0.329037066763554i</v>
      </c>
      <c r="I473" t="str">
        <f t="shared" si="122"/>
        <v>31.3462591110963-41396.2932857576i</v>
      </c>
      <c r="K473" t="str">
        <f t="shared" si="123"/>
        <v>0.0239999262776093-0.0000413745373472387i</v>
      </c>
      <c r="L473" t="str">
        <f t="shared" si="124"/>
        <v>0.0001875-69.3116046171905i</v>
      </c>
      <c r="M473" t="str">
        <f t="shared" si="125"/>
        <v>0.00125-17.4205637273153i</v>
      </c>
      <c r="N473">
        <f t="shared" si="126"/>
        <v>89.965516030426485</v>
      </c>
      <c r="O473">
        <f t="shared" si="127"/>
        <v>75.702556198820645</v>
      </c>
      <c r="P473" s="3">
        <f t="shared" si="128"/>
        <v>75.702556198820645</v>
      </c>
      <c r="Q473" s="3">
        <f t="shared" si="129"/>
        <v>-90.034483969573515</v>
      </c>
      <c r="R473">
        <f t="shared" si="130"/>
        <v>89.965516030426485</v>
      </c>
      <c r="S473">
        <f t="shared" si="131"/>
        <v>5.0891480757389159E-3</v>
      </c>
      <c r="T473">
        <f t="shared" si="114"/>
        <v>75.702556198820645</v>
      </c>
    </row>
    <row r="474" spans="1:20" x14ac:dyDescent="0.35">
      <c r="A474">
        <f t="shared" si="115"/>
        <v>32.097569445123092</v>
      </c>
      <c r="B474">
        <f t="shared" si="132"/>
        <v>5.1084868384267246</v>
      </c>
      <c r="C474" t="str">
        <f t="shared" si="116"/>
        <v>-3.66963097435386-6074.08039897221i</v>
      </c>
      <c r="D474" t="str">
        <f t="shared" si="117"/>
        <v>3.47812499982854-3115.50072209758i</v>
      </c>
      <c r="E474" t="str">
        <f t="shared" si="118"/>
        <v>162.469534576705+0.00161732516864982i</v>
      </c>
      <c r="F474" t="str">
        <f t="shared" si="119"/>
        <v>2.90990990988229-29237.0561057802i</v>
      </c>
      <c r="G474" t="str">
        <f t="shared" si="120"/>
        <v>0.999999999990505-3.08136666670256E-06i</v>
      </c>
      <c r="H474" t="str">
        <f t="shared" si="121"/>
        <v>500.001329403827+0.330287401056253i</v>
      </c>
      <c r="I474" t="str">
        <f t="shared" si="122"/>
        <v>31.3462586524833-41239.5836790532i</v>
      </c>
      <c r="K474" t="str">
        <f t="shared" si="123"/>
        <v>0.0239999257162564-0.0000415317595848798i</v>
      </c>
      <c r="L474" t="str">
        <f t="shared" si="124"/>
        <v>0.0001875-69.0492175903475i</v>
      </c>
      <c r="M474" t="str">
        <f t="shared" si="125"/>
        <v>0.00125-17.3546161858092i</v>
      </c>
      <c r="N474">
        <f t="shared" si="126"/>
        <v>89.965384991997126</v>
      </c>
      <c r="O474">
        <f t="shared" si="127"/>
        <v>75.669612307477223</v>
      </c>
      <c r="P474" s="3">
        <f t="shared" si="128"/>
        <v>75.669612307477223</v>
      </c>
      <c r="Q474" s="3">
        <f t="shared" si="129"/>
        <v>-90.034615008002874</v>
      </c>
      <c r="R474">
        <f t="shared" si="130"/>
        <v>89.965384991997126</v>
      </c>
      <c r="S474">
        <f t="shared" si="131"/>
        <v>5.1084868384267245E-3</v>
      </c>
      <c r="T474">
        <f t="shared" si="114"/>
        <v>75.669612307477223</v>
      </c>
    </row>
    <row r="475" spans="1:20" x14ac:dyDescent="0.35">
      <c r="A475">
        <f t="shared" si="115"/>
        <v>32.219540209014561</v>
      </c>
      <c r="B475">
        <f t="shared" si="132"/>
        <v>5.1278990884127467</v>
      </c>
      <c r="C475" t="str">
        <f t="shared" si="116"/>
        <v>-3.66963087526085-6051.08621751097i</v>
      </c>
      <c r="D475" t="str">
        <f t="shared" si="117"/>
        <v>3.47812499982722-3103.70663706269i</v>
      </c>
      <c r="E475" t="str">
        <f t="shared" si="118"/>
        <v>162.469534558543+0.00162347109954687i</v>
      </c>
      <c r="F475" t="str">
        <f t="shared" si="119"/>
        <v>2.90990990988207-29126.3758775139i</v>
      </c>
      <c r="G475" t="str">
        <f t="shared" si="120"/>
        <v>0.999999999990433-3.09307586003581E-06i</v>
      </c>
      <c r="H475" t="str">
        <f t="shared" si="121"/>
        <v>500.001339526505+0.331542486544186i</v>
      </c>
      <c r="I475" t="str">
        <f t="shared" si="122"/>
        <v>31.3462581903785-41083.4673176053i</v>
      </c>
      <c r="K475" t="str">
        <f t="shared" si="123"/>
        <v>0.0239999251506291-0.0000416895792555316i</v>
      </c>
      <c r="L475" t="str">
        <f t="shared" si="124"/>
        <v>0.0001875-68.7878238596804i</v>
      </c>
      <c r="M475" t="str">
        <f t="shared" si="125"/>
        <v>0.00125-17.2889182962834i</v>
      </c>
      <c r="N475">
        <f t="shared" si="126"/>
        <v>89.965253455629224</v>
      </c>
      <c r="O475">
        <f t="shared" si="127"/>
        <v>75.636668415643143</v>
      </c>
      <c r="P475" s="3">
        <f t="shared" si="128"/>
        <v>75.636668415643143</v>
      </c>
      <c r="Q475" s="3">
        <f t="shared" si="129"/>
        <v>-90.034746544370776</v>
      </c>
      <c r="R475">
        <f t="shared" si="130"/>
        <v>89.965253455629224</v>
      </c>
      <c r="S475">
        <f t="shared" si="131"/>
        <v>5.1278990884127467E-3</v>
      </c>
      <c r="T475">
        <f t="shared" si="114"/>
        <v>75.636668415643143</v>
      </c>
    </row>
    <row r="476" spans="1:20" x14ac:dyDescent="0.35">
      <c r="A476">
        <f t="shared" si="115"/>
        <v>32.341974461808817</v>
      </c>
      <c r="B476">
        <f t="shared" si="132"/>
        <v>5.1473851049487154</v>
      </c>
      <c r="C476" t="str">
        <f t="shared" si="116"/>
        <v>-3.66963077541334-6028.17908295656i</v>
      </c>
      <c r="D476" t="str">
        <f t="shared" si="117"/>
        <v>3.47812499982592-3091.95719988978i</v>
      </c>
      <c r="E476" t="str">
        <f t="shared" si="118"/>
        <v>162.469534540244+0.00162964038607181i</v>
      </c>
      <c r="F476" t="str">
        <f t="shared" si="119"/>
        <v>2.90990990988185-29016.1146419431i</v>
      </c>
      <c r="G476" t="str">
        <f t="shared" si="120"/>
        <v>0.99999999999036-3.10482954830372E-06i</v>
      </c>
      <c r="H476" t="str">
        <f t="shared" si="121"/>
        <v>500.001349726262+0.332802341281033i</v>
      </c>
      <c r="I476" t="str">
        <f t="shared" si="122"/>
        <v>31.3462577247549-40927.9419556277i</v>
      </c>
      <c r="K476" t="str">
        <f t="shared" si="123"/>
        <v>0.0239999245806949-0.0000418479986293082i</v>
      </c>
      <c r="L476" t="str">
        <f t="shared" si="124"/>
        <v>0.0001875-68.5274196649539i</v>
      </c>
      <c r="M476" t="str">
        <f t="shared" si="125"/>
        <v>0.00125-17.2234691136515i</v>
      </c>
      <c r="N476">
        <f t="shared" si="126"/>
        <v>89.965121419430702</v>
      </c>
      <c r="O476">
        <f t="shared" si="127"/>
        <v>75.603724523314924</v>
      </c>
      <c r="P476" s="3">
        <f t="shared" si="128"/>
        <v>75.603724523314924</v>
      </c>
      <c r="Q476" s="3">
        <f t="shared" si="129"/>
        <v>-90.034878580569298</v>
      </c>
      <c r="R476">
        <f t="shared" si="130"/>
        <v>89.965121419430702</v>
      </c>
      <c r="S476">
        <f t="shared" si="131"/>
        <v>5.1473851049487155E-3</v>
      </c>
      <c r="T476">
        <f t="shared" si="114"/>
        <v>75.603724523314924</v>
      </c>
    </row>
    <row r="477" spans="1:20" x14ac:dyDescent="0.35">
      <c r="A477">
        <f t="shared" si="115"/>
        <v>32.464873964763697</v>
      </c>
      <c r="B477">
        <f t="shared" si="132"/>
        <v>5.1669451683475209</v>
      </c>
      <c r="C477" t="str">
        <f t="shared" si="116"/>
        <v>-3.66963067480557-6005.35866578201i</v>
      </c>
      <c r="D477" t="str">
        <f t="shared" si="117"/>
        <v>3.47812499982459-3080.25224155922i</v>
      </c>
      <c r="E477" t="str">
        <f t="shared" si="118"/>
        <v>162.469534521805+0.00163583311698717i</v>
      </c>
      <c r="F477" t="str">
        <f t="shared" si="119"/>
        <v>2.90990990988166-28906.2708129228i</v>
      </c>
      <c r="G477" t="str">
        <f t="shared" si="120"/>
        <v>0.999999999990287-3.11662790058704E-06i</v>
      </c>
      <c r="H477" t="str">
        <f t="shared" si="121"/>
        <v>500.001360003684+0.334066983389074i</v>
      </c>
      <c r="I477" t="str">
        <f t="shared" si="122"/>
        <v>31.3462572555861-40773.0053558354i</v>
      </c>
      <c r="K477" t="str">
        <f t="shared" si="123"/>
        <v>0.023999924006421-0.0000420070199849484i</v>
      </c>
      <c r="L477" t="str">
        <f t="shared" si="124"/>
        <v>0.0001875-68.268001260165i</v>
      </c>
      <c r="M477" t="str">
        <f t="shared" si="125"/>
        <v>0.00125-17.1582676964051i</v>
      </c>
      <c r="N477">
        <f t="shared" si="126"/>
        <v>89.964988881502293</v>
      </c>
      <c r="O477">
        <f t="shared" si="127"/>
        <v>75.570780630488571</v>
      </c>
      <c r="P477" s="3">
        <f t="shared" si="128"/>
        <v>75.570780630488571</v>
      </c>
      <c r="Q477" s="3">
        <f t="shared" si="129"/>
        <v>-90.035011118497707</v>
      </c>
      <c r="R477">
        <f t="shared" si="130"/>
        <v>89.964988881502293</v>
      </c>
      <c r="S477">
        <f t="shared" si="131"/>
        <v>5.1669451683475209E-3</v>
      </c>
      <c r="T477">
        <f t="shared" si="114"/>
        <v>75.570780630488571</v>
      </c>
    </row>
    <row r="478" spans="1:20" x14ac:dyDescent="0.35">
      <c r="A478">
        <f t="shared" si="115"/>
        <v>32.5882404858298</v>
      </c>
      <c r="B478">
        <f t="shared" si="132"/>
        <v>5.1865795599872415</v>
      </c>
      <c r="C478" t="str">
        <f t="shared" si="116"/>
        <v>-3.66963057343168-5982.62463770804i</v>
      </c>
      <c r="D478" t="str">
        <f t="shared" si="117"/>
        <v>3.47812499982324-3068.59159369127i</v>
      </c>
      <c r="E478" t="str">
        <f t="shared" si="118"/>
        <v>162.469534503226+0.00164204938139591i</v>
      </c>
      <c r="F478" t="str">
        <f t="shared" si="119"/>
        <v>2.90990990988144-28796.8428103126i</v>
      </c>
      <c r="G478" t="str">
        <f t="shared" si="120"/>
        <v>0.999999999990213-3.12847108660904E-06i</v>
      </c>
      <c r="H478" t="str">
        <f t="shared" si="121"/>
        <v>500.001370359362+0.335336431059434i</v>
      </c>
      <c r="I478" t="str">
        <f t="shared" si="122"/>
        <v>31.3462567828443-40618.6552894136i</v>
      </c>
      <c r="K478" t="str">
        <f t="shared" si="123"/>
        <v>0.0239999234277744-0.0000421666456098485i</v>
      </c>
      <c r="L478" t="str">
        <f t="shared" si="124"/>
        <v>0.0001875-68.0095649134938i</v>
      </c>
      <c r="M478" t="str">
        <f t="shared" si="125"/>
        <v>0.00125-17.0933131066i</v>
      </c>
      <c r="N478">
        <f t="shared" si="126"/>
        <v>89.964855839937528</v>
      </c>
      <c r="O478">
        <f t="shared" si="127"/>
        <v>75.537836737160433</v>
      </c>
      <c r="P478" s="3">
        <f t="shared" si="128"/>
        <v>75.537836737160433</v>
      </c>
      <c r="Q478" s="3">
        <f t="shared" si="129"/>
        <v>-90.035144160062472</v>
      </c>
      <c r="R478">
        <f t="shared" si="130"/>
        <v>89.964855839937528</v>
      </c>
      <c r="S478">
        <f t="shared" si="131"/>
        <v>5.1865795599872417E-3</v>
      </c>
      <c r="T478">
        <f t="shared" si="114"/>
        <v>75.537836737160433</v>
      </c>
    </row>
    <row r="479" spans="1:20" x14ac:dyDescent="0.35">
      <c r="A479">
        <f t="shared" si="115"/>
        <v>32.712075799675951</v>
      </c>
      <c r="B479">
        <f t="shared" si="132"/>
        <v>5.2062885623151933</v>
      </c>
      <c r="C479" t="str">
        <f t="shared" si="116"/>
        <v>-3.66963047128596-5959.97667169801i</v>
      </c>
      <c r="D479" t="str">
        <f t="shared" si="117"/>
        <v>3.4781249998219-3056.9750885436i</v>
      </c>
      <c r="E479" t="str">
        <f t="shared" si="118"/>
        <v>162.469534484506+0.00164828926873659i</v>
      </c>
      <c r="F479" t="str">
        <f t="shared" si="119"/>
        <v>2.90990990988121-28687.8290599541i</v>
      </c>
      <c r="G479" t="str">
        <f t="shared" si="120"/>
        <v>0.999999999990138-3.14035927673792E-06i</v>
      </c>
      <c r="H479" t="str">
        <f t="shared" si="121"/>
        <v>500.001380793894+0.336610702552368i</v>
      </c>
      <c r="I479" t="str">
        <f t="shared" si="122"/>
        <v>31.3462563065032-40464.8895359849i</v>
      </c>
      <c r="K479" t="str">
        <f t="shared" si="123"/>
        <v>0.0239999228447217-0.000042326877800096i</v>
      </c>
      <c r="L479" t="str">
        <f t="shared" si="124"/>
        <v>0.0001875-67.7521069072462i</v>
      </c>
      <c r="M479" t="str">
        <f t="shared" si="125"/>
        <v>0.00125-17.0286044098426i</v>
      </c>
      <c r="N479">
        <f t="shared" si="126"/>
        <v>89.964722292822657</v>
      </c>
      <c r="O479">
        <f t="shared" si="127"/>
        <v>75.504892843326672</v>
      </c>
      <c r="P479" s="3">
        <f t="shared" si="128"/>
        <v>75.504892843326672</v>
      </c>
      <c r="Q479" s="3">
        <f t="shared" si="129"/>
        <v>-90.035277707177343</v>
      </c>
      <c r="R479">
        <f t="shared" si="130"/>
        <v>89.964722292822657</v>
      </c>
      <c r="S479">
        <f t="shared" si="131"/>
        <v>5.2062885623151934E-3</v>
      </c>
      <c r="T479">
        <f t="shared" si="114"/>
        <v>75.504892843326672</v>
      </c>
    </row>
    <row r="480" spans="1:20" x14ac:dyDescent="0.35">
      <c r="A480">
        <f t="shared" si="115"/>
        <v>32.836381687714727</v>
      </c>
      <c r="B480">
        <f t="shared" si="132"/>
        <v>5.2260724588519913</v>
      </c>
      <c r="C480" t="str">
        <f t="shared" si="116"/>
        <v>-3.66963036836233-5937.41444195326i</v>
      </c>
      <c r="D480" t="str">
        <f t="shared" si="117"/>
        <v>3.47812499982056-3045.40255900888i</v>
      </c>
      <c r="E480" t="str">
        <f t="shared" si="118"/>
        <v>162.469534465642+0.00165455286879102i</v>
      </c>
      <c r="F480" t="str">
        <f t="shared" si="119"/>
        <v>2.90990990988098-28579.2279936479i</v>
      </c>
      <c r="G480" t="str">
        <f t="shared" si="120"/>
        <v>0.999999999990063-3.15229264198929E-06i</v>
      </c>
      <c r="H480" t="str">
        <f t="shared" si="121"/>
        <v>500.00139130788+0.337889816197498i</v>
      </c>
      <c r="I480" t="str">
        <f t="shared" si="122"/>
        <v>31.3462558265349-40311.7058835775i</v>
      </c>
      <c r="K480" t="str">
        <f t="shared" si="123"/>
        <v>0.0239999222572294-0.0000424877188605012i</v>
      </c>
      <c r="L480" t="str">
        <f t="shared" si="124"/>
        <v>0.0001875-67.4956235378025i</v>
      </c>
      <c r="M480" t="str">
        <f t="shared" si="125"/>
        <v>0.00125-16.9641406752766i</v>
      </c>
      <c r="N480">
        <f t="shared" si="126"/>
        <v>89.964588238236658</v>
      </c>
      <c r="O480">
        <f t="shared" si="127"/>
        <v>75.471948948983311</v>
      </c>
      <c r="P480" s="3">
        <f t="shared" si="128"/>
        <v>75.471948948983311</v>
      </c>
      <c r="Q480" s="3">
        <f t="shared" si="129"/>
        <v>-90.035411761763342</v>
      </c>
      <c r="R480">
        <f t="shared" si="130"/>
        <v>89.964588238236658</v>
      </c>
      <c r="S480">
        <f t="shared" si="131"/>
        <v>5.2260724588519911E-3</v>
      </c>
      <c r="T480">
        <f t="shared" si="114"/>
        <v>75.471948948983311</v>
      </c>
    </row>
    <row r="481" spans="1:20" x14ac:dyDescent="0.35">
      <c r="A481">
        <f t="shared" si="115"/>
        <v>32.961159938128041</v>
      </c>
      <c r="B481">
        <f t="shared" si="132"/>
        <v>5.2459315341956287</v>
      </c>
      <c r="C481" t="str">
        <f t="shared" si="116"/>
        <v>-3.66963026465517-5914.93762390869i</v>
      </c>
      <c r="D481" t="str">
        <f t="shared" si="117"/>
        <v>3.47812499981918-3033.87383861239i</v>
      </c>
      <c r="E481" t="str">
        <f t="shared" si="118"/>
        <v>162.469534446636+0.00166084027167871i</v>
      </c>
      <c r="F481" t="str">
        <f t="shared" si="119"/>
        <v>2.90990990988079-28471.038049131i</v>
      </c>
      <c r="G481" t="str">
        <f t="shared" si="120"/>
        <v>0.999999999989987-3.16427135402861E-06i</v>
      </c>
      <c r="H481" t="str">
        <f t="shared" si="121"/>
        <v>500.001401901922+0.339173790394097i</v>
      </c>
      <c r="I481" t="str">
        <f t="shared" si="122"/>
        <v>31.346255342912-40159.1021285924i</v>
      </c>
      <c r="K481" t="str">
        <f t="shared" si="123"/>
        <v>0.0239999216652638-0.0000426491711046319i</v>
      </c>
      <c r="L481" t="str">
        <f t="shared" si="124"/>
        <v>0.0001875-67.2401111155633i</v>
      </c>
      <c r="M481" t="str">
        <f t="shared" si="125"/>
        <v>0.00125-16.8999209755694i</v>
      </c>
      <c r="N481">
        <f t="shared" si="126"/>
        <v>89.964453674251274</v>
      </c>
      <c r="O481">
        <f t="shared" si="127"/>
        <v>75.43900505412671</v>
      </c>
      <c r="P481" s="3">
        <f t="shared" si="128"/>
        <v>75.43900505412671</v>
      </c>
      <c r="Q481" s="3">
        <f t="shared" si="129"/>
        <v>-90.035546325748726</v>
      </c>
      <c r="R481">
        <f t="shared" si="130"/>
        <v>89.964453674251274</v>
      </c>
      <c r="S481">
        <f t="shared" si="131"/>
        <v>5.2459315341956284E-3</v>
      </c>
      <c r="T481">
        <f t="shared" si="114"/>
        <v>75.43900505412671</v>
      </c>
    </row>
    <row r="482" spans="1:20" x14ac:dyDescent="0.35">
      <c r="A482">
        <f t="shared" si="115"/>
        <v>33.086412345892924</v>
      </c>
      <c r="B482">
        <f t="shared" si="132"/>
        <v>5.2658660740255723</v>
      </c>
      <c r="C482" t="str">
        <f t="shared" si="116"/>
        <v>-3.66963016015821-5892.54589422755i</v>
      </c>
      <c r="D482" t="str">
        <f t="shared" si="117"/>
        <v>3.4781249998178-3022.38876150961i</v>
      </c>
      <c r="E482" t="str">
        <f t="shared" si="118"/>
        <v>162.469534427484+0.00166715156786492i</v>
      </c>
      <c r="F482" t="str">
        <f t="shared" si="119"/>
        <v>2.90990990988057-28363.2576700549i</v>
      </c>
      <c r="G482" t="str">
        <f t="shared" si="120"/>
        <v>0.999999999989911-3.17629558517368E-06i</v>
      </c>
      <c r="H482" t="str">
        <f t="shared" si="121"/>
        <v>500.001412576633+0.340462643611333i</v>
      </c>
      <c r="I482" t="str">
        <f t="shared" si="122"/>
        <v>31.3462548556062-40007.0760757741i</v>
      </c>
      <c r="K482" t="str">
        <f t="shared" si="123"/>
        <v>0.0239999210687907-0.000042811236854845i</v>
      </c>
      <c r="L482" t="str">
        <f t="shared" si="124"/>
        <v>0.0001875-66.9855659648968i</v>
      </c>
      <c r="M482" t="str">
        <f t="shared" si="125"/>
        <v>0.00125-16.8359443868992i</v>
      </c>
      <c r="N482">
        <f t="shared" si="126"/>
        <v>89.964318598930873</v>
      </c>
      <c r="O482">
        <f t="shared" si="127"/>
        <v>75.406061158752706</v>
      </c>
      <c r="P482" s="3">
        <f t="shared" si="128"/>
        <v>75.406061158752706</v>
      </c>
      <c r="Q482" s="3">
        <f t="shared" si="129"/>
        <v>-90.035681401069127</v>
      </c>
      <c r="R482">
        <f t="shared" si="130"/>
        <v>89.964318598930873</v>
      </c>
      <c r="S482">
        <f t="shared" si="131"/>
        <v>5.2658660740255723E-3</v>
      </c>
      <c r="T482">
        <f t="shared" si="114"/>
        <v>75.406061158752706</v>
      </c>
    </row>
    <row r="483" spans="1:20" x14ac:dyDescent="0.35">
      <c r="A483">
        <f t="shared" si="115"/>
        <v>33.212140712807319</v>
      </c>
      <c r="B483">
        <f t="shared" si="132"/>
        <v>5.2858763651068692</v>
      </c>
      <c r="C483" t="str">
        <f t="shared" si="116"/>
        <v>-3.66963005486564-5870.23893079738i</v>
      </c>
      <c r="D483" t="str">
        <f t="shared" si="117"/>
        <v>3.47812499981643-3010.94716248385i</v>
      </c>
      <c r="E483" t="str">
        <f t="shared" si="118"/>
        <v>162.469534408187+0.00167348684815669i</v>
      </c>
      <c r="F483" t="str">
        <f t="shared" si="119"/>
        <v>2.90990990988032-28255.8853059626i</v>
      </c>
      <c r="G483" t="str">
        <f t="shared" si="120"/>
        <v>0.999999999989834-3.18836550839709E-06i</v>
      </c>
      <c r="H483" t="str">
        <f t="shared" si="121"/>
        <v>500.001423332629+0.341756394388564i</v>
      </c>
      <c r="I483" t="str">
        <f t="shared" si="122"/>
        <v>31.3462543645901-39855.6255381766i</v>
      </c>
      <c r="K483" t="str">
        <f t="shared" si="123"/>
        <v>0.0239999204677757-0.0000429739184423216i</v>
      </c>
      <c r="L483" t="str">
        <f t="shared" si="124"/>
        <v>0.0001875-66.7319844240852i</v>
      </c>
      <c r="M483" t="str">
        <f t="shared" si="125"/>
        <v>0.00125-16.7722099889412i</v>
      </c>
      <c r="N483">
        <f t="shared" si="126"/>
        <v>89.964183010332448</v>
      </c>
      <c r="O483">
        <f t="shared" si="127"/>
        <v>75.373117262857477</v>
      </c>
      <c r="P483" s="3">
        <f t="shared" si="128"/>
        <v>75.373117262857477</v>
      </c>
      <c r="Q483" s="3">
        <f t="shared" si="129"/>
        <v>-90.035816989667552</v>
      </c>
      <c r="R483">
        <f t="shared" si="130"/>
        <v>89.964183010332448</v>
      </c>
      <c r="S483">
        <f t="shared" si="131"/>
        <v>5.2858763651068693E-3</v>
      </c>
      <c r="T483">
        <f t="shared" si="114"/>
        <v>75.373117262857477</v>
      </c>
    </row>
    <row r="484" spans="1:20" x14ac:dyDescent="0.35">
      <c r="A484">
        <f t="shared" si="115"/>
        <v>33.338346847515986</v>
      </c>
      <c r="B484">
        <f t="shared" si="132"/>
        <v>5.3059626952942756</v>
      </c>
      <c r="C484" t="str">
        <f t="shared" si="116"/>
        <v>-3.66962994877125-5848.01641272501i</v>
      </c>
      <c r="D484" t="str">
        <f t="shared" si="117"/>
        <v>3.47812499981502-2999.54887694387i</v>
      </c>
      <c r="E484" t="str">
        <f t="shared" si="118"/>
        <v>162.469534388742+0.00167984620370764i</v>
      </c>
      <c r="F484" t="str">
        <f t="shared" si="119"/>
        <v>2.9099099098801-28148.9194122666i</v>
      </c>
      <c r="G484" t="str">
        <f t="shared" si="120"/>
        <v>0.999999999989757-3.20048129732875E-06i</v>
      </c>
      <c r="H484" t="str">
        <f t="shared" si="121"/>
        <v>500.001434170523+0.343055061335566i</v>
      </c>
      <c r="I484" t="str">
        <f t="shared" si="122"/>
        <v>31.3462538698348-39704.7483371328i</v>
      </c>
      <c r="K484" t="str">
        <f t="shared" si="123"/>
        <v>0.0239999198621845-0.0000431372182070989i</v>
      </c>
      <c r="L484" t="str">
        <f t="shared" si="124"/>
        <v>0.0001875-66.4793628452734i</v>
      </c>
      <c r="M484" t="str">
        <f t="shared" si="125"/>
        <v>0.00125-16.7087168648548i</v>
      </c>
      <c r="N484">
        <f t="shared" si="126"/>
        <v>89.964046906505686</v>
      </c>
      <c r="O484">
        <f t="shared" si="127"/>
        <v>75.340173366437057</v>
      </c>
      <c r="P484" s="3">
        <f t="shared" si="128"/>
        <v>75.340173366437057</v>
      </c>
      <c r="Q484" s="3">
        <f t="shared" si="129"/>
        <v>-90.035953093494314</v>
      </c>
      <c r="R484">
        <f t="shared" si="130"/>
        <v>89.964046906505686</v>
      </c>
      <c r="S484">
        <f t="shared" si="131"/>
        <v>5.3059626952942753E-3</v>
      </c>
      <c r="T484">
        <f t="shared" si="114"/>
        <v>75.340173366437057</v>
      </c>
    </row>
    <row r="485" spans="1:20" x14ac:dyDescent="0.35">
      <c r="A485">
        <f t="shared" si="115"/>
        <v>33.465032565536553</v>
      </c>
      <c r="B485">
        <f t="shared" si="132"/>
        <v>5.3261253535363942</v>
      </c>
      <c r="C485" t="str">
        <f t="shared" si="116"/>
        <v>-3.66962984186909-5825.87802033208i</v>
      </c>
      <c r="D485" t="str">
        <f t="shared" si="117"/>
        <v>3.47812499981361-2988.19374092151i</v>
      </c>
      <c r="E485" t="str">
        <f t="shared" si="118"/>
        <v>162.46953436915+0.001686229726017i</v>
      </c>
      <c r="F485" t="str">
        <f t="shared" si="119"/>
        <v>2.90990990987985-28042.3584502267i</v>
      </c>
      <c r="G485" t="str">
        <f t="shared" si="120"/>
        <v>0.999999999989679-3.21264312625835E-06i</v>
      </c>
      <c r="H485" t="str">
        <f t="shared" si="121"/>
        <v>500.001445090943+0.344358663132842i</v>
      </c>
      <c r="I485" t="str">
        <f t="shared" si="122"/>
        <v>31.3462533713125-39554.4423022238i</v>
      </c>
      <c r="K485" t="str">
        <f t="shared" si="123"/>
        <v>0.023999919251982-0.0000433011384981052i</v>
      </c>
      <c r="L485" t="str">
        <f t="shared" si="124"/>
        <v>0.0001875-66.2276975944145i</v>
      </c>
      <c r="M485" t="str">
        <f t="shared" si="125"/>
        <v>0.00125-16.64546410127i</v>
      </c>
      <c r="N485">
        <f t="shared" si="126"/>
        <v>89.963910285492744</v>
      </c>
      <c r="O485">
        <f t="shared" si="127"/>
        <v>75.307229469487453</v>
      </c>
      <c r="P485" s="3">
        <f t="shared" si="128"/>
        <v>75.307229469487453</v>
      </c>
      <c r="Q485" s="3">
        <f t="shared" si="129"/>
        <v>-90.036089714507256</v>
      </c>
      <c r="R485">
        <f t="shared" si="130"/>
        <v>89.963910285492744</v>
      </c>
      <c r="S485">
        <f t="shared" si="131"/>
        <v>5.3261253535363939E-3</v>
      </c>
      <c r="T485">
        <f t="shared" si="114"/>
        <v>75.307229469487453</v>
      </c>
    </row>
    <row r="486" spans="1:20" x14ac:dyDescent="0.35">
      <c r="A486">
        <f t="shared" si="115"/>
        <v>33.592199689285586</v>
      </c>
      <c r="B486">
        <f t="shared" si="132"/>
        <v>5.3463646298798322</v>
      </c>
      <c r="C486" t="str">
        <f t="shared" si="116"/>
        <v>-3.66962973415293-5803.82343515034i</v>
      </c>
      <c r="D486" t="str">
        <f t="shared" si="117"/>
        <v>3.4781249998122-2976.88159106932i</v>
      </c>
      <c r="E486" t="str">
        <f t="shared" si="118"/>
        <v>162.469534349408+0.00169263750693289i</v>
      </c>
      <c r="F486" t="str">
        <f t="shared" si="119"/>
        <v>2.90990990987965-27936.2008869276i</v>
      </c>
      <c r="G486" t="str">
        <f t="shared" si="120"/>
        <v>0.9999999999896-3.22485117013788E-06i</v>
      </c>
      <c r="H486" t="str">
        <f t="shared" si="121"/>
        <v>500.001456094516+0.345667218531859i</v>
      </c>
      <c r="I486" t="str">
        <f t="shared" si="122"/>
        <v>31.3462528689944-39404.7052712468i</v>
      </c>
      <c r="K486" t="str">
        <f t="shared" si="123"/>
        <v>0.0239999186371332-0.000043465681673193i</v>
      </c>
      <c r="L486" t="str">
        <f t="shared" si="124"/>
        <v>0.0001875-65.9769850512197i</v>
      </c>
      <c r="M486" t="str">
        <f t="shared" si="125"/>
        <v>0.00125-16.5824507882745i</v>
      </c>
      <c r="N486">
        <f t="shared" si="126"/>
        <v>89.96377314532846</v>
      </c>
      <c r="O486">
        <f t="shared" si="127"/>
        <v>75.274285572004587</v>
      </c>
      <c r="P486" s="3">
        <f t="shared" si="128"/>
        <v>75.274285572004587</v>
      </c>
      <c r="Q486" s="3">
        <f t="shared" si="129"/>
        <v>-90.03622685467154</v>
      </c>
      <c r="R486">
        <f t="shared" si="130"/>
        <v>89.96377314532846</v>
      </c>
      <c r="S486">
        <f t="shared" si="131"/>
        <v>5.3463646298798325E-3</v>
      </c>
      <c r="T486">
        <f t="shared" si="114"/>
        <v>75.274285572004587</v>
      </c>
    </row>
    <row r="487" spans="1:20" x14ac:dyDescent="0.35">
      <c r="A487">
        <f t="shared" si="115"/>
        <v>33.719850048104874</v>
      </c>
      <c r="B487">
        <f t="shared" si="132"/>
        <v>5.3666808154733756</v>
      </c>
      <c r="C487" t="str">
        <f t="shared" si="116"/>
        <v>-3.66962962561655-5781.85233991727i</v>
      </c>
      <c r="D487" t="str">
        <f t="shared" si="117"/>
        <v>3.47812499981076-2965.61226465823i</v>
      </c>
      <c r="E487" t="str">
        <f t="shared" si="118"/>
        <v>162.469534329517+0.00169906963865143i</v>
      </c>
      <c r="F487" t="str">
        <f t="shared" si="119"/>
        <v>2.90990990987943-27830.445195257i</v>
      </c>
      <c r="G487" t="str">
        <f t="shared" si="120"/>
        <v>0.999999999989521-3.23710560458415E-06i</v>
      </c>
      <c r="H487" t="str">
        <f t="shared" si="121"/>
        <v>500.001467181872+0.34698074635532i</v>
      </c>
      <c r="I487" t="str">
        <f t="shared" si="122"/>
        <v>31.3462523628507-39255.5350901838i</v>
      </c>
      <c r="K487" t="str">
        <f t="shared" si="123"/>
        <v>0.0239999180176028-0.0000436308500991722i</v>
      </c>
      <c r="L487" t="str">
        <f t="shared" si="124"/>
        <v>0.0001875-65.7272216091054i</v>
      </c>
      <c r="M487" t="str">
        <f t="shared" si="125"/>
        <v>0.00125-16.5196760194008i</v>
      </c>
      <c r="N487">
        <f t="shared" si="126"/>
        <v>89.96363548404014</v>
      </c>
      <c r="O487">
        <f t="shared" si="127"/>
        <v>75.241341673984536</v>
      </c>
      <c r="P487" s="3">
        <f t="shared" si="128"/>
        <v>75.241341673984536</v>
      </c>
      <c r="Q487" s="3">
        <f t="shared" si="129"/>
        <v>-90.03636451595986</v>
      </c>
      <c r="R487">
        <f t="shared" si="130"/>
        <v>89.96363548404014</v>
      </c>
      <c r="S487">
        <f t="shared" si="131"/>
        <v>5.3666808154733759E-3</v>
      </c>
      <c r="T487">
        <f t="shared" si="114"/>
        <v>75.241341673984536</v>
      </c>
    </row>
    <row r="488" spans="1:20" x14ac:dyDescent="0.35">
      <c r="A488">
        <f t="shared" si="115"/>
        <v>33.847985478287669</v>
      </c>
      <c r="B488">
        <f t="shared" si="132"/>
        <v>5.3870742025721743</v>
      </c>
      <c r="C488" t="str">
        <f t="shared" si="116"/>
        <v>-3.66962951625374-5759.96441857114i</v>
      </c>
      <c r="D488" t="str">
        <f t="shared" si="117"/>
        <v>3.47812499980932-2954.3855995752i</v>
      </c>
      <c r="E488" t="str">
        <f t="shared" si="118"/>
        <v>162.469534309473+0.00170552621372032i</v>
      </c>
      <c r="F488" t="str">
        <f t="shared" si="119"/>
        <v>2.90990990987918-27725.089853884i</v>
      </c>
      <c r="G488" t="str">
        <f t="shared" si="120"/>
        <v>0.999999999989441-3.24940660588131E-06i</v>
      </c>
      <c r="H488" t="str">
        <f t="shared" si="121"/>
        <v>500.001478353657+0.348299265497466i</v>
      </c>
      <c r="I488" t="str">
        <f t="shared" si="122"/>
        <v>31.3462518528535-39106.9296131727i</v>
      </c>
      <c r="K488" t="str">
        <f t="shared" si="123"/>
        <v>0.0239999173933549-0.0000437966461518458i</v>
      </c>
      <c r="L488" t="str">
        <f t="shared" si="124"/>
        <v>0.0001875-65.4784036751397i</v>
      </c>
      <c r="M488" t="str">
        <f t="shared" si="125"/>
        <v>0.00125-16.4571388916127i</v>
      </c>
      <c r="N488">
        <f t="shared" si="126"/>
        <v>89.963497299647614</v>
      </c>
      <c r="O488">
        <f t="shared" si="127"/>
        <v>75.208397775422981</v>
      </c>
      <c r="P488" s="3">
        <f t="shared" si="128"/>
        <v>75.208397775422981</v>
      </c>
      <c r="Q488" s="3">
        <f t="shared" si="129"/>
        <v>-90.036502700352386</v>
      </c>
      <c r="R488">
        <f t="shared" si="130"/>
        <v>89.963497299647614</v>
      </c>
      <c r="S488">
        <f t="shared" si="131"/>
        <v>5.3870742025721747E-3</v>
      </c>
      <c r="T488">
        <f t="shared" si="114"/>
        <v>75.208397775422981</v>
      </c>
    </row>
    <row r="489" spans="1:20" x14ac:dyDescent="0.35">
      <c r="A489">
        <f t="shared" si="115"/>
        <v>33.976607823105162</v>
      </c>
      <c r="B489">
        <f t="shared" si="132"/>
        <v>5.4075450845419484</v>
      </c>
      <c r="C489" t="str">
        <f t="shared" si="116"/>
        <v>-3.66962940605821-5738.15935624695i</v>
      </c>
      <c r="D489" t="str">
        <f t="shared" si="117"/>
        <v>3.47812499980786-2943.20143432087i</v>
      </c>
      <c r="E489" t="str">
        <f t="shared" si="118"/>
        <v>162.469534289277+0.00171200732503806i</v>
      </c>
      <c r="F489" t="str">
        <f t="shared" si="119"/>
        <v>2.90990990987896-27620.1333472365i</v>
      </c>
      <c r="G489" t="str">
        <f t="shared" si="120"/>
        <v>0.999999999989361-0.0000032617543509834i</v>
      </c>
      <c r="H489" t="str">
        <f t="shared" si="121"/>
        <v>500.001489610508+0.349622794924305i</v>
      </c>
      <c r="I489" t="str">
        <f t="shared" si="122"/>
        <v>31.3462513389728-38958.8867024731i</v>
      </c>
      <c r="K489" t="str">
        <f t="shared" si="123"/>
        <v>0.0239999167643538-0.0000439630722160428i</v>
      </c>
      <c r="L489" t="str">
        <f t="shared" si="124"/>
        <v>0.0001875-65.230527669994i</v>
      </c>
      <c r="M489" t="str">
        <f t="shared" si="125"/>
        <v>0.00125-16.3948385052926i</v>
      </c>
      <c r="N489">
        <f t="shared" si="126"/>
        <v>89.963358590163196</v>
      </c>
      <c r="O489">
        <f t="shared" si="127"/>
        <v>75.175453876315956</v>
      </c>
      <c r="P489" s="3">
        <f t="shared" si="128"/>
        <v>75.175453876315956</v>
      </c>
      <c r="Q489" s="3">
        <f t="shared" si="129"/>
        <v>-90.036641409836804</v>
      </c>
      <c r="R489">
        <f t="shared" si="130"/>
        <v>89.963358590163196</v>
      </c>
      <c r="S489">
        <f t="shared" si="131"/>
        <v>5.4075450845419487E-3</v>
      </c>
      <c r="T489">
        <f t="shared" si="114"/>
        <v>75.175453876315956</v>
      </c>
    </row>
    <row r="490" spans="1:20" x14ac:dyDescent="0.35">
      <c r="A490">
        <f t="shared" si="115"/>
        <v>34.105718932832964</v>
      </c>
      <c r="B490">
        <f t="shared" si="132"/>
        <v>5.4280937558632081</v>
      </c>
      <c r="C490" t="str">
        <f t="shared" si="116"/>
        <v>-3.66962929502362-5716.4368392716i</v>
      </c>
      <c r="D490" t="str">
        <f t="shared" si="117"/>
        <v>3.47812499980639-2932.05960800728i</v>
      </c>
      <c r="E490" t="str">
        <f t="shared" si="118"/>
        <v>162.469534268928+0.0017185130658571i</v>
      </c>
      <c r="F490" t="str">
        <f t="shared" si="119"/>
        <v>2.90990990987869-27515.5741654799i</v>
      </c>
      <c r="G490" t="str">
        <f t="shared" si="120"/>
        <v>0.99999999998928-3.27414901751686E-06i</v>
      </c>
      <c r="H490" t="str">
        <f t="shared" si="121"/>
        <v>500.001500953071+0.350951353673909i</v>
      </c>
      <c r="I490" t="str">
        <f t="shared" si="122"/>
        <v>31.3462508211787-38811.4042284378i</v>
      </c>
      <c r="K490" t="str">
        <f t="shared" si="123"/>
        <v>0.0239999161305633-0.0000441301306856527i</v>
      </c>
      <c r="L490" t="str">
        <f t="shared" si="124"/>
        <v>0.0001875-64.9835900278879i</v>
      </c>
      <c r="M490" t="str">
        <f t="shared" si="125"/>
        <v>0.00125-16.3327739642285i</v>
      </c>
      <c r="N490">
        <f t="shared" si="126"/>
        <v>89.963219353591626</v>
      </c>
      <c r="O490">
        <f t="shared" si="127"/>
        <v>75.142509976659369</v>
      </c>
      <c r="P490" s="3">
        <f t="shared" si="128"/>
        <v>75.142509976659369</v>
      </c>
      <c r="Q490" s="3">
        <f t="shared" si="129"/>
        <v>-90.036780646408374</v>
      </c>
      <c r="R490">
        <f t="shared" si="130"/>
        <v>89.963219353591626</v>
      </c>
      <c r="S490">
        <f t="shared" si="131"/>
        <v>5.4280937558632081E-3</v>
      </c>
      <c r="T490">
        <f t="shared" si="114"/>
        <v>75.142509976659369</v>
      </c>
    </row>
    <row r="491" spans="1:20" x14ac:dyDescent="0.35">
      <c r="A491">
        <f t="shared" si="115"/>
        <v>34.235320664777731</v>
      </c>
      <c r="B491">
        <f t="shared" si="132"/>
        <v>5.4487205121354885</v>
      </c>
      <c r="C491" t="str">
        <f t="shared" si="116"/>
        <v>-3.66962918314362-5694.7965551593i</v>
      </c>
      <c r="D491" t="str">
        <f t="shared" si="117"/>
        <v>3.47812499980493-2920.95996035553i</v>
      </c>
      <c r="E491" t="str">
        <f t="shared" si="118"/>
        <v>162.469534248423+0.00172504352978426i</v>
      </c>
      <c r="F491" t="str">
        <f t="shared" si="119"/>
        <v>2.90990990987847-27411.4108044954i</v>
      </c>
      <c r="G491" t="str">
        <f t="shared" si="120"/>
        <v>0.999999999989198-3.28659078378316E-06i</v>
      </c>
      <c r="H491" t="str">
        <f t="shared" si="121"/>
        <v>500.001512382004+0.352284960856698i</v>
      </c>
      <c r="I491" t="str">
        <f t="shared" si="122"/>
        <v>31.3462502994428-38664.4800694827i</v>
      </c>
      <c r="K491" t="str">
        <f t="shared" si="123"/>
        <v>0.0239999154919468-0.0000442978239636603i</v>
      </c>
      <c r="L491" t="str">
        <f t="shared" si="124"/>
        <v>0.0001875-64.737587196541i</v>
      </c>
      <c r="M491" t="str">
        <f t="shared" si="125"/>
        <v>0.00125-16.2709443756012i</v>
      </c>
      <c r="N491">
        <f t="shared" si="126"/>
        <v>89.963079587930054</v>
      </c>
      <c r="O491">
        <f t="shared" si="127"/>
        <v>75.109566076448871</v>
      </c>
      <c r="P491" s="3">
        <f t="shared" si="128"/>
        <v>75.109566076448871</v>
      </c>
      <c r="Q491" s="3">
        <f t="shared" si="129"/>
        <v>-90.036920412069946</v>
      </c>
      <c r="R491">
        <f t="shared" si="130"/>
        <v>89.963079587930054</v>
      </c>
      <c r="S491">
        <f t="shared" si="131"/>
        <v>5.4487205121354883E-3</v>
      </c>
      <c r="T491">
        <f t="shared" si="114"/>
        <v>75.109566076448871</v>
      </c>
    </row>
    <row r="492" spans="1:20" x14ac:dyDescent="0.35">
      <c r="A492">
        <f t="shared" si="115"/>
        <v>34.365414883303892</v>
      </c>
      <c r="B492">
        <f t="shared" si="132"/>
        <v>5.4694256500816039</v>
      </c>
      <c r="C492" t="str">
        <f t="shared" si="116"/>
        <v>-3.6696290704116-5673.23819260732i</v>
      </c>
      <c r="D492" t="str">
        <f t="shared" si="117"/>
        <v>3.47812499980345-2909.90233169343i</v>
      </c>
      <c r="E492" t="str">
        <f t="shared" si="118"/>
        <v>162.469534227762+0.0017315988107819i</v>
      </c>
      <c r="F492" t="str">
        <f t="shared" si="119"/>
        <v>2.90990990987825-27307.641765858i</v>
      </c>
      <c r="G492" t="str">
        <f t="shared" si="120"/>
        <v>0.999999999989116-3.29907982876126E-06i</v>
      </c>
      <c r="H492" t="str">
        <f t="shared" si="121"/>
        <v>500.001523897961+0.35362363565567i</v>
      </c>
      <c r="I492" t="str">
        <f t="shared" si="122"/>
        <v>31.3462497737335-38518.1121120539i</v>
      </c>
      <c r="K492" t="str">
        <f t="shared" si="123"/>
        <v>0.0239999148484677-0.0000444661544621792i</v>
      </c>
      <c r="L492" t="str">
        <f t="shared" si="124"/>
        <v>0.0001875-64.49251563712i</v>
      </c>
      <c r="M492" t="str">
        <f t="shared" si="125"/>
        <v>0.00125-16.2093488499713i</v>
      </c>
      <c r="N492">
        <f t="shared" si="126"/>
        <v>89.962939291168084</v>
      </c>
      <c r="O492">
        <f t="shared" si="127"/>
        <v>75.076622175680313</v>
      </c>
      <c r="P492" s="3">
        <f t="shared" si="128"/>
        <v>75.076622175680313</v>
      </c>
      <c r="Q492" s="3">
        <f t="shared" si="129"/>
        <v>-90.037060708831916</v>
      </c>
      <c r="R492">
        <f t="shared" si="130"/>
        <v>89.962939291168084</v>
      </c>
      <c r="S492">
        <f t="shared" si="131"/>
        <v>5.469425650081604E-3</v>
      </c>
      <c r="T492">
        <f t="shared" ref="T492:T555" si="133">P492</f>
        <v>75.076622175680313</v>
      </c>
    </row>
    <row r="493" spans="1:20" x14ac:dyDescent="0.35">
      <c r="A493">
        <f t="shared" ref="A493:A556" si="134">2*PI()*B493</f>
        <v>34.496003459860447</v>
      </c>
      <c r="B493">
        <f t="shared" si="132"/>
        <v>5.4902094675519137</v>
      </c>
      <c r="C493" t="str">
        <f t="shared" ref="C493:C556" si="135">IMPRODUCT(D493,E493,$C$40,,K493,$C$41)</f>
        <v>-3.66962895682122-5651.7614414914i</v>
      </c>
      <c r="D493" t="str">
        <f t="shared" ref="D493:D556" si="136">IMDIV(IMPRODUCT($C$37,$C$38,COMPLEX(1,A493/$C$38)),IMSUM(-1*A493*A493/$C$39,COMPLEX(0,1*A493)))</f>
        <v>3.47812499980197-2898.8865629533i</v>
      </c>
      <c r="E493" t="str">
        <f t="shared" ref="E493:E556" si="137">IMDIV(IMPRODUCT(IMSUM(F493,G493),$C$29,H493),IMSUM(1,I493))</f>
        <v>162.469534206944+0.00173817900317008i</v>
      </c>
      <c r="F493" t="str">
        <f t="shared" ref="F493:F556" si="138">IMDIV(IMPRODUCT($C$14,$C$15,COMPLEX(1,A493/$C$15)),IMSUM(-1*A493*A493/$C$16,COMPLEX(0,A493)))</f>
        <v>2.90990990987799-27204.2655568152i</v>
      </c>
      <c r="G493" t="str">
        <f t="shared" ref="G493:G556" si="139">IMDIV(1,COMPLEX(1,A493*$C$9*$C$10))</f>
        <v>0.999999999989033-3.31161633211028E-06i</v>
      </c>
      <c r="H493" t="str">
        <f t="shared" ref="H493:H556" si="140">IMDIV($C$3,IMSUM(K493,COMPLEX(0,$C$28*A493)))</f>
        <v>500.001535501606+0.354967397326732i</v>
      </c>
      <c r="I493" t="str">
        <f t="shared" ref="I493:I556" si="141">IMPRODUCT(F493,$C$29,H493,$C$31)</f>
        <v>31.346249244021-38372.2982505993i</v>
      </c>
      <c r="K493" t="str">
        <f t="shared" ref="K493:K556" si="142">IF($C$26&lt;=0,IMDIV(1,IMSUM(IMDIV(1,L493),1/$C$18)),IMDIV(1,IMSUM(IMDIV(1,L493),1/$C$18,IMDIV(1,M493))))</f>
        <v>0.0239999142000889-0.0000446351246024882i</v>
      </c>
      <c r="L493" t="str">
        <f t="shared" ref="L493:L556" si="143">IMSUM($C$21/$C$22,IMDIV(1,COMPLEX(0,$C$20*$C$22*A493)))</f>
        <v>0.0001875-64.2483718241881i</v>
      </c>
      <c r="M493" t="str">
        <f t="shared" ref="M493:M556" si="144">IMSUM($C$25/$C$26,IMDIV(1,COMPLEX(0,$C$24*$C$26*A493)))</f>
        <v>0.00125-16.1479865012665i</v>
      </c>
      <c r="N493">
        <f t="shared" ref="N493:N556" si="145">ABS(R493)</f>
        <v>89.962798461287633</v>
      </c>
      <c r="O493">
        <f t="shared" ref="O493:O556" si="146">ABS(P493)</f>
        <v>75.04367827434946</v>
      </c>
      <c r="P493" s="3">
        <f t="shared" ref="P493:P556" si="147">20*LOG10(IMABS(C493))</f>
        <v>75.04367827434946</v>
      </c>
      <c r="Q493" s="3">
        <f t="shared" ref="Q493:Q556" si="148">IMARGUMENT(C493)*180/PI()</f>
        <v>-90.037201538712367</v>
      </c>
      <c r="R493">
        <f t="shared" ref="R493:R556" si="149">IF(Q493&lt;0,Q493+180,Q493-180)</f>
        <v>89.962798461287633</v>
      </c>
      <c r="S493">
        <f t="shared" ref="S493:S556" si="150">B493/1000</f>
        <v>5.4902094675519141E-3</v>
      </c>
      <c r="T493">
        <f t="shared" si="133"/>
        <v>75.04367827434946</v>
      </c>
    </row>
    <row r="494" spans="1:20" x14ac:dyDescent="0.35">
      <c r="A494">
        <f t="shared" si="134"/>
        <v>34.627088273007914</v>
      </c>
      <c r="B494">
        <f t="shared" ref="B494:B557" si="151">B493*(1+B$42)</f>
        <v>5.5110722635286109</v>
      </c>
      <c r="C494" t="str">
        <f t="shared" si="135"/>
        <v>-3.66962884236598-5630.36599286121i</v>
      </c>
      <c r="D494" t="str">
        <f t="shared" si="136"/>
        <v>3.47812499980045-2887.9124956696i</v>
      </c>
      <c r="E494" t="str">
        <f t="shared" si="137"/>
        <v>162.469534185967+0.0017447842016276i</v>
      </c>
      <c r="F494" t="str">
        <f t="shared" si="138"/>
        <v>2.90990990987776-27101.2806902656i</v>
      </c>
      <c r="G494" t="str">
        <f t="shared" si="139"/>
        <v>0.99999999998895-3.32420047417203E-06i</v>
      </c>
      <c r="H494" t="str">
        <f t="shared" si="140"/>
        <v>500.001547193608+0.356316265198952i</v>
      </c>
      <c r="I494" t="str">
        <f t="shared" si="141"/>
        <v>31.3462487102757-38227.0363875377i</v>
      </c>
      <c r="K494" t="str">
        <f t="shared" si="142"/>
        <v>0.023999913546773-0.0000448047368150647i</v>
      </c>
      <c r="L494" t="str">
        <f t="shared" si="143"/>
        <v>0.0001875-64.0051522456544i</v>
      </c>
      <c r="M494" t="str">
        <f t="shared" si="144"/>
        <v>0.00125-16.0868564467688i</v>
      </c>
      <c r="N494">
        <f t="shared" si="145"/>
        <v>89.96265709626293</v>
      </c>
      <c r="O494">
        <f t="shared" si="146"/>
        <v>75.010734372451978</v>
      </c>
      <c r="P494" s="3">
        <f t="shared" si="147"/>
        <v>75.010734372451978</v>
      </c>
      <c r="Q494" s="3">
        <f t="shared" si="148"/>
        <v>-90.03734290373707</v>
      </c>
      <c r="R494">
        <f t="shared" si="149"/>
        <v>89.96265709626293</v>
      </c>
      <c r="S494">
        <f t="shared" si="150"/>
        <v>5.5110722635286109E-3</v>
      </c>
      <c r="T494">
        <f t="shared" si="133"/>
        <v>75.010734372451978</v>
      </c>
    </row>
    <row r="495" spans="1:20" x14ac:dyDescent="0.35">
      <c r="A495">
        <f t="shared" si="134"/>
        <v>34.75867120844535</v>
      </c>
      <c r="B495">
        <f t="shared" si="151"/>
        <v>5.5320143381300202</v>
      </c>
      <c r="C495" t="str">
        <f t="shared" si="135"/>
        <v>-3.66962872703922-5609.05153893615i</v>
      </c>
      <c r="D495" t="str">
        <f t="shared" si="136"/>
        <v>3.47812499979893-2876.9799719767i</v>
      </c>
      <c r="E495" t="str">
        <f t="shared" si="137"/>
        <v>162.469534164831+0.00175141450119162i</v>
      </c>
      <c r="F495" t="str">
        <f t="shared" si="138"/>
        <v>2.90990990987751-26998.6856847372i</v>
      </c>
      <c r="G495" t="str">
        <f t="shared" si="139"/>
        <v>0.999999999988866-0.0000033368324359736i</v>
      </c>
      <c r="H495" t="str">
        <f t="shared" si="140"/>
        <v>500.001558974636+0.357670258674811i</v>
      </c>
      <c r="I495" t="str">
        <f t="shared" si="141"/>
        <v>31.3462481724655-38082.324433228i</v>
      </c>
      <c r="K495" t="str">
        <f t="shared" si="142"/>
        <v>0.0239999128884826-0.0000449749935396198i</v>
      </c>
      <c r="L495" t="str">
        <f t="shared" si="143"/>
        <v>0.0001875-63.7628534027243i</v>
      </c>
      <c r="M495" t="str">
        <f t="shared" si="144"/>
        <v>0.00125-16.0259578071018i</v>
      </c>
      <c r="N495">
        <f t="shared" si="145"/>
        <v>89.962515194060529</v>
      </c>
      <c r="O495">
        <f t="shared" si="146"/>
        <v>74.977790469983674</v>
      </c>
      <c r="P495" s="3">
        <f t="shared" si="147"/>
        <v>74.977790469983674</v>
      </c>
      <c r="Q495" s="3">
        <f t="shared" si="148"/>
        <v>-90.037484805939471</v>
      </c>
      <c r="R495">
        <f t="shared" si="149"/>
        <v>89.962515194060529</v>
      </c>
      <c r="S495">
        <f t="shared" si="150"/>
        <v>5.5320143381300205E-3</v>
      </c>
      <c r="T495">
        <f t="shared" si="133"/>
        <v>74.977790469983674</v>
      </c>
    </row>
    <row r="496" spans="1:20" x14ac:dyDescent="0.35">
      <c r="A496">
        <f t="shared" si="134"/>
        <v>34.890754159037435</v>
      </c>
      <c r="B496">
        <f t="shared" si="151"/>
        <v>5.5530359926149142</v>
      </c>
      <c r="C496" t="str">
        <f t="shared" si="135"/>
        <v>-3.66962861083431-5587.81777310054i</v>
      </c>
      <c r="D496" t="str">
        <f t="shared" si="136"/>
        <v>3.47812499979739-2866.08883460656i</v>
      </c>
      <c r="E496" t="str">
        <f t="shared" si="137"/>
        <v>162.469534143534+0.00175806999726269i</v>
      </c>
      <c r="F496" t="str">
        <f t="shared" si="138"/>
        <v>2.90990990987726-26896.4790643666i</v>
      </c>
      <c r="G496" t="str">
        <f t="shared" si="139"/>
        <v>0.999999999988781-3.34951239923001E-06i</v>
      </c>
      <c r="H496" t="str">
        <f t="shared" si="140"/>
        <v>500.001570845371+0.359029397230536i</v>
      </c>
      <c r="I496" t="str">
        <f t="shared" si="141"/>
        <v>31.3462476305604-37938.1603059406i</v>
      </c>
      <c r="K496" t="str">
        <f t="shared" si="142"/>
        <v>0.0239999122251797-0.0000451458972251341i</v>
      </c>
      <c r="L496" t="str">
        <f t="shared" si="143"/>
        <v>0.0001875-63.5214718098467i</v>
      </c>
      <c r="M496" t="str">
        <f t="shared" si="144"/>
        <v>0.00125-15.9652897062182i</v>
      </c>
      <c r="N496">
        <f t="shared" si="145"/>
        <v>89.962372752639283</v>
      </c>
      <c r="O496">
        <f t="shared" si="146"/>
        <v>74.944846566940072</v>
      </c>
      <c r="P496" s="3">
        <f t="shared" si="147"/>
        <v>74.944846566940072</v>
      </c>
      <c r="Q496" s="3">
        <f t="shared" si="148"/>
        <v>-90.037627247360717</v>
      </c>
      <c r="R496">
        <f t="shared" si="149"/>
        <v>89.962372752639283</v>
      </c>
      <c r="S496">
        <f t="shared" si="150"/>
        <v>5.5530359926149143E-3</v>
      </c>
      <c r="T496">
        <f t="shared" si="133"/>
        <v>74.944846566940072</v>
      </c>
    </row>
    <row r="497" spans="1:20" x14ac:dyDescent="0.35">
      <c r="A497">
        <f t="shared" si="134"/>
        <v>35.023339024841782</v>
      </c>
      <c r="B497">
        <f t="shared" si="151"/>
        <v>5.5741375293868511</v>
      </c>
      <c r="C497" t="str">
        <f t="shared" si="135"/>
        <v>-3.66962849374457-5566.66438989953i</v>
      </c>
      <c r="D497" t="str">
        <f t="shared" si="136"/>
        <v>3.47812499979584-2855.23892688652i</v>
      </c>
      <c r="E497" t="str">
        <f t="shared" si="137"/>
        <v>162.469534122074+0.00176475078560344i</v>
      </c>
      <c r="F497" t="str">
        <f t="shared" si="138"/>
        <v>2.909909909877-26794.659358877i</v>
      </c>
      <c r="G497" t="str">
        <f t="shared" si="139"/>
        <v>0.999999999988695-0.0000033622405463468i</v>
      </c>
      <c r="H497" t="str">
        <f t="shared" si="140"/>
        <v>500.001582806497+0.360393700416339i</v>
      </c>
      <c r="I497" t="str">
        <f t="shared" si="141"/>
        <v>31.3462470845291-37794.541931826i</v>
      </c>
      <c r="K497" t="str">
        <f t="shared" si="142"/>
        <v>0.0239999115568261-0.0000453174503298923i</v>
      </c>
      <c r="L497" t="str">
        <f t="shared" si="143"/>
        <v>0.0001875-63.281003994667i</v>
      </c>
      <c r="M497" t="str">
        <f t="shared" si="144"/>
        <v>0.00125-15.9048512713869i</v>
      </c>
      <c r="N497">
        <f t="shared" si="145"/>
        <v>89.96222976995027</v>
      </c>
      <c r="O497">
        <f t="shared" si="146"/>
        <v>74.911902663316795</v>
      </c>
      <c r="P497" s="3">
        <f t="shared" si="147"/>
        <v>74.911902663316795</v>
      </c>
      <c r="Q497" s="3">
        <f t="shared" si="148"/>
        <v>-90.03777023004973</v>
      </c>
      <c r="R497">
        <f t="shared" si="149"/>
        <v>89.96222976995027</v>
      </c>
      <c r="S497">
        <f t="shared" si="150"/>
        <v>5.574137529386851E-3</v>
      </c>
      <c r="T497">
        <f t="shared" si="133"/>
        <v>74.911902663316795</v>
      </c>
    </row>
    <row r="498" spans="1:20" x14ac:dyDescent="0.35">
      <c r="A498">
        <f t="shared" si="134"/>
        <v>35.156427713136182</v>
      </c>
      <c r="B498">
        <f t="shared" si="151"/>
        <v>5.5953192519985215</v>
      </c>
      <c r="C498" t="str">
        <f t="shared" si="135"/>
        <v>-3.66962837576326-5545.59108503467i</v>
      </c>
      <c r="D498" t="str">
        <f t="shared" si="136"/>
        <v>3.4781249997943-2844.43009273703i</v>
      </c>
      <c r="E498" t="str">
        <f t="shared" si="137"/>
        <v>162.469534100451+0.00177145696233971i</v>
      </c>
      <c r="F498" t="str">
        <f t="shared" si="138"/>
        <v>2.90990990987678-26693.225103558i</v>
      </c>
      <c r="G498" t="str">
        <f t="shared" si="139"/>
        <v>0.999999999988609-3.37501706042263E-06i</v>
      </c>
      <c r="H498" t="str">
        <f t="shared" si="140"/>
        <v>500.0015948587+0.361763187856705i</v>
      </c>
      <c r="I498" t="str">
        <f t="shared" si="141"/>
        <v>31.34624653434-37651.4672448858i</v>
      </c>
      <c r="K498" t="str">
        <f t="shared" si="142"/>
        <v>0.0239999108833834-0.0000454896553215184i</v>
      </c>
      <c r="L498" t="str">
        <f t="shared" si="143"/>
        <v>0.0001875-63.0414464979749i</v>
      </c>
      <c r="M498" t="str">
        <f t="shared" si="144"/>
        <v>0.00125-15.8446416331808i</v>
      </c>
      <c r="N498">
        <f t="shared" si="145"/>
        <v>89.962086243936767</v>
      </c>
      <c r="O498">
        <f t="shared" si="146"/>
        <v>74.878958759109508</v>
      </c>
      <c r="P498" s="3">
        <f t="shared" si="147"/>
        <v>74.878958759109508</v>
      </c>
      <c r="Q498" s="3">
        <f t="shared" si="148"/>
        <v>-90.037913756063233</v>
      </c>
      <c r="R498">
        <f t="shared" si="149"/>
        <v>89.962086243936767</v>
      </c>
      <c r="S498">
        <f t="shared" si="150"/>
        <v>5.5953192519985215E-3</v>
      </c>
      <c r="T498">
        <f t="shared" si="133"/>
        <v>74.878958759109508</v>
      </c>
    </row>
    <row r="499" spans="1:20" x14ac:dyDescent="0.35">
      <c r="A499">
        <f t="shared" si="134"/>
        <v>35.290022138446105</v>
      </c>
      <c r="B499">
        <f t="shared" si="151"/>
        <v>5.6165814651561163</v>
      </c>
      <c r="C499" t="str">
        <f t="shared" si="135"/>
        <v>-3.66962825688367-5524.59755535938i</v>
      </c>
      <c r="D499" t="str">
        <f t="shared" si="136"/>
        <v>3.47812499979272-2833.66217666936i</v>
      </c>
      <c r="E499" t="str">
        <f t="shared" si="137"/>
        <v>162.469534078664+0.00177818862396389i</v>
      </c>
      <c r="F499" t="str">
        <f t="shared" si="138"/>
        <v>2.90990990987653-26592.1748392437i</v>
      </c>
      <c r="G499" t="str">
        <f t="shared" si="139"/>
        <v>0.999999999988523-3.38784212525195E-06i</v>
      </c>
      <c r="H499" t="str">
        <f t="shared" si="140"/>
        <v>500.001607002673+0.363137879250691i</v>
      </c>
      <c r="I499" t="str">
        <f t="shared" si="141"/>
        <v>31.3462459799616-37508.9341869423i</v>
      </c>
      <c r="K499" t="str">
        <f t="shared" si="142"/>
        <v>0.0239999102048129-0.000045662514677012i</v>
      </c>
      <c r="L499" t="str">
        <f t="shared" si="143"/>
        <v>0.0001875-62.8027958736547i</v>
      </c>
      <c r="M499" t="str">
        <f t="shared" si="144"/>
        <v>0.00125-15.784659925464i</v>
      </c>
      <c r="N499">
        <f t="shared" si="145"/>
        <v>89.961942172534265</v>
      </c>
      <c r="O499">
        <f t="shared" si="146"/>
        <v>74.846014854313779</v>
      </c>
      <c r="P499" s="3">
        <f t="shared" si="147"/>
        <v>74.846014854313779</v>
      </c>
      <c r="Q499" s="3">
        <f t="shared" si="148"/>
        <v>-90.038057827465735</v>
      </c>
      <c r="R499">
        <f t="shared" si="149"/>
        <v>89.961942172534265</v>
      </c>
      <c r="S499">
        <f t="shared" si="150"/>
        <v>5.6165814651561166E-3</v>
      </c>
      <c r="T499">
        <f t="shared" si="133"/>
        <v>74.846014854313779</v>
      </c>
    </row>
    <row r="500" spans="1:20" x14ac:dyDescent="0.35">
      <c r="A500">
        <f t="shared" si="134"/>
        <v>35.424124222572203</v>
      </c>
      <c r="B500">
        <f t="shared" si="151"/>
        <v>5.6379244747237101</v>
      </c>
      <c r="C500" t="str">
        <f t="shared" si="135"/>
        <v>-3.66962813709877-5503.68349887466i</v>
      </c>
      <c r="D500" t="str">
        <f t="shared" si="136"/>
        <v>3.47812499979115-2822.93502378343i</v>
      </c>
      <c r="E500" t="str">
        <f t="shared" si="137"/>
        <v>162.469534056711+0.00178494586733449i</v>
      </c>
      <c r="F500" t="str">
        <f t="shared" si="138"/>
        <v>2.90990990987627-26491.507112292i</v>
      </c>
      <c r="G500" t="str">
        <f t="shared" si="139"/>
        <v>0.999999999988435-0.0000034007159253276i</v>
      </c>
      <c r="H500" t="str">
        <f t="shared" si="140"/>
        <v>500.001619239116+0.364517794372181i</v>
      </c>
      <c r="I500" t="str">
        <f t="shared" si="141"/>
        <v>31.3462454213612-37366.9407076097i</v>
      </c>
      <c r="K500" t="str">
        <f t="shared" si="142"/>
        <v>0.0239999095210755-0.0000458360308827824i</v>
      </c>
      <c r="L500" t="str">
        <f t="shared" si="143"/>
        <v>0.0001875-62.5650486886379i</v>
      </c>
      <c r="M500" t="str">
        <f t="shared" si="144"/>
        <v>0.00125-15.7249052853796i</v>
      </c>
      <c r="N500">
        <f t="shared" si="145"/>
        <v>89.961797553670408</v>
      </c>
      <c r="O500">
        <f t="shared" si="146"/>
        <v>74.813070948925059</v>
      </c>
      <c r="P500" s="3">
        <f t="shared" si="147"/>
        <v>74.813070948925059</v>
      </c>
      <c r="Q500" s="3">
        <f t="shared" si="148"/>
        <v>-90.038202446329592</v>
      </c>
      <c r="R500">
        <f t="shared" si="149"/>
        <v>89.961797553670408</v>
      </c>
      <c r="S500">
        <f t="shared" si="150"/>
        <v>5.6379244747237099E-3</v>
      </c>
      <c r="T500">
        <f t="shared" si="133"/>
        <v>74.813070948925059</v>
      </c>
    </row>
    <row r="501" spans="1:20" x14ac:dyDescent="0.35">
      <c r="A501">
        <f t="shared" si="134"/>
        <v>35.558735894617975</v>
      </c>
      <c r="B501">
        <f t="shared" si="151"/>
        <v>5.6593485877276599</v>
      </c>
      <c r="C501" t="str">
        <f t="shared" si="135"/>
        <v>-3.66962801640188-5482.8486147248i</v>
      </c>
      <c r="D501" t="str">
        <f t="shared" si="136"/>
        <v>3.47812499978956-2812.24847976554i</v>
      </c>
      <c r="E501" t="str">
        <f t="shared" si="137"/>
        <v>162.469534034591+0.00179172878967828i</v>
      </c>
      <c r="F501" t="str">
        <f t="shared" si="138"/>
        <v>2.909909909876-26391.220474564i</v>
      </c>
      <c r="G501" t="str">
        <f t="shared" si="139"/>
        <v>0.999999999988347-3.41363864584355E-06i</v>
      </c>
      <c r="H501" t="str">
        <f t="shared" si="140"/>
        <v>500.001631568732+0.365902953070216i</v>
      </c>
      <c r="I501" t="str">
        <f t="shared" si="141"/>
        <v>31.3462448585082-37225.4847642641i</v>
      </c>
      <c r="K501" t="str">
        <f t="shared" si="142"/>
        <v>0.0239999088321319-0.0000460102064346867i</v>
      </c>
      <c r="L501" t="str">
        <f t="shared" si="143"/>
        <v>0.0001875-62.3282015228512i</v>
      </c>
      <c r="M501" t="str">
        <f t="shared" si="144"/>
        <v>0.00125-15.6653768533369i</v>
      </c>
      <c r="N501">
        <f t="shared" si="145"/>
        <v>89.961652385264927</v>
      </c>
      <c r="O501">
        <f t="shared" si="146"/>
        <v>74.780127042938858</v>
      </c>
      <c r="P501" s="3">
        <f t="shared" si="147"/>
        <v>74.780127042938858</v>
      </c>
      <c r="Q501" s="3">
        <f t="shared" si="148"/>
        <v>-90.038347614735073</v>
      </c>
      <c r="R501">
        <f t="shared" si="149"/>
        <v>89.961652385264927</v>
      </c>
      <c r="S501">
        <f t="shared" si="150"/>
        <v>5.6593485877276598E-3</v>
      </c>
      <c r="T501">
        <f t="shared" si="133"/>
        <v>74.780127042938858</v>
      </c>
    </row>
    <row r="502" spans="1:20" x14ac:dyDescent="0.35">
      <c r="A502">
        <f t="shared" si="134"/>
        <v>35.693859091017522</v>
      </c>
      <c r="B502">
        <f t="shared" si="151"/>
        <v>5.6808541123610254</v>
      </c>
      <c r="C502" t="str">
        <f t="shared" si="135"/>
        <v>-3.66962789478586-5462.09260319295i</v>
      </c>
      <c r="D502" t="str">
        <f t="shared" si="136"/>
        <v>3.47812499978795-2801.60239088618i</v>
      </c>
      <c r="E502" t="str">
        <f t="shared" si="137"/>
        <v>162.469534012301+0.0017985374885928i</v>
      </c>
      <c r="F502" t="str">
        <f t="shared" si="138"/>
        <v>2.90990990987576-26291.3134834027i</v>
      </c>
      <c r="G502" t="str">
        <f t="shared" si="139"/>
        <v>0.999999999988258-3.42661047269745E-06i</v>
      </c>
      <c r="H502" t="str">
        <f t="shared" si="140"/>
        <v>500.001643992232+0.367293375269212i</v>
      </c>
      <c r="I502" t="str">
        <f t="shared" si="141"/>
        <v>31.3462442913687-37084.5643220145i</v>
      </c>
      <c r="K502" t="str">
        <f t="shared" si="142"/>
        <v>0.0239999081379424-0.0000461850438380625i</v>
      </c>
      <c r="L502" t="str">
        <f t="shared" si="143"/>
        <v>0.0001875-62.0922509691683i</v>
      </c>
      <c r="M502" t="str">
        <f t="shared" si="144"/>
        <v>0.00125-15.6060737729995i</v>
      </c>
      <c r="N502">
        <f t="shared" si="145"/>
        <v>89.96150666522972</v>
      </c>
      <c r="O502">
        <f t="shared" si="146"/>
        <v>74.747183136350543</v>
      </c>
      <c r="P502" s="3">
        <f t="shared" si="147"/>
        <v>74.747183136350543</v>
      </c>
      <c r="Q502" s="3">
        <f t="shared" si="148"/>
        <v>-90.03849333477028</v>
      </c>
      <c r="R502">
        <f t="shared" si="149"/>
        <v>89.96150666522972</v>
      </c>
      <c r="S502">
        <f t="shared" si="150"/>
        <v>5.6808541123610258E-3</v>
      </c>
      <c r="T502">
        <f t="shared" si="133"/>
        <v>74.747183136350543</v>
      </c>
    </row>
    <row r="503" spans="1:20" x14ac:dyDescent="0.35">
      <c r="A503">
        <f t="shared" si="134"/>
        <v>35.829495755563393</v>
      </c>
      <c r="B503">
        <f t="shared" si="151"/>
        <v>5.7024413579879978</v>
      </c>
      <c r="C503" t="str">
        <f t="shared" si="135"/>
        <v>-3.66962777224385-5441.415165697i</v>
      </c>
      <c r="D503" t="str">
        <f t="shared" si="136"/>
        <v>3.47812499978634-2790.99660399778i</v>
      </c>
      <c r="E503" t="str">
        <f t="shared" si="137"/>
        <v>162.469533989842+0.00180537206204536i</v>
      </c>
      <c r="F503" t="str">
        <f t="shared" si="138"/>
        <v>2.90990990987548-26191.7847016125i</v>
      </c>
      <c r="G503" t="str">
        <f t="shared" si="139"/>
        <v>0.999999999988169-0.0000034396315924934i</v>
      </c>
      <c r="H503" t="str">
        <f t="shared" si="140"/>
        <v>500.00165651033+0.368689080969318i</v>
      </c>
      <c r="I503" t="str">
        <f t="shared" si="141"/>
        <v>31.3462437199109-36944.1773536729i</v>
      </c>
      <c r="K503" t="str">
        <f t="shared" si="142"/>
        <v>0.0239999074384671-0.0000463605456077673i</v>
      </c>
      <c r="L503" t="str">
        <f t="shared" si="143"/>
        <v>0.0001875-61.8571936333615i</v>
      </c>
      <c r="M503" t="str">
        <f t="shared" si="144"/>
        <v>0.00125-15.5469951912727i</v>
      </c>
      <c r="N503">
        <f t="shared" si="145"/>
        <v>89.961360391468659</v>
      </c>
      <c r="O503">
        <f t="shared" si="146"/>
        <v>74.714239229155694</v>
      </c>
      <c r="P503" s="3">
        <f t="shared" si="147"/>
        <v>74.714239229155694</v>
      </c>
      <c r="Q503" s="3">
        <f t="shared" si="148"/>
        <v>-90.038639608531341</v>
      </c>
      <c r="R503">
        <f t="shared" si="149"/>
        <v>89.961360391468659</v>
      </c>
      <c r="S503">
        <f t="shared" si="150"/>
        <v>5.7024413579879977E-3</v>
      </c>
      <c r="T503">
        <f t="shared" si="133"/>
        <v>74.714239229155694</v>
      </c>
    </row>
    <row r="504" spans="1:20" x14ac:dyDescent="0.35">
      <c r="A504">
        <f t="shared" si="134"/>
        <v>35.965647839434538</v>
      </c>
      <c r="B504">
        <f t="shared" si="151"/>
        <v>5.7241106351483522</v>
      </c>
      <c r="C504" t="str">
        <f t="shared" si="135"/>
        <v>-3.66962764876877-5420.81600478501i</v>
      </c>
      <c r="D504" t="str">
        <f t="shared" si="136"/>
        <v>3.47812499978472-2780.43096653253i</v>
      </c>
      <c r="E504" t="str">
        <f t="shared" si="137"/>
        <v>162.469533967213+0.00181223260837573i</v>
      </c>
      <c r="F504" t="str">
        <f t="shared" si="138"/>
        <v>2.90990990987521-26092.6326974385i</v>
      </c>
      <c r="G504" t="str">
        <f t="shared" si="139"/>
        <v>0.999999999988079-3.45270219254456E-06i</v>
      </c>
      <c r="H504" t="str">
        <f t="shared" si="140"/>
        <v>500.001669123749+0.370090090246651i</v>
      </c>
      <c r="I504" t="str">
        <f t="shared" si="141"/>
        <v>31.3462431441018-36804.3218397258i</v>
      </c>
      <c r="K504" t="str">
        <f t="shared" si="142"/>
        <v>0.0239999067336656-0.0000465367142682118i</v>
      </c>
      <c r="L504" t="str">
        <f t="shared" si="143"/>
        <v>0.0001875-61.6230261340519i</v>
      </c>
      <c r="M504" t="str">
        <f t="shared" si="144"/>
        <v>0.00125-15.4881402582912i</v>
      </c>
      <c r="N504">
        <f t="shared" si="145"/>
        <v>89.961213561877756</v>
      </c>
      <c r="O504">
        <f t="shared" si="146"/>
        <v>74.68129532134958</v>
      </c>
      <c r="P504" s="3">
        <f t="shared" si="147"/>
        <v>74.68129532134958</v>
      </c>
      <c r="Q504" s="3">
        <f t="shared" si="148"/>
        <v>-90.038786438122244</v>
      </c>
      <c r="R504">
        <f t="shared" si="149"/>
        <v>89.961213561877756</v>
      </c>
      <c r="S504">
        <f t="shared" si="150"/>
        <v>5.7241106351483525E-3</v>
      </c>
      <c r="T504">
        <f t="shared" si="133"/>
        <v>74.68129532134958</v>
      </c>
    </row>
    <row r="505" spans="1:20" x14ac:dyDescent="0.35">
      <c r="A505">
        <f t="shared" si="134"/>
        <v>36.102317301224389</v>
      </c>
      <c r="B505">
        <f t="shared" si="151"/>
        <v>5.7458622555619163</v>
      </c>
      <c r="C505" t="str">
        <f t="shared" si="135"/>
        <v>-3.66962752435357-5400.29482413116i</v>
      </c>
      <c r="D505" t="str">
        <f t="shared" si="136"/>
        <v>3.47812499978306-2769.90532650019i</v>
      </c>
      <c r="E505" t="str">
        <f t="shared" si="137"/>
        <v>162.469533944411+0.00181911922629839i</v>
      </c>
      <c r="F505" t="str">
        <f t="shared" si="138"/>
        <v>2.90990990987495-25993.8560445457i</v>
      </c>
      <c r="G505" t="str">
        <f t="shared" si="139"/>
        <v>0.999999999987988-3.46582246087591E-06i</v>
      </c>
      <c r="H505" t="str">
        <f t="shared" si="140"/>
        <v>500.00168183321+0.371496423253615i</v>
      </c>
      <c r="I505" t="str">
        <f t="shared" si="141"/>
        <v>31.3462425639083-36664.9957683042i</v>
      </c>
      <c r="K505" t="str">
        <f t="shared" si="142"/>
        <v>0.0239999060234976-0.0000467135523533985i</v>
      </c>
      <c r="L505" t="str">
        <f t="shared" si="143"/>
        <v>0.0001875-61.3897451026621i</v>
      </c>
      <c r="M505" t="str">
        <f t="shared" si="144"/>
        <v>0.00125-15.429508127407i</v>
      </c>
      <c r="N505">
        <f t="shared" si="145"/>
        <v>89.961066174344921</v>
      </c>
      <c r="O505">
        <f t="shared" si="146"/>
        <v>74.648351412927582</v>
      </c>
      <c r="P505" s="3">
        <f t="shared" si="147"/>
        <v>74.648351412927582</v>
      </c>
      <c r="Q505" s="3">
        <f t="shared" si="148"/>
        <v>-90.038933825655079</v>
      </c>
      <c r="R505">
        <f t="shared" si="149"/>
        <v>89.961066174344921</v>
      </c>
      <c r="S505">
        <f t="shared" si="150"/>
        <v>5.7458622555619163E-3</v>
      </c>
      <c r="T505">
        <f t="shared" si="133"/>
        <v>74.648351412927582</v>
      </c>
    </row>
    <row r="506" spans="1:20" x14ac:dyDescent="0.35">
      <c r="A506">
        <f t="shared" si="134"/>
        <v>36.239506106969039</v>
      </c>
      <c r="B506">
        <f t="shared" si="151"/>
        <v>5.7676965321330513</v>
      </c>
      <c r="C506" t="str">
        <f t="shared" si="135"/>
        <v>-3.66962739899081-5379.85132853136i</v>
      </c>
      <c r="D506" t="str">
        <f t="shared" si="136"/>
        <v>3.47812499978144-2759.4195324859i</v>
      </c>
      <c r="E506" t="str">
        <f t="shared" si="137"/>
        <v>162.469533921435+0.00182603201490278i</v>
      </c>
      <c r="F506" t="str">
        <f t="shared" si="138"/>
        <v>2.90990990987469-25895.4533219989i</v>
      </c>
      <c r="G506" t="str">
        <f t="shared" si="139"/>
        <v>0.999999999987897-3.47899258622692E-06i</v>
      </c>
      <c r="H506" t="str">
        <f t="shared" si="140"/>
        <v>500.001694639447+0.372908100219159i</v>
      </c>
      <c r="I506" t="str">
        <f t="shared" si="141"/>
        <v>31.3462419792962-36526.1971351561i</v>
      </c>
      <c r="K506" t="str">
        <f t="shared" si="142"/>
        <v>0.0239999053079221-0.0000468910624069555i</v>
      </c>
      <c r="L506" t="str">
        <f t="shared" si="143"/>
        <v>0.0001875-61.1573471833653i</v>
      </c>
      <c r="M506" t="str">
        <f t="shared" si="144"/>
        <v>0.00125-15.3710979551774i</v>
      </c>
      <c r="N506">
        <f t="shared" si="145"/>
        <v>89.960918226750152</v>
      </c>
      <c r="O506">
        <f t="shared" si="146"/>
        <v>74.615407503884981</v>
      </c>
      <c r="P506" s="3">
        <f t="shared" si="147"/>
        <v>74.615407503884981</v>
      </c>
      <c r="Q506" s="3">
        <f t="shared" si="148"/>
        <v>-90.039081773249848</v>
      </c>
      <c r="R506">
        <f t="shared" si="149"/>
        <v>89.960918226750152</v>
      </c>
      <c r="S506">
        <f t="shared" si="150"/>
        <v>5.7676965321330513E-3</v>
      </c>
      <c r="T506">
        <f t="shared" si="133"/>
        <v>74.615407503884981</v>
      </c>
    </row>
    <row r="507" spans="1:20" x14ac:dyDescent="0.35">
      <c r="A507">
        <f t="shared" si="134"/>
        <v>36.377216230175527</v>
      </c>
      <c r="B507">
        <f t="shared" si="151"/>
        <v>5.7896137789551574</v>
      </c>
      <c r="C507" t="str">
        <f t="shared" si="135"/>
        <v>-3.66962727267379-5359.4852238991i</v>
      </c>
      <c r="D507" t="str">
        <f t="shared" si="136"/>
        <v>3.47812499977975-2748.97343364799i</v>
      </c>
      <c r="E507" t="str">
        <f t="shared" si="137"/>
        <v>162.469533898285+0.00183297107365422i</v>
      </c>
      <c r="F507" t="str">
        <f t="shared" si="138"/>
        <v>2.90990990987441-25797.4231142419i</v>
      </c>
      <c r="G507" t="str">
        <f t="shared" si="139"/>
        <v>0.999999999987804-3.49221275805426E-06i</v>
      </c>
      <c r="H507" t="str">
        <f t="shared" si="140"/>
        <v>500.001707543197+0.374325141449126i</v>
      </c>
      <c r="I507" t="str">
        <f t="shared" si="141"/>
        <v>31.3462413902335-36387.9239436166i</v>
      </c>
      <c r="K507" t="str">
        <f t="shared" si="142"/>
        <v>0.0239999045868979-0.0000470692469821766i</v>
      </c>
      <c r="L507" t="str">
        <f t="shared" si="143"/>
        <v>0.0001875-60.9258290330396i</v>
      </c>
      <c r="M507" t="str">
        <f t="shared" si="144"/>
        <v>0.00125-15.3129089013522i</v>
      </c>
      <c r="N507">
        <f t="shared" si="145"/>
        <v>89.960769716965302</v>
      </c>
      <c r="O507">
        <f t="shared" si="146"/>
        <v>74.582463594217117</v>
      </c>
      <c r="P507" s="3">
        <f t="shared" si="147"/>
        <v>74.582463594217117</v>
      </c>
      <c r="Q507" s="3">
        <f t="shared" si="148"/>
        <v>-90.039230283034698</v>
      </c>
      <c r="R507">
        <f t="shared" si="149"/>
        <v>89.960769716965302</v>
      </c>
      <c r="S507">
        <f t="shared" si="150"/>
        <v>5.7896137789551572E-3</v>
      </c>
      <c r="T507">
        <f t="shared" si="133"/>
        <v>74.582463594217117</v>
      </c>
    </row>
    <row r="508" spans="1:20" x14ac:dyDescent="0.35">
      <c r="A508">
        <f t="shared" si="134"/>
        <v>36.515449651850197</v>
      </c>
      <c r="B508">
        <f t="shared" si="151"/>
        <v>5.8116143113151875</v>
      </c>
      <c r="C508" t="str">
        <f t="shared" si="135"/>
        <v>-3.66962714539471-5339.19621726106i</v>
      </c>
      <c r="D508" t="str">
        <f t="shared" si="136"/>
        <v>3.47812499977809-2738.56687971581i</v>
      </c>
      <c r="E508" t="str">
        <f t="shared" si="137"/>
        <v>162.469533874958+0.00183993650239871i</v>
      </c>
      <c r="F508" t="str">
        <f t="shared" si="138"/>
        <v>2.90990990987416-25699.7640110771i</v>
      </c>
      <c r="G508" t="str">
        <f t="shared" si="139"/>
        <v>0.999999999987712-3.50548316653454E-06i</v>
      </c>
      <c r="H508" t="str">
        <f t="shared" si="140"/>
        <v>500.001720545201+0.375747567326464i</v>
      </c>
      <c r="I508" t="str">
        <f t="shared" si="141"/>
        <v>31.3462407966847-36250.1742045792i</v>
      </c>
      <c r="K508" t="str">
        <f t="shared" si="142"/>
        <v>0.0239999038603836-0.000047248108642054i</v>
      </c>
      <c r="L508" t="str">
        <f t="shared" si="143"/>
        <v>0.0001875-60.695187321219i</v>
      </c>
      <c r="M508" t="str">
        <f t="shared" si="144"/>
        <v>0.00125-15.2549401288625i</v>
      </c>
      <c r="N508">
        <f t="shared" si="145"/>
        <v>89.960620642854209</v>
      </c>
      <c r="O508">
        <f t="shared" si="146"/>
        <v>74.549519683919129</v>
      </c>
      <c r="P508" s="3">
        <f t="shared" si="147"/>
        <v>74.549519683919129</v>
      </c>
      <c r="Q508" s="3">
        <f t="shared" si="148"/>
        <v>-90.039379357145791</v>
      </c>
      <c r="R508">
        <f t="shared" si="149"/>
        <v>89.960620642854209</v>
      </c>
      <c r="S508">
        <f t="shared" si="150"/>
        <v>5.8116143113151877E-3</v>
      </c>
      <c r="T508">
        <f t="shared" si="133"/>
        <v>74.549519683919129</v>
      </c>
    </row>
    <row r="509" spans="1:20" x14ac:dyDescent="0.35">
      <c r="A509">
        <f t="shared" si="134"/>
        <v>36.654208360527228</v>
      </c>
      <c r="B509">
        <f t="shared" si="151"/>
        <v>5.8336984456981851</v>
      </c>
      <c r="C509" t="str">
        <f t="shared" si="135"/>
        <v>-3.66962701714654-5318.98401675312i</v>
      </c>
      <c r="D509" t="str">
        <f t="shared" si="136"/>
        <v>3.47812499977639-2728.19972098761i</v>
      </c>
      <c r="E509" t="str">
        <f t="shared" si="137"/>
        <v>162.469533851453+0.00184692840135934i</v>
      </c>
      <c r="F509" t="str">
        <f t="shared" si="138"/>
        <v>2.90990990987386-25602.4746076458i</v>
      </c>
      <c r="G509" t="str">
        <f t="shared" si="139"/>
        <v>0.999999999987618-3.51880400256704E-06i</v>
      </c>
      <c r="H509" t="str">
        <f t="shared" si="140"/>
        <v>500.00173364621+0.377175398311591i</v>
      </c>
      <c r="I509" t="str">
        <f t="shared" si="141"/>
        <v>31.3462401986164-36112.9459364682i</v>
      </c>
      <c r="K509" t="str">
        <f t="shared" si="142"/>
        <v>0.0239999031283373-0.0000474276499593181i</v>
      </c>
      <c r="L509" t="str">
        <f t="shared" si="143"/>
        <v>0.0001875-60.4654187300448i</v>
      </c>
      <c r="M509" t="str">
        <f t="shared" si="144"/>
        <v>0.00125-15.1971908038081i</v>
      </c>
      <c r="N509">
        <f t="shared" si="145"/>
        <v>89.960471002272484</v>
      </c>
      <c r="O509">
        <f t="shared" si="146"/>
        <v>74.5165757729863</v>
      </c>
      <c r="P509" s="3">
        <f t="shared" si="147"/>
        <v>74.5165757729863</v>
      </c>
      <c r="Q509" s="3">
        <f t="shared" si="148"/>
        <v>-90.039528997727516</v>
      </c>
      <c r="R509">
        <f t="shared" si="149"/>
        <v>89.960471002272484</v>
      </c>
      <c r="S509">
        <f t="shared" si="150"/>
        <v>5.833698445698185E-3</v>
      </c>
      <c r="T509">
        <f t="shared" si="133"/>
        <v>74.5165757729863</v>
      </c>
    </row>
    <row r="510" spans="1:20" x14ac:dyDescent="0.35">
      <c r="A510">
        <f t="shared" si="134"/>
        <v>36.79349435229723</v>
      </c>
      <c r="B510">
        <f t="shared" si="151"/>
        <v>5.8558664997918379</v>
      </c>
      <c r="C510" t="str">
        <f t="shared" si="135"/>
        <v>-3.66962688792193-5298.84833161601i</v>
      </c>
      <c r="D510" t="str">
        <f t="shared" si="136"/>
        <v>3.47812499977468-2717.87180832831i</v>
      </c>
      <c r="E510" t="str">
        <f t="shared" si="137"/>
        <v>162.469533827771+0.00185394687113973i</v>
      </c>
      <c r="F510" t="str">
        <f t="shared" si="138"/>
        <v>2.90990990987362-25505.553504407i</v>
      </c>
      <c r="G510" t="str">
        <f t="shared" si="139"/>
        <v>0.999999999987524-3.53217545777646E-06i</v>
      </c>
      <c r="H510" t="str">
        <f t="shared" si="140"/>
        <v>500.001746846976+0.378608654942654i</v>
      </c>
      <c r="I510" t="str">
        <f t="shared" si="141"/>
        <v>31.3462395959944-35976.2371652082i</v>
      </c>
      <c r="K510" t="str">
        <f t="shared" si="142"/>
        <v>0.0239999023907169-0.0000476078735164736i</v>
      </c>
      <c r="L510" t="str">
        <f t="shared" si="143"/>
        <v>0.0001875-60.2365199542188i</v>
      </c>
      <c r="M510" t="str">
        <f t="shared" si="144"/>
        <v>0.00125-15.1396600954454i</v>
      </c>
      <c r="N510">
        <f t="shared" si="145"/>
        <v>89.960320793067723</v>
      </c>
      <c r="O510">
        <f t="shared" si="146"/>
        <v>74.483631861413812</v>
      </c>
      <c r="P510" s="3">
        <f t="shared" si="147"/>
        <v>74.483631861413812</v>
      </c>
      <c r="Q510" s="3">
        <f t="shared" si="148"/>
        <v>-90.039679206932277</v>
      </c>
      <c r="R510">
        <f t="shared" si="149"/>
        <v>89.960320793067723</v>
      </c>
      <c r="S510">
        <f t="shared" si="150"/>
        <v>5.8558664997918376E-3</v>
      </c>
      <c r="T510">
        <f t="shared" si="133"/>
        <v>74.483631861413812</v>
      </c>
    </row>
    <row r="511" spans="1:20" x14ac:dyDescent="0.35">
      <c r="A511">
        <f t="shared" si="134"/>
        <v>36.933309630835957</v>
      </c>
      <c r="B511">
        <f t="shared" si="151"/>
        <v>5.8781187924910467</v>
      </c>
      <c r="C511" t="str">
        <f t="shared" si="135"/>
        <v>-3.66962675771327-5278.78887219108i</v>
      </c>
      <c r="D511" t="str">
        <f t="shared" si="136"/>
        <v>3.47812499977297-2707.58299316743i</v>
      </c>
      <c r="E511" t="str">
        <f t="shared" si="137"/>
        <v>162.469533803907+0.00186099201272966i</v>
      </c>
      <c r="F511" t="str">
        <f t="shared" si="138"/>
        <v>2.9099099098733-25408.9993071182i</v>
      </c>
      <c r="G511" t="str">
        <f t="shared" si="139"/>
        <v>0.999999999987429-3.54559772451568E-06i</v>
      </c>
      <c r="H511" t="str">
        <f t="shared" si="140"/>
        <v>500.001760148257+0.380047357835824i</v>
      </c>
      <c r="I511" t="str">
        <f t="shared" si="141"/>
        <v>31.3462389887835-35840.045924198i</v>
      </c>
      <c r="K511" t="str">
        <f t="shared" si="142"/>
        <v>0.0239999016474801-0.0000477887819058363i</v>
      </c>
      <c r="L511" t="str">
        <f t="shared" si="143"/>
        <v>0.0001875-60.0084877009551i</v>
      </c>
      <c r="M511" t="str">
        <f t="shared" si="144"/>
        <v>0.00125-15.0823471761759i</v>
      </c>
      <c r="N511">
        <f t="shared" si="145"/>
        <v>89.960170013079292</v>
      </c>
      <c r="O511">
        <f t="shared" si="146"/>
        <v>74.45068794919672</v>
      </c>
      <c r="P511" s="3">
        <f t="shared" si="147"/>
        <v>74.45068794919672</v>
      </c>
      <c r="Q511" s="3">
        <f t="shared" si="148"/>
        <v>-90.039829986920708</v>
      </c>
      <c r="R511">
        <f t="shared" si="149"/>
        <v>89.960170013079292</v>
      </c>
      <c r="S511">
        <f t="shared" si="150"/>
        <v>5.8781187924910466E-3</v>
      </c>
      <c r="T511">
        <f t="shared" si="133"/>
        <v>74.45068794919672</v>
      </c>
    </row>
    <row r="512" spans="1:20" x14ac:dyDescent="0.35">
      <c r="A512">
        <f t="shared" si="134"/>
        <v>37.073656207433132</v>
      </c>
      <c r="B512">
        <f t="shared" si="151"/>
        <v>5.9004556439025126</v>
      </c>
      <c r="C512" t="str">
        <f t="shared" si="135"/>
        <v>-3.66962662651309-5258.80534991627i</v>
      </c>
      <c r="D512" t="str">
        <f t="shared" si="136"/>
        <v>3.47812499977125-2697.33312749691i</v>
      </c>
      <c r="E512" t="str">
        <f t="shared" si="137"/>
        <v>162.469533779861+0.00186806392749927i</v>
      </c>
      <c r="F512" t="str">
        <f t="shared" si="138"/>
        <v>2.90990990987304-25312.8106268149i</v>
      </c>
      <c r="G512" t="str">
        <f t="shared" si="139"/>
        <v>0.999999999987333-0.0000035590709958685i</v>
      </c>
      <c r="H512" t="str">
        <f t="shared" si="140"/>
        <v>500.001773550822+0.381491527685601i</v>
      </c>
      <c r="I512" t="str">
        <f t="shared" si="141"/>
        <v>31.3462383769489-35704.3702542809i</v>
      </c>
      <c r="K512" t="str">
        <f t="shared" si="142"/>
        <v>0.0239999008985839-0.0000479703777295699i</v>
      </c>
      <c r="L512" t="str">
        <f t="shared" si="143"/>
        <v>0.0001875-59.7813186899335i</v>
      </c>
      <c r="M512" t="str">
        <f t="shared" si="144"/>
        <v>0.00125-15.0252512215341i</v>
      </c>
      <c r="N512">
        <f t="shared" si="145"/>
        <v>89.960018660138317</v>
      </c>
      <c r="O512">
        <f t="shared" si="146"/>
        <v>74.417744036330078</v>
      </c>
      <c r="P512" s="3">
        <f t="shared" si="147"/>
        <v>74.417744036330078</v>
      </c>
      <c r="Q512" s="3">
        <f t="shared" si="148"/>
        <v>-90.039981339861683</v>
      </c>
      <c r="R512">
        <f t="shared" si="149"/>
        <v>89.960018660138317</v>
      </c>
      <c r="S512">
        <f t="shared" si="150"/>
        <v>5.9004556439025127E-3</v>
      </c>
      <c r="T512">
        <f t="shared" si="133"/>
        <v>74.417744036330078</v>
      </c>
    </row>
    <row r="513" spans="1:20" x14ac:dyDescent="0.35">
      <c r="A513">
        <f t="shared" si="134"/>
        <v>37.21453610102138</v>
      </c>
      <c r="B513">
        <f t="shared" si="151"/>
        <v>5.9228773753493424</v>
      </c>
      <c r="C513" t="str">
        <f t="shared" si="135"/>
        <v>-3.66962649431407-5238.89747732198i</v>
      </c>
      <c r="D513" t="str">
        <f t="shared" si="136"/>
        <v>3.4781249997695-2687.12206386899i</v>
      </c>
      <c r="E513" t="str">
        <f t="shared" si="137"/>
        <v>162.469533755633+0.00187516271720556i</v>
      </c>
      <c r="F513" t="str">
        <f t="shared" si="138"/>
        <v>2.90990990987276-25216.9860797905i</v>
      </c>
      <c r="G513" t="str">
        <f t="shared" si="139"/>
        <v>0.999999999987237-3.57259546565245E-06i</v>
      </c>
      <c r="H513" t="str">
        <f t="shared" si="140"/>
        <v>500.001787055439+0.382941185265121i</v>
      </c>
      <c r="I513" t="str">
        <f t="shared" si="141"/>
        <v>31.3462377604559-35569.2082037166i</v>
      </c>
      <c r="K513" t="str">
        <f t="shared" si="142"/>
        <v>0.0239999001439854-0.0000481526635997256i</v>
      </c>
      <c r="L513" t="str">
        <f t="shared" si="143"/>
        <v>0.0001875-59.5550096532512i</v>
      </c>
      <c r="M513" t="str">
        <f t="shared" si="144"/>
        <v>0.00125-14.9683714101754i</v>
      </c>
      <c r="N513">
        <f t="shared" si="145"/>
        <v>89.959866732067709</v>
      </c>
      <c r="O513">
        <f t="shared" si="146"/>
        <v>74.384800122809111</v>
      </c>
      <c r="P513" s="3">
        <f t="shared" si="147"/>
        <v>74.384800122809111</v>
      </c>
      <c r="Q513" s="3">
        <f t="shared" si="148"/>
        <v>-90.040133267932291</v>
      </c>
      <c r="R513">
        <f t="shared" si="149"/>
        <v>89.959866732067709</v>
      </c>
      <c r="S513">
        <f t="shared" si="150"/>
        <v>5.9228773753493428E-3</v>
      </c>
      <c r="T513">
        <f t="shared" si="133"/>
        <v>74.384800122809111</v>
      </c>
    </row>
    <row r="514" spans="1:20" x14ac:dyDescent="0.35">
      <c r="A514">
        <f t="shared" si="134"/>
        <v>37.355951338205259</v>
      </c>
      <c r="B514">
        <f t="shared" si="151"/>
        <v>5.9453843093756698</v>
      </c>
      <c r="C514" t="str">
        <f t="shared" si="135"/>
        <v>-3.66962636110836-5219.06496802669i</v>
      </c>
      <c r="D514" t="str">
        <f t="shared" si="136"/>
        <v>3.47812499976773-2676.94965539409i</v>
      </c>
      <c r="E514" t="str">
        <f t="shared" si="137"/>
        <v>162.46953373122+0.00188228848399246i</v>
      </c>
      <c r="F514" t="str">
        <f t="shared" si="138"/>
        <v>2.90990990987249-25121.5242875769i</v>
      </c>
      <c r="G514" t="str">
        <f t="shared" si="139"/>
        <v>0.999999999987139-3.58617132842159E-06i</v>
      </c>
      <c r="H514" t="str">
        <f t="shared" si="140"/>
        <v>500.001800662888+0.38439635142642i</v>
      </c>
      <c r="I514" t="str">
        <f t="shared" si="141"/>
        <v>31.3462371392683-35434.557828154i</v>
      </c>
      <c r="K514" t="str">
        <f t="shared" si="142"/>
        <v>0.023999899383641-0.0000483356421382762i</v>
      </c>
      <c r="L514" t="str">
        <f t="shared" si="143"/>
        <v>0.0001875-59.3295573353767i</v>
      </c>
      <c r="M514" t="str">
        <f t="shared" si="144"/>
        <v>0.00125-14.9117069238647i</v>
      </c>
      <c r="N514">
        <f t="shared" si="145"/>
        <v>89.959714226682138</v>
      </c>
      <c r="O514">
        <f t="shared" si="146"/>
        <v>74.351856208628661</v>
      </c>
      <c r="P514" s="3">
        <f t="shared" si="147"/>
        <v>74.351856208628661</v>
      </c>
      <c r="Q514" s="3">
        <f t="shared" si="148"/>
        <v>-90.040285773317862</v>
      </c>
      <c r="R514">
        <f t="shared" si="149"/>
        <v>89.959714226682138</v>
      </c>
      <c r="S514">
        <f t="shared" si="150"/>
        <v>5.9453843093756698E-3</v>
      </c>
      <c r="T514">
        <f t="shared" si="133"/>
        <v>74.351856208628661</v>
      </c>
    </row>
    <row r="515" spans="1:20" x14ac:dyDescent="0.35">
      <c r="A515">
        <f t="shared" si="134"/>
        <v>37.497903953290439</v>
      </c>
      <c r="B515">
        <f t="shared" si="151"/>
        <v>5.9679767697512975</v>
      </c>
      <c r="C515" t="str">
        <f t="shared" si="135"/>
        <v>-3.66962622688823-5199.30753673314i</v>
      </c>
      <c r="D515" t="str">
        <f t="shared" si="136"/>
        <v>3.478124999766-2666.8157557387i</v>
      </c>
      <c r="E515" t="str">
        <f t="shared" si="137"/>
        <v>162.469533706621+0.00188944133039189i</v>
      </c>
      <c r="F515" t="str">
        <f t="shared" si="138"/>
        <v>2.9099099098722-25026.4238769241i</v>
      </c>
      <c r="G515" t="str">
        <f t="shared" si="139"/>
        <v>0.999999999987041-3.59979877946923E-06i</v>
      </c>
      <c r="H515" t="str">
        <f t="shared" si="140"/>
        <v>500.00181437395+0.385857047100772i</v>
      </c>
      <c r="I515" t="str">
        <f t="shared" si="141"/>
        <v>31.3462365133504-35300.417190602i</v>
      </c>
      <c r="K515" t="str">
        <f t="shared" si="142"/>
        <v>0.0239998986175071-0.0000485193159771569i</v>
      </c>
      <c r="L515" t="str">
        <f t="shared" si="143"/>
        <v>0.0001875-59.104958493103i</v>
      </c>
      <c r="M515" t="str">
        <f t="shared" si="144"/>
        <v>0.00125-14.8552569474644i</v>
      </c>
      <c r="N515">
        <f t="shared" si="145"/>
        <v>89.959561141787887</v>
      </c>
      <c r="O515">
        <f t="shared" si="146"/>
        <v>74.318912293783811</v>
      </c>
      <c r="P515" s="3">
        <f t="shared" si="147"/>
        <v>74.318912293783811</v>
      </c>
      <c r="Q515" s="3">
        <f t="shared" si="148"/>
        <v>-90.040438858212113</v>
      </c>
      <c r="R515">
        <f t="shared" si="149"/>
        <v>89.959561141787887</v>
      </c>
      <c r="S515">
        <f t="shared" si="150"/>
        <v>5.9679767697512973E-3</v>
      </c>
      <c r="T515">
        <f t="shared" si="133"/>
        <v>74.318912293783811</v>
      </c>
    </row>
    <row r="516" spans="1:20" x14ac:dyDescent="0.35">
      <c r="A516">
        <f t="shared" si="134"/>
        <v>37.640395988312946</v>
      </c>
      <c r="B516">
        <f t="shared" si="151"/>
        <v>5.9906550814763531</v>
      </c>
      <c r="C516" t="str">
        <f t="shared" si="135"/>
        <v>-3.66962609164635-5179.62489922407i</v>
      </c>
      <c r="D516" t="str">
        <f t="shared" si="136"/>
        <v>3.47812499976419-2656.72021912327i</v>
      </c>
      <c r="E516" t="str">
        <f t="shared" si="137"/>
        <v>162.469533681835+0.00189662135932592i</v>
      </c>
      <c r="F516" t="str">
        <f t="shared" si="138"/>
        <v>2.90990990987192-24931.6834797807i</v>
      </c>
      <c r="G516" t="str">
        <f t="shared" si="139"/>
        <v>0.999999999986943-3.61347801483086E-06i</v>
      </c>
      <c r="H516" t="str">
        <f t="shared" si="140"/>
        <v>500.001828189414+0.387323293298984i</v>
      </c>
      <c r="I516" t="str">
        <f t="shared" si="141"/>
        <v>31.3462358826669-35166.7843614024i</v>
      </c>
      <c r="K516" t="str">
        <f t="shared" si="142"/>
        <v>0.0239998978455396-0.0000487036877583024i</v>
      </c>
      <c r="L516" t="str">
        <f t="shared" si="143"/>
        <v>0.0001875-58.8812098954999i</v>
      </c>
      <c r="M516" t="str">
        <f t="shared" si="144"/>
        <v>0.00125-14.7990206689224i</v>
      </c>
      <c r="N516">
        <f t="shared" si="145"/>
        <v>89.959407475182999</v>
      </c>
      <c r="O516">
        <f t="shared" si="146"/>
        <v>74.285968378269487</v>
      </c>
      <c r="P516" s="3">
        <f t="shared" si="147"/>
        <v>74.285968378269487</v>
      </c>
      <c r="Q516" s="3">
        <f t="shared" si="148"/>
        <v>-90.040592524817001</v>
      </c>
      <c r="R516">
        <f t="shared" si="149"/>
        <v>89.959407475182999</v>
      </c>
      <c r="S516">
        <f t="shared" si="150"/>
        <v>5.9906550814763527E-3</v>
      </c>
      <c r="T516">
        <f t="shared" si="133"/>
        <v>74.285968378269487</v>
      </c>
    </row>
    <row r="517" spans="1:20" x14ac:dyDescent="0.35">
      <c r="A517">
        <f t="shared" si="134"/>
        <v>37.783429493068539</v>
      </c>
      <c r="B517">
        <f t="shared" si="151"/>
        <v>6.0134195707859632</v>
      </c>
      <c r="C517" t="str">
        <f t="shared" si="135"/>
        <v>-3.66962595537449-5160.0167723581i</v>
      </c>
      <c r="D517" t="str">
        <f t="shared" si="136"/>
        <v>3.47812499976241-2646.66290032012i</v>
      </c>
      <c r="E517" t="str">
        <f t="shared" si="137"/>
        <v>162.46953365686+0.00190382867410812i</v>
      </c>
      <c r="F517" t="str">
        <f t="shared" si="138"/>
        <v>2.90990990987164-24837.3017332743i</v>
      </c>
      <c r="G517" t="str">
        <f t="shared" si="139"/>
        <v>0.999999999986843-3.62720923128686E-06i</v>
      </c>
      <c r="H517" t="str">
        <f t="shared" si="140"/>
        <v>500.001842110074+0.388795111111661i</v>
      </c>
      <c r="I517" t="str">
        <f t="shared" si="141"/>
        <v>31.3462352471805-35033.6574182021i</v>
      </c>
      <c r="K517" t="str">
        <f t="shared" si="142"/>
        <v>0.0239998970676941-0.0000488887601336826i</v>
      </c>
      <c r="L517" t="str">
        <f t="shared" si="143"/>
        <v>0.0001875-58.6583083238693i</v>
      </c>
      <c r="M517" t="str">
        <f t="shared" si="144"/>
        <v>0.00125-14.7429972792613i</v>
      </c>
      <c r="N517">
        <f t="shared" si="145"/>
        <v>89.959253224657104</v>
      </c>
      <c r="O517">
        <f t="shared" si="146"/>
        <v>74.253024462080589</v>
      </c>
      <c r="P517" s="3">
        <f t="shared" si="147"/>
        <v>74.253024462080589</v>
      </c>
      <c r="Q517" s="3">
        <f t="shared" si="148"/>
        <v>-90.040746775342896</v>
      </c>
      <c r="R517">
        <f t="shared" si="149"/>
        <v>89.959253224657104</v>
      </c>
      <c r="S517">
        <f t="shared" si="150"/>
        <v>6.0134195707859635E-3</v>
      </c>
      <c r="T517">
        <f t="shared" si="133"/>
        <v>74.253024462080589</v>
      </c>
    </row>
    <row r="518" spans="1:20" x14ac:dyDescent="0.35">
      <c r="A518">
        <f t="shared" si="134"/>
        <v>37.927006525142204</v>
      </c>
      <c r="B518">
        <f t="shared" si="151"/>
        <v>6.0362705651549504</v>
      </c>
      <c r="C518" t="str">
        <f t="shared" si="135"/>
        <v>-3.66962581806515-5140.48287406574i</v>
      </c>
      <c r="D518" t="str">
        <f t="shared" si="136"/>
        <v>3.4781249997606-2636.64365465134i</v>
      </c>
      <c r="E518" t="str">
        <f t="shared" si="137"/>
        <v>162.469533631695+0.00191106337844412i</v>
      </c>
      <c r="F518" t="str">
        <f t="shared" si="138"/>
        <v>2.90990990987134-24743.2772796918i</v>
      </c>
      <c r="G518" t="str">
        <f t="shared" si="139"/>
        <v>0.999999999986743-3.64099262636538E-06i</v>
      </c>
      <c r="H518" t="str">
        <f t="shared" si="140"/>
        <v>500.001856136734+0.390272521709568i</v>
      </c>
      <c r="I518" t="str">
        <f t="shared" si="141"/>
        <v>31.3462346068557-34901.0344459255i</v>
      </c>
      <c r="K518" t="str">
        <f t="shared" si="142"/>
        <v>0.0239998962839257-0.0000490745357653443i</v>
      </c>
      <c r="L518" t="str">
        <f t="shared" si="143"/>
        <v>0.0001875-58.4362505716967i</v>
      </c>
      <c r="M518" t="str">
        <f t="shared" si="144"/>
        <v>0.00125-14.6871859725655i</v>
      </c>
      <c r="N518">
        <f t="shared" si="145"/>
        <v>89.959098387991432</v>
      </c>
      <c r="O518">
        <f t="shared" si="146"/>
        <v>74.220080545211943</v>
      </c>
      <c r="P518" s="3">
        <f t="shared" si="147"/>
        <v>74.220080545211943</v>
      </c>
      <c r="Q518" s="3">
        <f t="shared" si="148"/>
        <v>-90.040901612008568</v>
      </c>
      <c r="R518">
        <f t="shared" si="149"/>
        <v>89.959098387991432</v>
      </c>
      <c r="S518">
        <f t="shared" si="150"/>
        <v>6.0362705651549504E-3</v>
      </c>
      <c r="T518">
        <f t="shared" si="133"/>
        <v>74.220080545211943</v>
      </c>
    </row>
    <row r="519" spans="1:20" x14ac:dyDescent="0.35">
      <c r="A519">
        <f t="shared" si="134"/>
        <v>38.071129149937747</v>
      </c>
      <c r="B519">
        <f t="shared" si="151"/>
        <v>6.0592083933025398</v>
      </c>
      <c r="C519" t="str">
        <f t="shared" si="135"/>
        <v>-3.66962567971024-5121.02292334532i</v>
      </c>
      <c r="D519" t="str">
        <f t="shared" si="136"/>
        <v>3.47812499975877-2626.66233798672i</v>
      </c>
      <c r="E519" t="str">
        <f t="shared" si="137"/>
        <v>162.469533606338+0.00191832557643482i</v>
      </c>
      <c r="F519" t="str">
        <f t="shared" si="138"/>
        <v>2.90990990987104-24649.6087664599i</v>
      </c>
      <c r="G519" t="str">
        <f t="shared" si="139"/>
        <v>0.999999999986642-0.0000036548283983452i</v>
      </c>
      <c r="H519" t="str">
        <f t="shared" si="140"/>
        <v>500.001870270198+0.391755546343875i</v>
      </c>
      <c r="I519" t="str">
        <f t="shared" si="141"/>
        <v>31.3462339616548-34768.9135367465i</v>
      </c>
      <c r="K519" t="str">
        <f t="shared" si="142"/>
        <v>0.0239998954941895-0.0000492610173254464i</v>
      </c>
      <c r="L519" t="str">
        <f t="shared" si="143"/>
        <v>0.0001875-58.2150334446073i</v>
      </c>
      <c r="M519" t="str">
        <f t="shared" si="144"/>
        <v>0.00125-14.6315859459708i</v>
      </c>
      <c r="N519">
        <f t="shared" si="145"/>
        <v>89.958942962958801</v>
      </c>
      <c r="O519">
        <f t="shared" si="146"/>
        <v>74.187136627658418</v>
      </c>
      <c r="P519" s="3">
        <f t="shared" si="147"/>
        <v>74.187136627658418</v>
      </c>
      <c r="Q519" s="3">
        <f t="shared" si="148"/>
        <v>-90.041057037041199</v>
      </c>
      <c r="R519">
        <f t="shared" si="149"/>
        <v>89.958942962958801</v>
      </c>
      <c r="S519">
        <f t="shared" si="150"/>
        <v>6.0592083933025398E-3</v>
      </c>
      <c r="T519">
        <f t="shared" si="133"/>
        <v>74.187136627658418</v>
      </c>
    </row>
    <row r="520" spans="1:20" x14ac:dyDescent="0.35">
      <c r="A520">
        <f t="shared" si="134"/>
        <v>38.215799440707514</v>
      </c>
      <c r="B520">
        <f t="shared" si="151"/>
        <v>6.0822333851970898</v>
      </c>
      <c r="C520" t="str">
        <f t="shared" si="135"/>
        <v>-3.66962554030179-5101.63664025885i</v>
      </c>
      <c r="D520" t="str">
        <f t="shared" si="136"/>
        <v>3.47812499975693-2616.71880674165i</v>
      </c>
      <c r="E520" t="str">
        <f t="shared" si="137"/>
        <v>162.469533580788+0.0019256153725765i</v>
      </c>
      <c r="F520" t="str">
        <f t="shared" si="138"/>
        <v>2.90990990987076-24556.2948461256i</v>
      </c>
      <c r="G520" t="str">
        <f t="shared" si="139"/>
        <v>0.999999999986541-3.66871674625854E-06i</v>
      </c>
      <c r="H520" t="str">
        <f t="shared" si="140"/>
        <v>500.001884511284+0.39324420634651i</v>
      </c>
      <c r="I520" t="str">
        <f t="shared" si="141"/>
        <v>31.3462333115413-34637.2927900618i</v>
      </c>
      <c r="K520" t="str">
        <f t="shared" si="142"/>
        <v>0.0239998946984398-0.0000494482074963i</v>
      </c>
      <c r="L520" t="str">
        <f t="shared" si="143"/>
        <v>0.0001875-57.9946537603182i</v>
      </c>
      <c r="M520" t="str">
        <f t="shared" si="144"/>
        <v>0.00125-14.5761963996521i</v>
      </c>
      <c r="N520">
        <f t="shared" si="145"/>
        <v>89.95878694732356</v>
      </c>
      <c r="O520">
        <f t="shared" si="146"/>
        <v>74.154192709414673</v>
      </c>
      <c r="P520" s="3">
        <f t="shared" si="147"/>
        <v>74.154192709414673</v>
      </c>
      <c r="Q520" s="3">
        <f t="shared" si="148"/>
        <v>-90.04121305267644</v>
      </c>
      <c r="R520">
        <f t="shared" si="149"/>
        <v>89.95878694732356</v>
      </c>
      <c r="S520">
        <f t="shared" si="150"/>
        <v>6.0822333851970898E-3</v>
      </c>
      <c r="T520">
        <f t="shared" si="133"/>
        <v>74.154192709414673</v>
      </c>
    </row>
    <row r="521" spans="1:20" x14ac:dyDescent="0.35">
      <c r="A521">
        <f t="shared" si="134"/>
        <v>38.3610194785822</v>
      </c>
      <c r="B521">
        <f t="shared" si="151"/>
        <v>6.1053458720608385</v>
      </c>
      <c r="C521" t="str">
        <f t="shared" si="135"/>
        <v>-3.6696253998319-5082.32374592826i</v>
      </c>
      <c r="D521" t="str">
        <f t="shared" si="136"/>
        <v>3.47812499975509-2606.81291787513i</v>
      </c>
      <c r="E521" t="str">
        <f t="shared" si="137"/>
        <v>162.469533555044+0.00193293287176213i</v>
      </c>
      <c r="F521" t="str">
        <f t="shared" si="138"/>
        <v>2.90990990987046-24463.3341763368i</v>
      </c>
      <c r="G521" t="str">
        <f t="shared" si="139"/>
        <v>0.999999999986438-3.68265786989395E-06i</v>
      </c>
      <c r="H521" t="str">
        <f t="shared" si="140"/>
        <v>500.001898860807+0.394738523130435i</v>
      </c>
      <c r="I521" t="str">
        <f t="shared" si="141"/>
        <v>31.3462326564774-34506.1703124624i</v>
      </c>
      <c r="K521" t="str">
        <f t="shared" si="142"/>
        <v>0.023999893896631-0.0000496361089704067i</v>
      </c>
      <c r="L521" t="str">
        <f t="shared" si="143"/>
        <v>0.0001875-57.7751083485934i</v>
      </c>
      <c r="M521" t="str">
        <f t="shared" si="144"/>
        <v>0.00125-14.5210165368122i</v>
      </c>
      <c r="N521">
        <f t="shared" si="145"/>
        <v>89.958630338841544</v>
      </c>
      <c r="O521">
        <f t="shared" si="146"/>
        <v>74.121248790475661</v>
      </c>
      <c r="P521" s="3">
        <f t="shared" si="147"/>
        <v>74.121248790475661</v>
      </c>
      <c r="Q521" s="3">
        <f t="shared" si="148"/>
        <v>-90.041369661158456</v>
      </c>
      <c r="R521">
        <f t="shared" si="149"/>
        <v>89.958630338841544</v>
      </c>
      <c r="S521">
        <f t="shared" si="150"/>
        <v>6.1053458720608383E-3</v>
      </c>
      <c r="T521">
        <f t="shared" si="133"/>
        <v>74.121248790475661</v>
      </c>
    </row>
    <row r="522" spans="1:20" x14ac:dyDescent="0.35">
      <c r="A522">
        <f t="shared" si="134"/>
        <v>38.506791352600807</v>
      </c>
      <c r="B522">
        <f t="shared" si="151"/>
        <v>6.1285461863746695</v>
      </c>
      <c r="C522" t="str">
        <f t="shared" si="135"/>
        <v>-3.66962525829239-5063.08396253101i</v>
      </c>
      <c r="D522" t="str">
        <f t="shared" si="136"/>
        <v>3.47812499975322-2596.94452888759i</v>
      </c>
      <c r="E522" t="str">
        <f t="shared" si="137"/>
        <v>162.469533529104+0.0019402781792838i</v>
      </c>
      <c r="F522" t="str">
        <f t="shared" si="138"/>
        <v>2.90990990987014-24370.7254198231i</v>
      </c>
      <c r="G522" t="str">
        <f t="shared" si="139"/>
        <v>0.999999999986335-3.69665196979916E-06i</v>
      </c>
      <c r="H522" t="str">
        <f t="shared" si="140"/>
        <v>500.001913319593+0.39623851818997i</v>
      </c>
      <c r="I522" t="str">
        <f t="shared" si="141"/>
        <v>31.3462319964255-34375.5442177074i</v>
      </c>
      <c r="K522" t="str">
        <f t="shared" si="142"/>
        <v>0.023999893088717-0.0000498247244504968i</v>
      </c>
      <c r="L522" t="str">
        <f t="shared" si="143"/>
        <v>0.0001875-57.5563940511988i</v>
      </c>
      <c r="M522" t="str">
        <f t="shared" si="144"/>
        <v>0.00125-14.4660455636703i</v>
      </c>
      <c r="N522">
        <f t="shared" si="145"/>
        <v>89.958473135260093</v>
      </c>
      <c r="O522">
        <f t="shared" si="146"/>
        <v>74.088304870835998</v>
      </c>
      <c r="P522" s="3">
        <f t="shared" si="147"/>
        <v>74.088304870835998</v>
      </c>
      <c r="Q522" s="3">
        <f t="shared" si="148"/>
        <v>-90.041526864739907</v>
      </c>
      <c r="R522">
        <f t="shared" si="149"/>
        <v>89.958473135260093</v>
      </c>
      <c r="S522">
        <f t="shared" si="150"/>
        <v>6.1285461863746695E-3</v>
      </c>
      <c r="T522">
        <f t="shared" si="133"/>
        <v>74.088304870835998</v>
      </c>
    </row>
    <row r="523" spans="1:20" x14ac:dyDescent="0.35">
      <c r="A523">
        <f t="shared" si="134"/>
        <v>38.653117159740695</v>
      </c>
      <c r="B523">
        <f t="shared" si="151"/>
        <v>6.1518346618828934</v>
      </c>
      <c r="C523" t="str">
        <f t="shared" si="135"/>
        <v>-3.66962511567509-5043.91701329637i</v>
      </c>
      <c r="D523" t="str">
        <f t="shared" si="136"/>
        <v>3.47812499975133-2587.11349781896i</v>
      </c>
      <c r="E523" t="str">
        <f t="shared" si="137"/>
        <v>162.469533502966+0.00194765140083594i</v>
      </c>
      <c r="F523" t="str">
        <f t="shared" si="138"/>
        <v>2.90990990986984-24278.4672443764i</v>
      </c>
      <c r="G523" t="str">
        <f t="shared" si="139"/>
        <v>0.999999999986231-3.71069924728402E-06i</v>
      </c>
      <c r="H523" t="str">
        <f t="shared" si="140"/>
        <v>500.001927888473+0.397744213101087i</v>
      </c>
      <c r="I523" t="str">
        <f t="shared" si="141"/>
        <v>31.346231331347-34245.4126266967i</v>
      </c>
      <c r="K523" t="str">
        <f t="shared" si="142"/>
        <v>0.0239998922746513-0.0000500140566495685i</v>
      </c>
      <c r="L523" t="str">
        <f t="shared" si="143"/>
        <v>0.0001875-57.3385077218558i</v>
      </c>
      <c r="M523" t="str">
        <f t="shared" si="144"/>
        <v>0.00125-14.4112826894504i</v>
      </c>
      <c r="N523">
        <f t="shared" si="145"/>
        <v>89.958315334317987</v>
      </c>
      <c r="O523">
        <f t="shared" si="146"/>
        <v>74.055360950490325</v>
      </c>
      <c r="P523" s="3">
        <f t="shared" si="147"/>
        <v>74.055360950490325</v>
      </c>
      <c r="Q523" s="3">
        <f t="shared" si="148"/>
        <v>-90.041684665682013</v>
      </c>
      <c r="R523">
        <f t="shared" si="149"/>
        <v>89.958315334317987</v>
      </c>
      <c r="S523">
        <f t="shared" si="150"/>
        <v>6.1518346618828932E-3</v>
      </c>
      <c r="T523">
        <f t="shared" si="133"/>
        <v>74.055360950490325</v>
      </c>
    </row>
    <row r="524" spans="1:20" x14ac:dyDescent="0.35">
      <c r="A524">
        <f t="shared" si="134"/>
        <v>38.799999004947708</v>
      </c>
      <c r="B524">
        <f t="shared" si="151"/>
        <v>6.1752116335980487</v>
      </c>
      <c r="C524" t="str">
        <f t="shared" si="135"/>
        <v>-3.66962497197191-5024.82262250133i</v>
      </c>
      <c r="D524" t="str">
        <f t="shared" si="136"/>
        <v>3.47812499974945-2577.31968324656i</v>
      </c>
      <c r="E524" t="str">
        <f t="shared" si="137"/>
        <v>162.469533476629+0.00195505264251183i</v>
      </c>
      <c r="F524" t="str">
        <f t="shared" si="138"/>
        <v>2.90990990986953-24186.5583228318i</v>
      </c>
      <c r="G524" t="str">
        <f t="shared" si="139"/>
        <v>0.999999999986126-0.0000037247999044233i</v>
      </c>
      <c r="H524" t="str">
        <f t="shared" si="140"/>
        <v>500.00194256829+0.399255629521757i</v>
      </c>
      <c r="I524" t="str">
        <f t="shared" si="141"/>
        <v>31.3462306612048-34115.7736674437i</v>
      </c>
      <c r="K524" t="str">
        <f t="shared" si="142"/>
        <v>0.0239998914543869-0.0000502041082909271i</v>
      </c>
      <c r="L524" t="str">
        <f t="shared" si="143"/>
        <v>0.0001875-57.1214462261963i</v>
      </c>
      <c r="M524" t="str">
        <f t="shared" si="144"/>
        <v>0.00125-14.3567271263702i</v>
      </c>
      <c r="N524">
        <f t="shared" si="145"/>
        <v>89.958156933745386</v>
      </c>
      <c r="O524">
        <f t="shared" si="146"/>
        <v>74.022417029433271</v>
      </c>
      <c r="P524" s="3">
        <f t="shared" si="147"/>
        <v>74.022417029433271</v>
      </c>
      <c r="Q524" s="3">
        <f t="shared" si="148"/>
        <v>-90.041843066254614</v>
      </c>
      <c r="R524">
        <f t="shared" si="149"/>
        <v>89.958156933745386</v>
      </c>
      <c r="S524">
        <f t="shared" si="150"/>
        <v>6.1752116335980489E-3</v>
      </c>
      <c r="T524">
        <f t="shared" si="133"/>
        <v>74.022417029433271</v>
      </c>
    </row>
    <row r="525" spans="1:20" x14ac:dyDescent="0.35">
      <c r="A525">
        <f t="shared" si="134"/>
        <v>38.947439001166515</v>
      </c>
      <c r="B525">
        <f t="shared" si="151"/>
        <v>6.1986774378057214</v>
      </c>
      <c r="C525" t="str">
        <f t="shared" si="135"/>
        <v>-3.66962482717453-5005.80051546668i</v>
      </c>
      <c r="D525" t="str">
        <f t="shared" si="136"/>
        <v>3.47812499974754-2567.56294428307i</v>
      </c>
      <c r="E525" t="str">
        <f t="shared" si="137"/>
        <v>162.469533450092+0.00196248201080922i</v>
      </c>
      <c r="F525" t="str">
        <f t="shared" si="138"/>
        <v>2.90990990986922-24094.9973330488i</v>
      </c>
      <c r="G525" t="str">
        <f t="shared" si="139"/>
        <v>0.99999999998602-3.73895414405972E-06i</v>
      </c>
      <c r="H525" t="str">
        <f t="shared" si="140"/>
        <v>500.001957359886+0.400772789192202i</v>
      </c>
      <c r="I525" t="str">
        <f t="shared" si="141"/>
        <v>31.3462299859597-33986.6254750486i</v>
      </c>
      <c r="K525" t="str">
        <f t="shared" si="142"/>
        <v>0.0239998906278767-0.0000503948821082233i</v>
      </c>
      <c r="L525" t="str">
        <f t="shared" si="143"/>
        <v>0.0001875-56.9052064417178i</v>
      </c>
      <c r="M525" t="str">
        <f t="shared" si="144"/>
        <v>0.00125-14.3023780896296i</v>
      </c>
      <c r="N525">
        <f t="shared" si="145"/>
        <v>89.957997931263833</v>
      </c>
      <c r="O525">
        <f t="shared" si="146"/>
        <v>73.989473107659421</v>
      </c>
      <c r="P525" s="3">
        <f t="shared" si="147"/>
        <v>73.989473107659421</v>
      </c>
      <c r="Q525" s="3">
        <f t="shared" si="148"/>
        <v>-90.042002068736167</v>
      </c>
      <c r="R525">
        <f t="shared" si="149"/>
        <v>89.957997931263833</v>
      </c>
      <c r="S525">
        <f t="shared" si="150"/>
        <v>6.198677437805721E-3</v>
      </c>
      <c r="T525">
        <f t="shared" si="133"/>
        <v>73.989473107659421</v>
      </c>
    </row>
    <row r="526" spans="1:20" x14ac:dyDescent="0.35">
      <c r="A526">
        <f t="shared" si="134"/>
        <v>39.095439269370942</v>
      </c>
      <c r="B526">
        <f t="shared" si="151"/>
        <v>6.222232412069383</v>
      </c>
      <c r="C526" t="str">
        <f t="shared" si="135"/>
        <v>-3.66962468127459-4986.85041855299i</v>
      </c>
      <c r="D526" t="str">
        <f t="shared" si="136"/>
        <v>3.47812499974561-2557.84314057452i</v>
      </c>
      <c r="E526" t="str">
        <f t="shared" si="137"/>
        <v>162.469533423352+0.00196993961263134i</v>
      </c>
      <c r="F526" t="str">
        <f t="shared" si="138"/>
        <v>2.90990990986893-24003.7829578917i</v>
      </c>
      <c r="G526" t="str">
        <f t="shared" si="139"/>
        <v>0.999999999985914-3.75316216980674E-06i</v>
      </c>
      <c r="H526" t="str">
        <f t="shared" si="140"/>
        <v>500.001972264112+0.402295713935258i</v>
      </c>
      <c r="I526" t="str">
        <f t="shared" si="141"/>
        <v>31.346229305573-33857.966191671i</v>
      </c>
      <c r="K526" t="str">
        <f t="shared" si="142"/>
        <v>0.0239998897950732-0.0000505863808454937i</v>
      </c>
      <c r="L526" t="str">
        <f t="shared" si="143"/>
        <v>0.0001875-56.6897852577382i</v>
      </c>
      <c r="M526" t="str">
        <f t="shared" si="144"/>
        <v>0.00125-14.2482347973995i</v>
      </c>
      <c r="N526">
        <f t="shared" si="145"/>
        <v>89.957838324586248</v>
      </c>
      <c r="O526">
        <f t="shared" si="146"/>
        <v>73.956529185163291</v>
      </c>
      <c r="P526" s="3">
        <f t="shared" si="147"/>
        <v>73.956529185163291</v>
      </c>
      <c r="Q526" s="3">
        <f t="shared" si="148"/>
        <v>-90.042161675413752</v>
      </c>
      <c r="R526">
        <f t="shared" si="149"/>
        <v>89.957838324586248</v>
      </c>
      <c r="S526">
        <f t="shared" si="150"/>
        <v>6.2222324120693832E-3</v>
      </c>
      <c r="T526">
        <f t="shared" si="133"/>
        <v>73.956529185163291</v>
      </c>
    </row>
    <row r="527" spans="1:20" x14ac:dyDescent="0.35">
      <c r="A527">
        <f t="shared" si="134"/>
        <v>39.244001938594558</v>
      </c>
      <c r="B527">
        <f t="shared" si="151"/>
        <v>6.2458768952352468</v>
      </c>
      <c r="C527" t="str">
        <f t="shared" si="135"/>
        <v>-3.66962453426373-4967.9720591568i</v>
      </c>
      <c r="D527" t="str">
        <f t="shared" si="136"/>
        <v>3.47812499974367-2548.16013229828i</v>
      </c>
      <c r="E527" t="str">
        <f t="shared" si="137"/>
        <v>162.469533396409+0.0019774255552886i</v>
      </c>
      <c r="F527" t="str">
        <f t="shared" si="138"/>
        <v>2.90990990986861-23912.913885211i</v>
      </c>
      <c r="G527" t="str">
        <f t="shared" si="139"/>
        <v>0.999999999985806-3.76742418605161E-06i</v>
      </c>
      <c r="H527" t="str">
        <f t="shared" si="140"/>
        <v>500.001987281825+0.403824425656669i</v>
      </c>
      <c r="I527" t="str">
        <f t="shared" si="141"/>
        <v>31.3462286200055-33729.793966504i</v>
      </c>
      <c r="K527" t="str">
        <f t="shared" si="142"/>
        <v>0.0239998889559284-0.0000507786072571991i</v>
      </c>
      <c r="L527" t="str">
        <f t="shared" si="143"/>
        <v>0.0001875-56.4751795753519i</v>
      </c>
      <c r="M527" t="str">
        <f t="shared" si="144"/>
        <v>0.00125-14.1942964708104i</v>
      </c>
      <c r="N527">
        <f t="shared" si="145"/>
        <v>89.95767811141684</v>
      </c>
      <c r="O527">
        <f t="shared" si="146"/>
        <v>73.923585261939436</v>
      </c>
      <c r="P527" s="3">
        <f t="shared" si="147"/>
        <v>73.923585261939436</v>
      </c>
      <c r="Q527" s="3">
        <f t="shared" si="148"/>
        <v>-90.04232188858316</v>
      </c>
      <c r="R527">
        <f t="shared" si="149"/>
        <v>89.95767811141684</v>
      </c>
      <c r="S527">
        <f t="shared" si="150"/>
        <v>6.2458768952352471E-3</v>
      </c>
      <c r="T527">
        <f t="shared" si="133"/>
        <v>73.923585261939436</v>
      </c>
    </row>
    <row r="528" spans="1:20" x14ac:dyDescent="0.35">
      <c r="A528">
        <f t="shared" si="134"/>
        <v>39.393129145961211</v>
      </c>
      <c r="B528">
        <f t="shared" si="151"/>
        <v>6.2696112274371405</v>
      </c>
      <c r="C528" t="str">
        <f t="shared" si="135"/>
        <v>-3.66962438613352-4949.16516570659i</v>
      </c>
      <c r="D528" t="str">
        <f t="shared" si="136"/>
        <v>3.47812499974172-2538.51378016103i</v>
      </c>
      <c r="E528" t="str">
        <f t="shared" si="137"/>
        <v>162.469533369261+0.00198493994649746i</v>
      </c>
      <c r="F528" t="str">
        <f t="shared" si="138"/>
        <v>2.9099099098683-23822.3888078247i</v>
      </c>
      <c r="G528" t="str">
        <f t="shared" si="139"/>
        <v>0.999999999985698-3.78174039795819E-06i</v>
      </c>
      <c r="H528" t="str">
        <f t="shared" si="140"/>
        <v>500.002002413889+0.405358946345395i</v>
      </c>
      <c r="I528" t="str">
        <f t="shared" si="141"/>
        <v>31.3462279292176-33602.106955747i</v>
      </c>
      <c r="K528" t="str">
        <f t="shared" si="142"/>
        <v>0.0239998881103941-0.0000509715641082649i</v>
      </c>
      <c r="L528" t="str">
        <f t="shared" si="143"/>
        <v>0.0001875-56.2613863073839i</v>
      </c>
      <c r="M528" t="str">
        <f t="shared" si="144"/>
        <v>0.00125-14.1405623339414i</v>
      </c>
      <c r="N528">
        <f t="shared" si="145"/>
        <v>89.957517289451104</v>
      </c>
      <c r="O528">
        <f t="shared" si="146"/>
        <v>73.890641337982373</v>
      </c>
      <c r="P528" s="3">
        <f t="shared" si="147"/>
        <v>73.890641337982373</v>
      </c>
      <c r="Q528" s="3">
        <f t="shared" si="148"/>
        <v>-90.042482710548896</v>
      </c>
      <c r="R528">
        <f t="shared" si="149"/>
        <v>89.957517289451104</v>
      </c>
      <c r="S528">
        <f t="shared" si="150"/>
        <v>6.2696112274371408E-3</v>
      </c>
      <c r="T528">
        <f t="shared" si="133"/>
        <v>73.890641337982373</v>
      </c>
    </row>
    <row r="529" spans="1:20" x14ac:dyDescent="0.35">
      <c r="A529">
        <f t="shared" si="134"/>
        <v>39.542823036715866</v>
      </c>
      <c r="B529">
        <f t="shared" si="151"/>
        <v>6.293435750101402</v>
      </c>
      <c r="C529" t="str">
        <f t="shared" si="135"/>
        <v>-3.66962423687525-4930.4294676588i</v>
      </c>
      <c r="D529" t="str">
        <f t="shared" si="136"/>
        <v>3.47812499973977-2528.90394539673i</v>
      </c>
      <c r="E529" t="str">
        <f t="shared" si="137"/>
        <v>162.469533341906+0.00199248289438443i</v>
      </c>
      <c r="F529" t="str">
        <f t="shared" si="138"/>
        <v>2.90990990986796-23732.2064234992i</v>
      </c>
      <c r="G529" t="str">
        <f t="shared" si="139"/>
        <v>0.99999999998559-3.79611101147002E-06i</v>
      </c>
      <c r="H529" t="str">
        <f t="shared" si="140"/>
        <v>500.002017661176+0.40689929807394i</v>
      </c>
      <c r="I529" t="str">
        <f t="shared" si="141"/>
        <v>31.3462272331696-33474.9033225797i</v>
      </c>
      <c r="K529" t="str">
        <f t="shared" si="142"/>
        <v>0.0239998872584216-0.0000511652541741199i</v>
      </c>
      <c r="L529" t="str">
        <f t="shared" si="143"/>
        <v>0.0001875-56.0484023783462i</v>
      </c>
      <c r="M529" t="str">
        <f t="shared" si="144"/>
        <v>0.00125-14.0870316138089i</v>
      </c>
      <c r="N529">
        <f t="shared" si="145"/>
        <v>89.957355856375727</v>
      </c>
      <c r="O529">
        <f t="shared" si="146"/>
        <v>73.857697413286331</v>
      </c>
      <c r="P529" s="3">
        <f t="shared" si="147"/>
        <v>73.857697413286331</v>
      </c>
      <c r="Q529" s="3">
        <f t="shared" si="148"/>
        <v>-90.042644143624273</v>
      </c>
      <c r="R529">
        <f t="shared" si="149"/>
        <v>89.957355856375727</v>
      </c>
      <c r="S529">
        <f t="shared" si="150"/>
        <v>6.293435750101402E-3</v>
      </c>
      <c r="T529">
        <f t="shared" si="133"/>
        <v>73.857697413286331</v>
      </c>
    </row>
    <row r="530" spans="1:20" x14ac:dyDescent="0.35">
      <c r="A530">
        <f t="shared" si="134"/>
        <v>39.693085764255386</v>
      </c>
      <c r="B530">
        <f t="shared" si="151"/>
        <v>6.3173508059517873</v>
      </c>
      <c r="C530" t="str">
        <f t="shared" si="135"/>
        <v>-3.66962408648054-4911.76469549418i</v>
      </c>
      <c r="D530" t="str">
        <f t="shared" si="136"/>
        <v>3.47812499973778-2519.33048976472i</v>
      </c>
      <c r="E530" t="str">
        <f t="shared" si="137"/>
        <v>162.469533314342+0.00200005450748979i</v>
      </c>
      <c r="F530" t="str">
        <f t="shared" si="138"/>
        <v>2.90990990986765-23642.3654349306i</v>
      </c>
      <c r="G530" t="str">
        <f t="shared" si="139"/>
        <v>0.99999999998548-3.81053623331319E-06i</v>
      </c>
      <c r="H530" t="str">
        <f t="shared" si="140"/>
        <v>500.002033024564+0.408445502998667i</v>
      </c>
      <c r="I530" t="str">
        <f t="shared" si="141"/>
        <v>31.3462265318213-33348.1812371353i</v>
      </c>
      <c r="K530" t="str">
        <f t="shared" si="142"/>
        <v>0.0239998863999618-0.0000513596802407372i</v>
      </c>
      <c r="L530" t="str">
        <f t="shared" si="143"/>
        <v>0.0001875-55.8362247243936i</v>
      </c>
      <c r="M530" t="str">
        <f t="shared" si="144"/>
        <v>0.00125-14.0337035403556i</v>
      </c>
      <c r="N530">
        <f t="shared" si="145"/>
        <v>89.957193809868684</v>
      </c>
      <c r="O530">
        <f t="shared" si="146"/>
        <v>73.824753487845811</v>
      </c>
      <c r="P530" s="3">
        <f t="shared" si="147"/>
        <v>73.824753487845811</v>
      </c>
      <c r="Q530" s="3">
        <f t="shared" si="148"/>
        <v>-90.042806190131316</v>
      </c>
      <c r="R530">
        <f t="shared" si="149"/>
        <v>89.957193809868684</v>
      </c>
      <c r="S530">
        <f t="shared" si="150"/>
        <v>6.3173508059517873E-3</v>
      </c>
      <c r="T530">
        <f t="shared" si="133"/>
        <v>73.824753487845811</v>
      </c>
    </row>
    <row r="531" spans="1:20" x14ac:dyDescent="0.35">
      <c r="A531">
        <f t="shared" si="134"/>
        <v>39.843919490159564</v>
      </c>
      <c r="B531">
        <f t="shared" si="151"/>
        <v>6.3413567390144046</v>
      </c>
      <c r="C531" t="str">
        <f t="shared" si="135"/>
        <v>-3.66962393494077-4893.17058071374i</v>
      </c>
      <c r="D531" t="str">
        <f t="shared" si="136"/>
        <v>3.47812499973577-2509.79327554759i</v>
      </c>
      <c r="E531" t="str">
        <f t="shared" si="137"/>
        <v>162.46953328657+0.00200765489476219i</v>
      </c>
      <c r="F531" t="str">
        <f t="shared" si="138"/>
        <v>2.90990990986734-23552.8645497261i</v>
      </c>
      <c r="G531" t="str">
        <f t="shared" si="139"/>
        <v>0.999999999985369-3.82501627099936E-06i</v>
      </c>
      <c r="H531" t="str">
        <f t="shared" si="140"/>
        <v>500.002048504935+0.409997583360128i</v>
      </c>
      <c r="I531" t="str">
        <f t="shared" si="141"/>
        <v>31.3462258251332-33221.9388764736i</v>
      </c>
      <c r="K531" t="str">
        <f t="shared" si="142"/>
        <v>0.0239998855349654-0.0000515548451046745i</v>
      </c>
      <c r="L531" t="str">
        <f t="shared" si="143"/>
        <v>0.0001875-55.624850293279i</v>
      </c>
      <c r="M531" t="str">
        <f t="shared" si="144"/>
        <v>0.00125-13.9805773464391i</v>
      </c>
      <c r="N531">
        <f t="shared" si="145"/>
        <v>89.957031147599096</v>
      </c>
      <c r="O531">
        <f t="shared" si="146"/>
        <v>73.791809561655171</v>
      </c>
      <c r="P531" s="3">
        <f t="shared" si="147"/>
        <v>73.791809561655171</v>
      </c>
      <c r="Q531" s="3">
        <f t="shared" si="148"/>
        <v>-90.042968852400904</v>
      </c>
      <c r="R531">
        <f t="shared" si="149"/>
        <v>89.957031147599096</v>
      </c>
      <c r="S531">
        <f t="shared" si="150"/>
        <v>6.3413567390144046E-3</v>
      </c>
      <c r="T531">
        <f t="shared" si="133"/>
        <v>73.791809561655171</v>
      </c>
    </row>
    <row r="532" spans="1:20" x14ac:dyDescent="0.35">
      <c r="A532">
        <f t="shared" si="134"/>
        <v>39.995326384222167</v>
      </c>
      <c r="B532">
        <f t="shared" si="151"/>
        <v>6.3654538946226591</v>
      </c>
      <c r="C532" t="str">
        <f t="shared" si="135"/>
        <v>-3.66962378224697-4874.64685583481i</v>
      </c>
      <c r="D532" t="str">
        <f t="shared" si="136"/>
        <v>3.47812499973378-2500.29216554933i</v>
      </c>
      <c r="E532" t="str">
        <f t="shared" si="137"/>
        <v>162.469533258585+0.00201528416556762i</v>
      </c>
      <c r="F532" t="str">
        <f t="shared" si="138"/>
        <v>2.909909909867-23463.7024803853i</v>
      </c>
      <c r="G532" t="str">
        <f t="shared" si="139"/>
        <v>0.999999999985258-3.83955133282873E-06i</v>
      </c>
      <c r="H532" t="str">
        <f t="shared" si="140"/>
        <v>500.002064103183+0.411555561483341i</v>
      </c>
      <c r="I532" t="str">
        <f t="shared" si="141"/>
        <v>31.3462251130635-33096.1744245562i</v>
      </c>
      <c r="K532" t="str">
        <f t="shared" si="142"/>
        <v>0.0239998846633825-0.000051750751573112i</v>
      </c>
      <c r="L532" t="str">
        <f t="shared" si="143"/>
        <v>0.0001875-55.4142760443108i</v>
      </c>
      <c r="M532" t="str">
        <f t="shared" si="144"/>
        <v>0.00125-13.9276522678214i</v>
      </c>
      <c r="N532">
        <f t="shared" si="145"/>
        <v>89.956867867227217</v>
      </c>
      <c r="O532">
        <f t="shared" si="146"/>
        <v>73.75886563470857</v>
      </c>
      <c r="P532" s="3">
        <f t="shared" si="147"/>
        <v>73.75886563470857</v>
      </c>
      <c r="Q532" s="3">
        <f t="shared" si="148"/>
        <v>-90.043132132772783</v>
      </c>
      <c r="R532">
        <f t="shared" si="149"/>
        <v>89.956867867227217</v>
      </c>
      <c r="S532">
        <f t="shared" si="150"/>
        <v>6.365453894622659E-3</v>
      </c>
      <c r="T532">
        <f t="shared" si="133"/>
        <v>73.75886563470857</v>
      </c>
    </row>
    <row r="533" spans="1:20" x14ac:dyDescent="0.35">
      <c r="A533">
        <f t="shared" si="134"/>
        <v>40.147308624482214</v>
      </c>
      <c r="B533">
        <f t="shared" si="151"/>
        <v>6.3896426194222258</v>
      </c>
      <c r="C533" t="str">
        <f t="shared" si="135"/>
        <v>-3.66962362839058-4856.19325438749i</v>
      </c>
      <c r="D533" t="str">
        <f t="shared" si="136"/>
        <v>3.47812499973175-2490.82702309329i</v>
      </c>
      <c r="E533" t="str">
        <f t="shared" si="137"/>
        <v>162.469533230387+0.00202294242968722i</v>
      </c>
      <c r="F533" t="str">
        <f t="shared" si="138"/>
        <v>2.90990990986669-23374.8779442822i</v>
      </c>
      <c r="G533" t="str">
        <f t="shared" si="139"/>
        <v>0.999999999985146-3.85414162789304E-06i</v>
      </c>
      <c r="H533" t="str">
        <f t="shared" si="140"/>
        <v>500.002079820201+0.413119459778162i</v>
      </c>
      <c r="I533" t="str">
        <f t="shared" si="141"/>
        <v>31.3462243955717-32970.8860722191i</v>
      </c>
      <c r="K533" t="str">
        <f t="shared" si="142"/>
        <v>0.0239998837851632-0.0000519474024638959i</v>
      </c>
      <c r="L533" t="str">
        <f t="shared" si="143"/>
        <v>0.0001875-55.204498948307i</v>
      </c>
      <c r="M533" t="str">
        <f t="shared" si="144"/>
        <v>0.00125-13.8749275431574i</v>
      </c>
      <c r="N533">
        <f t="shared" si="145"/>
        <v>89.956703966404433</v>
      </c>
      <c r="O533">
        <f t="shared" si="146"/>
        <v>73.72592170700041</v>
      </c>
      <c r="P533" s="3">
        <f t="shared" si="147"/>
        <v>73.72592170700041</v>
      </c>
      <c r="Q533" s="3">
        <f t="shared" si="148"/>
        <v>-90.043296033595567</v>
      </c>
      <c r="R533">
        <f t="shared" si="149"/>
        <v>89.956703966404433</v>
      </c>
      <c r="S533">
        <f t="shared" si="150"/>
        <v>6.3896426194222254E-3</v>
      </c>
      <c r="T533">
        <f t="shared" si="133"/>
        <v>73.72592170700041</v>
      </c>
    </row>
    <row r="534" spans="1:20" x14ac:dyDescent="0.35">
      <c r="A534">
        <f t="shared" si="134"/>
        <v>40.299868397255246</v>
      </c>
      <c r="B534">
        <f t="shared" si="151"/>
        <v>6.4139232613760306</v>
      </c>
      <c r="C534" t="str">
        <f t="shared" si="135"/>
        <v>-3.6696234733627-4837.80951091046i</v>
      </c>
      <c r="D534" t="str">
        <f t="shared" si="136"/>
        <v>3.47812499972969-2481.3977120202i</v>
      </c>
      <c r="E534" t="str">
        <f t="shared" si="137"/>
        <v>162.469533201975+0.0020306297973198i</v>
      </c>
      <c r="F534" t="str">
        <f t="shared" si="138"/>
        <v>2.90990990986637-23286.3896636457i</v>
      </c>
      <c r="G534" t="str">
        <f t="shared" si="139"/>
        <v>0.999999999985032-3.86878736607859E-06i</v>
      </c>
      <c r="H534" t="str">
        <f t="shared" si="140"/>
        <v>500.002095656898+0.414689300739587i</v>
      </c>
      <c r="I534" t="str">
        <f t="shared" si="141"/>
        <v>31.3462236726167-32846.0720171473i</v>
      </c>
      <c r="K534" t="str">
        <f t="shared" si="142"/>
        <v>0.0239998829002567-0.0000521448006055764i</v>
      </c>
      <c r="L534" t="str">
        <f t="shared" si="143"/>
        <v>0.0001875-54.9955159875543i</v>
      </c>
      <c r="M534" t="str">
        <f t="shared" si="144"/>
        <v>0.00125-13.8224024139843i</v>
      </c>
      <c r="N534">
        <f t="shared" si="145"/>
        <v>89.956539442773177</v>
      </c>
      <c r="O534">
        <f t="shared" si="146"/>
        <v>73.692977778524778</v>
      </c>
      <c r="P534" s="3">
        <f t="shared" si="147"/>
        <v>73.692977778524778</v>
      </c>
      <c r="Q534" s="3">
        <f t="shared" si="148"/>
        <v>-90.043460557226823</v>
      </c>
      <c r="R534">
        <f t="shared" si="149"/>
        <v>89.956539442773177</v>
      </c>
      <c r="S534">
        <f t="shared" si="150"/>
        <v>6.4139232613760304E-3</v>
      </c>
      <c r="T534">
        <f t="shared" si="133"/>
        <v>73.692977778524778</v>
      </c>
    </row>
    <row r="535" spans="1:20" x14ac:dyDescent="0.35">
      <c r="A535">
        <f t="shared" si="134"/>
        <v>40.453007897164817</v>
      </c>
      <c r="B535">
        <f t="shared" si="151"/>
        <v>6.4382961697692593</v>
      </c>
      <c r="C535" t="str">
        <f t="shared" si="135"/>
        <v>-3.66962331715435-4819.49536094745i</v>
      </c>
      <c r="D535" t="str">
        <f t="shared" si="136"/>
        <v>3.47812499972764-2472.00409668626i</v>
      </c>
      <c r="E535" t="str">
        <f t="shared" si="137"/>
        <v>162.469533173347+0.00203834637908171i</v>
      </c>
      <c r="F535" t="str">
        <f t="shared" si="138"/>
        <v>2.90990990986601-23198.2363655424i</v>
      </c>
      <c r="G535" t="str">
        <f t="shared" si="139"/>
        <v>0.999999999984919-3.88348875806925E-06i</v>
      </c>
      <c r="H535" t="str">
        <f t="shared" si="140"/>
        <v>500.002111614181+0.416265106948062i</v>
      </c>
      <c r="I535" t="str">
        <f t="shared" si="141"/>
        <v>31.3462229441567-32721.7304638487i</v>
      </c>
      <c r="K535" t="str">
        <f t="shared" si="142"/>
        <v>0.0239998820086123-0.0000523429488374498i</v>
      </c>
      <c r="L535" t="str">
        <f t="shared" si="143"/>
        <v>0.0001875-54.7873241557624i</v>
      </c>
      <c r="M535" t="str">
        <f t="shared" si="144"/>
        <v>0.00125-13.7700761247104i</v>
      </c>
      <c r="N535">
        <f t="shared" si="145"/>
        <v>89.956374293966959</v>
      </c>
      <c r="O535">
        <f t="shared" si="146"/>
        <v>73.660033849275919</v>
      </c>
      <c r="P535" s="3">
        <f t="shared" si="147"/>
        <v>73.660033849275919</v>
      </c>
      <c r="Q535" s="3">
        <f t="shared" si="148"/>
        <v>-90.043625706033041</v>
      </c>
      <c r="R535">
        <f t="shared" si="149"/>
        <v>89.956374293966959</v>
      </c>
      <c r="S535">
        <f t="shared" si="150"/>
        <v>6.438296169769259E-3</v>
      </c>
      <c r="T535">
        <f t="shared" si="133"/>
        <v>73.660033849275919</v>
      </c>
    </row>
    <row r="536" spans="1:20" x14ac:dyDescent="0.35">
      <c r="A536">
        <f t="shared" si="134"/>
        <v>40.606729327174044</v>
      </c>
      <c r="B536">
        <f t="shared" si="151"/>
        <v>6.4627616952143825</v>
      </c>
      <c r="C536" t="str">
        <f t="shared" si="135"/>
        <v>-3.66962315975654-4801.25054104321i</v>
      </c>
      <c r="D536" t="str">
        <f t="shared" si="136"/>
        <v>3.47812499972557-2462.64604196117i</v>
      </c>
      <c r="E536" t="str">
        <f t="shared" si="137"/>
        <v>162.4695331445+0.00204609228601213i</v>
      </c>
      <c r="F536" t="str">
        <f t="shared" si="138"/>
        <v>2.90990990986569-23110.4167818574i</v>
      </c>
      <c r="G536" t="str">
        <f t="shared" si="139"/>
        <v>0.999999999984804-3.89824601534947E-06i</v>
      </c>
      <c r="H536" t="str">
        <f t="shared" si="140"/>
        <v>500.00212769297+0.417846901069825i</v>
      </c>
      <c r="I536" t="str">
        <f t="shared" si="141"/>
        <v>31.3462222101497-32597.8596236283i</v>
      </c>
      <c r="K536" t="str">
        <f t="shared" si="142"/>
        <v>0.0239998811101786-0.0000525418500095982i</v>
      </c>
      <c r="L536" t="str">
        <f t="shared" si="143"/>
        <v>0.0001875-54.5799204580221i</v>
      </c>
      <c r="M536" t="str">
        <f t="shared" si="144"/>
        <v>0.00125-13.7179479226045i</v>
      </c>
      <c r="N536">
        <f t="shared" si="145"/>
        <v>89.956208517610293</v>
      </c>
      <c r="O536">
        <f t="shared" si="146"/>
        <v>73.627089919247851</v>
      </c>
      <c r="P536" s="3">
        <f t="shared" si="147"/>
        <v>73.627089919247851</v>
      </c>
      <c r="Q536" s="3">
        <f t="shared" si="148"/>
        <v>-90.043791482389707</v>
      </c>
      <c r="R536">
        <f t="shared" si="149"/>
        <v>89.956208517610293</v>
      </c>
      <c r="S536">
        <f t="shared" si="150"/>
        <v>6.4627616952143826E-3</v>
      </c>
      <c r="T536">
        <f t="shared" si="133"/>
        <v>73.627089919247851</v>
      </c>
    </row>
    <row r="537" spans="1:20" x14ac:dyDescent="0.35">
      <c r="A537">
        <f t="shared" si="134"/>
        <v>40.761034898617304</v>
      </c>
      <c r="B537">
        <f t="shared" si="151"/>
        <v>6.4873201896561969</v>
      </c>
      <c r="C537" t="str">
        <f t="shared" si="135"/>
        <v>-3.66962300116028-4783.0747887399i</v>
      </c>
      <c r="D537" t="str">
        <f t="shared" si="136"/>
        <v>3.47812499972349-2453.32341322616i</v>
      </c>
      <c r="E537" t="str">
        <f t="shared" si="137"/>
        <v>162.469533115434+0.00205386762957123i</v>
      </c>
      <c r="F537" t="str">
        <f t="shared" si="138"/>
        <v>2.90990990986536-23022.9296492765i</v>
      </c>
      <c r="G537" t="str">
        <f t="shared" si="139"/>
        <v>0.999999999984688-3.91305935020734E-06i</v>
      </c>
      <c r="H537" t="str">
        <f t="shared" si="140"/>
        <v>500.002143894192+0.419434705857233i</v>
      </c>
      <c r="I537" t="str">
        <f t="shared" si="141"/>
        <v>31.3462214705538-32474.4577145626i</v>
      </c>
      <c r="K537" t="str">
        <f t="shared" si="142"/>
        <v>0.0239998802049038-0.0000527415069829317i</v>
      </c>
      <c r="L537" t="str">
        <f t="shared" si="143"/>
        <v>0.0001875-54.3733019107612i</v>
      </c>
      <c r="M537" t="str">
        <f t="shared" si="144"/>
        <v>0.00125-13.6660170577849i</v>
      </c>
      <c r="N537">
        <f t="shared" si="145"/>
        <v>89.956042111318652</v>
      </c>
      <c r="O537">
        <f t="shared" si="146"/>
        <v>73.59414598843469</v>
      </c>
      <c r="P537" s="3">
        <f t="shared" si="147"/>
        <v>73.59414598843469</v>
      </c>
      <c r="Q537" s="3">
        <f t="shared" si="148"/>
        <v>-90.043957888681348</v>
      </c>
      <c r="R537">
        <f t="shared" si="149"/>
        <v>89.956042111318652</v>
      </c>
      <c r="S537">
        <f t="shared" si="150"/>
        <v>6.4873201896561965E-3</v>
      </c>
      <c r="T537">
        <f t="shared" si="133"/>
        <v>73.59414598843469</v>
      </c>
    </row>
    <row r="538" spans="1:20" x14ac:dyDescent="0.35">
      <c r="A538">
        <f t="shared" si="134"/>
        <v>40.915926831232049</v>
      </c>
      <c r="B538">
        <f t="shared" si="151"/>
        <v>6.5119720063768902</v>
      </c>
      <c r="C538" t="str">
        <f t="shared" si="135"/>
        <v>-3.66962284135643-4764.96784257323i</v>
      </c>
      <c r="D538" t="str">
        <f t="shared" si="136"/>
        <v>3.47812499972137-2444.03607637209i</v>
      </c>
      <c r="E538" t="str">
        <f t="shared" si="137"/>
        <v>162.469533086146+0.00206167252164273i</v>
      </c>
      <c r="F538" t="str">
        <f t="shared" si="138"/>
        <v>2.90990990986501-22935.773709268i</v>
      </c>
      <c r="G538" t="str">
        <f t="shared" si="139"/>
        <v>0.999999999984571-3.92792897573768E-06i</v>
      </c>
      <c r="H538" t="str">
        <f t="shared" si="140"/>
        <v>500.002160218776+0.421028544149068i</v>
      </c>
      <c r="I538" t="str">
        <f t="shared" si="141"/>
        <v>31.346220725326-32351.5229614735i</v>
      </c>
      <c r="K538" t="str">
        <f t="shared" si="142"/>
        <v>0.023999879292736-0.0000529419226292284i</v>
      </c>
      <c r="L538" t="str">
        <f t="shared" si="143"/>
        <v>0.0001875-54.1674655417026i</v>
      </c>
      <c r="M538" t="str">
        <f t="shared" si="144"/>
        <v>0.00125-13.6142827832087i</v>
      </c>
      <c r="N538">
        <f t="shared" si="145"/>
        <v>89.955875072698433</v>
      </c>
      <c r="O538">
        <f t="shared" si="146"/>
        <v>73.561202056830439</v>
      </c>
      <c r="P538" s="3">
        <f t="shared" si="147"/>
        <v>73.561202056830439</v>
      </c>
      <c r="Q538" s="3">
        <f t="shared" si="148"/>
        <v>-90.044124927301567</v>
      </c>
      <c r="R538">
        <f t="shared" si="149"/>
        <v>89.955875072698433</v>
      </c>
      <c r="S538">
        <f t="shared" si="150"/>
        <v>6.5119720063768899E-3</v>
      </c>
      <c r="T538">
        <f t="shared" si="133"/>
        <v>73.561202056830439</v>
      </c>
    </row>
    <row r="539" spans="1:20" x14ac:dyDescent="0.35">
      <c r="A539">
        <f t="shared" si="134"/>
        <v>41.071407353190729</v>
      </c>
      <c r="B539">
        <f t="shared" si="151"/>
        <v>6.5367175000011226</v>
      </c>
      <c r="C539" t="str">
        <f t="shared" si="135"/>
        <v>-3.66962268033572-4746.92944206868i</v>
      </c>
      <c r="D539" t="str">
        <f t="shared" si="136"/>
        <v>3.47812499971926-2434.7838977975i</v>
      </c>
      <c r="E539" t="str">
        <f t="shared" si="137"/>
        <v>162.469533056635+0.00206950707453675i</v>
      </c>
      <c r="F539" t="str">
        <f t="shared" si="138"/>
        <v>2.90990990986467-22848.9477080644i</v>
      </c>
      <c r="G539" t="str">
        <f t="shared" si="139"/>
        <v>0.999999999984454-3.94285510584501E-06i</v>
      </c>
      <c r="H539" t="str">
        <f t="shared" si="140"/>
        <v>500.002176667664+0.422628438870891i</v>
      </c>
      <c r="I539" t="str">
        <f t="shared" si="141"/>
        <v>31.3462199744237-32229.0535959035i</v>
      </c>
      <c r="K539" t="str">
        <f t="shared" si="142"/>
        <v>0.0239998783736226-0.0000531430998311763i</v>
      </c>
      <c r="L539" t="str">
        <f t="shared" si="143"/>
        <v>0.0001875-53.9624083898212i</v>
      </c>
      <c r="M539" t="str">
        <f t="shared" si="144"/>
        <v>0.00125-13.562744354661i</v>
      </c>
      <c r="N539">
        <f t="shared" si="145"/>
        <v>89.955707399346991</v>
      </c>
      <c r="O539">
        <f t="shared" si="146"/>
        <v>73.528258124429072</v>
      </c>
      <c r="P539" s="3">
        <f t="shared" si="147"/>
        <v>73.528258124429072</v>
      </c>
      <c r="Q539" s="3">
        <f t="shared" si="148"/>
        <v>-90.044292600653009</v>
      </c>
      <c r="R539">
        <f t="shared" si="149"/>
        <v>89.955707399346991</v>
      </c>
      <c r="S539">
        <f t="shared" si="150"/>
        <v>6.536717500001123E-3</v>
      </c>
      <c r="T539">
        <f t="shared" si="133"/>
        <v>73.528258124429072</v>
      </c>
    </row>
    <row r="540" spans="1:20" x14ac:dyDescent="0.35">
      <c r="A540">
        <f t="shared" si="134"/>
        <v>41.22747870113286</v>
      </c>
      <c r="B540">
        <f t="shared" si="151"/>
        <v>6.5615570265011272</v>
      </c>
      <c r="C540" t="str">
        <f t="shared" si="135"/>
        <v>-3.66962251808903-4728.95932773783i</v>
      </c>
      <c r="D540" t="str">
        <f t="shared" si="136"/>
        <v>3.47812499971711-2425.56674440669i</v>
      </c>
      <c r="E540" t="str">
        <f t="shared" si="137"/>
        <v>162.4695330269+0.00207737140098894i</v>
      </c>
      <c r="F540" t="str">
        <f t="shared" si="138"/>
        <v>2.90990990986434-22762.4503966444i</v>
      </c>
      <c r="G540" t="str">
        <f t="shared" si="139"/>
        <v>0.999999999984335-3.95783795524675E-06i</v>
      </c>
      <c r="H540" t="str">
        <f t="shared" si="140"/>
        <v>500.002193241802+0.42423441303536i</v>
      </c>
      <c r="I540" t="str">
        <f t="shared" si="141"/>
        <v>31.3462192178038-32107.0478560894i</v>
      </c>
      <c r="K540" t="str">
        <f t="shared" si="142"/>
        <v>0.0239998774475107-0.0000533450414824145i</v>
      </c>
      <c r="L540" t="str">
        <f t="shared" si="143"/>
        <v>0.0001875-53.7581275053013i</v>
      </c>
      <c r="M540" t="str">
        <f t="shared" si="144"/>
        <v>0.00125-13.5114010307441i</v>
      </c>
      <c r="N540">
        <f t="shared" si="145"/>
        <v>89.955539088852532</v>
      </c>
      <c r="O540">
        <f t="shared" si="146"/>
        <v>73.495314191224551</v>
      </c>
      <c r="P540" s="3">
        <f t="shared" si="147"/>
        <v>73.495314191224551</v>
      </c>
      <c r="Q540" s="3">
        <f t="shared" si="148"/>
        <v>-90.044460911147468</v>
      </c>
      <c r="R540">
        <f t="shared" si="149"/>
        <v>89.955539088852532</v>
      </c>
      <c r="S540">
        <f t="shared" si="150"/>
        <v>6.5615570265011268E-3</v>
      </c>
      <c r="T540">
        <f t="shared" si="133"/>
        <v>73.495314191224551</v>
      </c>
    </row>
    <row r="541" spans="1:20" x14ac:dyDescent="0.35">
      <c r="A541">
        <f t="shared" si="134"/>
        <v>41.384143120197166</v>
      </c>
      <c r="B541">
        <f t="shared" si="151"/>
        <v>6.5864909432018317</v>
      </c>
      <c r="C541" t="str">
        <f t="shared" si="135"/>
        <v>-3.66962235460691-4711.05724107455i</v>
      </c>
      <c r="D541" t="str">
        <f t="shared" si="136"/>
        <v>3.47812499971495-2416.38448360783i</v>
      </c>
      <c r="E541" t="str">
        <f t="shared" si="137"/>
        <v>162.469532996938+0.00208526561416574i</v>
      </c>
      <c r="F541" t="str">
        <f t="shared" si="138"/>
        <v>2.90990990986397-22676.2805307154i</v>
      </c>
      <c r="G541" t="str">
        <f t="shared" si="139"/>
        <v>0.999999999984216-3.97287773947622E-06i</v>
      </c>
      <c r="H541" t="str">
        <f t="shared" si="140"/>
        <v>500.002209942143+0.42584648974255i</v>
      </c>
      <c r="I541" t="str">
        <f t="shared" si="141"/>
        <v>31.3462184554225-31985.5039869381i</v>
      </c>
      <c r="K541" t="str">
        <f t="shared" si="142"/>
        <v>0.0239998765143471-0.0000535477504875746i</v>
      </c>
      <c r="L541" t="str">
        <f t="shared" si="143"/>
        <v>0.0001875-53.554619949493i</v>
      </c>
      <c r="M541" t="str">
        <f t="shared" si="144"/>
        <v>0.00125-13.4602520728672i</v>
      </c>
      <c r="N541">
        <f t="shared" si="145"/>
        <v>89.955370138794066</v>
      </c>
      <c r="O541">
        <f t="shared" si="146"/>
        <v>73.462370257210779</v>
      </c>
      <c r="P541" s="3">
        <f t="shared" si="147"/>
        <v>73.462370257210779</v>
      </c>
      <c r="Q541" s="3">
        <f t="shared" si="148"/>
        <v>-90.044629861205934</v>
      </c>
      <c r="R541">
        <f t="shared" si="149"/>
        <v>89.955370138794066</v>
      </c>
      <c r="S541">
        <f t="shared" si="150"/>
        <v>6.5864909432018313E-3</v>
      </c>
      <c r="T541">
        <f t="shared" si="133"/>
        <v>73.462370257210779</v>
      </c>
    </row>
    <row r="542" spans="1:20" x14ac:dyDescent="0.35">
      <c r="A542">
        <f t="shared" si="134"/>
        <v>41.541402864053914</v>
      </c>
      <c r="B542">
        <f t="shared" si="151"/>
        <v>6.6115196087859989</v>
      </c>
      <c r="C542" t="str">
        <f t="shared" si="135"/>
        <v>-3.66962218987989-4693.22292455136i</v>
      </c>
      <c r="D542" t="str">
        <f t="shared" si="136"/>
        <v>3.4781249997128-2407.23698331101i</v>
      </c>
      <c r="E542" t="str">
        <f t="shared" si="137"/>
        <v>162.469532966749+0.00209318982766287i</v>
      </c>
      <c r="F542" t="str">
        <f t="shared" si="138"/>
        <v>2.90990990986364-22590.4368706948i</v>
      </c>
      <c r="G542" t="str">
        <f t="shared" si="139"/>
        <v>0.999999999984096-3.98797467488576E-06i</v>
      </c>
      <c r="H542" t="str">
        <f t="shared" si="140"/>
        <v>500.002226769647+0.427464692180295i</v>
      </c>
      <c r="I542" t="str">
        <f t="shared" si="141"/>
        <v>31.3462176872354-31864.4202399999i</v>
      </c>
      <c r="K542" t="str">
        <f t="shared" si="142"/>
        <v>0.0239998755740781-0.0000537512297623226i</v>
      </c>
      <c r="L542" t="str">
        <f t="shared" si="143"/>
        <v>0.0001875-53.3518827948727i</v>
      </c>
      <c r="M542" t="str">
        <f t="shared" si="144"/>
        <v>0.00125-13.4092967452354i</v>
      </c>
      <c r="N542">
        <f t="shared" si="145"/>
        <v>89.955200546741452</v>
      </c>
      <c r="O542">
        <f t="shared" si="146"/>
        <v>73.429426322381644</v>
      </c>
      <c r="P542" s="3">
        <f t="shared" si="147"/>
        <v>73.429426322381644</v>
      </c>
      <c r="Q542" s="3">
        <f t="shared" si="148"/>
        <v>-90.044799453258548</v>
      </c>
      <c r="R542">
        <f t="shared" si="149"/>
        <v>89.955200546741452</v>
      </c>
      <c r="S542">
        <f t="shared" si="150"/>
        <v>6.6115196087859988E-3</v>
      </c>
      <c r="T542">
        <f t="shared" si="133"/>
        <v>73.429426322381644</v>
      </c>
    </row>
    <row r="543" spans="1:20" x14ac:dyDescent="0.35">
      <c r="A543">
        <f t="shared" si="134"/>
        <v>41.699260194937317</v>
      </c>
      <c r="B543">
        <f t="shared" si="151"/>
        <v>6.6366433832993854</v>
      </c>
      <c r="C543" t="str">
        <f t="shared" si="135"/>
        <v>-3.66962202389866-4675.4561216155i</v>
      </c>
      <c r="D543" t="str">
        <f t="shared" si="136"/>
        <v>3.47812499971061-2398.12411192635i</v>
      </c>
      <c r="E543" t="str">
        <f t="shared" si="137"/>
        <v>162.469532936329+0.00210114415550665i</v>
      </c>
      <c r="F543" t="str">
        <f t="shared" si="138"/>
        <v>2.90990990986328-22504.9181816928i</v>
      </c>
      <c r="G543" t="str">
        <f t="shared" si="139"/>
        <v>0.999999999983975-4.00312897864983E-06i</v>
      </c>
      <c r="H543" t="str">
        <f t="shared" si="140"/>
        <v>500.002243725284+0.429089043624549i</v>
      </c>
      <c r="I543" t="str">
        <f t="shared" si="141"/>
        <v>31.3462169131996-31743.7948734446i</v>
      </c>
      <c r="K543" t="str">
        <f t="shared" si="142"/>
        <v>0.0239998746266495-0.0000539554822334018i</v>
      </c>
      <c r="L543" t="str">
        <f t="shared" si="143"/>
        <v>0.0001875-53.1499131249976i</v>
      </c>
      <c r="M543" t="str">
        <f t="shared" si="144"/>
        <v>0.00125-13.358534314839i</v>
      </c>
      <c r="N543">
        <f t="shared" si="145"/>
        <v>89.955030310255282</v>
      </c>
      <c r="O543">
        <f t="shared" si="146"/>
        <v>73.39648238673071</v>
      </c>
      <c r="P543" s="3">
        <f t="shared" si="147"/>
        <v>73.39648238673071</v>
      </c>
      <c r="Q543" s="3">
        <f t="shared" si="148"/>
        <v>-90.044969689744718</v>
      </c>
      <c r="R543">
        <f t="shared" si="149"/>
        <v>89.955030310255282</v>
      </c>
      <c r="S543">
        <f t="shared" si="150"/>
        <v>6.6366433832993855E-3</v>
      </c>
      <c r="T543">
        <f t="shared" si="133"/>
        <v>73.39648238673071</v>
      </c>
    </row>
    <row r="544" spans="1:20" x14ac:dyDescent="0.35">
      <c r="A544">
        <f t="shared" si="134"/>
        <v>41.857717383678079</v>
      </c>
      <c r="B544">
        <f t="shared" si="151"/>
        <v>6.661862628155923</v>
      </c>
      <c r="C544" t="str">
        <f t="shared" si="135"/>
        <v>-3.66962185665362-4657.7565766856i</v>
      </c>
      <c r="D544" t="str">
        <f t="shared" si="136"/>
        <v>3.47812499970839-2389.04573836215i</v>
      </c>
      <c r="E544" t="str">
        <f t="shared" si="137"/>
        <v>162.469532905677+0.00210912871215973i</v>
      </c>
      <c r="F544" t="str">
        <f t="shared" si="138"/>
        <v>2.90990990986292-22419.7232334942i</v>
      </c>
      <c r="G544" t="str">
        <f t="shared" si="139"/>
        <v>0.999999999983853-4.01834086876822E-06i</v>
      </c>
      <c r="H544" t="str">
        <f t="shared" si="140"/>
        <v>500.002260810031+0.430719567439669i</v>
      </c>
      <c r="I544" t="str">
        <f t="shared" si="141"/>
        <v>31.3462161332699-31623.6261520357i</v>
      </c>
      <c r="K544" t="str">
        <f t="shared" si="142"/>
        <v>0.0239998736720068-0.0000541605108386728i</v>
      </c>
      <c r="L544" t="str">
        <f t="shared" si="143"/>
        <v>0.0001875-52.9487080344668i</v>
      </c>
      <c r="M544" t="str">
        <f t="shared" si="144"/>
        <v>0.00125-13.3079640514435i</v>
      </c>
      <c r="N544">
        <f t="shared" si="145"/>
        <v>89.954859426886898</v>
      </c>
      <c r="O544">
        <f t="shared" si="146"/>
        <v>73.363538450251838</v>
      </c>
      <c r="P544" s="3">
        <f t="shared" si="147"/>
        <v>73.363538450251838</v>
      </c>
      <c r="Q544" s="3">
        <f t="shared" si="148"/>
        <v>-90.045140573113102</v>
      </c>
      <c r="R544">
        <f t="shared" si="149"/>
        <v>89.954859426886898</v>
      </c>
      <c r="S544">
        <f t="shared" si="150"/>
        <v>6.6618626281559233E-3</v>
      </c>
      <c r="T544">
        <f t="shared" si="133"/>
        <v>73.363538450251838</v>
      </c>
    </row>
    <row r="545" spans="1:20" x14ac:dyDescent="0.35">
      <c r="A545">
        <f t="shared" si="134"/>
        <v>42.016776709736057</v>
      </c>
      <c r="B545">
        <f t="shared" si="151"/>
        <v>6.6871777061429158</v>
      </c>
      <c r="C545" t="str">
        <f t="shared" si="135"/>
        <v>-3.66962168813506-4640.12403514785i</v>
      </c>
      <c r="D545" t="str">
        <f t="shared" si="136"/>
        <v>3.47812499970617-2380.00173202296i</v>
      </c>
      <c r="E545" t="str">
        <f t="shared" si="137"/>
        <v>162.469532874793+0.00211714361251867i</v>
      </c>
      <c r="F545" t="str">
        <f t="shared" si="138"/>
        <v>2.90990990986256-22334.8508005411i</v>
      </c>
      <c r="G545" t="str">
        <f t="shared" si="139"/>
        <v>0.99999999998373-4.03361056406903E-06i</v>
      </c>
      <c r="H545" t="str">
        <f t="shared" si="140"/>
        <v>500.002278024867+0.432356287078771i</v>
      </c>
      <c r="I545" t="str">
        <f t="shared" si="141"/>
        <v>31.346215347401-31503.9123471057i</v>
      </c>
      <c r="K545" t="str">
        <f t="shared" si="142"/>
        <v>0.0239998727100952-0.000054366318527157i</v>
      </c>
      <c r="L545" t="str">
        <f t="shared" si="143"/>
        <v>0.0001875-52.7482646288769i</v>
      </c>
      <c r="M545" t="str">
        <f t="shared" si="144"/>
        <v>0.00125-13.2575852275787i</v>
      </c>
      <c r="N545">
        <f t="shared" si="145"/>
        <v>89.954687894178335</v>
      </c>
      <c r="O545">
        <f t="shared" si="146"/>
        <v>73.330594512938859</v>
      </c>
      <c r="P545" s="3">
        <f t="shared" si="147"/>
        <v>73.330594512938859</v>
      </c>
      <c r="Q545" s="3">
        <f t="shared" si="148"/>
        <v>-90.045312105821665</v>
      </c>
      <c r="R545">
        <f t="shared" si="149"/>
        <v>89.954687894178335</v>
      </c>
      <c r="S545">
        <f t="shared" si="150"/>
        <v>6.6871777061429157E-3</v>
      </c>
      <c r="T545">
        <f t="shared" si="133"/>
        <v>73.330594512938859</v>
      </c>
    </row>
    <row r="546" spans="1:20" x14ac:dyDescent="0.35">
      <c r="A546">
        <f t="shared" si="134"/>
        <v>42.176440461233057</v>
      </c>
      <c r="B546">
        <f t="shared" si="151"/>
        <v>6.7125889814262587</v>
      </c>
      <c r="C546" t="str">
        <f t="shared" si="135"/>
        <v>-3.6696215183333-4622.55824335209i</v>
      </c>
      <c r="D546" t="str">
        <f t="shared" si="136"/>
        <v>3.47812499970394-2370.99196280771i</v>
      </c>
      <c r="E546" t="str">
        <f t="shared" si="137"/>
        <v>162.469532843672+0.00212518897191601i</v>
      </c>
      <c r="F546" t="str">
        <f t="shared" si="138"/>
        <v>2.9099099098622-22250.2996619152i</v>
      </c>
      <c r="G546" t="str">
        <f t="shared" si="139"/>
        <v>0.999999999983606-4.04893828421199E-06i</v>
      </c>
      <c r="H546" t="str">
        <f t="shared" si="140"/>
        <v>500.002295370786+0.433999226084085i</v>
      </c>
      <c r="I546" t="str">
        <f t="shared" si="141"/>
        <v>31.3462145555481-31384.6517365317i</v>
      </c>
      <c r="K546" t="str">
        <f t="shared" si="142"/>
        <v>0.0239998717408592-0.000054572908259079i</v>
      </c>
      <c r="L546" t="str">
        <f t="shared" si="143"/>
        <v>0.0001875-52.5485800247826i</v>
      </c>
      <c r="M546" t="str">
        <f t="shared" si="144"/>
        <v>0.00125-13.2073971185283i</v>
      </c>
      <c r="N546">
        <f t="shared" si="145"/>
        <v>89.954515709662275</v>
      </c>
      <c r="O546">
        <f t="shared" si="146"/>
        <v>73.297650574785209</v>
      </c>
      <c r="P546" s="3">
        <f t="shared" si="147"/>
        <v>73.297650574785209</v>
      </c>
      <c r="Q546" s="3">
        <f t="shared" si="148"/>
        <v>-90.045484290337725</v>
      </c>
      <c r="R546">
        <f t="shared" si="149"/>
        <v>89.954515709662275</v>
      </c>
      <c r="S546">
        <f t="shared" si="150"/>
        <v>6.7125889814262591E-3</v>
      </c>
      <c r="T546">
        <f t="shared" si="133"/>
        <v>73.297650574785209</v>
      </c>
    </row>
    <row r="547" spans="1:20" x14ac:dyDescent="0.35">
      <c r="A547">
        <f t="shared" si="134"/>
        <v>42.336710934985739</v>
      </c>
      <c r="B547">
        <f t="shared" si="151"/>
        <v>6.738096819555679</v>
      </c>
      <c r="C547" t="str">
        <f t="shared" si="135"/>
        <v>-3.66962134723868-4605.05894860865i</v>
      </c>
      <c r="D547" t="str">
        <f t="shared" si="136"/>
        <v>3.47812499970169-2362.01630110785i</v>
      </c>
      <c r="E547" t="str">
        <f t="shared" si="137"/>
        <v>162.469532812316+0.0021332649061241i</v>
      </c>
      <c r="F547" t="str">
        <f t="shared" si="138"/>
        <v>2.90990990986184-22166.06860132i</v>
      </c>
      <c r="G547" t="str">
        <f t="shared" si="139"/>
        <v>0.999999999983481-4.06432424969149E-06i</v>
      </c>
      <c r="H547" t="str">
        <f t="shared" si="140"/>
        <v>500.002312848785+0.435648408087275i</v>
      </c>
      <c r="I547" t="str">
        <f t="shared" si="141"/>
        <v>31.3462137576657-31265.8426047096i</v>
      </c>
      <c r="K547" t="str">
        <f t="shared" si="142"/>
        <v>0.0239998707642431-0.000054780283005909i</v>
      </c>
      <c r="L547" t="str">
        <f t="shared" si="143"/>
        <v>0.0001875-52.3496513496539i</v>
      </c>
      <c r="M547" t="str">
        <f t="shared" si="144"/>
        <v>0.00125-13.1573990023195i</v>
      </c>
      <c r="N547">
        <f t="shared" si="145"/>
        <v>89.954342870862092</v>
      </c>
      <c r="O547">
        <f t="shared" si="146"/>
        <v>73.264706635784734</v>
      </c>
      <c r="P547" s="3">
        <f t="shared" si="147"/>
        <v>73.264706635784734</v>
      </c>
      <c r="Q547" s="3">
        <f t="shared" si="148"/>
        <v>-90.045657129137908</v>
      </c>
      <c r="R547">
        <f t="shared" si="149"/>
        <v>89.954342870862092</v>
      </c>
      <c r="S547">
        <f t="shared" si="150"/>
        <v>6.7380968195556792E-3</v>
      </c>
      <c r="T547">
        <f t="shared" si="133"/>
        <v>73.264706635784734</v>
      </c>
    </row>
    <row r="548" spans="1:20" x14ac:dyDescent="0.35">
      <c r="A548">
        <f t="shared" si="134"/>
        <v>42.497590436538694</v>
      </c>
      <c r="B548">
        <f t="shared" si="151"/>
        <v>6.7637015874699911</v>
      </c>
      <c r="C548" t="str">
        <f t="shared" si="135"/>
        <v>-3.66962117484132-4587.62589918416i</v>
      </c>
      <c r="D548" t="str">
        <f t="shared" si="136"/>
        <v>3.4781249996994-2353.07461780546i</v>
      </c>
      <c r="E548" t="str">
        <f t="shared" si="137"/>
        <v>162.46953278072+0.00214137153135527i</v>
      </c>
      <c r="F548" t="str">
        <f t="shared" si="138"/>
        <v>2.90990990986147-22082.1564070632i</v>
      </c>
      <c r="G548" t="str">
        <f t="shared" si="139"/>
        <v>0.999999999983356-0.0000040797686818398i</v>
      </c>
      <c r="H548" t="str">
        <f t="shared" si="140"/>
        <v>500.00233045987+0.43730385680979i</v>
      </c>
      <c r="I548" t="str">
        <f t="shared" si="141"/>
        <v>31.3462129537079-31147.48324253i</v>
      </c>
      <c r="K548" t="str">
        <f t="shared" si="142"/>
        <v>0.0239998697801907-0.0000549884457504055i</v>
      </c>
      <c r="L548" t="str">
        <f t="shared" si="143"/>
        <v>0.0001875-52.1514757418349i</v>
      </c>
      <c r="M548" t="str">
        <f t="shared" si="144"/>
        <v>0.00125-13.1075901597125i</v>
      </c>
      <c r="N548">
        <f t="shared" si="145"/>
        <v>89.954169375291642</v>
      </c>
      <c r="O548">
        <f t="shared" si="146"/>
        <v>73.231762695930712</v>
      </c>
      <c r="P548" s="3">
        <f t="shared" si="147"/>
        <v>73.231762695930712</v>
      </c>
      <c r="Q548" s="3">
        <f t="shared" si="148"/>
        <v>-90.045830624708358</v>
      </c>
      <c r="R548">
        <f t="shared" si="149"/>
        <v>89.954169375291642</v>
      </c>
      <c r="S548">
        <f t="shared" si="150"/>
        <v>6.7637015874699915E-3</v>
      </c>
      <c r="T548">
        <f t="shared" si="133"/>
        <v>73.231762695930712</v>
      </c>
    </row>
    <row r="549" spans="1:20" x14ac:dyDescent="0.35">
      <c r="A549">
        <f t="shared" si="134"/>
        <v>42.65908128019754</v>
      </c>
      <c r="B549">
        <f t="shared" si="151"/>
        <v>6.7894036535023776</v>
      </c>
      <c r="C549" t="str">
        <f t="shared" si="135"/>
        <v>-3.6696210011312-4570.25884429844i</v>
      </c>
      <c r="D549" t="str">
        <f t="shared" si="136"/>
        <v>3.47812499969712-2344.16678427143i</v>
      </c>
      <c r="E549" t="str">
        <f t="shared" si="137"/>
        <v>162.469532748884+0.00214950896426361i</v>
      </c>
      <c r="F549" t="str">
        <f t="shared" si="138"/>
        <v>2.9099099098611-21998.5618720398i</v>
      </c>
      <c r="G549" t="str">
        <f t="shared" si="139"/>
        <v>0.999999999983229-4.09527180283028E-06i</v>
      </c>
      <c r="H549" t="str">
        <f t="shared" si="140"/>
        <v>500.002348205053+0.438965596063187i</v>
      </c>
      <c r="I549" t="str">
        <f t="shared" si="141"/>
        <v>31.3462121436283-31029.5719473538i</v>
      </c>
      <c r="K549" t="str">
        <f t="shared" si="142"/>
        <v>0.0239998687886454-0.0000551973994866576i</v>
      </c>
      <c r="L549" t="str">
        <f t="shared" si="143"/>
        <v>0.0001875-51.9540503505032i</v>
      </c>
      <c r="M549" t="str">
        <f t="shared" si="144"/>
        <v>0.00125-13.0579698741906i</v>
      </c>
      <c r="N549">
        <f t="shared" si="145"/>
        <v>89.95399522045544</v>
      </c>
      <c r="O549">
        <f t="shared" si="146"/>
        <v>73.198818755216848</v>
      </c>
      <c r="P549" s="3">
        <f t="shared" si="147"/>
        <v>73.198818755216848</v>
      </c>
      <c r="Q549" s="3">
        <f t="shared" si="148"/>
        <v>-90.04600477954456</v>
      </c>
      <c r="R549">
        <f t="shared" si="149"/>
        <v>89.95399522045544</v>
      </c>
      <c r="S549">
        <f t="shared" si="150"/>
        <v>6.7894036535023775E-3</v>
      </c>
      <c r="T549">
        <f t="shared" si="133"/>
        <v>73.198818755216848</v>
      </c>
    </row>
    <row r="550" spans="1:20" x14ac:dyDescent="0.35">
      <c r="A550">
        <f t="shared" si="134"/>
        <v>42.821185789062291</v>
      </c>
      <c r="B550">
        <f t="shared" si="151"/>
        <v>6.8152033873856865</v>
      </c>
      <c r="C550" t="str">
        <f t="shared" si="135"/>
        <v>-3.66962082609842-4552.95753412055i</v>
      </c>
      <c r="D550" t="str">
        <f t="shared" si="136"/>
        <v>3.47812499969482-2335.29267236359i</v>
      </c>
      <c r="E550" t="str">
        <f t="shared" si="137"/>
        <v>162.469532716806+0.00215767732194689i</v>
      </c>
      <c r="F550" t="str">
        <f t="shared" si="138"/>
        <v>2.90990990986074-21915.2837937144i</v>
      </c>
      <c r="G550" t="str">
        <f t="shared" si="139"/>
        <v>0.999999999983101-4.11083383568051E-06i</v>
      </c>
      <c r="H550" t="str">
        <f t="shared" si="140"/>
        <v>500.002366085357+0.440633649749488i</v>
      </c>
      <c r="I550" t="str">
        <f t="shared" si="141"/>
        <v>31.3462113273802-30912.1070229874i</v>
      </c>
      <c r="K550" t="str">
        <f t="shared" si="142"/>
        <v>0.0239998677895501-0.0000554071472201287i</v>
      </c>
      <c r="L550" t="str">
        <f t="shared" si="143"/>
        <v>0.0001875-51.7573723356278i</v>
      </c>
      <c r="M550" t="str">
        <f t="shared" si="144"/>
        <v>0.00125-13.0085374319492i</v>
      </c>
      <c r="N550">
        <f t="shared" si="145"/>
        <v>89.953820403848468</v>
      </c>
      <c r="O550">
        <f t="shared" si="146"/>
        <v>73.165874813636492</v>
      </c>
      <c r="P550" s="3">
        <f t="shared" si="147"/>
        <v>73.165874813636492</v>
      </c>
      <c r="Q550" s="3">
        <f t="shared" si="148"/>
        <v>-90.046179596151532</v>
      </c>
      <c r="R550">
        <f t="shared" si="149"/>
        <v>89.953820403848468</v>
      </c>
      <c r="S550">
        <f t="shared" si="150"/>
        <v>6.8152033873856866E-3</v>
      </c>
      <c r="T550">
        <f t="shared" si="133"/>
        <v>73.165874813636492</v>
      </c>
    </row>
    <row r="551" spans="1:20" x14ac:dyDescent="0.35">
      <c r="A551">
        <f t="shared" si="134"/>
        <v>42.983906295060727</v>
      </c>
      <c r="B551">
        <f t="shared" si="151"/>
        <v>6.8411011602577521</v>
      </c>
      <c r="C551" t="str">
        <f t="shared" si="135"/>
        <v>-3.66962064973277-4535.72171976531i</v>
      </c>
      <c r="D551" t="str">
        <f t="shared" si="136"/>
        <v>3.47812499969251-2326.45215442485i</v>
      </c>
      <c r="E551" t="str">
        <f t="shared" si="137"/>
        <v>162.469532684483+0.00216587672194838i</v>
      </c>
      <c r="F551" t="str">
        <f t="shared" si="138"/>
        <v>2.90990990986036-21832.3209741039i</v>
      </c>
      <c r="G551" t="str">
        <f t="shared" si="139"/>
        <v>0.999999999982972-4.12645500425557E-06i</v>
      </c>
      <c r="H551" t="str">
        <f t="shared" si="140"/>
        <v>500.002384101811+0.442308041861514i</v>
      </c>
      <c r="I551" t="str">
        <f t="shared" si="141"/>
        <v>31.3462105049164-30795.0867796587i</v>
      </c>
      <c r="K551" t="str">
        <f t="shared" si="142"/>
        <v>0.0239998667828473-0.0000556176919676992i</v>
      </c>
      <c r="L551" t="str">
        <f t="shared" si="143"/>
        <v>0.0001875-51.5614388679296i</v>
      </c>
      <c r="M551" t="str">
        <f t="shared" si="144"/>
        <v>0.00125-12.9592921218861i</v>
      </c>
      <c r="N551">
        <f t="shared" si="145"/>
        <v>89.953644922956158</v>
      </c>
      <c r="O551">
        <f t="shared" si="146"/>
        <v>73.132930871183049</v>
      </c>
      <c r="P551" s="3">
        <f t="shared" si="147"/>
        <v>73.132930871183049</v>
      </c>
      <c r="Q551" s="3">
        <f t="shared" si="148"/>
        <v>-90.046355077043842</v>
      </c>
      <c r="R551">
        <f t="shared" si="149"/>
        <v>89.953644922956158</v>
      </c>
      <c r="S551">
        <f t="shared" si="150"/>
        <v>6.841101160257752E-3</v>
      </c>
      <c r="T551">
        <f t="shared" si="133"/>
        <v>73.132930871183049</v>
      </c>
    </row>
    <row r="552" spans="1:20" x14ac:dyDescent="0.35">
      <c r="A552">
        <f t="shared" si="134"/>
        <v>43.147245138981958</v>
      </c>
      <c r="B552">
        <f t="shared" si="151"/>
        <v>6.8670973446667318</v>
      </c>
      <c r="C552" t="str">
        <f t="shared" si="135"/>
        <v>-3.6696204720243-4518.55115328973i</v>
      </c>
      <c r="D552" t="str">
        <f t="shared" si="136"/>
        <v>3.47812499969015-2317.6451032814i</v>
      </c>
      <c r="E552" t="str">
        <f t="shared" si="137"/>
        <v>162.469532651913+0.00217410728225852i</v>
      </c>
      <c r="F552" t="str">
        <f t="shared" si="138"/>
        <v>2.90990990985998-21749.6722197602i</v>
      </c>
      <c r="G552" t="str">
        <f t="shared" si="139"/>
        <v>0.999999999982843-0.0000041421355332712i</v>
      </c>
      <c r="H552" t="str">
        <f t="shared" si="140"/>
        <v>500.002402255451+0.443988796483257i</v>
      </c>
      <c r="I552" t="str">
        <f t="shared" si="141"/>
        <v>31.3462096761902-30678.509533992i</v>
      </c>
      <c r="K552" t="str">
        <f t="shared" si="142"/>
        <v>0.0239998657684791-0.0000558290367577111i</v>
      </c>
      <c r="L552" t="str">
        <f t="shared" si="143"/>
        <v>0.0001875-51.3662471288399i</v>
      </c>
      <c r="M552" t="str">
        <f t="shared" si="144"/>
        <v>0.00125-12.9102332355908i</v>
      </c>
      <c r="N552">
        <f t="shared" si="145"/>
        <v>89.953468775254478</v>
      </c>
      <c r="O552">
        <f t="shared" si="146"/>
        <v>73.099986927849841</v>
      </c>
      <c r="P552" s="3">
        <f t="shared" si="147"/>
        <v>73.099986927849841</v>
      </c>
      <c r="Q552" s="3">
        <f t="shared" si="148"/>
        <v>-90.046531224745522</v>
      </c>
      <c r="R552">
        <f t="shared" si="149"/>
        <v>89.953468775254478</v>
      </c>
      <c r="S552">
        <f t="shared" si="150"/>
        <v>6.8670973446667317E-3</v>
      </c>
      <c r="T552">
        <f t="shared" si="133"/>
        <v>73.099986927849841</v>
      </c>
    </row>
    <row r="553" spans="1:20" x14ac:dyDescent="0.35">
      <c r="A553">
        <f t="shared" si="134"/>
        <v>43.311204670510094</v>
      </c>
      <c r="B553">
        <f t="shared" si="151"/>
        <v>6.8931923145764653</v>
      </c>
      <c r="C553" t="str">
        <f t="shared" si="135"/>
        <v>-3.66962029296279-4501.4455876896i</v>
      </c>
      <c r="D553" t="str">
        <f t="shared" si="136"/>
        <v>3.47812499968779-2308.87139224086i</v>
      </c>
      <c r="E553" t="str">
        <f t="shared" si="137"/>
        <v>162.469532619097+0.00218236912131514i</v>
      </c>
      <c r="F553" t="str">
        <f t="shared" si="138"/>
        <v>2.90990990985962-21667.3363417534i</v>
      </c>
      <c r="G553" t="str">
        <f t="shared" si="139"/>
        <v>0.999999999982712-4.15787564829709E-06i</v>
      </c>
      <c r="H553" t="str">
        <f t="shared" si="140"/>
        <v>500.002420547318+0.445675937790187i</v>
      </c>
      <c r="I553" t="str">
        <f t="shared" si="141"/>
        <v>31.3462088411539-30562.3736089844i</v>
      </c>
      <c r="K553" t="str">
        <f t="shared" si="142"/>
        <v>0.0239998647463873-0.0000560411846300099i</v>
      </c>
      <c r="L553" t="str">
        <f t="shared" si="143"/>
        <v>0.0001875-51.1717943104601i</v>
      </c>
      <c r="M553" t="str">
        <f t="shared" si="144"/>
        <v>0.00125-12.8613600673349i</v>
      </c>
      <c r="N553">
        <f t="shared" si="145"/>
        <v>89.953291958209718</v>
      </c>
      <c r="O553">
        <f t="shared" si="146"/>
        <v>73.067042983630429</v>
      </c>
      <c r="P553" s="3">
        <f t="shared" si="147"/>
        <v>73.067042983630429</v>
      </c>
      <c r="Q553" s="3">
        <f t="shared" si="148"/>
        <v>-90.046708041790282</v>
      </c>
      <c r="R553">
        <f t="shared" si="149"/>
        <v>89.953291958209718</v>
      </c>
      <c r="S553">
        <f t="shared" si="150"/>
        <v>6.8931923145764649E-3</v>
      </c>
      <c r="T553">
        <f t="shared" si="133"/>
        <v>73.067042983630429</v>
      </c>
    </row>
    <row r="554" spans="1:20" x14ac:dyDescent="0.35">
      <c r="A554">
        <f t="shared" si="134"/>
        <v>43.47578724825803</v>
      </c>
      <c r="B554">
        <f t="shared" si="151"/>
        <v>6.9193864453718561</v>
      </c>
      <c r="C554" t="str">
        <f t="shared" si="135"/>
        <v>-3.66962011253769-4484.40477689541i</v>
      </c>
      <c r="D554" t="str">
        <f t="shared" si="136"/>
        <v>3.47812499968542-2300.13089509043i</v>
      </c>
      <c r="E554" t="str">
        <f t="shared" si="137"/>
        <v>162.46953258603+0.00219066235800801i</v>
      </c>
      <c r="F554" t="str">
        <f t="shared" si="138"/>
        <v>2.90990990985922-21585.312155654i</v>
      </c>
      <c r="G554" t="str">
        <f t="shared" si="139"/>
        <v>0.99999999998258-4.17367557576007E-06i</v>
      </c>
      <c r="H554" t="str">
        <f t="shared" si="140"/>
        <v>500.002438978471+0.447369490049613i</v>
      </c>
      <c r="I554" t="str">
        <f t="shared" si="141"/>
        <v>31.3462079997588-30446.6773339818i</v>
      </c>
      <c r="K554" t="str">
        <f t="shared" si="142"/>
        <v>0.0239998637165128-0.000056254138635988i</v>
      </c>
      <c r="L554" t="str">
        <f t="shared" si="143"/>
        <v>0.0001875-50.9780776155214i</v>
      </c>
      <c r="M554" t="str">
        <f t="shared" si="144"/>
        <v>0.00125-12.8126719140615i</v>
      </c>
      <c r="N554">
        <f t="shared" si="145"/>
        <v>89.953114469278617</v>
      </c>
      <c r="O554">
        <f t="shared" si="146"/>
        <v>73.034099038517695</v>
      </c>
      <c r="P554" s="3">
        <f t="shared" si="147"/>
        <v>73.034099038517695</v>
      </c>
      <c r="Q554" s="3">
        <f t="shared" si="148"/>
        <v>-90.046885530721383</v>
      </c>
      <c r="R554">
        <f t="shared" si="149"/>
        <v>89.953114469278617</v>
      </c>
      <c r="S554">
        <f t="shared" si="150"/>
        <v>6.9193864453718562E-3</v>
      </c>
      <c r="T554">
        <f t="shared" si="133"/>
        <v>73.034099038517695</v>
      </c>
    </row>
    <row r="555" spans="1:20" x14ac:dyDescent="0.35">
      <c r="A555">
        <f t="shared" si="134"/>
        <v>43.640995239801413</v>
      </c>
      <c r="B555">
        <f t="shared" si="151"/>
        <v>6.9456801138642694</v>
      </c>
      <c r="C555" t="str">
        <f t="shared" si="135"/>
        <v>-3.6696199307388-4467.42847576948i</v>
      </c>
      <c r="D555" t="str">
        <f t="shared" si="136"/>
        <v>3.47812499968302-2291.42348609514i</v>
      </c>
      <c r="E555" t="str">
        <f t="shared" si="137"/>
        <v>162.469532552711+0.00219898711167883i</v>
      </c>
      <c r="F555" t="str">
        <f t="shared" si="138"/>
        <v>2.90990990985883-21503.5984815167i</v>
      </c>
      <c r="G555" t="str">
        <f t="shared" si="139"/>
        <v>0.999999999982448-0.0000041895355429474i</v>
      </c>
      <c r="H555" t="str">
        <f t="shared" si="140"/>
        <v>500.002457549966+0.449069477621047i</v>
      </c>
      <c r="I555" t="str">
        <f t="shared" si="141"/>
        <v>31.3462071519567-30331.4190446543i</v>
      </c>
      <c r="K555" t="str">
        <f t="shared" si="142"/>
        <v>0.0239998626787965-0.0000564679018386308i</v>
      </c>
      <c r="L555" t="str">
        <f t="shared" si="143"/>
        <v>0.0001875-50.7850942573434i</v>
      </c>
      <c r="M555" t="str">
        <f t="shared" si="144"/>
        <v>0.00125-12.7641680753751i</v>
      </c>
      <c r="N555">
        <f t="shared" si="145"/>
        <v>89.952936305908196</v>
      </c>
      <c r="O555">
        <f t="shared" si="146"/>
        <v>73.001155092505016</v>
      </c>
      <c r="P555" s="3">
        <f t="shared" si="147"/>
        <v>73.001155092505016</v>
      </c>
      <c r="Q555" s="3">
        <f t="shared" si="148"/>
        <v>-90.047063694091804</v>
      </c>
      <c r="R555">
        <f t="shared" si="149"/>
        <v>89.952936305908196</v>
      </c>
      <c r="S555">
        <f t="shared" si="150"/>
        <v>6.9456801138642697E-3</v>
      </c>
      <c r="T555">
        <f t="shared" si="133"/>
        <v>73.001155092505016</v>
      </c>
    </row>
    <row r="556" spans="1:20" x14ac:dyDescent="0.35">
      <c r="A556">
        <f t="shared" si="134"/>
        <v>43.806831021712661</v>
      </c>
      <c r="B556">
        <f t="shared" si="151"/>
        <v>6.9720736982969536</v>
      </c>
      <c r="C556" t="str">
        <f t="shared" si="135"/>
        <v>-3.66961974755574-4450.51644010202i</v>
      </c>
      <c r="D556" t="str">
        <f t="shared" si="136"/>
        <v>3.4781249996806-2282.74903999598i</v>
      </c>
      <c r="E556" t="str">
        <f t="shared" si="137"/>
        <v>162.469532519139+0.00220734350212204i</v>
      </c>
      <c r="F556" t="str">
        <f t="shared" si="138"/>
        <v>2.90990990985844-21422.1941438629i</v>
      </c>
      <c r="G556" t="str">
        <f t="shared" si="139"/>
        <v>0.999999999982314-4.20545577801004E-06i</v>
      </c>
      <c r="H556" t="str">
        <f t="shared" si="140"/>
        <v>500.002476262873+0.450775924956552i</v>
      </c>
      <c r="I556" t="str">
        <f t="shared" si="141"/>
        <v>31.3462062976998-30216.5970829729i</v>
      </c>
      <c r="K556" t="str">
        <f t="shared" si="142"/>
        <v>0.0239998616331787-0.0000566824773125594i</v>
      </c>
      <c r="L556" t="str">
        <f t="shared" si="143"/>
        <v>0.0001875-50.592841459796i</v>
      </c>
      <c r="M556" t="str">
        <f t="shared" si="144"/>
        <v>0.00125-12.7158478535316i</v>
      </c>
      <c r="N556">
        <f t="shared" si="145"/>
        <v>89.952757465535811</v>
      </c>
      <c r="O556">
        <f t="shared" si="146"/>
        <v>72.96821114558557</v>
      </c>
      <c r="P556" s="3">
        <f t="shared" si="147"/>
        <v>72.96821114558557</v>
      </c>
      <c r="Q556" s="3">
        <f t="shared" si="148"/>
        <v>-90.047242534464189</v>
      </c>
      <c r="R556">
        <f t="shared" si="149"/>
        <v>89.952757465535811</v>
      </c>
      <c r="S556">
        <f t="shared" si="150"/>
        <v>6.9720736982969538E-3</v>
      </c>
      <c r="T556">
        <f t="shared" ref="T556:T619" si="152">P556</f>
        <v>72.96821114558557</v>
      </c>
    </row>
    <row r="557" spans="1:20" x14ac:dyDescent="0.35">
      <c r="A557">
        <f t="shared" ref="A557:A620" si="153">2*PI()*B557</f>
        <v>43.973296979595169</v>
      </c>
      <c r="B557">
        <f t="shared" si="151"/>
        <v>6.9985675783504826</v>
      </c>
      <c r="C557" t="str">
        <f t="shared" ref="C557:C620" si="154">IMPRODUCT(D557,E557,$C$40,,K557,$C$41)</f>
        <v>-3.66961956297773-4433.66842660771i</v>
      </c>
      <c r="D557" t="str">
        <f t="shared" ref="D557:D620" si="155">IMDIV(IMPRODUCT($C$37,$C$38,COMPLEX(1,A557/$C$38)),IMSUM(-1*A557*A557/$C$39,COMPLEX(0,1*A557)))</f>
        <v>3.47812499967817-2274.10743200814i</v>
      </c>
      <c r="E557" t="str">
        <f t="shared" ref="E557:E620" si="156">IMDIV(IMPRODUCT(IMSUM(F557,G557),$C$29,H557),IMSUM(1,I557))</f>
        <v>162.469532485311+0.00221573164958893i</v>
      </c>
      <c r="F557" t="str">
        <f t="shared" ref="F557:F620" si="157">IMDIV(IMPRODUCT($C$14,$C$15,COMPLEX(1,A557/$C$15)),IMSUM(-1*A557*A557/$C$16,COMPLEX(0,A557)))</f>
        <v>2.90990990985806-21341.0979716637i</v>
      </c>
      <c r="G557" t="str">
        <f t="shared" ref="G557:G620" si="158">IMDIV(1,COMPLEX(1,A557*$C$9*$C$10))</f>
        <v>0.999999999982179-4.22143650996591E-06i</v>
      </c>
      <c r="H557" t="str">
        <f t="shared" ref="H557:H620" si="159">IMDIV($C$3,IMSUM(K557,COMPLEX(0,$C$28*A557)))</f>
        <v>500.00249511827+0.452488856601046i</v>
      </c>
      <c r="I557" t="str">
        <f t="shared" ref="I557:I620" si="160">IMPRODUCT(F557,$C$29,H557,$C$31)</f>
        <v>31.346205436937-30102.2097971849i</v>
      </c>
      <c r="K557" t="str">
        <f t="shared" ref="K557:K620" si="161">IF($C$26&lt;=0,IMDIV(1,IMSUM(IMDIV(1,L557),1/$C$18)),IMDIV(1,IMSUM(IMDIV(1,L557),1/$C$18,IMDIV(1,M557))))</f>
        <v>0.0239998605795992-0.0000568978681440729i</v>
      </c>
      <c r="L557" t="str">
        <f t="shared" ref="L557:L620" si="162">IMSUM($C$21/$C$22,IMDIV(1,COMPLEX(0,$C$20*$C$22*A557)))</f>
        <v>0.0001875-50.4013164572587i</v>
      </c>
      <c r="M557" t="str">
        <f t="shared" ref="M557:M620" si="163">IMSUM($C$25/$C$26,IMDIV(1,COMPLEX(0,$C$24*$C$26*A557)))</f>
        <v>0.00125-12.6677105534286i</v>
      </c>
      <c r="N557">
        <f t="shared" ref="N557:N620" si="164">ABS(R557)</f>
        <v>89.952577945589084</v>
      </c>
      <c r="O557">
        <f t="shared" ref="O557:O620" si="165">ABS(P557)</f>
        <v>72.93526719775241</v>
      </c>
      <c r="P557" s="3">
        <f t="shared" ref="P557:P620" si="166">20*LOG10(IMABS(C557))</f>
        <v>72.93526719775241</v>
      </c>
      <c r="Q557" s="3">
        <f t="shared" ref="Q557:Q620" si="167">IMARGUMENT(C557)*180/PI()</f>
        <v>-90.047422054410916</v>
      </c>
      <c r="R557">
        <f t="shared" ref="R557:R620" si="168">IF(Q557&lt;0,Q557+180,Q557-180)</f>
        <v>89.952577945589084</v>
      </c>
      <c r="S557">
        <f t="shared" ref="S557:S620" si="169">B557/1000</f>
        <v>6.9985675783504828E-3</v>
      </c>
      <c r="T557">
        <f t="shared" si="152"/>
        <v>72.93526719775241</v>
      </c>
    </row>
    <row r="558" spans="1:20" x14ac:dyDescent="0.35">
      <c r="A558">
        <f t="shared" si="153"/>
        <v>44.140395508117628</v>
      </c>
      <c r="B558">
        <f t="shared" ref="B558:B621" si="170">B557*(1+B$42)</f>
        <v>7.0251621351482143</v>
      </c>
      <c r="C558" t="str">
        <f t="shared" si="154"/>
        <v>-3.66961937699436-4416.88419292222i</v>
      </c>
      <c r="D558" t="str">
        <f t="shared" si="155"/>
        <v>3.47812499967573-2265.49853781919i</v>
      </c>
      <c r="E558" t="str">
        <f t="shared" si="156"/>
        <v>162.469532451226+0.00222415167478632i</v>
      </c>
      <c r="F558" t="str">
        <f t="shared" si="157"/>
        <v>2.90990990985764-21260.3087983237i</v>
      </c>
      <c r="G558" t="str">
        <f t="shared" si="158"/>
        <v>0.999999999982044-0.0000042374779687032i</v>
      </c>
      <c r="H558" t="str">
        <f t="shared" si="159"/>
        <v>500.002514117241+0.454208297192738i</v>
      </c>
      <c r="I558" t="str">
        <f t="shared" si="160"/>
        <v>31.3462045696204-29988.2555417911i</v>
      </c>
      <c r="K558" t="str">
        <f t="shared" si="161"/>
        <v>0.0239998595179973-0.0000571140774311965i</v>
      </c>
      <c r="L558" t="str">
        <f t="shared" si="162"/>
        <v>0.0001875-50.2105164945791i</v>
      </c>
      <c r="M558" t="str">
        <f t="shared" si="163"/>
        <v>0.00125-12.6197554825948i</v>
      </c>
      <c r="N558">
        <f t="shared" si="164"/>
        <v>89.952397743485818</v>
      </c>
      <c r="O558">
        <f t="shared" si="165"/>
        <v>72.902323248998599</v>
      </c>
      <c r="P558" s="3">
        <f t="shared" si="166"/>
        <v>72.902323248998599</v>
      </c>
      <c r="Q558" s="3">
        <f t="shared" si="167"/>
        <v>-90.047602256514182</v>
      </c>
      <c r="R558">
        <f t="shared" si="168"/>
        <v>89.952397743485818</v>
      </c>
      <c r="S558">
        <f t="shared" si="169"/>
        <v>7.0251621351482144E-3</v>
      </c>
      <c r="T558">
        <f t="shared" si="152"/>
        <v>72.902323248998599</v>
      </c>
    </row>
    <row r="559" spans="1:20" x14ac:dyDescent="0.35">
      <c r="A559">
        <f t="shared" si="153"/>
        <v>44.308129011048479</v>
      </c>
      <c r="B559">
        <f t="shared" si="170"/>
        <v>7.0518577512617773</v>
      </c>
      <c r="C559" t="str">
        <f t="shared" si="154"/>
        <v>-3.66961918959478-4400.16349759866i</v>
      </c>
      <c r="D559" t="str">
        <f t="shared" si="155"/>
        <v>3.47812499967326-2256.92223358727i</v>
      </c>
      <c r="E559" t="str">
        <f t="shared" si="156"/>
        <v>162.469532416881+0.0022326036988836i</v>
      </c>
      <c r="F559" t="str">
        <f t="shared" si="157"/>
        <v>2.90990990985727-21179.8254616632i</v>
      </c>
      <c r="G559" t="str">
        <f t="shared" si="158"/>
        <v>0.999999999981907-4.25358038498369E-06i</v>
      </c>
      <c r="H559" t="str">
        <f t="shared" si="159"/>
        <v>500.00253326088+0.455934271463417i</v>
      </c>
      <c r="I559" t="str">
        <f t="shared" si="160"/>
        <v>31.3462036956995-29874.732677521i</v>
      </c>
      <c r="K559" t="str">
        <f t="shared" si="161"/>
        <v>0.023999858448312-0.0000573311082837235i</v>
      </c>
      <c r="L559" t="str">
        <f t="shared" si="162"/>
        <v>0.0001875-50.0204388270364i</v>
      </c>
      <c r="M559" t="str">
        <f t="shared" si="163"/>
        <v>0.00125-12.5719819511803i</v>
      </c>
      <c r="N559">
        <f t="shared" si="164"/>
        <v>89.952216856634038</v>
      </c>
      <c r="O559">
        <f t="shared" si="165"/>
        <v>72.869379299317018</v>
      </c>
      <c r="P559" s="3">
        <f t="shared" si="166"/>
        <v>72.869379299317018</v>
      </c>
      <c r="Q559" s="3">
        <f t="shared" si="167"/>
        <v>-90.047783143365962</v>
      </c>
      <c r="R559">
        <f t="shared" si="168"/>
        <v>89.952216856634038</v>
      </c>
      <c r="S559">
        <f t="shared" si="169"/>
        <v>7.0518577512617775E-3</v>
      </c>
      <c r="T559">
        <f t="shared" si="152"/>
        <v>72.869379299317018</v>
      </c>
    </row>
    <row r="560" spans="1:20" x14ac:dyDescent="0.35">
      <c r="A560">
        <f t="shared" si="153"/>
        <v>44.47649990129046</v>
      </c>
      <c r="B560">
        <f t="shared" si="170"/>
        <v>7.0786548107165723</v>
      </c>
      <c r="C560" t="str">
        <f t="shared" si="154"/>
        <v>-3.66961900076832-4383.5061001043i</v>
      </c>
      <c r="D560" t="str">
        <f t="shared" si="155"/>
        <v>3.47812499967077-2248.3783959394i</v>
      </c>
      <c r="E560" t="str">
        <f t="shared" si="156"/>
        <v>162.469532382274+0.00224108784350664i</v>
      </c>
      <c r="F560" t="str">
        <f t="shared" si="157"/>
        <v>2.90990990985685-21099.6468039026i</v>
      </c>
      <c r="G560" t="str">
        <f t="shared" si="158"/>
        <v>0.999999999981769-4.26974399044604E-06i</v>
      </c>
      <c r="H560" t="str">
        <f t="shared" si="159"/>
        <v>500.002552550286+0.457666804238822i</v>
      </c>
      <c r="I560" t="str">
        <f t="shared" si="160"/>
        <v>31.346202815124-29761.6395713101i</v>
      </c>
      <c r="K560" t="str">
        <f t="shared" si="161"/>
        <v>0.0239998573704818-0.0000575489638232602i</v>
      </c>
      <c r="L560" t="str">
        <f t="shared" si="162"/>
        <v>0.0001875-49.8310807202992i</v>
      </c>
      <c r="M560" t="str">
        <f t="shared" si="163"/>
        <v>0.00125-12.5243892719469i</v>
      </c>
      <c r="N560">
        <f t="shared" si="164"/>
        <v>89.952035282431979</v>
      </c>
      <c r="O560">
        <f t="shared" si="165"/>
        <v>72.836435348700761</v>
      </c>
      <c r="P560" s="3">
        <f t="shared" si="166"/>
        <v>72.836435348700761</v>
      </c>
      <c r="Q560" s="3">
        <f t="shared" si="167"/>
        <v>-90.047964717568021</v>
      </c>
      <c r="R560">
        <f t="shared" si="168"/>
        <v>89.952035282431979</v>
      </c>
      <c r="S560">
        <f t="shared" si="169"/>
        <v>7.0786548107165722E-3</v>
      </c>
      <c r="T560">
        <f t="shared" si="152"/>
        <v>72.836435348700761</v>
      </c>
    </row>
    <row r="561" spans="1:20" x14ac:dyDescent="0.35">
      <c r="A561">
        <f t="shared" si="153"/>
        <v>44.645510600915365</v>
      </c>
      <c r="B561">
        <f t="shared" si="170"/>
        <v>7.1055536989972952</v>
      </c>
      <c r="C561" t="str">
        <f t="shared" si="154"/>
        <v>-3.66961881050401-4366.91176081682i</v>
      </c>
      <c r="D561" t="str">
        <f t="shared" si="155"/>
        <v>3.47812499966826-2239.86690196958i</v>
      </c>
      <c r="E561" t="str">
        <f t="shared" si="156"/>
        <v>162.469532347404+0.00224960423074698i</v>
      </c>
      <c r="F561" t="str">
        <f t="shared" si="157"/>
        <v>2.90990990985645-21019.771671645i</v>
      </c>
      <c r="G561" t="str">
        <f t="shared" si="158"/>
        <v>0.99999999998163-4.28596901760915E-06i</v>
      </c>
      <c r="H561" t="str">
        <f t="shared" si="159"/>
        <v>500.002571986572+0.459405920439012i</v>
      </c>
      <c r="I561" t="str">
        <f t="shared" si="160"/>
        <v>31.3462019278432-29648.9745962764i</v>
      </c>
      <c r="K561" t="str">
        <f t="shared" si="161"/>
        <v>0.0239998562844446-0.0000577676471832712i</v>
      </c>
      <c r="L561" t="str">
        <f t="shared" si="162"/>
        <v>0.0001875-49.6424394503879i</v>
      </c>
      <c r="M561" t="str">
        <f t="shared" si="163"/>
        <v>0.00125-12.4769767602579i</v>
      </c>
      <c r="N561">
        <f t="shared" si="164"/>
        <v>89.951853018267869</v>
      </c>
      <c r="O561">
        <f t="shared" si="165"/>
        <v>72.803491397142579</v>
      </c>
      <c r="P561" s="3">
        <f t="shared" si="166"/>
        <v>72.803491397142579</v>
      </c>
      <c r="Q561" s="3">
        <f t="shared" si="167"/>
        <v>-90.048146981732131</v>
      </c>
      <c r="R561">
        <f t="shared" si="168"/>
        <v>89.951853018267869</v>
      </c>
      <c r="S561">
        <f t="shared" si="169"/>
        <v>7.1055536989972955E-3</v>
      </c>
      <c r="T561">
        <f t="shared" si="152"/>
        <v>72.803491397142579</v>
      </c>
    </row>
    <row r="562" spans="1:20" x14ac:dyDescent="0.35">
      <c r="A562">
        <f t="shared" si="153"/>
        <v>44.815163541198842</v>
      </c>
      <c r="B562">
        <f t="shared" si="170"/>
        <v>7.1325548030534849</v>
      </c>
      <c r="C562" t="str">
        <f t="shared" si="154"/>
        <v>-3.66961861879107-4350.38024102115i</v>
      </c>
      <c r="D562" t="str">
        <f t="shared" si="155"/>
        <v>3.47812499966574-2231.38762923713i</v>
      </c>
      <c r="E562" t="str">
        <f t="shared" si="156"/>
        <v>162.469532312269+0.00225815298315817i</v>
      </c>
      <c r="F562" t="str">
        <f t="shared" si="157"/>
        <v>2.90990990985604-20940.1989158597i</v>
      </c>
      <c r="G562" t="str">
        <f t="shared" si="158"/>
        <v>0.999999999981491-4.30225569987546E-06i</v>
      </c>
      <c r="H562" t="str">
        <f t="shared" si="159"/>
        <v>500.002591570853+0.461151645078724i</v>
      </c>
      <c r="I562" t="str">
        <f t="shared" si="160"/>
        <v>31.3462010338065-29536.7361316959i</v>
      </c>
      <c r="K562" t="str">
        <f t="shared" si="161"/>
        <v>0.023999855190138-0.000057987161509125i</v>
      </c>
      <c r="L562" t="str">
        <f t="shared" si="162"/>
        <v>0.0001875-49.4545123036341i</v>
      </c>
      <c r="M562" t="str">
        <f t="shared" si="163"/>
        <v>0.00125-12.4297437340684i</v>
      </c>
      <c r="N562">
        <f t="shared" si="164"/>
        <v>89.951670061520076</v>
      </c>
      <c r="O562">
        <f t="shared" si="165"/>
        <v>72.770547444635454</v>
      </c>
      <c r="P562" s="3">
        <f t="shared" si="166"/>
        <v>72.770547444635454</v>
      </c>
      <c r="Q562" s="3">
        <f t="shared" si="167"/>
        <v>-90.048329938479924</v>
      </c>
      <c r="R562">
        <f t="shared" si="168"/>
        <v>89.951670061520076</v>
      </c>
      <c r="S562">
        <f t="shared" si="169"/>
        <v>7.132554803053485E-3</v>
      </c>
      <c r="T562">
        <f t="shared" si="152"/>
        <v>72.770547444635454</v>
      </c>
    </row>
    <row r="563" spans="1:20" x14ac:dyDescent="0.35">
      <c r="A563">
        <f t="shared" si="153"/>
        <v>44.985461162655398</v>
      </c>
      <c r="B563">
        <f t="shared" si="170"/>
        <v>7.1596585113050883</v>
      </c>
      <c r="C563" t="str">
        <f t="shared" si="154"/>
        <v>-3.66961842561829-4333.91130290575i</v>
      </c>
      <c r="D563" t="str">
        <f t="shared" si="155"/>
        <v>3.47812499966319-2222.94045576485i</v>
      </c>
      <c r="E563" t="str">
        <f t="shared" si="156"/>
        <v>162.469532276866+0.00226673422376224i</v>
      </c>
      <c r="F563" t="str">
        <f t="shared" si="157"/>
        <v>2.90990990985563-20860.9273918659i</v>
      </c>
      <c r="G563" t="str">
        <f t="shared" si="158"/>
        <v>0.99999999998135-4.31860427153438E-06i</v>
      </c>
      <c r="H563" t="str">
        <f t="shared" si="159"/>
        <v>500.00261130426+0.462904003267706i</v>
      </c>
      <c r="I563" t="str">
        <f t="shared" si="160"/>
        <v>31.3462001329618-29424.922562981i</v>
      </c>
      <c r="K563" t="str">
        <f t="shared" si="161"/>
        <v>0.0239998540874989-0.0000582075099581372i</v>
      </c>
      <c r="L563" t="str">
        <f t="shared" si="162"/>
        <v>0.0001875-49.2672965766428i</v>
      </c>
      <c r="M563" t="str">
        <f t="shared" si="163"/>
        <v>0.00125-12.3826895139156i</v>
      </c>
      <c r="N563">
        <f t="shared" si="164"/>
        <v>89.951486409557091</v>
      </c>
      <c r="O563">
        <f t="shared" si="165"/>
        <v>72.73760349117201</v>
      </c>
      <c r="P563" s="3">
        <f t="shared" si="166"/>
        <v>72.73760349117201</v>
      </c>
      <c r="Q563" s="3">
        <f t="shared" si="167"/>
        <v>-90.048513590442909</v>
      </c>
      <c r="R563">
        <f t="shared" si="168"/>
        <v>89.951486409557091</v>
      </c>
      <c r="S563">
        <f t="shared" si="169"/>
        <v>7.1596585113050887E-3</v>
      </c>
      <c r="T563">
        <f t="shared" si="152"/>
        <v>72.73760349117201</v>
      </c>
    </row>
    <row r="564" spans="1:20" x14ac:dyDescent="0.35">
      <c r="A564">
        <f t="shared" si="153"/>
        <v>45.156405915073492</v>
      </c>
      <c r="B564">
        <f t="shared" si="170"/>
        <v>7.1868652136480478</v>
      </c>
      <c r="C564" t="str">
        <f t="shared" si="154"/>
        <v>-3.66961823097477-4317.50470955946i</v>
      </c>
      <c r="D564" t="str">
        <f t="shared" si="155"/>
        <v>3.47812499966062-2214.52526003733i</v>
      </c>
      <c r="E564" t="str">
        <f t="shared" si="156"/>
        <v>162.469532241193+0.00227534807604781i</v>
      </c>
      <c r="F564" t="str">
        <f t="shared" si="157"/>
        <v>2.90990990985524-20781.9559593162i</v>
      </c>
      <c r="G564" t="str">
        <f t="shared" si="158"/>
        <v>0.999999999981208-4.33501496776559E-06i</v>
      </c>
      <c r="H564" t="str">
        <f t="shared" si="159"/>
        <v>500.002631187925+0.464663020211123i</v>
      </c>
      <c r="I564" t="str">
        <f t="shared" si="160"/>
        <v>31.3461992252584-29313.5322816559i</v>
      </c>
      <c r="K564" t="str">
        <f t="shared" si="161"/>
        <v>0.023999852976464-0.0000584286956996189i</v>
      </c>
      <c r="L564" t="str">
        <f t="shared" si="162"/>
        <v>0.0001875-49.0807895762529i</v>
      </c>
      <c r="M564" t="str">
        <f t="shared" si="163"/>
        <v>0.00125-12.3358134229085i</v>
      </c>
      <c r="N564">
        <f t="shared" si="164"/>
        <v>89.951302059737259</v>
      </c>
      <c r="O564">
        <f t="shared" si="165"/>
        <v>72.704659536745041</v>
      </c>
      <c r="P564" s="3">
        <f t="shared" si="166"/>
        <v>72.704659536745041</v>
      </c>
      <c r="Q564" s="3">
        <f t="shared" si="167"/>
        <v>-90.048697940262741</v>
      </c>
      <c r="R564">
        <f t="shared" si="168"/>
        <v>89.951302059737259</v>
      </c>
      <c r="S564">
        <f t="shared" si="169"/>
        <v>7.1868652136480478E-3</v>
      </c>
      <c r="T564">
        <f t="shared" si="152"/>
        <v>72.704659536745041</v>
      </c>
    </row>
    <row r="565" spans="1:20" x14ac:dyDescent="0.35">
      <c r="A565">
        <f t="shared" si="153"/>
        <v>45.328000257550769</v>
      </c>
      <c r="B565">
        <f t="shared" si="170"/>
        <v>7.2141753014599104</v>
      </c>
      <c r="C565" t="str">
        <f t="shared" si="154"/>
        <v>-3.66961803484893-4301.1602249679i</v>
      </c>
      <c r="D565" t="str">
        <f t="shared" si="155"/>
        <v>3.47812499965805-2206.14192099914i</v>
      </c>
      <c r="E565" t="str">
        <f t="shared" si="156"/>
        <v>162.469532205249+0.0022839946639731i</v>
      </c>
      <c r="F565" t="str">
        <f t="shared" si="157"/>
        <v>2.9099099098548-20703.28348218i</v>
      </c>
      <c r="G565" t="str">
        <f t="shared" si="158"/>
        <v>0.999999999981064-4.35148802464247E-06i</v>
      </c>
      <c r="H565" t="str">
        <f t="shared" si="159"/>
        <v>500.002651222996+0.466428721209844i</v>
      </c>
      <c r="I565" t="str">
        <f t="shared" si="160"/>
        <v>31.346198310642-29202.5636853341i</v>
      </c>
      <c r="K565" t="str">
        <f t="shared" si="161"/>
        <v>0.0239998518569692-0.0000586507219149176i</v>
      </c>
      <c r="L565" t="str">
        <f t="shared" si="162"/>
        <v>0.0001875-48.8949886194989i</v>
      </c>
      <c r="M565" t="str">
        <f t="shared" si="163"/>
        <v>0.00125-12.289114786719i</v>
      </c>
      <c r="N565">
        <f t="shared" si="164"/>
        <v>89.951117009408989</v>
      </c>
      <c r="O565">
        <f t="shared" si="165"/>
        <v>72.671715581347172</v>
      </c>
      <c r="P565" s="3">
        <f t="shared" si="166"/>
        <v>72.671715581347172</v>
      </c>
      <c r="Q565" s="3">
        <f t="shared" si="167"/>
        <v>-90.048882990591011</v>
      </c>
      <c r="R565">
        <f t="shared" si="168"/>
        <v>89.951117009408989</v>
      </c>
      <c r="S565">
        <f t="shared" si="169"/>
        <v>7.2141753014599106E-3</v>
      </c>
      <c r="T565">
        <f t="shared" si="152"/>
        <v>72.671715581347172</v>
      </c>
    </row>
    <row r="566" spans="1:20" x14ac:dyDescent="0.35">
      <c r="A566">
        <f t="shared" si="153"/>
        <v>45.500246658529463</v>
      </c>
      <c r="B566">
        <f t="shared" si="170"/>
        <v>7.2415891676054578</v>
      </c>
      <c r="C566" t="str">
        <f t="shared" si="154"/>
        <v>-3.66961783722988-4284.87761401019i</v>
      </c>
      <c r="D566" t="str">
        <f t="shared" si="155"/>
        <v>3.47812499965543-2197.79031805314i</v>
      </c>
      <c r="E566" t="str">
        <f t="shared" si="156"/>
        <v>162.469532169031+0.00229267411196687i</v>
      </c>
      <c r="F566" t="str">
        <f t="shared" si="157"/>
        <v>2.90990990985438-20624.9088287272i</v>
      </c>
      <c r="G566" t="str">
        <f t="shared" si="158"/>
        <v>0.99999999998092-4.36802367913549E-06i</v>
      </c>
      <c r="H566" t="str">
        <f t="shared" si="159"/>
        <v>500.002671410623+0.468201131660915i</v>
      </c>
      <c r="I566" t="str">
        <f t="shared" si="160"/>
        <v>31.3461973890617-29092.0151776948i</v>
      </c>
      <c r="K566" t="str">
        <f t="shared" si="161"/>
        <v>0.0239998507289502-0.0000588735917974692i</v>
      </c>
      <c r="L566" t="str">
        <f t="shared" si="162"/>
        <v>0.0001875-48.7098910335713i</v>
      </c>
      <c r="M566" t="str">
        <f t="shared" si="163"/>
        <v>0.00125-12.2425929335714i</v>
      </c>
      <c r="N566">
        <f t="shared" si="164"/>
        <v>89.950931255910575</v>
      </c>
      <c r="O566">
        <f t="shared" si="165"/>
        <v>72.638771624971028</v>
      </c>
      <c r="P566" s="3">
        <f t="shared" si="166"/>
        <v>72.638771624971028</v>
      </c>
      <c r="Q566" s="3">
        <f t="shared" si="167"/>
        <v>-90.049068744089425</v>
      </c>
      <c r="R566">
        <f t="shared" si="168"/>
        <v>89.950931255910575</v>
      </c>
      <c r="S566">
        <f t="shared" si="169"/>
        <v>7.2415891676054578E-3</v>
      </c>
      <c r="T566">
        <f t="shared" si="152"/>
        <v>72.638771624971028</v>
      </c>
    </row>
    <row r="567" spans="1:20" x14ac:dyDescent="0.35">
      <c r="A567">
        <f t="shared" si="153"/>
        <v>45.673147595831871</v>
      </c>
      <c r="B567">
        <f t="shared" si="170"/>
        <v>7.2691072064423583</v>
      </c>
      <c r="C567" t="str">
        <f t="shared" si="154"/>
        <v>-3.66961763810598-4268.65664245553i</v>
      </c>
      <c r="D567" t="str">
        <f t="shared" si="155"/>
        <v>3.47812499965282-2189.47033105872i</v>
      </c>
      <c r="E567" t="str">
        <f t="shared" si="156"/>
        <v>162.469532132537+0.00230138654493331i</v>
      </c>
      <c r="F567" t="str">
        <f t="shared" si="157"/>
        <v>2.90990990985395-20546.8308715123i</v>
      </c>
      <c r="G567" t="str">
        <f t="shared" si="158"/>
        <v>0.999999999980775-4.38462216911557E-06i</v>
      </c>
      <c r="H567" t="str">
        <f t="shared" si="159"/>
        <v>500.002691751965+0.46998027705782i</v>
      </c>
      <c r="I567" t="str">
        <f t="shared" si="160"/>
        <v>31.3461964604637-28981.8851684608i</v>
      </c>
      <c r="K567" t="str">
        <f t="shared" si="161"/>
        <v>0.0239998495923422-0.0000590973085528383i</v>
      </c>
      <c r="L567" t="str">
        <f t="shared" si="162"/>
        <v>0.0001875-48.5254941557795i</v>
      </c>
      <c r="M567" t="str">
        <f t="shared" si="163"/>
        <v>0.00125-12.1962471942333i</v>
      </c>
      <c r="N567">
        <f t="shared" si="164"/>
        <v>89.95074479657022</v>
      </c>
      <c r="O567">
        <f t="shared" si="165"/>
        <v>72.605827667609219</v>
      </c>
      <c r="P567" s="3">
        <f t="shared" si="166"/>
        <v>72.605827667609219</v>
      </c>
      <c r="Q567" s="3">
        <f t="shared" si="167"/>
        <v>-90.04925520342978</v>
      </c>
      <c r="R567">
        <f t="shared" si="168"/>
        <v>89.95074479657022</v>
      </c>
      <c r="S567">
        <f t="shared" si="169"/>
        <v>7.2691072064423583E-3</v>
      </c>
      <c r="T567">
        <f t="shared" si="152"/>
        <v>72.605827667609219</v>
      </c>
    </row>
    <row r="568" spans="1:20" x14ac:dyDescent="0.35">
      <c r="A568">
        <f t="shared" si="153"/>
        <v>45.846705556696037</v>
      </c>
      <c r="B568">
        <f t="shared" si="170"/>
        <v>7.2967298138268397</v>
      </c>
      <c r="C568" t="str">
        <f t="shared" si="154"/>
        <v>-3.66961743746595-4252.49707695975i</v>
      </c>
      <c r="D568" t="str">
        <f t="shared" si="155"/>
        <v>3.47812499965017-2181.18184033006i</v>
      </c>
      <c r="E568" t="str">
        <f t="shared" si="156"/>
        <v>162.469532095766+0.00231013208824997i</v>
      </c>
      <c r="F568" t="str">
        <f t="shared" si="157"/>
        <v>2.90990990985354-20469.0484873575i</v>
      </c>
      <c r="G568" t="str">
        <f t="shared" si="158"/>
        <v>0.999999999980629-4.40128373335756E-06i</v>
      </c>
      <c r="H568" t="str">
        <f t="shared" si="159"/>
        <v>500.002712248198+0.471766182990919i</v>
      </c>
      <c r="I568" t="str">
        <f t="shared" si="160"/>
        <v>31.3461955247951-28872.1720733749i</v>
      </c>
      <c r="K568" t="str">
        <f t="shared" si="161"/>
        <v>0.0239998484470796-0.0000593218753987673i</v>
      </c>
      <c r="L568" t="str">
        <f t="shared" si="162"/>
        <v>0.0001875-48.3417953335119i</v>
      </c>
      <c r="M568" t="str">
        <f t="shared" si="163"/>
        <v>0.00125-12.1500769020057i</v>
      </c>
      <c r="N568">
        <f t="shared" si="164"/>
        <v>89.950557628705965</v>
      </c>
      <c r="O568">
        <f t="shared" si="165"/>
        <v>72.572883709254143</v>
      </c>
      <c r="P568" s="3">
        <f t="shared" si="166"/>
        <v>72.572883709254143</v>
      </c>
      <c r="Q568" s="3">
        <f t="shared" si="167"/>
        <v>-90.049442371294035</v>
      </c>
      <c r="R568">
        <f t="shared" si="168"/>
        <v>89.950557628705965</v>
      </c>
      <c r="S568">
        <f t="shared" si="169"/>
        <v>7.2967298138268393E-3</v>
      </c>
      <c r="T568">
        <f t="shared" si="152"/>
        <v>72.572883709254143</v>
      </c>
    </row>
    <row r="569" spans="1:20" x14ac:dyDescent="0.35">
      <c r="A569">
        <f t="shared" si="153"/>
        <v>46.020923037811478</v>
      </c>
      <c r="B569">
        <f t="shared" si="170"/>
        <v>7.3244573871193817</v>
      </c>
      <c r="C569" t="str">
        <f t="shared" si="154"/>
        <v>-3.66961723529819-4236.39868506208i</v>
      </c>
      <c r="D569" t="str">
        <f t="shared" si="155"/>
        <v>3.4781249996475-2172.92472663446i</v>
      </c>
      <c r="E569" t="str">
        <f t="shared" si="156"/>
        <v>162.469532058714+0.00231891086777146i</v>
      </c>
      <c r="F569" t="str">
        <f t="shared" si="157"/>
        <v>2.90990990985312-20391.5605573371i</v>
      </c>
      <c r="G569" t="str">
        <f t="shared" si="158"/>
        <v>0.999999999980481-4.41800861154367E-06i</v>
      </c>
      <c r="H569" t="str">
        <f t="shared" si="159"/>
        <v>500.002732900501+0.473558875147763i</v>
      </c>
      <c r="I569" t="str">
        <f t="shared" si="160"/>
        <v>31.3461945820016-28762.8743141775i</v>
      </c>
      <c r="K569" t="str">
        <f t="shared" si="161"/>
        <v>0.0239998472930965-0.000059547295565221i</v>
      </c>
      <c r="L569" t="str">
        <f t="shared" si="162"/>
        <v>0.0001875-48.1587919242002i</v>
      </c>
      <c r="M569" t="str">
        <f t="shared" si="163"/>
        <v>0.00125-12.1040813927134i</v>
      </c>
      <c r="N569">
        <f t="shared" si="164"/>
        <v>89.950369749625693</v>
      </c>
      <c r="O569">
        <f t="shared" si="165"/>
        <v>72.539939749898238</v>
      </c>
      <c r="P569" s="3">
        <f t="shared" si="166"/>
        <v>72.539939749898238</v>
      </c>
      <c r="Q569" s="3">
        <f t="shared" si="167"/>
        <v>-90.049630250374307</v>
      </c>
      <c r="R569">
        <f t="shared" si="168"/>
        <v>89.950369749625693</v>
      </c>
      <c r="S569">
        <f t="shared" si="169"/>
        <v>7.3244573871193821E-3</v>
      </c>
      <c r="T569">
        <f t="shared" si="152"/>
        <v>72.539939749898238</v>
      </c>
    </row>
    <row r="570" spans="1:20" x14ac:dyDescent="0.35">
      <c r="A570">
        <f t="shared" si="153"/>
        <v>46.195802545355164</v>
      </c>
      <c r="B570">
        <f t="shared" si="170"/>
        <v>7.3522903251904355</v>
      </c>
      <c r="C570" t="str">
        <f t="shared" si="154"/>
        <v>-3.66961703159103-4220.36123518177i</v>
      </c>
      <c r="D570" t="str">
        <f t="shared" si="155"/>
        <v>3.47812499964482-2164.69887119055i</v>
      </c>
      <c r="E570" t="str">
        <f t="shared" si="156"/>
        <v>162.46953202138+0.00232772300983221i</v>
      </c>
      <c r="F570" t="str">
        <f t="shared" si="157"/>
        <v>2.90990990985267-20314.3659667613i</v>
      </c>
      <c r="G570" t="str">
        <f t="shared" si="158"/>
        <v>0.999999999980333-4.43479704426688E-06i</v>
      </c>
      <c r="H570" t="str">
        <f t="shared" si="159"/>
        <v>500.002753710057+0.475358379313508i</v>
      </c>
      <c r="I570" t="str">
        <f t="shared" si="160"/>
        <v>31.3461936320293-28653.9903185834i</v>
      </c>
      <c r="K570" t="str">
        <f t="shared" si="161"/>
        <v>0.0239998461303267-0.0000597735722944348i</v>
      </c>
      <c r="L570" t="str">
        <f t="shared" si="162"/>
        <v>0.0001875-47.9764812952781i</v>
      </c>
      <c r="M570" t="str">
        <f t="shared" si="163"/>
        <v>0.00125-12.0582600046955i</v>
      </c>
      <c r="N570">
        <f t="shared" si="164"/>
        <v>89.950181156626954</v>
      </c>
      <c r="O570">
        <f t="shared" si="165"/>
        <v>72.506995789533931</v>
      </c>
      <c r="P570" s="3">
        <f t="shared" si="166"/>
        <v>72.506995789533931</v>
      </c>
      <c r="Q570" s="3">
        <f t="shared" si="167"/>
        <v>-90.049818843373046</v>
      </c>
      <c r="R570">
        <f t="shared" si="168"/>
        <v>89.950181156626954</v>
      </c>
      <c r="S570">
        <f t="shared" si="169"/>
        <v>7.3522903251904354E-3</v>
      </c>
      <c r="T570">
        <f t="shared" si="152"/>
        <v>72.506995789533931</v>
      </c>
    </row>
    <row r="571" spans="1:20" x14ac:dyDescent="0.35">
      <c r="A571">
        <f t="shared" si="153"/>
        <v>46.371346595027518</v>
      </c>
      <c r="B571">
        <f t="shared" si="170"/>
        <v>7.3802290284261591</v>
      </c>
      <c r="C571" t="str">
        <f t="shared" si="154"/>
        <v>-3.66961682633279-4204.38449661473i</v>
      </c>
      <c r="D571" t="str">
        <f t="shared" si="155"/>
        <v>3.47812499964211-2156.50415566665i</v>
      </c>
      <c r="E571" t="str">
        <f t="shared" si="156"/>
        <v>162.469531983762+0.00233656864124567i</v>
      </c>
      <c r="F571" t="str">
        <f t="shared" si="157"/>
        <v>2.90990990985225-20237.46360516i</v>
      </c>
      <c r="G571" t="str">
        <f t="shared" si="158"/>
        <v>0.999999999980183-4.45164927303442E-06i</v>
      </c>
      <c r="H571" t="str">
        <f t="shared" si="159"/>
        <v>500.002774678069+0.477164721371246i</v>
      </c>
      <c r="I571" t="str">
        <f t="shared" si="160"/>
        <v>31.3461926748233-28545.5185202601i</v>
      </c>
      <c r="K571" t="str">
        <f t="shared" si="161"/>
        <v>0.0239998449587031-0.0000600007088409589i</v>
      </c>
      <c r="L571" t="str">
        <f t="shared" si="162"/>
        <v>0.0001875-47.7948608241463i</v>
      </c>
      <c r="M571" t="str">
        <f t="shared" si="163"/>
        <v>0.00125-12.0126120787961i</v>
      </c>
      <c r="N571">
        <f t="shared" si="164"/>
        <v>89.949991846997222</v>
      </c>
      <c r="O571">
        <f t="shared" si="165"/>
        <v>72.474051828153577</v>
      </c>
      <c r="P571" s="3">
        <f t="shared" si="166"/>
        <v>72.474051828153577</v>
      </c>
      <c r="Q571" s="3">
        <f t="shared" si="167"/>
        <v>-90.050008153002778</v>
      </c>
      <c r="R571">
        <f t="shared" si="168"/>
        <v>89.949991846997222</v>
      </c>
      <c r="S571">
        <f t="shared" si="169"/>
        <v>7.3802290284261593E-3</v>
      </c>
      <c r="T571">
        <f t="shared" si="152"/>
        <v>72.474051828153577</v>
      </c>
    </row>
    <row r="572" spans="1:20" x14ac:dyDescent="0.35">
      <c r="A572">
        <f t="shared" si="153"/>
        <v>46.547557712088626</v>
      </c>
      <c r="B572">
        <f t="shared" si="170"/>
        <v>7.408273898734179</v>
      </c>
      <c r="C572" t="str">
        <f t="shared" si="154"/>
        <v>-3.66961661951167-4188.46823953019i</v>
      </c>
      <c r="D572" t="str">
        <f t="shared" si="155"/>
        <v>3.47812499963939-2148.34046217901i</v>
      </c>
      <c r="E572" t="str">
        <f t="shared" si="156"/>
        <v>162.469531945858+0.00234544788930754i</v>
      </c>
      <c r="F572" t="str">
        <f t="shared" si="157"/>
        <v>2.90990990985181-20160.8523662668i</v>
      </c>
      <c r="G572" t="str">
        <f t="shared" si="158"/>
        <v>0.999999999980032-4.46856554027128E-06i</v>
      </c>
      <c r="H572" t="str">
        <f t="shared" si="159"/>
        <v>500.002795805741+0.478977927302417i</v>
      </c>
      <c r="I572" t="str">
        <f t="shared" si="160"/>
        <v>31.3461917103289-28437.4573588041i</v>
      </c>
      <c r="K572" t="str">
        <f t="shared" si="161"/>
        <v>0.0239998437781584-0.0000602287084717078i</v>
      </c>
      <c r="L572" t="str">
        <f t="shared" si="162"/>
        <v>0.0001875-47.6139278981333i</v>
      </c>
      <c r="M572" t="str">
        <f t="shared" si="163"/>
        <v>0.00125-11.9671369583544i</v>
      </c>
      <c r="N572">
        <f t="shared" si="164"/>
        <v>89.949801818013484</v>
      </c>
      <c r="O572">
        <f t="shared" si="165"/>
        <v>72.441107865749387</v>
      </c>
      <c r="P572" s="3">
        <f t="shared" si="166"/>
        <v>72.441107865749387</v>
      </c>
      <c r="Q572" s="3">
        <f t="shared" si="167"/>
        <v>-90.050198181986516</v>
      </c>
      <c r="R572">
        <f t="shared" si="168"/>
        <v>89.949801818013484</v>
      </c>
      <c r="S572">
        <f t="shared" si="169"/>
        <v>7.408273898734179E-3</v>
      </c>
      <c r="T572">
        <f t="shared" si="152"/>
        <v>72.441107865749387</v>
      </c>
    </row>
    <row r="573" spans="1:20" x14ac:dyDescent="0.35">
      <c r="A573">
        <f t="shared" si="153"/>
        <v>46.72443843139456</v>
      </c>
      <c r="B573">
        <f t="shared" si="170"/>
        <v>7.4364253395493689</v>
      </c>
      <c r="C573" t="str">
        <f t="shared" si="154"/>
        <v>-3.66961641111571-4172.61223496746i</v>
      </c>
      <c r="D573" t="str">
        <f t="shared" si="155"/>
        <v>3.47812499963664-2140.20767329018i</v>
      </c>
      <c r="E573" t="str">
        <f t="shared" si="156"/>
        <v>162.469531907665+0.00235436088179887i</v>
      </c>
      <c r="F573" t="str">
        <f t="shared" si="157"/>
        <v>2.90990990985137-20084.5311480034i</v>
      </c>
      <c r="G573" t="str">
        <f t="shared" si="158"/>
        <v>0.99999999997988-4.48554608932363E-06i</v>
      </c>
      <c r="H573" t="str">
        <f t="shared" si="159"/>
        <v>500.00281709429+0.48079802318713i</v>
      </c>
      <c r="I573" t="str">
        <f t="shared" si="160"/>
        <v>31.3461907384897-28329.8052797194i</v>
      </c>
      <c r="K573" t="str">
        <f t="shared" si="161"/>
        <v>0.0239998425886246-0.0000604575744660039i</v>
      </c>
      <c r="L573" t="str">
        <f t="shared" si="162"/>
        <v>0.0001875-47.4336799144585i</v>
      </c>
      <c r="M573" t="str">
        <f t="shared" si="163"/>
        <v>0.00125-11.9218339891954i</v>
      </c>
      <c r="N573">
        <f t="shared" si="164"/>
        <v>89.949611066942438</v>
      </c>
      <c r="O573">
        <f t="shared" si="165"/>
        <v>72.408163902313589</v>
      </c>
      <c r="P573" s="3">
        <f t="shared" si="166"/>
        <v>72.408163902313589</v>
      </c>
      <c r="Q573" s="3">
        <f t="shared" si="167"/>
        <v>-90.050388933057562</v>
      </c>
      <c r="R573">
        <f t="shared" si="168"/>
        <v>89.949611066942438</v>
      </c>
      <c r="S573">
        <f t="shared" si="169"/>
        <v>7.4364253395493686E-3</v>
      </c>
      <c r="T573">
        <f t="shared" si="152"/>
        <v>72.408163902313589</v>
      </c>
    </row>
    <row r="574" spans="1:20" x14ac:dyDescent="0.35">
      <c r="A574">
        <f t="shared" si="153"/>
        <v>46.90199129743386</v>
      </c>
      <c r="B574">
        <f t="shared" si="170"/>
        <v>7.4646837558396566</v>
      </c>
      <c r="C574" t="str">
        <f t="shared" si="154"/>
        <v>-3.66961620113291-4156.81625483258i</v>
      </c>
      <c r="D574" t="str">
        <f t="shared" si="155"/>
        <v>3.47812499963389-2132.10567200724i</v>
      </c>
      <c r="E574" t="str">
        <f t="shared" si="156"/>
        <v>162.469531869181+0.00236330774698654i</v>
      </c>
      <c r="F574" t="str">
        <f t="shared" si="157"/>
        <v>2.90990990985092-20008.4988524634i</v>
      </c>
      <c r="G574" t="str">
        <f t="shared" si="158"/>
        <v>0.999999999979727-4.50259116446237E-06i</v>
      </c>
      <c r="H574" t="str">
        <f t="shared" si="159"/>
        <v>500.002838544938+0.482625035204604i</v>
      </c>
      <c r="I574" t="str">
        <f t="shared" si="160"/>
        <v>31.3461897592505-28222.5607343946i</v>
      </c>
      <c r="K574" t="str">
        <f t="shared" si="161"/>
        <v>0.0239998413900334-0.0000606873101156288i</v>
      </c>
      <c r="L574" t="str">
        <f t="shared" si="162"/>
        <v>0.0001875-47.2541142801936i</v>
      </c>
      <c r="M574" t="str">
        <f t="shared" si="163"/>
        <v>0.00125-11.8767025196209i</v>
      </c>
      <c r="N574">
        <f t="shared" si="164"/>
        <v>89.949419591040481</v>
      </c>
      <c r="O574">
        <f t="shared" si="165"/>
        <v>72.37521993783831</v>
      </c>
      <c r="P574" s="3">
        <f t="shared" si="166"/>
        <v>72.37521993783831</v>
      </c>
      <c r="Q574" s="3">
        <f t="shared" si="167"/>
        <v>-90.050580408959519</v>
      </c>
      <c r="R574">
        <f t="shared" si="168"/>
        <v>89.949419591040481</v>
      </c>
      <c r="S574">
        <f t="shared" si="169"/>
        <v>7.4646837558396562E-3</v>
      </c>
      <c r="T574">
        <f t="shared" si="152"/>
        <v>72.37521993783831</v>
      </c>
    </row>
    <row r="575" spans="1:20" x14ac:dyDescent="0.35">
      <c r="A575">
        <f t="shared" si="153"/>
        <v>47.080218864364106</v>
      </c>
      <c r="B575">
        <f t="shared" si="170"/>
        <v>7.4930495541118471</v>
      </c>
      <c r="C575" t="str">
        <f t="shared" si="154"/>
        <v>-3.6696159895514-4141.0800718951i</v>
      </c>
      <c r="D575" t="str">
        <f t="shared" si="155"/>
        <v>3.47812499963108-2124.0343417802i</v>
      </c>
      <c r="E575" t="str">
        <f t="shared" si="156"/>
        <v>162.469531830405+0.00237228861362377i</v>
      </c>
      <c r="F575" t="str">
        <f t="shared" si="157"/>
        <v>2.90990990985046-19932.7543858968i</v>
      </c>
      <c r="G575" t="str">
        <f t="shared" si="158"/>
        <v>0.999999999979572-4.51970101088662E-06i</v>
      </c>
      <c r="H575" t="str">
        <f t="shared" si="159"/>
        <v>500.002860158923+0.484458989633492i</v>
      </c>
      <c r="I575" t="str">
        <f t="shared" si="160"/>
        <v>31.3461887725551-28115.7221800811i</v>
      </c>
      <c r="K575" t="str">
        <f t="shared" si="161"/>
        <v>0.0239998401823156-0.0000609179187248664i</v>
      </c>
      <c r="L575" t="str">
        <f t="shared" si="162"/>
        <v>0.0001875-47.0752284122272i</v>
      </c>
      <c r="M575" t="str">
        <f t="shared" si="163"/>
        <v>0.00125-11.8317419003994i</v>
      </c>
      <c r="N575">
        <f t="shared" si="164"/>
        <v>89.949227387553464</v>
      </c>
      <c r="O575">
        <f t="shared" si="165"/>
        <v>72.342275972315676</v>
      </c>
      <c r="P575" s="3">
        <f t="shared" si="166"/>
        <v>72.342275972315676</v>
      </c>
      <c r="Q575" s="3">
        <f t="shared" si="167"/>
        <v>-90.050772612446536</v>
      </c>
      <c r="R575">
        <f t="shared" si="168"/>
        <v>89.949227387553464</v>
      </c>
      <c r="S575">
        <f t="shared" si="169"/>
        <v>7.4930495541118474E-3</v>
      </c>
      <c r="T575">
        <f t="shared" si="152"/>
        <v>72.342275972315676</v>
      </c>
    </row>
    <row r="576" spans="1:20" x14ac:dyDescent="0.35">
      <c r="A576">
        <f t="shared" si="153"/>
        <v>47.259123696048697</v>
      </c>
      <c r="B576">
        <f t="shared" si="170"/>
        <v>7.5215231424174727</v>
      </c>
      <c r="C576" t="str">
        <f t="shared" si="154"/>
        <v>-3.66961577635862-4125.4034597847i</v>
      </c>
      <c r="D576" t="str">
        <f t="shared" si="155"/>
        <v>3.47812499962827-2115.99356650025i</v>
      </c>
      <c r="E576" t="str">
        <f t="shared" si="156"/>
        <v>162.469531791333+0.00238130361095616i</v>
      </c>
      <c r="F576" t="str">
        <f t="shared" si="157"/>
        <v>2.90990990985001-19857.2966586939i</v>
      </c>
      <c r="G576" t="str">
        <f t="shared" si="158"/>
        <v>0.999999999979417-0.0000045368758747273i</v>
      </c>
      <c r="H576" t="str">
        <f t="shared" si="159"/>
        <v>500.002881937487+0.48629991285226i</v>
      </c>
      <c r="I576" t="str">
        <f t="shared" si="160"/>
        <v>31.3461877783456-28009.2880798704i</v>
      </c>
      <c r="K576" t="str">
        <f t="shared" si="161"/>
        <v>0.0239998389654019-0.0000611494036105526i</v>
      </c>
      <c r="L576" t="str">
        <f t="shared" si="162"/>
        <v>0.0001875-46.8970197372257i</v>
      </c>
      <c r="M576" t="str">
        <f t="shared" si="163"/>
        <v>0.00125-11.7869514847573i</v>
      </c>
      <c r="N576">
        <f t="shared" si="164"/>
        <v>89.949034453716848</v>
      </c>
      <c r="O576">
        <f t="shared" si="165"/>
        <v>72.30933200573763</v>
      </c>
      <c r="P576" s="3">
        <f t="shared" si="166"/>
        <v>72.30933200573763</v>
      </c>
      <c r="Q576" s="3">
        <f t="shared" si="167"/>
        <v>-90.050965546283152</v>
      </c>
      <c r="R576">
        <f t="shared" si="168"/>
        <v>89.949034453716848</v>
      </c>
      <c r="S576">
        <f t="shared" si="169"/>
        <v>7.5215231424174724E-3</v>
      </c>
      <c r="T576">
        <f t="shared" si="152"/>
        <v>72.30933200573763</v>
      </c>
    </row>
    <row r="577" spans="1:20" x14ac:dyDescent="0.35">
      <c r="A577">
        <f t="shared" si="153"/>
        <v>47.438708366093685</v>
      </c>
      <c r="B577">
        <f t="shared" si="170"/>
        <v>7.5501049303586596</v>
      </c>
      <c r="C577" t="str">
        <f t="shared" si="154"/>
        <v>-3.66961556154268-4109.78619298808i</v>
      </c>
      <c r="D577" t="str">
        <f t="shared" si="155"/>
        <v>3.47812499962545-2107.98323049815i</v>
      </c>
      <c r="E577" t="str">
        <f t="shared" si="156"/>
        <v>162.469531751963+0.00239035286871707i</v>
      </c>
      <c r="F577" t="str">
        <f t="shared" si="157"/>
        <v>2.90990990984956-19782.12458537i</v>
      </c>
      <c r="G577" t="str">
        <f t="shared" si="158"/>
        <v>0.99999999997926-4.55411600305054E-06i</v>
      </c>
      <c r="H577" t="str">
        <f t="shared" si="159"/>
        <v>500.002903881883+0.488147831339632i</v>
      </c>
      <c r="I577" t="str">
        <f t="shared" si="160"/>
        <v>31.3461867765668-27903.256902672i</v>
      </c>
      <c r="K577" t="str">
        <f t="shared" si="161"/>
        <v>0.0239998377392222-0.0000613817681021242i</v>
      </c>
      <c r="L577" t="str">
        <f t="shared" si="162"/>
        <v>0.0001875-46.7194856915976i</v>
      </c>
      <c r="M577" t="str">
        <f t="shared" si="163"/>
        <v>0.00125-11.7423306283695i</v>
      </c>
      <c r="N577">
        <f t="shared" si="164"/>
        <v>89.948840786755596</v>
      </c>
      <c r="O577">
        <f t="shared" si="165"/>
        <v>72.276388038096201</v>
      </c>
      <c r="P577" s="3">
        <f t="shared" si="166"/>
        <v>72.276388038096201</v>
      </c>
      <c r="Q577" s="3">
        <f t="shared" si="167"/>
        <v>-90.051159213244404</v>
      </c>
      <c r="R577">
        <f t="shared" si="168"/>
        <v>89.948840786755596</v>
      </c>
      <c r="S577">
        <f t="shared" si="169"/>
        <v>7.5501049303586592E-3</v>
      </c>
      <c r="T577">
        <f t="shared" si="152"/>
        <v>72.276388038096201</v>
      </c>
    </row>
    <row r="578" spans="1:20" x14ac:dyDescent="0.35">
      <c r="A578">
        <f t="shared" si="153"/>
        <v>47.618975457884837</v>
      </c>
      <c r="B578">
        <f t="shared" si="170"/>
        <v>7.5787953290940226</v>
      </c>
      <c r="C578" t="str">
        <f t="shared" si="154"/>
        <v>-3.66961534509102-4094.22804684561i</v>
      </c>
      <c r="D578" t="str">
        <f t="shared" si="155"/>
        <v>3.4781249996226-2100.00321854252i</v>
      </c>
      <c r="E578" t="str">
        <f t="shared" si="156"/>
        <v>162.469531712294+0.00239943651713756i</v>
      </c>
      <c r="F578" t="str">
        <f t="shared" si="157"/>
        <v>2.90990990984909-19707.2370845496i</v>
      </c>
      <c r="G578" t="str">
        <f t="shared" si="158"/>
        <v>0.999999999979102-4.57142164386141E-06i</v>
      </c>
      <c r="H578" t="str">
        <f t="shared" si="159"/>
        <v>500.002925993376+0.490002771674856i</v>
      </c>
      <c r="I578" t="str">
        <f t="shared" si="160"/>
        <v>31.3461857671593-27797.6271231922i</v>
      </c>
      <c r="K578" t="str">
        <f t="shared" si="161"/>
        <v>0.0239998365037059-0.0000616150155416626i</v>
      </c>
      <c r="L578" t="str">
        <f t="shared" si="162"/>
        <v>0.0001875-46.5426237214562i</v>
      </c>
      <c r="M578" t="str">
        <f t="shared" si="163"/>
        <v>0.00125-11.6978786893499i</v>
      </c>
      <c r="N578">
        <f t="shared" si="164"/>
        <v>89.948646383884068</v>
      </c>
      <c r="O578">
        <f t="shared" si="165"/>
        <v>72.243444069383258</v>
      </c>
      <c r="P578" s="3">
        <f t="shared" si="166"/>
        <v>72.243444069383258</v>
      </c>
      <c r="Q578" s="3">
        <f t="shared" si="167"/>
        <v>-90.051353616115932</v>
      </c>
      <c r="R578">
        <f t="shared" si="168"/>
        <v>89.948646383884068</v>
      </c>
      <c r="S578">
        <f t="shared" si="169"/>
        <v>7.578795329094023E-3</v>
      </c>
      <c r="T578">
        <f t="shared" si="152"/>
        <v>72.243444069383258</v>
      </c>
    </row>
    <row r="579" spans="1:20" x14ac:dyDescent="0.35">
      <c r="A579">
        <f t="shared" si="153"/>
        <v>47.799927564624802</v>
      </c>
      <c r="B579">
        <f t="shared" si="170"/>
        <v>7.6075947513445801</v>
      </c>
      <c r="C579" t="str">
        <f t="shared" si="154"/>
        <v>-3.66961512699115-4078.7287975481i</v>
      </c>
      <c r="D579" t="str">
        <f t="shared" si="155"/>
        <v>3.47812499961973-2092.0534158382i</v>
      </c>
      <c r="E579" t="str">
        <f t="shared" si="156"/>
        <v>162.469531672322+0.00240855468694127i</v>
      </c>
      <c r="F579" t="str">
        <f t="shared" si="157"/>
        <v>2.90990990984865-19632.6330789509i</v>
      </c>
      <c r="G579" t="str">
        <f t="shared" si="158"/>
        <v>0.999999999978943-4.58879304610735E-06i</v>
      </c>
      <c r="H579" t="str">
        <f t="shared" si="159"/>
        <v>500.002948273235+0.491864760538193i</v>
      </c>
      <c r="I579" t="str">
        <f t="shared" si="160"/>
        <v>31.3461847500658-27692.3972219109i</v>
      </c>
      <c r="K579" t="str">
        <f t="shared" si="161"/>
        <v>0.023999835258782-0.000061849149283946i</v>
      </c>
      <c r="L579" t="str">
        <f t="shared" si="162"/>
        <v>0.0001875-46.3664312825823i</v>
      </c>
      <c r="M579" t="str">
        <f t="shared" si="163"/>
        <v>0.00125-11.6535950282426i</v>
      </c>
      <c r="N579">
        <f t="shared" si="164"/>
        <v>89.948451242306092</v>
      </c>
      <c r="O579">
        <f t="shared" si="165"/>
        <v>72.21050009959059</v>
      </c>
      <c r="P579" s="3">
        <f t="shared" si="166"/>
        <v>72.21050009959059</v>
      </c>
      <c r="Q579" s="3">
        <f t="shared" si="167"/>
        <v>-90.051548757693908</v>
      </c>
      <c r="R579">
        <f t="shared" si="168"/>
        <v>89.948451242306092</v>
      </c>
      <c r="S579">
        <f t="shared" si="169"/>
        <v>7.6075947513445799E-3</v>
      </c>
      <c r="T579">
        <f t="shared" si="152"/>
        <v>72.21050009959059</v>
      </c>
    </row>
    <row r="580" spans="1:20" x14ac:dyDescent="0.35">
      <c r="A580">
        <f t="shared" si="153"/>
        <v>47.981567289370375</v>
      </c>
      <c r="B580">
        <f t="shared" si="170"/>
        <v>7.6365036113996894</v>
      </c>
      <c r="C580" t="str">
        <f t="shared" si="154"/>
        <v>-3.66961490723062-4063.28822213374i</v>
      </c>
      <c r="D580" t="str">
        <f t="shared" si="155"/>
        <v>3.47812499961682-2084.13370802463i</v>
      </c>
      <c r="E580" t="str">
        <f t="shared" si="156"/>
        <v>162.469531632047+0.00241770750934844i</v>
      </c>
      <c r="F580" t="str">
        <f t="shared" si="157"/>
        <v>2.90990990984817-19558.3114953701i</v>
      </c>
      <c r="G580" t="str">
        <f t="shared" si="158"/>
        <v>0.999999999978783-4.60623045968183E-06i</v>
      </c>
      <c r="H580" t="str">
        <f t="shared" si="159"/>
        <v>500.002970722743+0.493733824711225i</v>
      </c>
      <c r="I580" t="str">
        <f t="shared" si="160"/>
        <v>31.3461837252266-27587.5656850605i</v>
      </c>
      <c r="K580" t="str">
        <f t="shared" si="161"/>
        <v>0.0239998340043789-0.0000620841726964948i</v>
      </c>
      <c r="L580" t="str">
        <f t="shared" si="162"/>
        <v>0.0001875-46.1909058403889i</v>
      </c>
      <c r="M580" t="str">
        <f t="shared" si="163"/>
        <v>0.00125-11.6094790080122i</v>
      </c>
      <c r="N580">
        <f t="shared" si="164"/>
        <v>89.948255359214912</v>
      </c>
      <c r="O580">
        <f t="shared" si="165"/>
        <v>72.177556128710179</v>
      </c>
      <c r="P580" s="3">
        <f t="shared" si="166"/>
        <v>72.177556128710179</v>
      </c>
      <c r="Q580" s="3">
        <f t="shared" si="167"/>
        <v>-90.051744640785088</v>
      </c>
      <c r="R580">
        <f t="shared" si="168"/>
        <v>89.948255359214912</v>
      </c>
      <c r="S580">
        <f t="shared" si="169"/>
        <v>7.6365036113996898E-3</v>
      </c>
      <c r="T580">
        <f t="shared" si="152"/>
        <v>72.177556128710179</v>
      </c>
    </row>
    <row r="581" spans="1:20" x14ac:dyDescent="0.35">
      <c r="A581">
        <f t="shared" si="153"/>
        <v>48.16389724506999</v>
      </c>
      <c r="B581">
        <f t="shared" si="170"/>
        <v>7.6655223251230087</v>
      </c>
      <c r="C581" t="str">
        <f t="shared" si="154"/>
        <v>-3.66961468579689-4047.90609848457i</v>
      </c>
      <c r="D581" t="str">
        <f t="shared" si="155"/>
        <v>3.47812499961391-2076.24398117415i</v>
      </c>
      <c r="E581" t="str">
        <f t="shared" si="156"/>
        <v>162.469531591464+0.00242689511608106i</v>
      </c>
      <c r="F581" t="str">
        <f t="shared" si="157"/>
        <v>2.9099099098477-19484.2712646665i</v>
      </c>
      <c r="G581" t="str">
        <f t="shared" si="158"/>
        <v>0.999999999978621-4.62373413542787E-06i</v>
      </c>
      <c r="H581" t="str">
        <f t="shared" si="159"/>
        <v>500.002993343193+0.495609991077328i</v>
      </c>
      <c r="I581" t="str">
        <f t="shared" si="160"/>
        <v>31.346182692585-27483.1310046046i</v>
      </c>
      <c r="K581" t="str">
        <f t="shared" si="161"/>
        <v>0.0239998327404243-0.0000623200891596231i</v>
      </c>
      <c r="L581" t="str">
        <f t="shared" si="162"/>
        <v>0.0001875-46.0160448698832i</v>
      </c>
      <c r="M581" t="str">
        <f t="shared" si="163"/>
        <v>0.00125-11.5655299940348i</v>
      </c>
      <c r="N581">
        <f t="shared" si="164"/>
        <v>89.948058731793012</v>
      </c>
      <c r="O581">
        <f t="shared" si="165"/>
        <v>72.144612156733515</v>
      </c>
      <c r="P581" s="3">
        <f t="shared" si="166"/>
        <v>72.144612156733515</v>
      </c>
      <c r="Q581" s="3">
        <f t="shared" si="167"/>
        <v>-90.051941268206988</v>
      </c>
      <c r="R581">
        <f t="shared" si="168"/>
        <v>89.948058731793012</v>
      </c>
      <c r="S581">
        <f t="shared" si="169"/>
        <v>7.6655223251230085E-3</v>
      </c>
      <c r="T581">
        <f t="shared" si="152"/>
        <v>72.144612156733515</v>
      </c>
    </row>
    <row r="582" spans="1:20" x14ac:dyDescent="0.35">
      <c r="A582">
        <f t="shared" si="153"/>
        <v>48.346920054601256</v>
      </c>
      <c r="B582">
        <f t="shared" si="170"/>
        <v>7.6946513099584761</v>
      </c>
      <c r="C582" t="str">
        <f t="shared" si="154"/>
        <v>-3.66961446267698-4032.58220532362i</v>
      </c>
      <c r="D582" t="str">
        <f t="shared" si="155"/>
        <v>3.47812499961096-2068.38412179037i</v>
      </c>
      <c r="E582" t="str">
        <f t="shared" si="156"/>
        <v>162.469531550573+0.00243611763936136i</v>
      </c>
      <c r="F582" t="str">
        <f t="shared" si="157"/>
        <v>2.90990990984721-19410.5113217463i</v>
      </c>
      <c r="G582" t="str">
        <f t="shared" si="158"/>
        <v>0.999999999978458-4.64130432514174E-06i</v>
      </c>
      <c r="H582" t="str">
        <f t="shared" si="159"/>
        <v>500.003016135887+0.497493286621938i</v>
      </c>
      <c r="I582" t="str">
        <f t="shared" si="160"/>
        <v>31.3461816520797-27379.091678215i</v>
      </c>
      <c r="K582" t="str">
        <f t="shared" si="161"/>
        <v>0.0239998314668455-0.0000625569020664825i</v>
      </c>
      <c r="L582" t="str">
        <f t="shared" si="162"/>
        <v>0.0001875-45.8418458556319i</v>
      </c>
      <c r="M582" t="str">
        <f t="shared" si="163"/>
        <v>0.00125-11.5217473540893i</v>
      </c>
      <c r="N582">
        <f t="shared" si="164"/>
        <v>89.947861357212204</v>
      </c>
      <c r="O582">
        <f t="shared" si="165"/>
        <v>72.11166818365237</v>
      </c>
      <c r="P582" s="3">
        <f t="shared" si="166"/>
        <v>72.11166818365237</v>
      </c>
      <c r="Q582" s="3">
        <f t="shared" si="167"/>
        <v>-90.052138642787796</v>
      </c>
      <c r="R582">
        <f t="shared" si="168"/>
        <v>89.947861357212204</v>
      </c>
      <c r="S582">
        <f t="shared" si="169"/>
        <v>7.6946513099584758E-3</v>
      </c>
      <c r="T582">
        <f t="shared" si="152"/>
        <v>72.11166818365237</v>
      </c>
    </row>
    <row r="583" spans="1:20" x14ac:dyDescent="0.35">
      <c r="A583">
        <f t="shared" si="153"/>
        <v>48.530638350808736</v>
      </c>
      <c r="B583">
        <f t="shared" si="170"/>
        <v>7.7238909849363182</v>
      </c>
      <c r="C583" t="str">
        <f t="shared" si="154"/>
        <v>-3.66961423785813-4017.31632221154i</v>
      </c>
      <c r="D583" t="str">
        <f t="shared" si="155"/>
        <v>3.47812499960802-2060.5540168066i</v>
      </c>
      <c r="E583" t="str">
        <f t="shared" si="156"/>
        <v>162.46953150937+0.00244537521191237i</v>
      </c>
      <c r="F583" t="str">
        <f t="shared" si="157"/>
        <v>2.90990990984675-19337.0306055481i</v>
      </c>
      <c r="G583" t="str">
        <f t="shared" si="158"/>
        <v>0.999999999978294-4.65894128157651E-06i</v>
      </c>
      <c r="H583" t="str">
        <f t="shared" si="159"/>
        <v>500.003039102134+0.499383738433032i</v>
      </c>
      <c r="I583" t="str">
        <f t="shared" si="160"/>
        <v>31.3461806036512-27275.446209251i</v>
      </c>
      <c r="K583" t="str">
        <f t="shared" si="161"/>
        <v>0.0239998301835693-0.0000627946148231152i</v>
      </c>
      <c r="L583" t="str">
        <f t="shared" si="162"/>
        <v>0.0001875-45.6683062917233i</v>
      </c>
      <c r="M583" t="str">
        <f t="shared" si="163"/>
        <v>0.00125-11.4781304583476i</v>
      </c>
      <c r="N583">
        <f t="shared" si="164"/>
        <v>89.947663232633644</v>
      </c>
      <c r="O583">
        <f t="shared" si="165"/>
        <v>72.078724209458301</v>
      </c>
      <c r="P583" s="3">
        <f t="shared" si="166"/>
        <v>72.078724209458301</v>
      </c>
      <c r="Q583" s="3">
        <f t="shared" si="167"/>
        <v>-90.052336767366356</v>
      </c>
      <c r="R583">
        <f t="shared" si="168"/>
        <v>89.947663232633644</v>
      </c>
      <c r="S583">
        <f t="shared" si="169"/>
        <v>7.723890984936318E-3</v>
      </c>
      <c r="T583">
        <f t="shared" si="152"/>
        <v>72.078724209458301</v>
      </c>
    </row>
    <row r="584" spans="1:20" x14ac:dyDescent="0.35">
      <c r="A584">
        <f t="shared" si="153"/>
        <v>48.715054776541812</v>
      </c>
      <c r="B584">
        <f t="shared" si="170"/>
        <v>7.7532417706790762</v>
      </c>
      <c r="C584" t="str">
        <f t="shared" si="154"/>
        <v>-3.66961401132758-4002.1082295435i</v>
      </c>
      <c r="D584" t="str">
        <f t="shared" si="155"/>
        <v>3.47812499960502-2052.75355358414i</v>
      </c>
      <c r="E584" t="str">
        <f t="shared" si="156"/>
        <v>162.469531467854+0.00245466796696411i</v>
      </c>
      <c r="F584" t="str">
        <f t="shared" si="157"/>
        <v>2.90990990984628-19263.828059027i</v>
      </c>
      <c r="G584" t="str">
        <f t="shared" si="158"/>
        <v>0.999999999978129-4.67664525844573E-06i</v>
      </c>
      <c r="H584" t="str">
        <f t="shared" si="159"/>
        <v>500.003062243258+0.5012813737015i</v>
      </c>
      <c r="I584" t="str">
        <f t="shared" si="160"/>
        <v>31.3461795472398-27172.1931067378i</v>
      </c>
      <c r="K584" t="str">
        <f t="shared" si="161"/>
        <v>0.0239998288905218-0.0000630332308485013i</v>
      </c>
      <c r="L584" t="str">
        <f t="shared" si="162"/>
        <v>0.0001875-45.4954236817327i</v>
      </c>
      <c r="M584" t="str">
        <f t="shared" si="163"/>
        <v>0.00125-11.434678679366i</v>
      </c>
      <c r="N584">
        <f t="shared" si="164"/>
        <v>89.947464355207572</v>
      </c>
      <c r="O584">
        <f t="shared" si="165"/>
        <v>72.045780234142882</v>
      </c>
      <c r="P584" s="3">
        <f t="shared" si="166"/>
        <v>72.045780234142882</v>
      </c>
      <c r="Q584" s="3">
        <f t="shared" si="167"/>
        <v>-90.052535644792428</v>
      </c>
      <c r="R584">
        <f t="shared" si="168"/>
        <v>89.947464355207572</v>
      </c>
      <c r="S584">
        <f t="shared" si="169"/>
        <v>7.7532417706790762E-3</v>
      </c>
      <c r="T584">
        <f t="shared" si="152"/>
        <v>72.045780234142882</v>
      </c>
    </row>
    <row r="585" spans="1:20" x14ac:dyDescent="0.35">
      <c r="A585">
        <f t="shared" si="153"/>
        <v>48.900171984692669</v>
      </c>
      <c r="B585">
        <f t="shared" si="170"/>
        <v>7.7827040894076571</v>
      </c>
      <c r="C585" t="str">
        <f t="shared" si="154"/>
        <v>-3.66961378307194-3986.95770854593i</v>
      </c>
      <c r="D585" t="str">
        <f t="shared" si="155"/>
        <v>3.47812499960201-2044.9826199107i</v>
      </c>
      <c r="E585" t="str">
        <f t="shared" si="156"/>
        <v>162.469531426021+0.00246399603825302i</v>
      </c>
      <c r="F585" t="str">
        <f t="shared" si="157"/>
        <v>2.90990990984578-19190.9026291399i</v>
      </c>
      <c r="G585" t="str">
        <f t="shared" si="158"/>
        <v>0.999999999977963-4.69441651042705E-06i</v>
      </c>
      <c r="H585" t="str">
        <f t="shared" si="159"/>
        <v>500.003085560588+0.503186219721484i</v>
      </c>
      <c r="I585" t="str">
        <f t="shared" si="160"/>
        <v>31.3461784827832-27069.3308853448i</v>
      </c>
      <c r="K585" t="str">
        <f t="shared" si="161"/>
        <v>0.0239998275876287-0.0000632727535746067i</v>
      </c>
      <c r="L585" t="str">
        <f t="shared" si="162"/>
        <v>0.0001875-45.3231955386858i</v>
      </c>
      <c r="M585" t="str">
        <f t="shared" si="163"/>
        <v>0.00125-11.3913913920761i</v>
      </c>
      <c r="N585">
        <f t="shared" si="164"/>
        <v>89.947264722073484</v>
      </c>
      <c r="O585">
        <f t="shared" si="165"/>
        <v>72.012836257697487</v>
      </c>
      <c r="P585" s="3">
        <f t="shared" si="166"/>
        <v>72.012836257697487</v>
      </c>
      <c r="Q585" s="3">
        <f t="shared" si="167"/>
        <v>-90.052735277926516</v>
      </c>
      <c r="R585">
        <f t="shared" si="168"/>
        <v>89.947264722073484</v>
      </c>
      <c r="S585">
        <f t="shared" si="169"/>
        <v>7.7827040894076572E-3</v>
      </c>
      <c r="T585">
        <f t="shared" si="152"/>
        <v>72.012836257697487</v>
      </c>
    </row>
    <row r="586" spans="1:20" x14ac:dyDescent="0.35">
      <c r="A586">
        <f t="shared" si="153"/>
        <v>49.085992638234508</v>
      </c>
      <c r="B586">
        <f t="shared" si="170"/>
        <v>7.8122783649474066</v>
      </c>
      <c r="C586" t="str">
        <f t="shared" si="154"/>
        <v>-3.66961355307852-3971.86454127355i</v>
      </c>
      <c r="D586" t="str">
        <f t="shared" si="155"/>
        <v>3.47812499959899-2037.2411039988i</v>
      </c>
      <c r="E586" t="str">
        <f t="shared" si="156"/>
        <v>162.469531383871+0.00247335956002277i</v>
      </c>
      <c r="F586" t="str">
        <f t="shared" si="157"/>
        <v>2.90990990984528-19118.2532668299i</v>
      </c>
      <c r="G586" t="str">
        <f t="shared" si="158"/>
        <v>0.999999999977795-4.71225529316587E-06i</v>
      </c>
      <c r="H586" t="str">
        <f t="shared" si="159"/>
        <v>500.00310905547+0.505098303890879i</v>
      </c>
      <c r="I586" t="str">
        <f t="shared" si="160"/>
        <v>31.3461774102226-26966.8580653645i</v>
      </c>
      <c r="K586" t="str">
        <f t="shared" si="161"/>
        <v>0.0239998262748148-0.0000635131864464358i</v>
      </c>
      <c r="L586" t="str">
        <f t="shared" si="162"/>
        <v>0.0001875-45.1516193850227i</v>
      </c>
      <c r="M586" t="str">
        <f t="shared" si="163"/>
        <v>0.00125-11.3482679737757i</v>
      </c>
      <c r="N586">
        <f t="shared" si="164"/>
        <v>89.947064330359993</v>
      </c>
      <c r="O586">
        <f t="shared" si="165"/>
        <v>71.979892280113603</v>
      </c>
      <c r="P586" s="3">
        <f t="shared" si="166"/>
        <v>71.979892280113603</v>
      </c>
      <c r="Q586" s="3">
        <f t="shared" si="167"/>
        <v>-90.052935669640007</v>
      </c>
      <c r="R586">
        <f t="shared" si="168"/>
        <v>89.947064330359993</v>
      </c>
      <c r="S586">
        <f t="shared" si="169"/>
        <v>7.8122783649474063E-3</v>
      </c>
      <c r="T586">
        <f t="shared" si="152"/>
        <v>71.979892280113603</v>
      </c>
    </row>
    <row r="587" spans="1:20" x14ac:dyDescent="0.35">
      <c r="A587">
        <f t="shared" si="153"/>
        <v>49.272519410259797</v>
      </c>
      <c r="B587">
        <f t="shared" si="170"/>
        <v>7.8419650227342066</v>
      </c>
      <c r="C587" t="str">
        <f t="shared" si="154"/>
        <v>-3.6696133213337-3956.82851060603i</v>
      </c>
      <c r="D587" t="str">
        <f t="shared" si="155"/>
        <v>3.47812499959593-2029.52889448413i</v>
      </c>
      <c r="E587" t="str">
        <f t="shared" si="156"/>
        <v>162.469531341399+0.00248275866702997i</v>
      </c>
      <c r="F587" t="str">
        <f t="shared" si="157"/>
        <v>2.90990990984481-19045.8789270117i</v>
      </c>
      <c r="G587" t="str">
        <f t="shared" si="158"/>
        <v>0.999999999977626-4.73016186327911E-06i</v>
      </c>
      <c r="H587" t="str">
        <f t="shared" si="159"/>
        <v>500.003132729251+0.50701765371157i</v>
      </c>
      <c r="I587" t="str">
        <f t="shared" si="160"/>
        <v>31.346176329494-26864.773172691i</v>
      </c>
      <c r="K587" t="str">
        <f t="shared" si="161"/>
        <v>0.0239998249520048-0.0000637545329220757i</v>
      </c>
      <c r="L587" t="str">
        <f t="shared" si="162"/>
        <v>0.0001875-44.980692752563i</v>
      </c>
      <c r="M587" t="str">
        <f t="shared" si="163"/>
        <v>0.00125-11.3053078041201i</v>
      </c>
      <c r="N587">
        <f t="shared" si="164"/>
        <v>89.94686317718481</v>
      </c>
      <c r="O587">
        <f t="shared" si="165"/>
        <v>71.946948301382477</v>
      </c>
      <c r="P587" s="3">
        <f t="shared" si="166"/>
        <v>71.946948301382477</v>
      </c>
      <c r="Q587" s="3">
        <f t="shared" si="167"/>
        <v>-90.05313682281519</v>
      </c>
      <c r="R587">
        <f t="shared" si="168"/>
        <v>89.94686317718481</v>
      </c>
      <c r="S587">
        <f t="shared" si="169"/>
        <v>7.8419650227342062E-3</v>
      </c>
      <c r="T587">
        <f t="shared" si="152"/>
        <v>71.946948301382477</v>
      </c>
    </row>
    <row r="588" spans="1:20" x14ac:dyDescent="0.35">
      <c r="A588">
        <f t="shared" si="153"/>
        <v>49.459754984018787</v>
      </c>
      <c r="B588">
        <f t="shared" si="170"/>
        <v>7.8717644898205972</v>
      </c>
      <c r="C588" t="str">
        <f t="shared" si="154"/>
        <v>-3.66961308782427-3941.84940024506i</v>
      </c>
      <c r="D588" t="str">
        <f t="shared" si="155"/>
        <v>3.47812499959286-2021.84588042398i</v>
      </c>
      <c r="E588" t="str">
        <f t="shared" si="156"/>
        <v>162.469531298603+0.00249219349454279i</v>
      </c>
      <c r="F588" t="str">
        <f t="shared" si="157"/>
        <v>2.9099099098443-18973.778568556i</v>
      </c>
      <c r="G588" t="str">
        <f t="shared" si="158"/>
        <v>0.999999999977455-4.74813647835875E-06i</v>
      </c>
      <c r="H588" t="str">
        <f t="shared" si="159"/>
        <v>500.003156583296+0.508944296789975i</v>
      </c>
      <c r="I588" t="str">
        <f t="shared" si="160"/>
        <v>31.3461752405357-26763.0747387987i</v>
      </c>
      <c r="K588" t="str">
        <f t="shared" si="161"/>
        <v>0.0239998236191225-0.0000639967964727512i</v>
      </c>
      <c r="L588" t="str">
        <f t="shared" si="162"/>
        <v>0.0001875-44.8104131824695i</v>
      </c>
      <c r="M588" t="str">
        <f t="shared" si="163"/>
        <v>0.00125-11.2625102651127i</v>
      </c>
      <c r="N588">
        <f t="shared" si="164"/>
        <v>89.946661259654661</v>
      </c>
      <c r="O588">
        <f t="shared" si="165"/>
        <v>71.914004321495426</v>
      </c>
      <c r="P588" s="3">
        <f t="shared" si="166"/>
        <v>71.914004321495426</v>
      </c>
      <c r="Q588" s="3">
        <f t="shared" si="167"/>
        <v>-90.053338740345339</v>
      </c>
      <c r="R588">
        <f t="shared" si="168"/>
        <v>89.946661259654661</v>
      </c>
      <c r="S588">
        <f t="shared" si="169"/>
        <v>7.8717644898205971E-3</v>
      </c>
      <c r="T588">
        <f t="shared" si="152"/>
        <v>71.914004321495426</v>
      </c>
    </row>
    <row r="589" spans="1:20" x14ac:dyDescent="0.35">
      <c r="A589">
        <f t="shared" si="153"/>
        <v>49.64770205295806</v>
      </c>
      <c r="B589">
        <f t="shared" si="170"/>
        <v>7.9016771948819153</v>
      </c>
      <c r="C589" t="str">
        <f t="shared" si="154"/>
        <v>-3.66961285253692-3926.9269947111i</v>
      </c>
      <c r="D589" t="str">
        <f t="shared" si="155"/>
        <v>3.47812499958975-2014.19195129559i</v>
      </c>
      <c r="E589" t="str">
        <f t="shared" si="156"/>
        <v>162.469531255482+0.00250166417834311i</v>
      </c>
      <c r="F589" t="str">
        <f t="shared" si="157"/>
        <v>2.9099099098438-18901.9511542749i</v>
      </c>
      <c r="G589" t="str">
        <f t="shared" si="158"/>
        <v>0.999999999977284-0.0000047661793969757i</v>
      </c>
      <c r="H589" t="str">
        <f t="shared" si="159"/>
        <v>500.003180618977+0.51087826083738i</v>
      </c>
      <c r="I589" t="str">
        <f t="shared" si="160"/>
        <v>31.3461741432861-26661.7613007216i</v>
      </c>
      <c r="K589" t="str">
        <f t="shared" si="161"/>
        <v>0.0239998222760912-0.0000642399805828724i</v>
      </c>
      <c r="L589" t="str">
        <f t="shared" si="162"/>
        <v>0.0001875-44.6407782252137i</v>
      </c>
      <c r="M589" t="str">
        <f t="shared" si="163"/>
        <v>0.00125-11.2198747410965i</v>
      </c>
      <c r="N589">
        <f t="shared" si="164"/>
        <v>89.946458574865332</v>
      </c>
      <c r="O589">
        <f t="shared" si="165"/>
        <v>71.881060340443639</v>
      </c>
      <c r="P589" s="3">
        <f t="shared" si="166"/>
        <v>71.881060340443639</v>
      </c>
      <c r="Q589" s="3">
        <f t="shared" si="167"/>
        <v>-90.053541425134668</v>
      </c>
      <c r="R589">
        <f t="shared" si="168"/>
        <v>89.946458574865332</v>
      </c>
      <c r="S589">
        <f t="shared" si="169"/>
        <v>7.9016771948819155E-3</v>
      </c>
      <c r="T589">
        <f t="shared" si="152"/>
        <v>71.881060340443639</v>
      </c>
    </row>
    <row r="590" spans="1:20" x14ac:dyDescent="0.35">
      <c r="A590">
        <f t="shared" si="153"/>
        <v>49.836363320759304</v>
      </c>
      <c r="B590">
        <f t="shared" si="170"/>
        <v>7.931703568222467</v>
      </c>
      <c r="C590" t="str">
        <f t="shared" si="154"/>
        <v>-3.66961261545801-3912.06107934032i</v>
      </c>
      <c r="D590" t="str">
        <f t="shared" si="155"/>
        <v>3.47812499958664-2006.56699699464i</v>
      </c>
      <c r="E590" t="str">
        <f t="shared" si="156"/>
        <v>162.469531212032+0.00251117085473016i</v>
      </c>
      <c r="F590" t="str">
        <f t="shared" si="157"/>
        <v>2.90990990984331-18830.3956509071i</v>
      </c>
      <c r="G590" t="str">
        <f t="shared" si="158"/>
        <v>0.999999999977111-4.78429087868338E-06i</v>
      </c>
      <c r="H590" t="str">
        <f t="shared" si="159"/>
        <v>500.003204837679+0.512819573670316i</v>
      </c>
      <c r="I590" t="str">
        <f t="shared" si="160"/>
        <v>31.3461730376817-26560.831401032i</v>
      </c>
      <c r="K590" t="str">
        <f t="shared" si="161"/>
        <v>0.0239998209228336-0.0000644840887500836i</v>
      </c>
      <c r="L590" t="str">
        <f t="shared" si="162"/>
        <v>0.0001875-44.4717854405397i</v>
      </c>
      <c r="M590" t="str">
        <f t="shared" si="163"/>
        <v>0.00125-11.1774006187453i</v>
      </c>
      <c r="N590">
        <f t="shared" si="164"/>
        <v>89.946255119901537</v>
      </c>
      <c r="O590">
        <f t="shared" si="165"/>
        <v>71.848116358218221</v>
      </c>
      <c r="P590" s="3">
        <f t="shared" si="166"/>
        <v>71.848116358218221</v>
      </c>
      <c r="Q590" s="3">
        <f t="shared" si="167"/>
        <v>-90.053744880098463</v>
      </c>
      <c r="R590">
        <f t="shared" si="168"/>
        <v>89.946255119901537</v>
      </c>
      <c r="S590">
        <f t="shared" si="169"/>
        <v>7.9317035682224674E-3</v>
      </c>
      <c r="T590">
        <f t="shared" si="152"/>
        <v>71.848116358218221</v>
      </c>
    </row>
    <row r="591" spans="1:20" x14ac:dyDescent="0.35">
      <c r="A591">
        <f t="shared" si="153"/>
        <v>50.025741501378185</v>
      </c>
      <c r="B591">
        <f t="shared" si="170"/>
        <v>7.9618440417817125</v>
      </c>
      <c r="C591" t="str">
        <f t="shared" si="154"/>
        <v>-3.66961237657385-3897.25144028158i</v>
      </c>
      <c r="D591" t="str">
        <f t="shared" si="155"/>
        <v>3.47812499958349-1998.97090783359i</v>
      </c>
      <c r="E591" t="str">
        <f t="shared" si="156"/>
        <v>162.469531168253+0.00252071366052046i</v>
      </c>
      <c r="F591" t="str">
        <f t="shared" si="157"/>
        <v>2.9099099098428-18759.1110291025i</v>
      </c>
      <c r="G591" t="str">
        <f t="shared" si="158"/>
        <v>0.999999999976936-4.80247118402155E-06i</v>
      </c>
      <c r="H591" t="str">
        <f t="shared" si="159"/>
        <v>500.003229240794+0.514768263210968i</v>
      </c>
      <c r="I591" t="str">
        <f t="shared" si="160"/>
        <v>31.3461719236576-26460.2835878192i</v>
      </c>
      <c r="K591" t="str">
        <f t="shared" si="161"/>
        <v>0.0239998195592718-0.0000647291244853141i</v>
      </c>
      <c r="L591" t="str">
        <f t="shared" si="162"/>
        <v>0.0001875-44.3034323974295i</v>
      </c>
      <c r="M591" t="str">
        <f t="shared" si="163"/>
        <v>0.00125-11.1350872870545i</v>
      </c>
      <c r="N591">
        <f t="shared" si="164"/>
        <v>89.946050891836933</v>
      </c>
      <c r="O591">
        <f t="shared" si="165"/>
        <v>71.815172374810317</v>
      </c>
      <c r="P591" s="3">
        <f t="shared" si="166"/>
        <v>71.815172374810317</v>
      </c>
      <c r="Q591" s="3">
        <f t="shared" si="167"/>
        <v>-90.053949108163067</v>
      </c>
      <c r="R591">
        <f t="shared" si="168"/>
        <v>89.946050891836933</v>
      </c>
      <c r="S591">
        <f t="shared" si="169"/>
        <v>7.9618440417817127E-3</v>
      </c>
      <c r="T591">
        <f t="shared" si="152"/>
        <v>71.815172374810317</v>
      </c>
    </row>
    <row r="592" spans="1:20" x14ac:dyDescent="0.35">
      <c r="A592">
        <f t="shared" si="153"/>
        <v>50.215839319083429</v>
      </c>
      <c r="B592">
        <f t="shared" si="170"/>
        <v>7.9920990491404833</v>
      </c>
      <c r="C592" t="str">
        <f t="shared" si="154"/>
        <v>-3.66961213587081-3882.49786449318i</v>
      </c>
      <c r="D592" t="str">
        <f t="shared" si="155"/>
        <v>3.47812499958032-1991.40357454016i</v>
      </c>
      <c r="E592" t="str">
        <f t="shared" si="156"/>
        <v>162.469531124138+0.0025302927330537i</v>
      </c>
      <c r="F592" t="str">
        <f t="shared" si="157"/>
        <v>2.90990990984228-18688.096263408i</v>
      </c>
      <c r="G592" t="str">
        <f t="shared" si="158"/>
        <v>0.999999999976761-4.82072057451998E-06i</v>
      </c>
      <c r="H592" t="str">
        <f t="shared" si="159"/>
        <v>500.003253829724+0.516724357487639i</v>
      </c>
      <c r="I592" t="str">
        <f t="shared" si="160"/>
        <v>31.3461708011515-26360.1164146693i</v>
      </c>
      <c r="K592" t="str">
        <f t="shared" si="161"/>
        <v>0.0239998181853275-0.0000649750913128318i</v>
      </c>
      <c r="L592" t="str">
        <f t="shared" si="162"/>
        <v>0.0001875-44.1357166740681i</v>
      </c>
      <c r="M592" t="str">
        <f t="shared" si="163"/>
        <v>0.00125-11.0929341373326i</v>
      </c>
      <c r="N592">
        <f t="shared" si="164"/>
        <v>89.945845887734066</v>
      </c>
      <c r="O592">
        <f t="shared" si="165"/>
        <v>71.782228390210776</v>
      </c>
      <c r="P592" s="3">
        <f t="shared" si="166"/>
        <v>71.782228390210776</v>
      </c>
      <c r="Q592" s="3">
        <f t="shared" si="167"/>
        <v>-90.054154112265934</v>
      </c>
      <c r="R592">
        <f t="shared" si="168"/>
        <v>89.945845887734066</v>
      </c>
      <c r="S592">
        <f t="shared" si="169"/>
        <v>7.9920990491404841E-3</v>
      </c>
      <c r="T592">
        <f t="shared" si="152"/>
        <v>71.782228390210776</v>
      </c>
    </row>
    <row r="593" spans="1:20" x14ac:dyDescent="0.35">
      <c r="A593">
        <f t="shared" si="153"/>
        <v>50.406659508495942</v>
      </c>
      <c r="B593">
        <f t="shared" si="170"/>
        <v>8.0224690255272169</v>
      </c>
      <c r="C593" t="str">
        <f t="shared" si="154"/>
        <v>-3.66961189333488-3867.80013974003i</v>
      </c>
      <c r="D593" t="str">
        <f t="shared" si="155"/>
        <v>3.47812499957713-1983.86488825571i</v>
      </c>
      <c r="E593" t="str">
        <f t="shared" si="156"/>
        <v>162.469531079688+0.00253990821018927i</v>
      </c>
      <c r="F593" t="str">
        <f t="shared" si="157"/>
        <v>2.90990990984178-18617.3503322523i</v>
      </c>
      <c r="G593" t="str">
        <f t="shared" si="158"/>
        <v>0.999999999976584-0.0000048390393127023i</v>
      </c>
      <c r="H593" t="str">
        <f t="shared" si="159"/>
        <v>500.003278605887+0.518687884635045i</v>
      </c>
      <c r="I593" t="str">
        <f t="shared" si="160"/>
        <v>31.3461696700971-26260.3284406438i</v>
      </c>
      <c r="K593" t="str">
        <f t="shared" si="161"/>
        <v>0.0239998168009215-0.000065221992770288i</v>
      </c>
      <c r="L593" t="str">
        <f t="shared" si="162"/>
        <v>0.0001875-43.9686358578082i</v>
      </c>
      <c r="M593" t="str">
        <f t="shared" si="163"/>
        <v>0.00125-11.0509405631925i</v>
      </c>
      <c r="N593">
        <f t="shared" si="164"/>
        <v>89.945640104644312</v>
      </c>
      <c r="O593">
        <f t="shared" si="165"/>
        <v>71.749284404410631</v>
      </c>
      <c r="P593" s="3">
        <f t="shared" si="166"/>
        <v>71.749284404410631</v>
      </c>
      <c r="Q593" s="3">
        <f t="shared" si="167"/>
        <v>-90.054359895355688</v>
      </c>
      <c r="R593">
        <f t="shared" si="168"/>
        <v>89.945640104644312</v>
      </c>
      <c r="S593">
        <f t="shared" si="169"/>
        <v>8.0224690255272166E-3</v>
      </c>
      <c r="T593">
        <f t="shared" si="152"/>
        <v>71.749284404410631</v>
      </c>
    </row>
    <row r="594" spans="1:20" x14ac:dyDescent="0.35">
      <c r="A594">
        <f t="shared" si="153"/>
        <v>50.598204814628225</v>
      </c>
      <c r="B594">
        <f t="shared" si="170"/>
        <v>8.0529544078242203</v>
      </c>
      <c r="C594" t="str">
        <f t="shared" si="154"/>
        <v>-3.66961164895236-3853.15805459042i</v>
      </c>
      <c r="D594" t="str">
        <f t="shared" si="155"/>
        <v>3.47812499957391-1976.3547405337i</v>
      </c>
      <c r="E594" t="str">
        <f t="shared" si="156"/>
        <v>162.4695310349+0.00254956023031178i</v>
      </c>
      <c r="F594" t="str">
        <f t="shared" si="157"/>
        <v>2.90990990984126-18546.8722179313i</v>
      </c>
      <c r="G594" t="str">
        <f t="shared" si="158"/>
        <v>0.999999999976405-0.0000048574276620897i</v>
      </c>
      <c r="H594" t="str">
        <f t="shared" si="159"/>
        <v>500.003303570708+0.520658872894845i</v>
      </c>
      <c r="I594" t="str">
        <f t="shared" si="160"/>
        <v>31.3461685304314-26160.9182302591i</v>
      </c>
      <c r="K594" t="str">
        <f t="shared" si="161"/>
        <v>0.0239998154059742-0.0000654698324087748i</v>
      </c>
      <c r="L594" t="str">
        <f t="shared" si="162"/>
        <v>0.0001875-43.8021875451367i</v>
      </c>
      <c r="M594" t="str">
        <f t="shared" si="163"/>
        <v>0.00125-11.0091059605424i</v>
      </c>
      <c r="N594">
        <f t="shared" si="164"/>
        <v>89.945433539607819</v>
      </c>
      <c r="O594">
        <f t="shared" si="165"/>
        <v>71.716340417400758</v>
      </c>
      <c r="P594" s="3">
        <f t="shared" si="166"/>
        <v>71.716340417400758</v>
      </c>
      <c r="Q594" s="3">
        <f t="shared" si="167"/>
        <v>-90.054566460392181</v>
      </c>
      <c r="R594">
        <f t="shared" si="168"/>
        <v>89.945433539607819</v>
      </c>
      <c r="S594">
        <f t="shared" si="169"/>
        <v>8.0529544078242199E-3</v>
      </c>
      <c r="T594">
        <f t="shared" si="152"/>
        <v>71.716340417400758</v>
      </c>
    </row>
    <row r="595" spans="1:20" x14ac:dyDescent="0.35">
      <c r="A595">
        <f t="shared" si="153"/>
        <v>50.790477992923819</v>
      </c>
      <c r="B595">
        <f t="shared" si="170"/>
        <v>8.083555634573953</v>
      </c>
      <c r="C595" t="str">
        <f t="shared" si="154"/>
        <v>-3.66961140270902-3838.57139841306i</v>
      </c>
      <c r="D595" t="str">
        <f t="shared" si="155"/>
        <v>3.47812499957065-1968.87302333815i</v>
      </c>
      <c r="E595" t="str">
        <f t="shared" si="156"/>
        <v>162.469530989772+0.00255924893233151i</v>
      </c>
      <c r="F595" t="str">
        <f t="shared" si="157"/>
        <v>2.90990990984074-18476.6609065939i</v>
      </c>
      <c r="G595" t="str">
        <f t="shared" si="158"/>
        <v>0.999999999976226-4.87588588720477E-06i</v>
      </c>
      <c r="H595" t="str">
        <f t="shared" si="159"/>
        <v>500.003328725624+0.522637350615894i</v>
      </c>
      <c r="I595" t="str">
        <f t="shared" si="160"/>
        <v>31.3461673820868-26061.8843534662i</v>
      </c>
      <c r="K595" t="str">
        <f t="shared" si="161"/>
        <v>0.0239998140004053-0.0000657186137928687i</v>
      </c>
      <c r="L595" t="str">
        <f t="shared" si="162"/>
        <v>0.0001875-43.6363693416386i</v>
      </c>
      <c r="M595" t="str">
        <f t="shared" si="163"/>
        <v>0.00125-10.9674297275776i</v>
      </c>
      <c r="N595">
        <f t="shared" si="164"/>
        <v>89.945226189653582</v>
      </c>
      <c r="O595">
        <f t="shared" si="165"/>
        <v>71.68339642917195</v>
      </c>
      <c r="P595" s="3">
        <f t="shared" si="166"/>
        <v>71.68339642917195</v>
      </c>
      <c r="Q595" s="3">
        <f t="shared" si="167"/>
        <v>-90.054773810346418</v>
      </c>
      <c r="R595">
        <f t="shared" si="168"/>
        <v>89.945226189653582</v>
      </c>
      <c r="S595">
        <f t="shared" si="169"/>
        <v>8.0835556345739534E-3</v>
      </c>
      <c r="T595">
        <f t="shared" si="152"/>
        <v>71.68339642917195</v>
      </c>
    </row>
    <row r="596" spans="1:20" x14ac:dyDescent="0.35">
      <c r="A596">
        <f t="shared" si="153"/>
        <v>50.983481809296933</v>
      </c>
      <c r="B596">
        <f t="shared" si="170"/>
        <v>8.1142731459853348</v>
      </c>
      <c r="C596" t="str">
        <f t="shared" si="154"/>
        <v>-3.66961115459068-3824.03996137396i</v>
      </c>
      <c r="D596" t="str">
        <f t="shared" si="155"/>
        <v>3.47812499956738-1961.41962904204i</v>
      </c>
      <c r="E596" t="str">
        <f t="shared" si="156"/>
        <v>162.469530944299+0.00256897445568942i</v>
      </c>
      <c r="F596" t="str">
        <f t="shared" si="157"/>
        <v>2.90990990984019-18406.7153882267i</v>
      </c>
      <c r="G596" t="str">
        <f t="shared" si="158"/>
        <v>0.999999999976045-4.89441425357526E-06i</v>
      </c>
      <c r="H596" t="str">
        <f t="shared" si="159"/>
        <v>500.00335407208+0.524623346254807i</v>
      </c>
      <c r="I596" t="str">
        <f t="shared" si="160"/>
        <v>31.3461662249984-25963.2253856293i</v>
      </c>
      <c r="K596" t="str">
        <f t="shared" si="161"/>
        <v>0.023999812584134-0.0000659683405006892i</v>
      </c>
      <c r="L596" t="str">
        <f t="shared" si="162"/>
        <v>0.0001875-43.471178861963i</v>
      </c>
      <c r="M596" t="str">
        <f t="shared" si="163"/>
        <v>0.00125-10.9259112647715i</v>
      </c>
      <c r="N596">
        <f t="shared" si="164"/>
        <v>89.94501805179921</v>
      </c>
      <c r="O596">
        <f t="shared" si="165"/>
        <v>71.65045243971484</v>
      </c>
      <c r="P596" s="3">
        <f t="shared" si="166"/>
        <v>71.65045243971484</v>
      </c>
      <c r="Q596" s="3">
        <f t="shared" si="167"/>
        <v>-90.05498194820079</v>
      </c>
      <c r="R596">
        <f t="shared" si="168"/>
        <v>89.94501805179921</v>
      </c>
      <c r="S596">
        <f t="shared" si="169"/>
        <v>8.1142731459853349E-3</v>
      </c>
      <c r="T596">
        <f t="shared" si="152"/>
        <v>71.65045243971484</v>
      </c>
    </row>
    <row r="597" spans="1:20" x14ac:dyDescent="0.35">
      <c r="A597">
        <f t="shared" si="153"/>
        <v>51.177219040172261</v>
      </c>
      <c r="B597">
        <f t="shared" si="170"/>
        <v>8.1451073839400792</v>
      </c>
      <c r="C597" t="str">
        <f t="shared" si="154"/>
        <v>-3.66961090458298-3809.56353443354i</v>
      </c>
      <c r="D597" t="str">
        <f t="shared" si="155"/>
        <v>3.47812499956409-1953.99445042579i</v>
      </c>
      <c r="E597" t="str">
        <f t="shared" si="156"/>
        <v>162.46953089848+0.00257873694035553i</v>
      </c>
      <c r="F597" t="str">
        <f t="shared" si="157"/>
        <v>2.90990990983967-18337.0346566399i</v>
      </c>
      <c r="G597" t="str">
        <f t="shared" si="158"/>
        <v>0.999999999975862-4.91301302773795E-06i</v>
      </c>
      <c r="H597" t="str">
        <f t="shared" si="159"/>
        <v>500.003379611536+0.526616888376243i</v>
      </c>
      <c r="I597" t="str">
        <f t="shared" si="160"/>
        <v>31.3461650590984-25864.9399075061i</v>
      </c>
      <c r="K597" t="str">
        <f t="shared" si="161"/>
        <v>0.0239998111570788-0.0000662190161239445i</v>
      </c>
      <c r="L597" t="str">
        <f t="shared" si="162"/>
        <v>0.0001875-43.3066137297899i</v>
      </c>
      <c r="M597" t="str">
        <f t="shared" si="163"/>
        <v>0.00125-10.884549974867i</v>
      </c>
      <c r="N597">
        <f t="shared" si="164"/>
        <v>89.944809123051016</v>
      </c>
      <c r="O597">
        <f t="shared" si="165"/>
        <v>71.617508449020136</v>
      </c>
      <c r="P597" s="3">
        <f t="shared" si="166"/>
        <v>71.617508449020136</v>
      </c>
      <c r="Q597" s="3">
        <f t="shared" si="167"/>
        <v>-90.055190876948984</v>
      </c>
      <c r="R597">
        <f t="shared" si="168"/>
        <v>89.944809123051016</v>
      </c>
      <c r="S597">
        <f t="shared" si="169"/>
        <v>8.1451073839400798E-3</v>
      </c>
      <c r="T597">
        <f t="shared" si="152"/>
        <v>71.617508449020136</v>
      </c>
    </row>
    <row r="598" spans="1:20" x14ac:dyDescent="0.35">
      <c r="A598">
        <f t="shared" si="153"/>
        <v>51.37169247252492</v>
      </c>
      <c r="B598">
        <f t="shared" si="170"/>
        <v>8.1760587919990524</v>
      </c>
      <c r="C598" t="str">
        <f t="shared" si="154"/>
        <v>-3.66961065267166-3795.14190934353i</v>
      </c>
      <c r="D598" t="str">
        <f t="shared" si="155"/>
        <v>3.47812499956077-1946.59738067571i</v>
      </c>
      <c r="E598" t="str">
        <f t="shared" si="156"/>
        <v>162.469530852312+0.00258853652683103i</v>
      </c>
      <c r="F598" t="str">
        <f t="shared" si="157"/>
        <v>2.90990990983914-18267.6177094528i</v>
      </c>
      <c r="G598" t="str">
        <f t="shared" si="158"/>
        <v>0.999999999975679-4.93168247724244E-06i</v>
      </c>
      <c r="H598" t="str">
        <f t="shared" si="159"/>
        <v>500.003405345463+0.52861800565341i</v>
      </c>
      <c r="I598" t="str">
        <f t="shared" si="160"/>
        <v>31.3461638843206-25767.026505227i</v>
      </c>
      <c r="K598" t="str">
        <f t="shared" si="161"/>
        <v>0.0239998097191575-0.0000664706442679867i</v>
      </c>
      <c r="L598" t="str">
        <f t="shared" si="162"/>
        <v>0.0001875-43.1426715777944i</v>
      </c>
      <c r="M598" t="str">
        <f t="shared" si="163"/>
        <v>0.00125-10.8433452628681i</v>
      </c>
      <c r="N598">
        <f t="shared" si="164"/>
        <v>89.944599400403987</v>
      </c>
      <c r="O598">
        <f t="shared" si="165"/>
        <v>71.584564457078386</v>
      </c>
      <c r="P598" s="3">
        <f t="shared" si="166"/>
        <v>71.584564457078386</v>
      </c>
      <c r="Q598" s="3">
        <f t="shared" si="167"/>
        <v>-90.055400599596013</v>
      </c>
      <c r="R598">
        <f t="shared" si="168"/>
        <v>89.944599400403987</v>
      </c>
      <c r="S598">
        <f t="shared" si="169"/>
        <v>8.1760587919990531E-3</v>
      </c>
      <c r="T598">
        <f t="shared" si="152"/>
        <v>71.584564457078386</v>
      </c>
    </row>
    <row r="599" spans="1:20" x14ac:dyDescent="0.35">
      <c r="A599">
        <f t="shared" si="153"/>
        <v>51.566904903920516</v>
      </c>
      <c r="B599">
        <f t="shared" si="170"/>
        <v>8.2071278154086489</v>
      </c>
      <c r="C599" t="str">
        <f t="shared" si="154"/>
        <v>-3.66961039884224-3780.774878644i</v>
      </c>
      <c r="D599" t="str">
        <f t="shared" si="155"/>
        <v>3.47812499955743-1939.22831338247i</v>
      </c>
      <c r="E599" t="str">
        <f t="shared" si="156"/>
        <v>162.469530805792+0.00259837335615467i</v>
      </c>
      <c r="F599" t="str">
        <f t="shared" si="157"/>
        <v>2.90990990983859-18198.4635480794i</v>
      </c>
      <c r="G599" t="str">
        <f t="shared" si="158"/>
        <v>0.999999999975493-4.95042287065505E-06i</v>
      </c>
      <c r="H599" t="str">
        <f t="shared" si="159"/>
        <v>500.003431275341+0.530626726868426i</v>
      </c>
      <c r="I599" t="str">
        <f t="shared" si="160"/>
        <v>31.346162700598-25669.483770275i</v>
      </c>
      <c r="K599" t="str">
        <f t="shared" si="161"/>
        <v>0.0239998082702874-0.0000667232285518623i</v>
      </c>
      <c r="L599" t="str">
        <f t="shared" si="162"/>
        <v>0.0001875-42.9793500476134i</v>
      </c>
      <c r="M599" t="str">
        <f t="shared" si="163"/>
        <v>0.00125-10.8022965360312i</v>
      </c>
      <c r="N599">
        <f t="shared" si="164"/>
        <v>89.944388880841601</v>
      </c>
      <c r="O599">
        <f t="shared" si="165"/>
        <v>71.551620463880056</v>
      </c>
      <c r="P599" s="3">
        <f t="shared" si="166"/>
        <v>71.551620463880056</v>
      </c>
      <c r="Q599" s="3">
        <f t="shared" si="167"/>
        <v>-90.055611119158399</v>
      </c>
      <c r="R599">
        <f t="shared" si="168"/>
        <v>89.944388880841601</v>
      </c>
      <c r="S599">
        <f t="shared" si="169"/>
        <v>8.2071278154086484E-3</v>
      </c>
      <c r="T599">
        <f t="shared" si="152"/>
        <v>71.551620463880056</v>
      </c>
    </row>
    <row r="600" spans="1:20" x14ac:dyDescent="0.35">
      <c r="A600">
        <f t="shared" si="153"/>
        <v>51.762859142555421</v>
      </c>
      <c r="B600">
        <f t="shared" si="170"/>
        <v>8.2383149011072021</v>
      </c>
      <c r="C600" t="str">
        <f t="shared" si="154"/>
        <v>-3.66961014308021-3766.46223566045i</v>
      </c>
      <c r="D600" t="str">
        <f t="shared" si="155"/>
        <v>3.47812499955406-1931.88714253957i</v>
      </c>
      <c r="E600" t="str">
        <f t="shared" si="156"/>
        <v>162.469530758919+0.0026082475698969i</v>
      </c>
      <c r="F600" t="str">
        <f t="shared" si="157"/>
        <v>2.90990990983805-18129.5711777138i</v>
      </c>
      <c r="G600" t="str">
        <f t="shared" si="158"/>
        <v>0.999999999975307-4.96923447756261E-06i</v>
      </c>
      <c r="H600" t="str">
        <f t="shared" si="159"/>
        <v>500.00345740266+0.532643080912722i</v>
      </c>
      <c r="I600" t="str">
        <f t="shared" si="160"/>
        <v>31.3461615078619-25572.3102994648i</v>
      </c>
      <c r="K600" t="str">
        <f t="shared" si="161"/>
        <v>0.0239998068103852-0.0000669767726083632i</v>
      </c>
      <c r="L600" t="str">
        <f t="shared" si="162"/>
        <v>0.0001875-42.8166467898121i</v>
      </c>
      <c r="M600" t="str">
        <f t="shared" si="163"/>
        <v>0.00125-10.7614032038565i</v>
      </c>
      <c r="N600">
        <f t="shared" si="164"/>
        <v>89.944177561335977</v>
      </c>
      <c r="O600">
        <f t="shared" si="165"/>
        <v>71.518676469415723</v>
      </c>
      <c r="P600" s="3">
        <f t="shared" si="166"/>
        <v>71.518676469415723</v>
      </c>
      <c r="Q600" s="3">
        <f t="shared" si="167"/>
        <v>-90.055822438664023</v>
      </c>
      <c r="R600">
        <f t="shared" si="168"/>
        <v>89.944177561335977</v>
      </c>
      <c r="S600">
        <f t="shared" si="169"/>
        <v>8.2383149011072028E-3</v>
      </c>
      <c r="T600">
        <f t="shared" si="152"/>
        <v>71.518676469415723</v>
      </c>
    </row>
    <row r="601" spans="1:20" x14ac:dyDescent="0.35">
      <c r="A601">
        <f t="shared" si="153"/>
        <v>51.959558007297133</v>
      </c>
      <c r="B601">
        <f t="shared" si="170"/>
        <v>8.2696204977314096</v>
      </c>
      <c r="C601" t="str">
        <f t="shared" si="154"/>
        <v>-3.6696098853706-3752.20377450065i</v>
      </c>
      <c r="D601" t="str">
        <f t="shared" si="155"/>
        <v>3.47812499955067-1924.57376254179i</v>
      </c>
      <c r="E601" t="str">
        <f t="shared" si="156"/>
        <v>162.469530711689+0.00261815931017089i</v>
      </c>
      <c r="F601" t="str">
        <f t="shared" si="157"/>
        <v>2.9099099098375-18060.9396073161i</v>
      </c>
      <c r="G601" t="str">
        <f t="shared" si="158"/>
        <v>0.999999999975119-4.98811756857641E-06i</v>
      </c>
      <c r="H601" t="str">
        <f t="shared" si="159"/>
        <v>500.003483728926+0.534667096787475i</v>
      </c>
      <c r="I601" t="str">
        <f t="shared" si="160"/>
        <v>31.346160306043-25475.5046949236i</v>
      </c>
      <c r="K601" t="str">
        <f t="shared" si="161"/>
        <v>0.0239998053393668-0.0000672312800840793i</v>
      </c>
      <c r="L601" t="str">
        <f t="shared" si="162"/>
        <v>0.0001875-42.6545594638494i</v>
      </c>
      <c r="M601" t="str">
        <f t="shared" si="163"/>
        <v>0.00125-10.7206646780798i</v>
      </c>
      <c r="N601">
        <f t="shared" si="164"/>
        <v>89.943965438847641</v>
      </c>
      <c r="O601">
        <f t="shared" si="165"/>
        <v>71.48573247367564</v>
      </c>
      <c r="P601" s="3">
        <f t="shared" si="166"/>
        <v>71.48573247367564</v>
      </c>
      <c r="Q601" s="3">
        <f t="shared" si="167"/>
        <v>-90.056034561152359</v>
      </c>
      <c r="R601">
        <f t="shared" si="168"/>
        <v>89.943965438847641</v>
      </c>
      <c r="S601">
        <f t="shared" si="169"/>
        <v>8.26962049773141E-3</v>
      </c>
      <c r="T601">
        <f t="shared" si="152"/>
        <v>71.48573247367564</v>
      </c>
    </row>
    <row r="602" spans="1:20" x14ac:dyDescent="0.35">
      <c r="A602">
        <f t="shared" si="153"/>
        <v>52.157004327724856</v>
      </c>
      <c r="B602">
        <f t="shared" si="170"/>
        <v>8.3010450556227884</v>
      </c>
      <c r="C602" t="str">
        <f t="shared" si="154"/>
        <v>-3.6696096256987-3737.99929005185i</v>
      </c>
      <c r="D602" t="str">
        <f t="shared" si="155"/>
        <v>3.47812499954724-1917.28806818371i</v>
      </c>
      <c r="E602" t="str">
        <f t="shared" si="156"/>
        <v>162.469530664099+0.00262810871963081i</v>
      </c>
      <c r="F602" t="str">
        <f t="shared" si="157"/>
        <v>2.90990990983696-17992.5678495981i</v>
      </c>
      <c r="G602" t="str">
        <f t="shared" si="158"/>
        <v>0.999999999974929-5.00707241533606E-06i</v>
      </c>
      <c r="H602" t="str">
        <f t="shared" si="159"/>
        <v>500.003510255654+0.536698803604048i</v>
      </c>
      <c r="I602" t="str">
        <f t="shared" si="160"/>
        <v>31.3461590950727-25379.0655640703i</v>
      </c>
      <c r="K602" t="str">
        <f t="shared" si="161"/>
        <v>0.0239998038571476-0.0000674867546394526i</v>
      </c>
      <c r="L602" t="str">
        <f t="shared" si="162"/>
        <v>0.0001875-42.4930857380448i</v>
      </c>
      <c r="M602" t="str">
        <f t="shared" si="163"/>
        <v>0.00125-10.6800803726637i</v>
      </c>
      <c r="N602">
        <f t="shared" si="164"/>
        <v>89.94375251032568</v>
      </c>
      <c r="O602">
        <f t="shared" si="165"/>
        <v>71.452788476650056</v>
      </c>
      <c r="P602" s="3">
        <f t="shared" si="166"/>
        <v>71.452788476650056</v>
      </c>
      <c r="Q602" s="3">
        <f t="shared" si="167"/>
        <v>-90.05624748967432</v>
      </c>
      <c r="R602">
        <f t="shared" si="168"/>
        <v>89.94375251032568</v>
      </c>
      <c r="S602">
        <f t="shared" si="169"/>
        <v>8.3010450556227876E-3</v>
      </c>
      <c r="T602">
        <f t="shared" si="152"/>
        <v>71.452788476650056</v>
      </c>
    </row>
    <row r="603" spans="1:20" x14ac:dyDescent="0.35">
      <c r="A603">
        <f t="shared" si="153"/>
        <v>52.355200944170207</v>
      </c>
      <c r="B603">
        <f t="shared" si="170"/>
        <v>8.3325890268341549</v>
      </c>
      <c r="C603" t="str">
        <f t="shared" si="154"/>
        <v>-3.66960936404955-3723.84857797776i</v>
      </c>
      <c r="D603" t="str">
        <f t="shared" si="155"/>
        <v>3.4781249995438-1910.02995465817i</v>
      </c>
      <c r="E603" t="str">
        <f t="shared" si="156"/>
        <v>162.469530616146+0.00263809594147133i</v>
      </c>
      <c r="F603" t="str">
        <f t="shared" si="157"/>
        <v>2.90990990983639-17924.4549210092i</v>
      </c>
      <c r="G603" t="str">
        <f t="shared" si="158"/>
        <v>0.999999999974738-5.02609929051337E-06i</v>
      </c>
      <c r="H603" t="str">
        <f t="shared" si="159"/>
        <v>500.003536984369+0.538738230584378i</v>
      </c>
      <c r="I603" t="str">
        <f t="shared" si="160"/>
        <v>31.3461578748814-25282.9915195956i</v>
      </c>
      <c r="K603" t="str">
        <f t="shared" si="161"/>
        <v>0.0239998023636423-0.0000677431999488282i</v>
      </c>
      <c r="L603" t="str">
        <f t="shared" si="162"/>
        <v>0.0001875-42.3322232895446i</v>
      </c>
      <c r="M603" t="str">
        <f t="shared" si="163"/>
        <v>0.00125-10.6396497037893i</v>
      </c>
      <c r="N603">
        <f t="shared" si="164"/>
        <v>89.943538772707484</v>
      </c>
      <c r="O603">
        <f t="shared" si="165"/>
        <v>71.419844478329196</v>
      </c>
      <c r="P603" s="3">
        <f t="shared" si="166"/>
        <v>71.419844478329196</v>
      </c>
      <c r="Q603" s="3">
        <f t="shared" si="167"/>
        <v>-90.056461227292516</v>
      </c>
      <c r="R603">
        <f t="shared" si="168"/>
        <v>89.943538772707484</v>
      </c>
      <c r="S603">
        <f t="shared" si="169"/>
        <v>8.3325890268341543E-3</v>
      </c>
      <c r="T603">
        <f t="shared" si="152"/>
        <v>71.419844478329196</v>
      </c>
    </row>
    <row r="604" spans="1:20" x14ac:dyDescent="0.35">
      <c r="A604">
        <f t="shared" si="153"/>
        <v>52.554150707758055</v>
      </c>
      <c r="B604">
        <f t="shared" si="170"/>
        <v>8.364252865136125</v>
      </c>
      <c r="C604" t="str">
        <f t="shared" si="154"/>
        <v>-3.66960910040827-3709.75143471571i</v>
      </c>
      <c r="D604" t="str">
        <f t="shared" si="155"/>
        <v>3.47812499954031-1902.79931755478i</v>
      </c>
      <c r="E604" t="str">
        <f t="shared" si="156"/>
        <v>162.469530567829+0.00264812111943116i</v>
      </c>
      <c r="F604" t="str">
        <f t="shared" si="157"/>
        <v>2.90990990983584-17856.599841722i</v>
      </c>
      <c r="G604" t="str">
        <f t="shared" si="158"/>
        <v>0.999999999974546-5.04519846781635E-06i</v>
      </c>
      <c r="H604" t="str">
        <f t="shared" si="159"/>
        <v>500.00356391661+0.540785407061403i</v>
      </c>
      <c r="I604" t="str">
        <f t="shared" si="160"/>
        <v>31.3461566453992-25187.2811794421i</v>
      </c>
      <c r="K604" t="str">
        <f t="shared" si="161"/>
        <v>0.023999800858765-0.000068000619700507i</v>
      </c>
      <c r="L604" t="str">
        <f t="shared" si="162"/>
        <v>0.0001875-42.1719698042883i</v>
      </c>
      <c r="M604" t="str">
        <f t="shared" si="163"/>
        <v>0.00125-10.5993720898479i</v>
      </c>
      <c r="N604">
        <f t="shared" si="164"/>
        <v>89.943324222918861</v>
      </c>
      <c r="O604">
        <f t="shared" si="165"/>
        <v>71.386900478703339</v>
      </c>
      <c r="P604" s="3">
        <f t="shared" si="166"/>
        <v>71.386900478703339</v>
      </c>
      <c r="Q604" s="3">
        <f t="shared" si="167"/>
        <v>-90.056675777081139</v>
      </c>
      <c r="R604">
        <f t="shared" si="168"/>
        <v>89.943324222918861</v>
      </c>
      <c r="S604">
        <f t="shared" si="169"/>
        <v>8.364252865136125E-3</v>
      </c>
      <c r="T604">
        <f t="shared" si="152"/>
        <v>71.386900478703339</v>
      </c>
    </row>
    <row r="605" spans="1:20" x14ac:dyDescent="0.35">
      <c r="A605">
        <f t="shared" si="153"/>
        <v>52.753856480447531</v>
      </c>
      <c r="B605">
        <f t="shared" si="170"/>
        <v>8.3960370260236417</v>
      </c>
      <c r="C605" t="str">
        <f t="shared" si="154"/>
        <v>-3.66960883475949-3695.7076574735i</v>
      </c>
      <c r="D605" t="str">
        <f t="shared" si="155"/>
        <v>3.47812499953682-1895.59605285838i</v>
      </c>
      <c r="E605" t="str">
        <f t="shared" si="156"/>
        <v>162.469530519144+0.00265818439779725i</v>
      </c>
      <c r="F605" t="str">
        <f t="shared" si="157"/>
        <v>2.90990990983529-17789.0016356185i</v>
      </c>
      <c r="G605" t="str">
        <f t="shared" si="158"/>
        <v>0.999999999974352-5.06437022199307E-06i</v>
      </c>
      <c r="H605" t="str">
        <f t="shared" si="159"/>
        <v>500.003591053926+0.542840362479477i</v>
      </c>
      <c r="I605" t="str">
        <f t="shared" si="160"/>
        <v>31.3461554065552-25091.9331667845i</v>
      </c>
      <c r="K605" t="str">
        <f t="shared" si="161"/>
        <v>0.0239997993424291-0.0000682590175967991i</v>
      </c>
      <c r="L605" t="str">
        <f t="shared" si="162"/>
        <v>0.0001875-42.0123229769758i</v>
      </c>
      <c r="M605" t="str">
        <f t="shared" si="163"/>
        <v>0.00125-10.5592469514324i</v>
      </c>
      <c r="N605">
        <f t="shared" si="164"/>
        <v>89.943108857873938</v>
      </c>
      <c r="O605">
        <f t="shared" si="165"/>
        <v>71.353956477762409</v>
      </c>
      <c r="P605" s="3">
        <f t="shared" si="166"/>
        <v>71.353956477762409</v>
      </c>
      <c r="Q605" s="3">
        <f t="shared" si="167"/>
        <v>-90.056891142126062</v>
      </c>
      <c r="R605">
        <f t="shared" si="168"/>
        <v>89.943108857873938</v>
      </c>
      <c r="S605">
        <f t="shared" si="169"/>
        <v>8.3960370260236419E-3</v>
      </c>
      <c r="T605">
        <f t="shared" si="152"/>
        <v>71.353956477762409</v>
      </c>
    </row>
    <row r="606" spans="1:20" x14ac:dyDescent="0.35">
      <c r="A606">
        <f t="shared" si="153"/>
        <v>52.954321135073236</v>
      </c>
      <c r="B606">
        <f t="shared" si="170"/>
        <v>8.4279419667225319</v>
      </c>
      <c r="C606" t="str">
        <f t="shared" si="154"/>
        <v>-3.66960856708797-3681.71704422671i</v>
      </c>
      <c r="D606" t="str">
        <f t="shared" si="155"/>
        <v>3.47812499953329-1888.42005694761i</v>
      </c>
      <c r="E606" t="str">
        <f t="shared" si="156"/>
        <v>162.469530470088+0.00266828592140554i</v>
      </c>
      <c r="F606" t="str">
        <f t="shared" si="157"/>
        <v>2.90990990983472-17721.6593302757i</v>
      </c>
      <c r="G606" t="str">
        <f t="shared" si="158"/>
        <v>0.999999999974157-5.08361482883565E-06i</v>
      </c>
      <c r="H606" t="str">
        <f t="shared" si="159"/>
        <v>500.003618397878+0.544903126394791i</v>
      </c>
      <c r="I606" t="str">
        <f t="shared" si="160"/>
        <v>31.3461541582771-24996.9461100094i</v>
      </c>
      <c r="K606" t="str">
        <f t="shared" si="161"/>
        <v>0.0239997978145474-0.0000685183973540761i</v>
      </c>
      <c r="L606" t="str">
        <f t="shared" si="162"/>
        <v>0.0001875-41.8532805110339i</v>
      </c>
      <c r="M606" t="str">
        <f t="shared" si="163"/>
        <v>0.00125-10.5192737113294i</v>
      </c>
      <c r="N606">
        <f t="shared" si="164"/>
        <v>89.942892674475132</v>
      </c>
      <c r="O606">
        <f t="shared" si="165"/>
        <v>71.321012475496474</v>
      </c>
      <c r="P606" s="3">
        <f t="shared" si="166"/>
        <v>71.321012475496474</v>
      </c>
      <c r="Q606" s="3">
        <f t="shared" si="167"/>
        <v>-90.057107325524868</v>
      </c>
      <c r="R606">
        <f t="shared" si="168"/>
        <v>89.942892674475132</v>
      </c>
      <c r="S606">
        <f t="shared" si="169"/>
        <v>8.4279419667225314E-3</v>
      </c>
      <c r="T606">
        <f t="shared" si="152"/>
        <v>71.321012475496474</v>
      </c>
    </row>
    <row r="607" spans="1:20" x14ac:dyDescent="0.35">
      <c r="A607">
        <f t="shared" si="153"/>
        <v>53.155547555386512</v>
      </c>
      <c r="B607">
        <f t="shared" si="170"/>
        <v>8.4599681461960774</v>
      </c>
      <c r="C607" t="str">
        <f t="shared" si="154"/>
        <v>-3.66960829737826-3667.77939371559i</v>
      </c>
      <c r="D607" t="str">
        <f t="shared" si="155"/>
        <v>3.47812499952974-1881.27122659333i</v>
      </c>
      <c r="E607" t="str">
        <f t="shared" si="156"/>
        <v>162.469530420657+0.00267842583564335i</v>
      </c>
      <c r="F607" t="str">
        <f t="shared" si="157"/>
        <v>2.90990990983415-17654.5719569519i</v>
      </c>
      <c r="G607" t="str">
        <f t="shared" si="158"/>
        <v>0.99999999997396-5.10293256518423E-06i</v>
      </c>
      <c r="H607" t="str">
        <f t="shared" si="159"/>
        <v>500.003645950041+0.546973728475847i</v>
      </c>
      <c r="I607" t="str">
        <f t="shared" si="160"/>
        <v>31.3461529004945-24902.3186426963i</v>
      </c>
      <c r="K607" t="str">
        <f t="shared" si="161"/>
        <v>0.0239997962750319-0.000068778762702827i</v>
      </c>
      <c r="L607" t="str">
        <f t="shared" si="162"/>
        <v>0.0001875-41.6948401185832i</v>
      </c>
      <c r="M607" t="str">
        <f t="shared" si="163"/>
        <v>0.00125-10.4794517945102i</v>
      </c>
      <c r="N607">
        <f t="shared" si="164"/>
        <v>89.942675669613081</v>
      </c>
      <c r="O607">
        <f t="shared" si="165"/>
        <v>71.288068471895244</v>
      </c>
      <c r="P607" s="3">
        <f t="shared" si="166"/>
        <v>71.288068471895244</v>
      </c>
      <c r="Q607" s="3">
        <f t="shared" si="167"/>
        <v>-90.057324330386919</v>
      </c>
      <c r="R607">
        <f t="shared" si="168"/>
        <v>89.942675669613081</v>
      </c>
      <c r="S607">
        <f t="shared" si="169"/>
        <v>8.4599681461960778E-3</v>
      </c>
      <c r="T607">
        <f t="shared" si="152"/>
        <v>71.288068471895244</v>
      </c>
    </row>
    <row r="608" spans="1:20" x14ac:dyDescent="0.35">
      <c r="A608">
        <f t="shared" si="153"/>
        <v>53.357538636096983</v>
      </c>
      <c r="B608">
        <f t="shared" si="170"/>
        <v>8.4921160251516223</v>
      </c>
      <c r="C608" t="str">
        <f t="shared" si="154"/>
        <v>-3.66960802561498-3653.89450544251i</v>
      </c>
      <c r="D608" t="str">
        <f t="shared" si="155"/>
        <v>3.47812499952615-1874.14945895725i</v>
      </c>
      <c r="E608" t="str">
        <f t="shared" si="156"/>
        <v>162.469530370852+0.00268860428644977i</v>
      </c>
      <c r="F608" t="str">
        <f t="shared" si="157"/>
        <v>2.90990990983356-17587.7385505728i</v>
      </c>
      <c r="G608" t="str">
        <f t="shared" si="158"/>
        <v>0.999999999973762-5.12232370893091E-06i</v>
      </c>
      <c r="H608" t="str">
        <f t="shared" si="159"/>
        <v>500.003673711998+0.549052198503787i</v>
      </c>
      <c r="I608" t="str">
        <f t="shared" si="160"/>
        <v>31.3461516331336-24808.0494035972i</v>
      </c>
      <c r="K608" t="str">
        <f t="shared" si="161"/>
        <v>0.0239997947237941-0.0000690401173877077i</v>
      </c>
      <c r="L608" t="str">
        <f t="shared" si="162"/>
        <v>0.0001875-41.5369995204056i</v>
      </c>
      <c r="M608" t="str">
        <f t="shared" si="163"/>
        <v>0.00125-10.4397806281234i</v>
      </c>
      <c r="N608">
        <f t="shared" si="164"/>
        <v>89.942457840166568</v>
      </c>
      <c r="O608">
        <f t="shared" si="165"/>
        <v>71.255124466948928</v>
      </c>
      <c r="P608" s="3">
        <f t="shared" si="166"/>
        <v>71.255124466948928</v>
      </c>
      <c r="Q608" s="3">
        <f t="shared" si="167"/>
        <v>-90.057542159833432</v>
      </c>
      <c r="R608">
        <f t="shared" si="168"/>
        <v>89.942457840166568</v>
      </c>
      <c r="S608">
        <f t="shared" si="169"/>
        <v>8.492116025151623E-3</v>
      </c>
      <c r="T608">
        <f t="shared" si="152"/>
        <v>71.255124466948928</v>
      </c>
    </row>
    <row r="609" spans="1:20" x14ac:dyDescent="0.35">
      <c r="A609">
        <f t="shared" si="153"/>
        <v>53.560297282914156</v>
      </c>
      <c r="B609">
        <f t="shared" si="170"/>
        <v>8.5243860660471995</v>
      </c>
      <c r="C609" t="str">
        <f t="shared" si="154"/>
        <v>-3.66960775178229-3640.06217966856i</v>
      </c>
      <c r="D609" t="str">
        <f t="shared" si="155"/>
        <v>3.47812499952256-1867.05465159032i</v>
      </c>
      <c r="E609" t="str">
        <f t="shared" si="156"/>
        <v>162.469530320667+0.00269882142031947i</v>
      </c>
      <c r="F609" t="str">
        <f t="shared" si="157"/>
        <v>2.90990990983297-17521.1581497173i</v>
      </c>
      <c r="G609" t="str">
        <f t="shared" si="158"/>
        <v>0.999999999973562-5.14178853902382E-06i</v>
      </c>
      <c r="H609" t="str">
        <f t="shared" si="159"/>
        <v>500.003701685349+0.551138566372927i</v>
      </c>
      <c r="I609" t="str">
        <f t="shared" si="160"/>
        <v>31.3461503561224-24714.1370366174i</v>
      </c>
      <c r="K609" t="str">
        <f t="shared" si="161"/>
        <v>0.0239997931607447-0.000069302465167599i</v>
      </c>
      <c r="L609" t="str">
        <f t="shared" si="162"/>
        <v>0.0001875-41.3797564459112i</v>
      </c>
      <c r="M609" t="str">
        <f t="shared" si="163"/>
        <v>0.00125-10.4002596414857i</v>
      </c>
      <c r="N609">
        <f t="shared" si="164"/>
        <v>89.942239183002599</v>
      </c>
      <c r="O609">
        <f t="shared" si="165"/>
        <v>71.222180460646939</v>
      </c>
      <c r="P609" s="3">
        <f t="shared" si="166"/>
        <v>71.222180460646939</v>
      </c>
      <c r="Q609" s="3">
        <f t="shared" si="167"/>
        <v>-90.057760816997401</v>
      </c>
      <c r="R609">
        <f t="shared" si="168"/>
        <v>89.942239183002599</v>
      </c>
      <c r="S609">
        <f t="shared" si="169"/>
        <v>8.5243860660471991E-3</v>
      </c>
      <c r="T609">
        <f t="shared" si="152"/>
        <v>71.222180460646939</v>
      </c>
    </row>
    <row r="610" spans="1:20" x14ac:dyDescent="0.35">
      <c r="A610">
        <f t="shared" si="153"/>
        <v>53.763826412589232</v>
      </c>
      <c r="B610">
        <f t="shared" si="170"/>
        <v>8.556778733098179</v>
      </c>
      <c r="C610" t="str">
        <f t="shared" si="154"/>
        <v>-3.66960747586481-3626.28221741114i</v>
      </c>
      <c r="D610" t="str">
        <f t="shared" si="155"/>
        <v>3.47812499951891-1859.98670243138i</v>
      </c>
      <c r="E610" t="str">
        <f t="shared" si="156"/>
        <v>162.4695302701+0.00270907738430571i</v>
      </c>
      <c r="F610" t="str">
        <f t="shared" si="157"/>
        <v>2.90990990983238-17454.8297966042i</v>
      </c>
      <c r="G610" t="str">
        <f t="shared" si="158"/>
        <v>0.999999999973361-5.16132733547108E-06i</v>
      </c>
      <c r="H610" t="str">
        <f t="shared" si="159"/>
        <v>500.003729871704+0.553232862091128i</v>
      </c>
      <c r="I610" t="str">
        <f t="shared" si="160"/>
        <v>31.3461490693882-24620.5801907963i</v>
      </c>
      <c r="K610" t="str">
        <f t="shared" si="161"/>
        <v>0.0239997915857937-0.0000695658098156584i</v>
      </c>
      <c r="L610" t="str">
        <f t="shared" si="162"/>
        <v>0.0001875-41.2231086331054i</v>
      </c>
      <c r="M610" t="str">
        <f t="shared" si="163"/>
        <v>0.00125-10.3608882660746i</v>
      </c>
      <c r="N610">
        <f t="shared" si="164"/>
        <v>89.942019694976238</v>
      </c>
      <c r="O610">
        <f t="shared" si="165"/>
        <v>71.189236452979102</v>
      </c>
      <c r="P610" s="3">
        <f t="shared" si="166"/>
        <v>71.189236452979102</v>
      </c>
      <c r="Q610" s="3">
        <f t="shared" si="167"/>
        <v>-90.057980305023762</v>
      </c>
      <c r="R610">
        <f t="shared" si="168"/>
        <v>89.942019694976238</v>
      </c>
      <c r="S610">
        <f t="shared" si="169"/>
        <v>8.5567787330981786E-3</v>
      </c>
      <c r="T610">
        <f t="shared" si="152"/>
        <v>71.189236452979102</v>
      </c>
    </row>
    <row r="611" spans="1:20" x14ac:dyDescent="0.35">
      <c r="A611">
        <f t="shared" si="153"/>
        <v>53.968128952957073</v>
      </c>
      <c r="B611">
        <f t="shared" si="170"/>
        <v>8.5892944922839529</v>
      </c>
      <c r="C611" t="str">
        <f t="shared" si="154"/>
        <v>-3.66960719784606-3612.55442044085i</v>
      </c>
      <c r="D611" t="str">
        <f t="shared" si="155"/>
        <v>3.47812499951525-1852.94550980559i</v>
      </c>
      <c r="E611" t="str">
        <f t="shared" si="156"/>
        <v>162.469530219147+0.00271937232602061i</v>
      </c>
      <c r="F611" t="str">
        <f t="shared" si="157"/>
        <v>2.9099099098318-17388.7525370776i</v>
      </c>
      <c r="G611" t="str">
        <f t="shared" si="158"/>
        <v>0.999999999973158-5.18094037934481E-06i</v>
      </c>
      <c r="H611" t="str">
        <f t="shared" si="159"/>
        <v>500.003758272682+0.555335115780175i</v>
      </c>
      <c r="I611" t="str">
        <f t="shared" si="160"/>
        <v>31.3461477728543-24527.3775202869i</v>
      </c>
      <c r="K611" t="str">
        <f t="shared" si="161"/>
        <v>0.0239997899988506-0.0000698301551193717i</v>
      </c>
      <c r="L611" t="str">
        <f t="shared" si="162"/>
        <v>0.0001875-41.067053828557i</v>
      </c>
      <c r="M611" t="str">
        <f t="shared" si="163"/>
        <v>0.00125-10.3216659355197i</v>
      </c>
      <c r="N611">
        <f t="shared" si="164"/>
        <v>89.941799372930603</v>
      </c>
      <c r="O611">
        <f t="shared" si="165"/>
        <v>71.156292443934973</v>
      </c>
      <c r="P611" s="3">
        <f t="shared" si="166"/>
        <v>71.156292443934973</v>
      </c>
      <c r="Q611" s="3">
        <f t="shared" si="167"/>
        <v>-90.058200627069397</v>
      </c>
      <c r="R611">
        <f t="shared" si="168"/>
        <v>89.941799372930603</v>
      </c>
      <c r="S611">
        <f t="shared" si="169"/>
        <v>8.5892944922839522E-3</v>
      </c>
      <c r="T611">
        <f t="shared" si="152"/>
        <v>71.156292443934973</v>
      </c>
    </row>
    <row r="612" spans="1:20" x14ac:dyDescent="0.35">
      <c r="A612">
        <f t="shared" si="153"/>
        <v>54.173207842978314</v>
      </c>
      <c r="B612">
        <f t="shared" si="170"/>
        <v>8.6219338113546318</v>
      </c>
      <c r="C612" t="str">
        <f t="shared" si="154"/>
        <v>-3.6696069177107-3598.87859127874i</v>
      </c>
      <c r="D612" t="str">
        <f t="shared" si="155"/>
        <v>3.47812499951156-1845.93097242304i</v>
      </c>
      <c r="E612" t="str">
        <f t="shared" si="156"/>
        <v>162.469530167807+0.00272970639363493i</v>
      </c>
      <c r="F612" t="str">
        <f t="shared" si="157"/>
        <v>2.90990990983121-17322.9254205942i</v>
      </c>
      <c r="G612" t="str">
        <f t="shared" si="158"/>
        <v>0.999999999972953-5.20062795278526E-06i</v>
      </c>
      <c r="H612" t="str">
        <f t="shared" si="159"/>
        <v>500.003786889921+0.557445357676386i</v>
      </c>
      <c r="I612" t="str">
        <f t="shared" si="160"/>
        <v>31.3461464664496-24434.5276843378i</v>
      </c>
      <c r="K612" t="str">
        <f t="shared" si="161"/>
        <v>0.023999788399824-0.0000700955048806153i</v>
      </c>
      <c r="L612" t="str">
        <f t="shared" si="162"/>
        <v>0.0001875-40.9115897873649i</v>
      </c>
      <c r="M612" t="str">
        <f t="shared" si="163"/>
        <v>0.00125-10.2825920855944i</v>
      </c>
      <c r="N612">
        <f t="shared" si="164"/>
        <v>89.941578213696829</v>
      </c>
      <c r="O612">
        <f t="shared" si="165"/>
        <v>71.123348433504106</v>
      </c>
      <c r="P612" s="3">
        <f t="shared" si="166"/>
        <v>71.123348433504106</v>
      </c>
      <c r="Q612" s="3">
        <f t="shared" si="167"/>
        <v>-90.058421786303171</v>
      </c>
      <c r="R612">
        <f t="shared" si="168"/>
        <v>89.941578213696829</v>
      </c>
      <c r="S612">
        <f t="shared" si="169"/>
        <v>8.6219338113546311E-3</v>
      </c>
      <c r="T612">
        <f t="shared" si="152"/>
        <v>71.123348433504106</v>
      </c>
    </row>
    <row r="613" spans="1:20" x14ac:dyDescent="0.35">
      <c r="A613">
        <f t="shared" si="153"/>
        <v>54.37906603278163</v>
      </c>
      <c r="B613">
        <f t="shared" si="170"/>
        <v>8.6546971598377791</v>
      </c>
      <c r="C613" t="str">
        <f t="shared" si="154"/>
        <v>-3.66960663544214-3585.25453319342i</v>
      </c>
      <c r="D613" t="str">
        <f t="shared" si="155"/>
        <v>3.47812499950785-1838.94298937725i</v>
      </c>
      <c r="E613" t="str">
        <f t="shared" si="156"/>
        <v>162.469530116076+0.0027400797358892i</v>
      </c>
      <c r="F613" t="str">
        <f t="shared" si="157"/>
        <v>2.90990990983061-17257.3475002086i</v>
      </c>
      <c r="G613" t="str">
        <f t="shared" si="158"/>
        <v>0.999999999972748-5.22039033900477E-06i</v>
      </c>
      <c r="H613" t="str">
        <f t="shared" si="159"/>
        <v>500.003815725063+0.559563618130814i</v>
      </c>
      <c r="I613" t="str">
        <f t="shared" si="160"/>
        <v>31.3461451500961-24342.0293472726i</v>
      </c>
      <c r="K613" t="str">
        <f t="shared" si="161"/>
        <v>0.023999786788622-0.0000703618629157008i</v>
      </c>
      <c r="L613" t="str">
        <f t="shared" si="162"/>
        <v>0.0001875-40.756714273127i</v>
      </c>
      <c r="M613" t="str">
        <f t="shared" si="163"/>
        <v>0.00125-10.2436661542084i</v>
      </c>
      <c r="N613">
        <f t="shared" si="164"/>
        <v>89.941356214094</v>
      </c>
      <c r="O613">
        <f t="shared" si="165"/>
        <v>71.090404421675956</v>
      </c>
      <c r="P613" s="3">
        <f t="shared" si="166"/>
        <v>71.090404421675956</v>
      </c>
      <c r="Q613" s="3">
        <f t="shared" si="167"/>
        <v>-90.058643785906</v>
      </c>
      <c r="R613">
        <f t="shared" si="168"/>
        <v>89.941356214094</v>
      </c>
      <c r="S613">
        <f t="shared" si="169"/>
        <v>8.6546971598377796E-3</v>
      </c>
      <c r="T613">
        <f t="shared" si="152"/>
        <v>71.090404421675956</v>
      </c>
    </row>
    <row r="614" spans="1:20" x14ac:dyDescent="0.35">
      <c r="A614">
        <f t="shared" si="153"/>
        <v>54.585706483706204</v>
      </c>
      <c r="B614">
        <f t="shared" si="170"/>
        <v>8.6875850090451632</v>
      </c>
      <c r="C614" t="str">
        <f t="shared" si="154"/>
        <v>-3.66960635102427-3571.68205019822i</v>
      </c>
      <c r="D614" t="str">
        <f t="shared" si="155"/>
        <v>3.4781249995041-1831.98146014374i</v>
      </c>
      <c r="E614" t="str">
        <f t="shared" si="156"/>
        <v>162.469530063951+0.00275049250208271i</v>
      </c>
      <c r="F614" t="str">
        <f t="shared" si="157"/>
        <v>2.90990990983001-17192.0178325606i</v>
      </c>
      <c r="G614" t="str">
        <f t="shared" si="158"/>
        <v>0.99999999997254-0.0000052402278222919i</v>
      </c>
      <c r="H614" t="str">
        <f t="shared" si="159"/>
        <v>500.003844779771+0.561689927609851i</v>
      </c>
      <c r="I614" t="str">
        <f t="shared" si="160"/>
        <v>31.3461438237186-24249.8811784719i</v>
      </c>
      <c r="K614" t="str">
        <f t="shared" si="161"/>
        <v>0.0239997851651518-0.0000706292330554363i</v>
      </c>
      <c r="L614" t="str">
        <f t="shared" si="162"/>
        <v>0.0001875-40.602425057907i</v>
      </c>
      <c r="M614" t="str">
        <f t="shared" si="163"/>
        <v>0.00125-10.2048875813991i</v>
      </c>
      <c r="N614">
        <f t="shared" si="164"/>
        <v>89.941133370929109</v>
      </c>
      <c r="O614">
        <f t="shared" si="165"/>
        <v>71.057460408439837</v>
      </c>
      <c r="P614" s="3">
        <f t="shared" si="166"/>
        <v>71.057460408439837</v>
      </c>
      <c r="Q614" s="3">
        <f t="shared" si="167"/>
        <v>-90.058866629070891</v>
      </c>
      <c r="R614">
        <f t="shared" si="168"/>
        <v>89.941133370929109</v>
      </c>
      <c r="S614">
        <f t="shared" si="169"/>
        <v>8.6875850090451633E-3</v>
      </c>
      <c r="T614">
        <f t="shared" si="152"/>
        <v>71.057460408439837</v>
      </c>
    </row>
    <row r="615" spans="1:20" x14ac:dyDescent="0.35">
      <c r="A615">
        <f t="shared" si="153"/>
        <v>54.793132168344293</v>
      </c>
      <c r="B615">
        <f t="shared" si="170"/>
        <v>8.7205978320795356</v>
      </c>
      <c r="C615" t="str">
        <f t="shared" si="154"/>
        <v>-3.66960606444094-3558.16094704844i</v>
      </c>
      <c r="D615" t="str">
        <f t="shared" si="155"/>
        <v>3.47812499950032-1825.04628457858i</v>
      </c>
      <c r="E615" t="str">
        <f t="shared" si="156"/>
        <v>162.469530011429+0.00276094484208946i</v>
      </c>
      <c r="F615" t="str">
        <f t="shared" si="157"/>
        <v>2.9099099098294-17126.9354778608i</v>
      </c>
      <c r="G615" t="str">
        <f t="shared" si="158"/>
        <v>0.999999999972331-5.26014068801551E-06i</v>
      </c>
      <c r="H615" t="str">
        <f t="shared" si="159"/>
        <v>500.003874055716+0.563824316695654i</v>
      </c>
      <c r="I615" t="str">
        <f t="shared" si="160"/>
        <v>31.3461424872423-24158.0818523533i</v>
      </c>
      <c r="K615" t="str">
        <f t="shared" si="161"/>
        <v>0.02399978352932-0.0000708976191451819i</v>
      </c>
      <c r="L615" t="str">
        <f t="shared" si="162"/>
        <v>0.0001875-40.4487199222027i</v>
      </c>
      <c r="M615" t="str">
        <f t="shared" si="163"/>
        <v>0.00125-10.1662558093236i</v>
      </c>
      <c r="N615">
        <f t="shared" si="164"/>
        <v>89.94090968099708</v>
      </c>
      <c r="O615">
        <f t="shared" si="165"/>
        <v>71.024516393785092</v>
      </c>
      <c r="P615" s="3">
        <f t="shared" si="166"/>
        <v>71.024516393785092</v>
      </c>
      <c r="Q615" s="3">
        <f t="shared" si="167"/>
        <v>-90.05909031900292</v>
      </c>
      <c r="R615">
        <f t="shared" si="168"/>
        <v>89.94090968099708</v>
      </c>
      <c r="S615">
        <f t="shared" si="169"/>
        <v>8.7205978320795356E-3</v>
      </c>
      <c r="T615">
        <f t="shared" si="152"/>
        <v>71.024516393785092</v>
      </c>
    </row>
    <row r="616" spans="1:20" x14ac:dyDescent="0.35">
      <c r="A616">
        <f t="shared" si="153"/>
        <v>55.001346070584006</v>
      </c>
      <c r="B616">
        <f t="shared" si="170"/>
        <v>8.7537361038414385</v>
      </c>
      <c r="C616" t="str">
        <f t="shared" si="154"/>
        <v>-3.66960577567528-3544.69102923844i</v>
      </c>
      <c r="D616" t="str">
        <f t="shared" si="155"/>
        <v>3.47812499949651-1818.13736291693i</v>
      </c>
      <c r="E616" t="str">
        <f t="shared" si="156"/>
        <v>162.469529958507+0.00277143690634894i</v>
      </c>
      <c r="F616" t="str">
        <f t="shared" si="157"/>
        <v>2.90990990982878-17062.0994998778i</v>
      </c>
      <c r="G616" t="str">
        <f t="shared" si="158"/>
        <v>0.99999999997212-5.28012922262885E-06i</v>
      </c>
      <c r="H616" t="str">
        <f t="shared" si="159"/>
        <v>500.003903554583+0.56596681608645i</v>
      </c>
      <c r="I616" t="str">
        <f t="shared" si="160"/>
        <v>31.3461411405881-24066.6300483527i</v>
      </c>
      <c r="K616" t="str">
        <f t="shared" si="161"/>
        <v>0.0239997818810325-0.0000711670250448986i</v>
      </c>
      <c r="L616" t="str">
        <f t="shared" si="162"/>
        <v>0.0001875-40.2955966549139i</v>
      </c>
      <c r="M616" t="str">
        <f t="shared" si="163"/>
        <v>0.00125-10.1277702822511i</v>
      </c>
      <c r="N616">
        <f t="shared" si="164"/>
        <v>89.940685141080593</v>
      </c>
      <c r="O616">
        <f t="shared" si="165"/>
        <v>70.991572377700834</v>
      </c>
      <c r="P616" s="3">
        <f t="shared" si="166"/>
        <v>70.991572377700834</v>
      </c>
      <c r="Q616" s="3">
        <f t="shared" si="167"/>
        <v>-90.059314858919407</v>
      </c>
      <c r="R616">
        <f t="shared" si="168"/>
        <v>89.940685141080593</v>
      </c>
      <c r="S616">
        <f t="shared" si="169"/>
        <v>8.7537361038414387E-3</v>
      </c>
      <c r="T616">
        <f t="shared" si="152"/>
        <v>70.991572377700834</v>
      </c>
    </row>
    <row r="617" spans="1:20" x14ac:dyDescent="0.35">
      <c r="A617">
        <f t="shared" si="153"/>
        <v>55.210351185652222</v>
      </c>
      <c r="B617">
        <f t="shared" si="170"/>
        <v>8.787000301036036</v>
      </c>
      <c r="C617" t="str">
        <f t="shared" si="154"/>
        <v>-3.669605484711-3531.27210299896i</v>
      </c>
      <c r="D617" t="str">
        <f t="shared" si="155"/>
        <v>3.47812499949268-1811.25459577164i</v>
      </c>
      <c r="E617" t="str">
        <f t="shared" si="156"/>
        <v>162.469529905183+0.00278196884587511i</v>
      </c>
      <c r="F617" t="str">
        <f t="shared" si="157"/>
        <v>2.90990990982817-16997.5089659243i</v>
      </c>
      <c r="G617" t="str">
        <f t="shared" si="158"/>
        <v>0.999999999971908-5.30019371367372E-06i</v>
      </c>
      <c r="H617" t="str">
        <f t="shared" si="159"/>
        <v>500.003933278069+0.568117456597166i</v>
      </c>
      <c r="I617" t="str">
        <f t="shared" si="160"/>
        <v>31.3461397836804-23975.5244509052i</v>
      </c>
      <c r="K617" t="str">
        <f t="shared" si="161"/>
        <v>0.0239997802201944-0.0000714374546292118i</v>
      </c>
      <c r="L617" t="str">
        <f t="shared" si="162"/>
        <v>0.0001875-40.1430530533113i</v>
      </c>
      <c r="M617" t="str">
        <f t="shared" si="163"/>
        <v>0.00125-10.0894304465542i</v>
      </c>
      <c r="N617">
        <f t="shared" si="164"/>
        <v>89.940459747950129</v>
      </c>
      <c r="O617">
        <f t="shared" si="165"/>
        <v>70.958628360176235</v>
      </c>
      <c r="P617" s="3">
        <f t="shared" si="166"/>
        <v>70.958628360176235</v>
      </c>
      <c r="Q617" s="3">
        <f t="shared" si="167"/>
        <v>-90.059540252049871</v>
      </c>
      <c r="R617">
        <f t="shared" si="168"/>
        <v>89.940459747950129</v>
      </c>
      <c r="S617">
        <f t="shared" si="169"/>
        <v>8.787000301036036E-3</v>
      </c>
      <c r="T617">
        <f t="shared" si="152"/>
        <v>70.958628360176235</v>
      </c>
    </row>
    <row r="618" spans="1:20" x14ac:dyDescent="0.35">
      <c r="A618">
        <f t="shared" si="153"/>
        <v>55.420150520157705</v>
      </c>
      <c r="B618">
        <f t="shared" si="170"/>
        <v>8.8203909021799731</v>
      </c>
      <c r="C618" t="str">
        <f t="shared" si="154"/>
        <v>-3.66960519153128-3517.90397529421i</v>
      </c>
      <c r="D618" t="str">
        <f t="shared" si="155"/>
        <v>3.47812499948882-1804.3978841318i</v>
      </c>
      <c r="E618" t="str">
        <f t="shared" si="156"/>
        <v>162.469529851451+0.00279254081225616i</v>
      </c>
      <c r="F618" t="str">
        <f t="shared" si="157"/>
        <v>2.90990990982754-16933.1629468437i</v>
      </c>
      <c r="G618" t="str">
        <f t="shared" si="158"/>
        <v>0.999999999971694-5.32033444978454E-06i</v>
      </c>
      <c r="H618" t="str">
        <f t="shared" si="159"/>
        <v>500.003963227885+0.570276269159723i</v>
      </c>
      <c r="I618" t="str">
        <f t="shared" si="160"/>
        <v>31.3461384164406-23884.7637494262i</v>
      </c>
      <c r="K618" t="str">
        <f t="shared" si="161"/>
        <v>0.0239997785467102-0.000071708911787461i</v>
      </c>
      <c r="L618" t="str">
        <f t="shared" si="162"/>
        <v>0.0001875-39.9910869230039i</v>
      </c>
      <c r="M618" t="str">
        <f t="shared" si="163"/>
        <v>0.00125-10.0512357507015i</v>
      </c>
      <c r="N618">
        <f t="shared" si="164"/>
        <v>89.940233498363909</v>
      </c>
      <c r="O618">
        <f t="shared" si="165"/>
        <v>70.925684341200281</v>
      </c>
      <c r="P618" s="3">
        <f t="shared" si="166"/>
        <v>70.925684341200281</v>
      </c>
      <c r="Q618" s="3">
        <f t="shared" si="167"/>
        <v>-90.059766501636091</v>
      </c>
      <c r="R618">
        <f t="shared" si="168"/>
        <v>89.940233498363909</v>
      </c>
      <c r="S618">
        <f t="shared" si="169"/>
        <v>8.820390902179974E-3</v>
      </c>
      <c r="T618">
        <f t="shared" si="152"/>
        <v>70.925684341200281</v>
      </c>
    </row>
    <row r="619" spans="1:20" x14ac:dyDescent="0.35">
      <c r="A619">
        <f t="shared" si="153"/>
        <v>55.6307470921343</v>
      </c>
      <c r="B619">
        <f t="shared" si="170"/>
        <v>8.8539083876082572</v>
      </c>
      <c r="C619" t="str">
        <f t="shared" si="154"/>
        <v>-3.66960489611905-3504.58645381923i</v>
      </c>
      <c r="D619" t="str">
        <f t="shared" si="155"/>
        <v>3.47812499948492-1797.56712936129i</v>
      </c>
      <c r="E619" t="str">
        <f t="shared" si="156"/>
        <v>162.469529797312+0.0028031529576562i</v>
      </c>
      <c r="F619" t="str">
        <f t="shared" si="157"/>
        <v>2.90990990982692-16869.060516997i</v>
      </c>
      <c r="G619" t="str">
        <f t="shared" si="158"/>
        <v>0.999999999971479-5.34055172069257E-06i</v>
      </c>
      <c r="H619" t="str">
        <f t="shared" si="159"/>
        <v>500.003993405751+0.572443284823521i</v>
      </c>
      <c r="I619" t="str">
        <f t="shared" si="160"/>
        <v>31.3461370387889-23794.3466382924i</v>
      </c>
      <c r="K619" t="str">
        <f t="shared" si="161"/>
        <v>0.0239997768604837-0.0000719814004237568i</v>
      </c>
      <c r="L619" t="str">
        <f t="shared" si="162"/>
        <v>0.0001875-39.8396960779079i</v>
      </c>
      <c r="M619" t="str">
        <f t="shared" si="163"/>
        <v>0.00125-10.0131856452496i</v>
      </c>
      <c r="N619">
        <f t="shared" si="164"/>
        <v>89.940006389067847</v>
      </c>
      <c r="O619">
        <f t="shared" si="165"/>
        <v>70.892740320762016</v>
      </c>
      <c r="P619" s="3">
        <f t="shared" si="166"/>
        <v>70.892740320762016</v>
      </c>
      <c r="Q619" s="3">
        <f t="shared" si="167"/>
        <v>-90.059993610932153</v>
      </c>
      <c r="R619">
        <f t="shared" si="168"/>
        <v>89.940006389067847</v>
      </c>
      <c r="S619">
        <f t="shared" si="169"/>
        <v>8.8539083876082569E-3</v>
      </c>
      <c r="T619">
        <f t="shared" si="152"/>
        <v>70.892740320762016</v>
      </c>
    </row>
    <row r="620" spans="1:20" x14ac:dyDescent="0.35">
      <c r="A620">
        <f t="shared" si="153"/>
        <v>55.842143931084422</v>
      </c>
      <c r="B620">
        <f t="shared" si="170"/>
        <v>8.8875532394811696</v>
      </c>
      <c r="C620" t="str">
        <f t="shared" si="154"/>
        <v>-3.66960459845755-3491.31934699695i</v>
      </c>
      <c r="D620" t="str">
        <f t="shared" si="155"/>
        <v>3.47812499948101-1790.76223319743i</v>
      </c>
      <c r="E620" t="str">
        <f t="shared" si="156"/>
        <v>162.469529742759+0.00281380543482049i</v>
      </c>
      <c r="F620" t="str">
        <f t="shared" si="157"/>
        <v>2.9099099098263-16805.2007542492i</v>
      </c>
      <c r="G620" t="str">
        <f t="shared" si="158"/>
        <v>0.999999999971261-5.36084581723004E-06i</v>
      </c>
      <c r="H620" t="str">
        <f t="shared" si="159"/>
        <v>500.004023813407+0.574618534755958i</v>
      </c>
      <c r="I620" t="str">
        <f t="shared" si="160"/>
        <v>31.3461356506476-23704.2718168234i</v>
      </c>
      <c r="K620" t="str">
        <f t="shared" si="161"/>
        <v>0.0239997751614177-0.0000722549244570404i</v>
      </c>
      <c r="L620" t="str">
        <f t="shared" si="162"/>
        <v>0.0001875-39.6888783402151i</v>
      </c>
      <c r="M620" t="str">
        <f t="shared" si="163"/>
        <v>0.00125-9.97527958283478i</v>
      </c>
      <c r="N620">
        <f t="shared" si="164"/>
        <v>89.939778416795505</v>
      </c>
      <c r="O620">
        <f t="shared" si="165"/>
        <v>70.859796298850185</v>
      </c>
      <c r="P620" s="3">
        <f t="shared" si="166"/>
        <v>70.859796298850185</v>
      </c>
      <c r="Q620" s="3">
        <f t="shared" si="167"/>
        <v>-90.060221583204495</v>
      </c>
      <c r="R620">
        <f t="shared" si="168"/>
        <v>89.939778416795505</v>
      </c>
      <c r="S620">
        <f t="shared" si="169"/>
        <v>8.8875532394811704E-3</v>
      </c>
      <c r="T620">
        <f t="shared" ref="T620:T683" si="171">P620</f>
        <v>70.859796298850185</v>
      </c>
    </row>
    <row r="621" spans="1:20" x14ac:dyDescent="0.35">
      <c r="A621">
        <f t="shared" ref="A621:A684" si="172">2*PI()*B621</f>
        <v>56.054344078022538</v>
      </c>
      <c r="B621">
        <f t="shared" si="170"/>
        <v>8.9213259417911974</v>
      </c>
      <c r="C621" t="str">
        <f t="shared" ref="C621:C684" si="173">IMPRODUCT(D621,E621,$C$40,,K621,$C$41)</f>
        <v>-3.66960429852954-3478.10246397564i</v>
      </c>
      <c r="D621" t="str">
        <f t="shared" ref="D621:D684" si="174">IMDIV(IMPRODUCT($C$37,$C$38,COMPLEX(1,A621/$C$38)),IMSUM(-1*A621*A621/$C$39,COMPLEX(0,1*A621)))</f>
        <v>3.47812499947705-1783.9830977495i</v>
      </c>
      <c r="E621" t="str">
        <f t="shared" ref="E621:E684" si="175">IMDIV(IMPRODUCT(IMSUM(F621,G621),$C$29,H621),IMSUM(1,I621))</f>
        <v>162.469529687792+0.00282449839707205i</v>
      </c>
      <c r="F621" t="str">
        <f t="shared" ref="F621:F684" si="176">IMDIV(IMPRODUCT($C$14,$C$15,COMPLEX(1,A621/$C$15)),IMSUM(-1*A621*A621/$C$16,COMPLEX(0,A621)))</f>
        <v>2.90990990982564-16741.5827399562i</v>
      </c>
      <c r="G621" t="str">
        <f t="shared" ref="G621:G684" si="177">IMDIV(1,COMPLEX(1,A621*$C$9*$C$10))</f>
        <v>0.999999999971042-5.38121703133433E-06i</v>
      </c>
      <c r="H621" t="str">
        <f t="shared" ref="H621:H684" si="178">IMDIV($C$3,IMSUM(K621,COMPLEX(0,$C$28*A621)))</f>
        <v>500.004054452603+0.576802050242746i</v>
      </c>
      <c r="I621" t="str">
        <f t="shared" ref="I621:I684" si="179">IMPRODUCT(F621,$C$29,H621,$C$31)</f>
        <v>31.3461342519353-23614.5379892628i</v>
      </c>
      <c r="K621" t="str">
        <f t="shared" ref="K621:K684" si="180">IF($C$26&lt;=0,IMDIV(1,IMSUM(IMDIV(1,L621),1/$C$18)),IMDIV(1,IMSUM(IMDIV(1,L621),1/$C$18,IMDIV(1,M621))))</f>
        <v>0.0239997734494145-0.000072529487821134i</v>
      </c>
      <c r="L621" t="str">
        <f t="shared" ref="L621:L684" si="181">IMSUM($C$21/$C$22,IMDIV(1,COMPLEX(0,$C$20*$C$22*A621)))</f>
        <v>0.0001875-39.5386315403616i</v>
      </c>
      <c r="M621" t="str">
        <f t="shared" ref="M621:M684" si="182">IMSUM($C$25/$C$26,IMDIV(1,COMPLEX(0,$C$24*$C$26*A621)))</f>
        <v>0.00125-9.93751701816578i</v>
      </c>
      <c r="N621">
        <f t="shared" ref="N621:N684" si="183">ABS(R621)</f>
        <v>89.939549578267972</v>
      </c>
      <c r="O621">
        <f t="shared" ref="O621:O684" si="184">ABS(P621)</f>
        <v>70.826852275453675</v>
      </c>
      <c r="P621" s="3">
        <f t="shared" ref="P621:P684" si="185">20*LOG10(IMABS(C621))</f>
        <v>70.826852275453675</v>
      </c>
      <c r="Q621" s="3">
        <f t="shared" ref="Q621:Q684" si="186">IMARGUMENT(C621)*180/PI()</f>
        <v>-90.060450421732028</v>
      </c>
      <c r="R621">
        <f t="shared" ref="R621:R684" si="187">IF(Q621&lt;0,Q621+180,Q621-180)</f>
        <v>89.939549578267972</v>
      </c>
      <c r="S621">
        <f t="shared" ref="S621:S684" si="188">B621/1000</f>
        <v>8.9213259417911979E-3</v>
      </c>
      <c r="T621">
        <f t="shared" si="171"/>
        <v>70.826852275453675</v>
      </c>
    </row>
    <row r="622" spans="1:20" x14ac:dyDescent="0.35">
      <c r="A622">
        <f t="shared" si="172"/>
        <v>56.267350585519019</v>
      </c>
      <c r="B622">
        <f t="shared" ref="B622:B685" si="189">B621*(1+B$42)</f>
        <v>8.9552269803700035</v>
      </c>
      <c r="C622" t="str">
        <f t="shared" si="173"/>
        <v>-3.66960399631793-3464.93561462597i</v>
      </c>
      <c r="D622" t="str">
        <f t="shared" si="174"/>
        <v>3.47812499947308-1777.22962549735i</v>
      </c>
      <c r="E622" t="str">
        <f t="shared" si="175"/>
        <v>162.469529632407+0.00283523199832002i</v>
      </c>
      <c r="F622" t="str">
        <f t="shared" si="176"/>
        <v>2.909909909825-16678.2055589514i</v>
      </c>
      <c r="G622" t="str">
        <f t="shared" si="177"/>
        <v>0.999999999970822-5.40166565605222E-06i</v>
      </c>
      <c r="H622" t="str">
        <f t="shared" si="178"/>
        <v>500.004085325102+0.578993862688513i</v>
      </c>
      <c r="I622" t="str">
        <f t="shared" si="179"/>
        <v>31.3461328425736-23525.1438647592i</v>
      </c>
      <c r="K622" t="str">
        <f t="shared" si="180"/>
        <v>0.0239997717243756-0.0000728050944648045i</v>
      </c>
      <c r="L622" t="str">
        <f t="shared" si="181"/>
        <v>0.0001875-39.3889535169971i</v>
      </c>
      <c r="M622" t="str">
        <f t="shared" si="182"/>
        <v>0.00125-9.89989740801529i</v>
      </c>
      <c r="N622">
        <f t="shared" si="183"/>
        <v>89.93931987019397</v>
      </c>
      <c r="O622">
        <f t="shared" si="184"/>
        <v>70.793908250561145</v>
      </c>
      <c r="P622" s="3">
        <f t="shared" si="185"/>
        <v>70.793908250561145</v>
      </c>
      <c r="Q622" s="3">
        <f t="shared" si="186"/>
        <v>-90.06068012980603</v>
      </c>
      <c r="R622">
        <f t="shared" si="187"/>
        <v>89.93931987019397</v>
      </c>
      <c r="S622">
        <f t="shared" si="188"/>
        <v>8.9552269803700041E-3</v>
      </c>
      <c r="T622">
        <f t="shared" si="171"/>
        <v>70.793908250561145</v>
      </c>
    </row>
    <row r="623" spans="1:20" x14ac:dyDescent="0.35">
      <c r="A623">
        <f t="shared" si="172"/>
        <v>56.481166517743993</v>
      </c>
      <c r="B623">
        <f t="shared" si="189"/>
        <v>8.9892568428954096</v>
      </c>
      <c r="C623" t="str">
        <f t="shared" si="173"/>
        <v>-3.66960369180497-3451.81860953838i</v>
      </c>
      <c r="D623" t="str">
        <f t="shared" si="174"/>
        <v>3.47812499946906-1770.50171929003i</v>
      </c>
      <c r="E623" t="str">
        <f t="shared" si="175"/>
        <v>162.469529576599+0.00284600639305896i</v>
      </c>
      <c r="F623" t="str">
        <f t="shared" si="176"/>
        <v>2.90990990982436-16615.0682995328i</v>
      </c>
      <c r="G623" t="str">
        <f t="shared" si="177"/>
        <v>0.9999999999706-5.42219198554401E-06i</v>
      </c>
      <c r="H623" t="str">
        <f t="shared" si="178"/>
        <v>500.004116432677+0.581194003617062i</v>
      </c>
      <c r="I623" t="str">
        <f t="shared" si="179"/>
        <v>31.3461314224782-23436.088157348i</v>
      </c>
      <c r="K623" t="str">
        <f t="shared" si="180"/>
        <v>0.0239997699862018-0.0000730817483518108i</v>
      </c>
      <c r="L623" t="str">
        <f t="shared" si="181"/>
        <v>0.0001875-39.2398421169527i</v>
      </c>
      <c r="M623" t="str">
        <f t="shared" si="182"/>
        <v>0.00125-9.86242021121271i</v>
      </c>
      <c r="N623">
        <f t="shared" si="183"/>
        <v>89.93908928926966</v>
      </c>
      <c r="O623">
        <f t="shared" si="184"/>
        <v>70.760964224161157</v>
      </c>
      <c r="P623" s="3">
        <f t="shared" si="185"/>
        <v>70.760964224161157</v>
      </c>
      <c r="Q623" s="3">
        <f t="shared" si="186"/>
        <v>-90.06091071073034</v>
      </c>
      <c r="R623">
        <f t="shared" si="187"/>
        <v>89.93908928926966</v>
      </c>
      <c r="S623">
        <f t="shared" si="188"/>
        <v>8.989256842895409E-3</v>
      </c>
      <c r="T623">
        <f t="shared" si="171"/>
        <v>70.760964224161157</v>
      </c>
    </row>
    <row r="624" spans="1:20" x14ac:dyDescent="0.35">
      <c r="A624">
        <f t="shared" si="172"/>
        <v>56.69579495051142</v>
      </c>
      <c r="B624">
        <f t="shared" si="189"/>
        <v>9.0234160188984127</v>
      </c>
      <c r="C624" t="str">
        <f t="shared" si="173"/>
        <v>-3.66960338497345-3438.75126002036i</v>
      </c>
      <c r="D624" t="str">
        <f t="shared" si="174"/>
        <v>3.47812499946501-1763.79928234434i</v>
      </c>
      <c r="E624" t="str">
        <f t="shared" si="175"/>
        <v>162.469529520366+0.00285682173637105i</v>
      </c>
      <c r="F624" t="str">
        <f t="shared" si="176"/>
        <v>2.9099099098237-16552.1700534499i</v>
      </c>
      <c r="G624" t="str">
        <f t="shared" si="177"/>
        <v>0.999999999970376-5.44279631508786E-06i</v>
      </c>
      <c r="H624" t="str">
        <f t="shared" si="178"/>
        <v>500.004147777123+0.583402504672057i</v>
      </c>
      <c r="I624" t="str">
        <f t="shared" si="179"/>
        <v>31.3461299915704-23347.3695859334i</v>
      </c>
      <c r="K624" t="str">
        <f t="shared" si="180"/>
        <v>0.023999768234793-0.0000733594534609717i</v>
      </c>
      <c r="L624" t="str">
        <f t="shared" si="181"/>
        <v>0.0001875-39.0912951952108i</v>
      </c>
      <c r="M624" t="str">
        <f t="shared" si="182"/>
        <v>0.00125-9.8250848886359i</v>
      </c>
      <c r="N624">
        <f t="shared" si="183"/>
        <v>89.938857832178684</v>
      </c>
      <c r="O624">
        <f t="shared" si="184"/>
        <v>70.728020196242269</v>
      </c>
      <c r="P624" s="3">
        <f t="shared" si="185"/>
        <v>70.728020196242269</v>
      </c>
      <c r="Q624" s="3">
        <f t="shared" si="186"/>
        <v>-90.061142167821316</v>
      </c>
      <c r="R624">
        <f t="shared" si="187"/>
        <v>89.938857832178684</v>
      </c>
      <c r="S624">
        <f t="shared" si="188"/>
        <v>9.0234160188984135E-3</v>
      </c>
      <c r="T624">
        <f t="shared" si="171"/>
        <v>70.728020196242269</v>
      </c>
    </row>
    <row r="625" spans="1:20" x14ac:dyDescent="0.35">
      <c r="A625">
        <f t="shared" si="172"/>
        <v>56.911238971323364</v>
      </c>
      <c r="B625">
        <f t="shared" si="189"/>
        <v>9.0577049997702268</v>
      </c>
      <c r="C625" t="str">
        <f t="shared" si="173"/>
        <v>-3.6696030758057-3425.73337809369i</v>
      </c>
      <c r="D625" t="str">
        <f t="shared" si="174"/>
        <v>3.47812499946094-1757.12221824347i</v>
      </c>
      <c r="E625" t="str">
        <f t="shared" si="175"/>
        <v>162.469529463705+0.0028676781839252i</v>
      </c>
      <c r="F625" t="str">
        <f t="shared" si="176"/>
        <v>2.90990990982305-16489.5099158901i</v>
      </c>
      <c r="G625" t="str">
        <f t="shared" si="177"/>
        <v>0.99999999997015-5.46347894108396E-06i</v>
      </c>
      <c r="H625" t="str">
        <f t="shared" si="178"/>
        <v>500.004179360239+0.585619397617288i</v>
      </c>
      <c r="I625" t="str">
        <f t="shared" si="179"/>
        <v>31.3461285497673-23258.9868742684i</v>
      </c>
      <c r="K625" t="str">
        <f t="shared" si="180"/>
        <v>0.0239997664700485-0.0000736382137862148i</v>
      </c>
      <c r="L625" t="str">
        <f t="shared" si="181"/>
        <v>0.0001875-38.9433106148744i</v>
      </c>
      <c r="M625" t="str">
        <f t="shared" si="182"/>
        <v>0.00125-9.78789090320369i</v>
      </c>
      <c r="N625">
        <f t="shared" si="183"/>
        <v>89.938625495592049</v>
      </c>
      <c r="O625">
        <f t="shared" si="184"/>
        <v>70.695076166792873</v>
      </c>
      <c r="P625" s="3">
        <f t="shared" si="185"/>
        <v>70.695076166792873</v>
      </c>
      <c r="Q625" s="3">
        <f t="shared" si="186"/>
        <v>-90.061374504407951</v>
      </c>
      <c r="R625">
        <f t="shared" si="187"/>
        <v>89.938625495592049</v>
      </c>
      <c r="S625">
        <f t="shared" si="188"/>
        <v>9.0577049997702264E-3</v>
      </c>
      <c r="T625">
        <f t="shared" si="171"/>
        <v>70.695076166792873</v>
      </c>
    </row>
    <row r="626" spans="1:20" x14ac:dyDescent="0.35">
      <c r="A626">
        <f t="shared" si="172"/>
        <v>57.127501679414401</v>
      </c>
      <c r="B626">
        <f t="shared" si="189"/>
        <v>9.0921242787693544</v>
      </c>
      <c r="C626" t="str">
        <f t="shared" si="173"/>
        <v>-3.66960276428388-3412.7647764918i</v>
      </c>
      <c r="D626" t="str">
        <f t="shared" si="174"/>
        <v>3.47812499945683-1750.47043093562i</v>
      </c>
      <c r="E626" t="str">
        <f t="shared" si="175"/>
        <v>162.469529406613+0.00287857589198638i</v>
      </c>
      <c r="F626" t="str">
        <f t="shared" si="176"/>
        <v>2.90990990982239-16427.0869854664i</v>
      </c>
      <c r="G626" t="str">
        <f t="shared" si="177"/>
        <v>0.999999999969923-5.48424016105883E-06i</v>
      </c>
      <c r="H626" t="str">
        <f t="shared" si="178"/>
        <v>500.004211183846+0.587844714337185i</v>
      </c>
      <c r="I626" t="str">
        <f t="shared" si="179"/>
        <v>31.3461270969851-23170.9387509383i</v>
      </c>
      <c r="K626" t="str">
        <f t="shared" si="180"/>
        <v>0.0239997646918667-0.0000739180333366353i</v>
      </c>
      <c r="L626" t="str">
        <f t="shared" si="181"/>
        <v>0.0001875-38.7958862471352i</v>
      </c>
      <c r="M626" t="str">
        <f t="shared" si="182"/>
        <v>0.00125-9.75083771986819i</v>
      </c>
      <c r="N626">
        <f t="shared" si="183"/>
        <v>89.938392276168187</v>
      </c>
      <c r="O626">
        <f t="shared" si="184"/>
        <v>70.662132135801414</v>
      </c>
      <c r="P626" s="3">
        <f t="shared" si="185"/>
        <v>70.662132135801414</v>
      </c>
      <c r="Q626" s="3">
        <f t="shared" si="186"/>
        <v>-90.061607723831813</v>
      </c>
      <c r="R626">
        <f t="shared" si="187"/>
        <v>89.938392276168187</v>
      </c>
      <c r="S626">
        <f t="shared" si="188"/>
        <v>9.0921242787693549E-3</v>
      </c>
      <c r="T626">
        <f t="shared" si="171"/>
        <v>70.662132135801414</v>
      </c>
    </row>
    <row r="627" spans="1:20" x14ac:dyDescent="0.35">
      <c r="A627">
        <f t="shared" si="172"/>
        <v>57.344586185796175</v>
      </c>
      <c r="B627">
        <f t="shared" si="189"/>
        <v>9.1266743510286776</v>
      </c>
      <c r="C627" t="str">
        <f t="shared" si="173"/>
        <v>-3.66960245038986-3399.84526865699i</v>
      </c>
      <c r="D627" t="str">
        <f t="shared" si="174"/>
        <v>3.4781249994527-1743.8438247326i</v>
      </c>
      <c r="E627" t="str">
        <f t="shared" si="175"/>
        <v>162.469529349086+0.0028895150174168i</v>
      </c>
      <c r="F627" t="str">
        <f t="shared" si="176"/>
        <v>2.90990990982171-16364.9003642039i</v>
      </c>
      <c r="G627" t="str">
        <f t="shared" si="177"/>
        <v>0.999999999969694-5.50508027366959E-06i</v>
      </c>
      <c r="H627" t="str">
        <f t="shared" si="178"/>
        <v>500.004243249772+0.590078486837288i</v>
      </c>
      <c r="I627" t="str">
        <f t="shared" si="179"/>
        <v>31.3461256331393-23083.2239493412i</v>
      </c>
      <c r="K627" t="str">
        <f t="shared" si="180"/>
        <v>0.0239997629001454-0.0000741989161365555i</v>
      </c>
      <c r="L627" t="str">
        <f t="shared" si="181"/>
        <v>0.0001875-38.6490199712446i</v>
      </c>
      <c r="M627" t="str">
        <f t="shared" si="182"/>
        <v>0.00125-9.71392480560694i</v>
      </c>
      <c r="N627">
        <f t="shared" si="183"/>
        <v>89.938158170552754</v>
      </c>
      <c r="O627">
        <f t="shared" si="184"/>
        <v>70.629188103256112</v>
      </c>
      <c r="P627" s="3">
        <f t="shared" si="185"/>
        <v>70.629188103256112</v>
      </c>
      <c r="Q627" s="3">
        <f t="shared" si="186"/>
        <v>-90.061841829447246</v>
      </c>
      <c r="R627">
        <f t="shared" si="187"/>
        <v>89.938158170552754</v>
      </c>
      <c r="S627">
        <f t="shared" si="188"/>
        <v>9.1266743510286779E-3</v>
      </c>
      <c r="T627">
        <f t="shared" si="171"/>
        <v>70.629188103256112</v>
      </c>
    </row>
    <row r="628" spans="1:20" x14ac:dyDescent="0.35">
      <c r="A628">
        <f t="shared" si="172"/>
        <v>57.562495613302204</v>
      </c>
      <c r="B628">
        <f t="shared" si="189"/>
        <v>9.1613557135625872</v>
      </c>
      <c r="C628" t="str">
        <f t="shared" si="173"/>
        <v>-3.66960213410591-3386.97466873778i</v>
      </c>
      <c r="D628" t="str">
        <f t="shared" si="174"/>
        <v>3.47812499944854-1737.24230430845i</v>
      </c>
      <c r="E628" t="str">
        <f t="shared" si="175"/>
        <v>162.469529291121+0.00290049571766852i</v>
      </c>
      <c r="F628" t="str">
        <f t="shared" si="176"/>
        <v>2.90990990982104-16302.9491575273i</v>
      </c>
      <c r="G628" t="str">
        <f t="shared" si="177"/>
        <v>0.999999999969463-5.52599957870826E-06i</v>
      </c>
      <c r="H628" t="str">
        <f t="shared" si="178"/>
        <v>500.004275559867+0.592320747244755i</v>
      </c>
      <c r="I628" t="str">
        <f t="shared" si="179"/>
        <v>31.3461241581479-22995.8412076706i</v>
      </c>
      <c r="K628" t="str">
        <f t="shared" si="180"/>
        <v>0.0239997610947813-0.0000744808662255835i</v>
      </c>
      <c r="L628" t="str">
        <f t="shared" si="181"/>
        <v>0.0001875-38.5027096744814i</v>
      </c>
      <c r="M628" t="str">
        <f t="shared" si="182"/>
        <v>0.00125-9.67715162941514i</v>
      </c>
      <c r="N628">
        <f t="shared" si="183"/>
        <v>89.937923175378742</v>
      </c>
      <c r="O628">
        <f t="shared" si="184"/>
        <v>70.596244069145072</v>
      </c>
      <c r="P628" s="3">
        <f t="shared" si="185"/>
        <v>70.596244069145072</v>
      </c>
      <c r="Q628" s="3">
        <f t="shared" si="186"/>
        <v>-90.062076824621258</v>
      </c>
      <c r="R628">
        <f t="shared" si="187"/>
        <v>89.937923175378742</v>
      </c>
      <c r="S628">
        <f t="shared" si="188"/>
        <v>9.161355713562587E-3</v>
      </c>
      <c r="T628">
        <f t="shared" si="171"/>
        <v>70.596244069145072</v>
      </c>
    </row>
    <row r="629" spans="1:20" x14ac:dyDescent="0.35">
      <c r="A629">
        <f t="shared" si="172"/>
        <v>57.781233096632747</v>
      </c>
      <c r="B629">
        <f t="shared" si="189"/>
        <v>9.1961688652741245</v>
      </c>
      <c r="C629" t="str">
        <f t="shared" si="173"/>
        <v>-3.66960181541367-3374.15279158628i</v>
      </c>
      <c r="D629" t="str">
        <f t="shared" si="174"/>
        <v>3.47812499944434-1730.66577469807i</v>
      </c>
      <c r="E629" t="str">
        <f t="shared" si="175"/>
        <v>162.469529232715+0.00291151815079528i</v>
      </c>
      <c r="F629" t="str">
        <f t="shared" si="176"/>
        <v>2.90990990982039-16241.2324742476i</v>
      </c>
      <c r="G629" t="str">
        <f t="shared" si="177"/>
        <v>0.999999999969231-5.54699837710606E-06i</v>
      </c>
      <c r="H629" t="str">
        <f t="shared" si="178"/>
        <v>500.004308115985+0.59457152780872i</v>
      </c>
      <c r="I629" t="str">
        <f t="shared" si="179"/>
        <v>31.3461226719251-22908.7892688959i</v>
      </c>
      <c r="K629" t="str">
        <f t="shared" si="180"/>
        <v>0.0239997592756707-0.0000747638876586675i</v>
      </c>
      <c r="L629" t="str">
        <f t="shared" si="181"/>
        <v>0.0001875-38.3569532521234i</v>
      </c>
      <c r="M629" t="str">
        <f t="shared" si="182"/>
        <v>0.00125-9.64051766229841i</v>
      </c>
      <c r="N629">
        <f t="shared" si="183"/>
        <v>89.937687287266314</v>
      </c>
      <c r="O629">
        <f t="shared" si="184"/>
        <v>70.5633000334564</v>
      </c>
      <c r="P629" s="3">
        <f t="shared" si="185"/>
        <v>70.5633000334564</v>
      </c>
      <c r="Q629" s="3">
        <f t="shared" si="186"/>
        <v>-90.062312712733686</v>
      </c>
      <c r="R629">
        <f t="shared" si="187"/>
        <v>89.937687287266314</v>
      </c>
      <c r="S629">
        <f t="shared" si="188"/>
        <v>9.1961688652741243E-3</v>
      </c>
      <c r="T629">
        <f t="shared" si="171"/>
        <v>70.5633000334564</v>
      </c>
    </row>
    <row r="630" spans="1:20" x14ac:dyDescent="0.35">
      <c r="A630">
        <f t="shared" si="172"/>
        <v>58.000801782399947</v>
      </c>
      <c r="B630">
        <f t="shared" si="189"/>
        <v>9.2311143069621657</v>
      </c>
      <c r="C630" t="str">
        <f t="shared" si="173"/>
        <v>-3.66960149429484-3361.37945275555i</v>
      </c>
      <c r="D630" t="str">
        <f t="shared" si="174"/>
        <v>3.47812499944011-1724.1141412959i</v>
      </c>
      <c r="E630" t="str">
        <f t="shared" si="175"/>
        <v>162.469529173865+0.00292258247545591i</v>
      </c>
      <c r="F630" t="str">
        <f t="shared" si="176"/>
        <v>2.9099099098197-16179.7494265496i</v>
      </c>
      <c r="G630" t="str">
        <f t="shared" si="177"/>
        <v>0.999999999968997-5.56807697093777E-06i</v>
      </c>
      <c r="H630" t="str">
        <f t="shared" si="178"/>
        <v>500.004340919999+0.596830860900807i</v>
      </c>
      <c r="I630" t="str">
        <f t="shared" si="179"/>
        <v>31.3461211743845-22822.0668807458i</v>
      </c>
      <c r="K630" t="str">
        <f t="shared" si="180"/>
        <v>0.023999757442709-0.0000750479845061561i</v>
      </c>
      <c r="L630" t="str">
        <f t="shared" si="181"/>
        <v>0.0001875-38.2117486074152i</v>
      </c>
      <c r="M630" t="str">
        <f t="shared" si="182"/>
        <v>0.00125-9.60402237726483i</v>
      </c>
      <c r="N630">
        <f t="shared" si="183"/>
        <v>89.937450502822742</v>
      </c>
      <c r="O630">
        <f t="shared" si="184"/>
        <v>70.530355996178272</v>
      </c>
      <c r="P630" s="3">
        <f t="shared" si="185"/>
        <v>70.530355996178272</v>
      </c>
      <c r="Q630" s="3">
        <f t="shared" si="186"/>
        <v>-90.062549497177258</v>
      </c>
      <c r="R630">
        <f t="shared" si="187"/>
        <v>89.937450502822742</v>
      </c>
      <c r="S630">
        <f t="shared" si="188"/>
        <v>9.2311143069621661E-3</v>
      </c>
      <c r="T630">
        <f t="shared" si="171"/>
        <v>70.530355996178272</v>
      </c>
    </row>
    <row r="631" spans="1:20" x14ac:dyDescent="0.35">
      <c r="A631">
        <f t="shared" si="172"/>
        <v>58.221204829173075</v>
      </c>
      <c r="B631">
        <f t="shared" si="189"/>
        <v>9.266192541328623</v>
      </c>
      <c r="C631" t="str">
        <f t="shared" si="173"/>
        <v>-3.66960117073088-3348.65446849666i</v>
      </c>
      <c r="D631" t="str">
        <f t="shared" si="174"/>
        <v>3.47812499943584-1717.58730985447i</v>
      </c>
      <c r="E631" t="str">
        <f t="shared" si="175"/>
        <v>162.469529114565+0.0029336888509099i</v>
      </c>
      <c r="F631" t="str">
        <f t="shared" si="176"/>
        <v>2.909909909819-16118.499129979i</v>
      </c>
      <c r="G631" t="str">
        <f t="shared" si="177"/>
        <v>0.999999999968761-5.58923566342602E-06i</v>
      </c>
      <c r="H631" t="str">
        <f t="shared" si="178"/>
        <v>500.004373973805+0.599098779015634i</v>
      </c>
      <c r="I631" t="str">
        <f t="shared" si="179"/>
        <v>31.3461196654411-22735.6727956901i</v>
      </c>
      <c r="K631" t="str">
        <f t="shared" si="180"/>
        <v>0.0239997555957904-0.0000753331608538571i</v>
      </c>
      <c r="L631" t="str">
        <f t="shared" si="181"/>
        <v>0.0001875-38.0670936515394i</v>
      </c>
      <c r="M631" t="str">
        <f t="shared" si="182"/>
        <v>0.00125-9.56766524931734i</v>
      </c>
      <c r="N631">
        <f t="shared" si="183"/>
        <v>89.93721281864255</v>
      </c>
      <c r="O631">
        <f t="shared" si="184"/>
        <v>70.497411957298155</v>
      </c>
      <c r="P631" s="3">
        <f t="shared" si="185"/>
        <v>70.497411957298155</v>
      </c>
      <c r="Q631" s="3">
        <f t="shared" si="186"/>
        <v>-90.06278718135745</v>
      </c>
      <c r="R631">
        <f t="shared" si="187"/>
        <v>89.93721281864255</v>
      </c>
      <c r="S631">
        <f t="shared" si="188"/>
        <v>9.2661925413286238E-3</v>
      </c>
      <c r="T631">
        <f t="shared" si="171"/>
        <v>70.497411957298155</v>
      </c>
    </row>
    <row r="632" spans="1:20" x14ac:dyDescent="0.35">
      <c r="A632">
        <f t="shared" si="172"/>
        <v>58.442445407523934</v>
      </c>
      <c r="B632">
        <f t="shared" si="189"/>
        <v>9.3014040729856724</v>
      </c>
      <c r="C632" t="str">
        <f t="shared" si="173"/>
        <v>-3.66960084470314-3335.97765575661i</v>
      </c>
      <c r="D632" t="str">
        <f t="shared" si="174"/>
        <v>3.47812499943155-1711.08518648313i</v>
      </c>
      <c r="E632" t="str">
        <f t="shared" si="175"/>
        <v>162.469529054815+0.00294483743702173i</v>
      </c>
      <c r="F632" t="str">
        <f t="shared" si="176"/>
        <v>2.90990990981832-16057.4807034299i</v>
      </c>
      <c r="G632" t="str">
        <f t="shared" si="177"/>
        <v>0.999999999968523-0.0000056104747589457i</v>
      </c>
      <c r="H632" t="str">
        <f t="shared" si="178"/>
        <v>500.004407279295+0.601375314771191i</v>
      </c>
      <c r="I632" t="str">
        <f t="shared" si="179"/>
        <v>31.3461181450072-22649.6057709205i</v>
      </c>
      <c r="K632" t="str">
        <f t="shared" si="180"/>
        <v>0.023999753734809-0.0000756194208030949i</v>
      </c>
      <c r="L632" t="str">
        <f t="shared" si="181"/>
        <v>0.0001875-37.9229863035858i</v>
      </c>
      <c r="M632" t="str">
        <f t="shared" si="182"/>
        <v>0.00125-9.53144575544668i</v>
      </c>
      <c r="N632">
        <f t="shared" si="183"/>
        <v>89.93697423130719</v>
      </c>
      <c r="O632">
        <f t="shared" si="184"/>
        <v>70.464467916804296</v>
      </c>
      <c r="P632" s="3">
        <f t="shared" si="185"/>
        <v>70.464467916804296</v>
      </c>
      <c r="Q632" s="3">
        <f t="shared" si="186"/>
        <v>-90.06302576869281</v>
      </c>
      <c r="R632">
        <f t="shared" si="187"/>
        <v>89.93697423130719</v>
      </c>
      <c r="S632">
        <f t="shared" si="188"/>
        <v>9.3014040729856723E-3</v>
      </c>
      <c r="T632">
        <f t="shared" si="171"/>
        <v>70.464467916804296</v>
      </c>
    </row>
    <row r="633" spans="1:20" x14ac:dyDescent="0.35">
      <c r="A633">
        <f t="shared" si="172"/>
        <v>58.664526700072521</v>
      </c>
      <c r="B633">
        <f t="shared" si="189"/>
        <v>9.3367494084630174</v>
      </c>
      <c r="C633" t="str">
        <f t="shared" si="173"/>
        <v>-3.66960051619301-3323.34883217508i</v>
      </c>
      <c r="D633" t="str">
        <f t="shared" si="174"/>
        <v>3.47812499942722-1704.60767764665i</v>
      </c>
      <c r="E633" t="str">
        <f t="shared" si="175"/>
        <v>162.469528994609+0.00295602839426552i</v>
      </c>
      <c r="F633" t="str">
        <f t="shared" si="176"/>
        <v>2.90990990981762-15996.6932691315i</v>
      </c>
      <c r="G633" t="str">
        <f t="shared" si="177"/>
        <v>0.999999999968283-5.63179456302834E-06i</v>
      </c>
      <c r="H633" t="str">
        <f t="shared" si="178"/>
        <v>500.004440838391+0.603660500909407i</v>
      </c>
      <c r="I633" t="str">
        <f t="shared" si="179"/>
        <v>31.3461166129959-22563.864568334i</v>
      </c>
      <c r="K633" t="str">
        <f t="shared" si="180"/>
        <v>0.0239997518596575-0.0000759067684707713i</v>
      </c>
      <c r="L633" t="str">
        <f t="shared" si="181"/>
        <v>0.0001875-37.7794244905218i</v>
      </c>
      <c r="M633" t="str">
        <f t="shared" si="182"/>
        <v>0.00125-9.49536337462314i</v>
      </c>
      <c r="N633">
        <f t="shared" si="183"/>
        <v>89.93673473738518</v>
      </c>
      <c r="O633">
        <f t="shared" si="184"/>
        <v>70.431523874684103</v>
      </c>
      <c r="P633" s="3">
        <f t="shared" si="185"/>
        <v>70.431523874684103</v>
      </c>
      <c r="Q633" s="3">
        <f t="shared" si="186"/>
        <v>-90.06326526261482</v>
      </c>
      <c r="R633">
        <f t="shared" si="187"/>
        <v>89.93673473738518</v>
      </c>
      <c r="S633">
        <f t="shared" si="188"/>
        <v>9.336749408463017E-3</v>
      </c>
      <c r="T633">
        <f t="shared" si="171"/>
        <v>70.431523874684103</v>
      </c>
    </row>
    <row r="634" spans="1:20" x14ac:dyDescent="0.35">
      <c r="A634">
        <f t="shared" si="172"/>
        <v>58.887451901532799</v>
      </c>
      <c r="B634">
        <f t="shared" si="189"/>
        <v>9.3722290562151773</v>
      </c>
      <c r="C634" t="str">
        <f t="shared" si="173"/>
        <v>-3.66960018518152-3310.76781608228i</v>
      </c>
      <c r="D634" t="str">
        <f t="shared" si="174"/>
        <v>3.47812499942286-1698.15469016389i</v>
      </c>
      <c r="E634" t="str">
        <f t="shared" si="175"/>
        <v>162.469528933945+0.00296726188372667i</v>
      </c>
      <c r="F634" t="str">
        <f t="shared" si="176"/>
        <v>2.90990990981691-15936.1359526362i</v>
      </c>
      <c r="G634" t="str">
        <f t="shared" si="177"/>
        <v>0.999999999968041-5.65319538236648E-06i</v>
      </c>
      <c r="H634" t="str">
        <f t="shared" si="178"/>
        <v>500.00447465302+0.605954370296547i</v>
      </c>
      <c r="I634" t="str">
        <f t="shared" si="179"/>
        <v>31.3461150693189-22478.4479545144i</v>
      </c>
      <c r="K634" t="str">
        <f t="shared" si="180"/>
        <v>0.0239997499702282-0.0000761952079894227i</v>
      </c>
      <c r="L634" t="str">
        <f t="shared" si="181"/>
        <v>0.0001875-37.6364061471626i</v>
      </c>
      <c r="M634" t="str">
        <f t="shared" si="182"/>
        <v>0.00125-9.45941758778949i</v>
      </c>
      <c r="N634">
        <f t="shared" si="183"/>
        <v>89.936494333432066</v>
      </c>
      <c r="O634">
        <f t="shared" si="184"/>
        <v>70.398579830925399</v>
      </c>
      <c r="P634" s="3">
        <f t="shared" si="185"/>
        <v>70.398579830925399</v>
      </c>
      <c r="Q634" s="3">
        <f t="shared" si="186"/>
        <v>-90.063505666567934</v>
      </c>
      <c r="R634">
        <f t="shared" si="187"/>
        <v>89.936494333432066</v>
      </c>
      <c r="S634">
        <f t="shared" si="188"/>
        <v>9.3722290562151776E-3</v>
      </c>
      <c r="T634">
        <f t="shared" si="171"/>
        <v>70.398579830925399</v>
      </c>
    </row>
    <row r="635" spans="1:20" x14ac:dyDescent="0.35">
      <c r="A635">
        <f t="shared" si="172"/>
        <v>59.111224218758629</v>
      </c>
      <c r="B635">
        <f t="shared" si="189"/>
        <v>9.4078435266287954</v>
      </c>
      <c r="C635" t="str">
        <f t="shared" si="173"/>
        <v>-3.66959985164958-3298.23442649604i</v>
      </c>
      <c r="D635" t="str">
        <f t="shared" si="174"/>
        <v>3.47812499941846-1691.72613120647i</v>
      </c>
      <c r="E635" t="str">
        <f t="shared" si="175"/>
        <v>162.46952887282+0.00297853806710291i</v>
      </c>
      <c r="F635" t="str">
        <f t="shared" si="176"/>
        <v>2.90990990981621-15875.8078828068i</v>
      </c>
      <c r="G635" t="str">
        <f t="shared" si="177"/>
        <v>0.999999999967798-5.67467752481809E-06i</v>
      </c>
      <c r="H635" t="str">
        <f t="shared" si="178"/>
        <v>500.004508725135+0.608256955923685i</v>
      </c>
      <c r="I635" t="str">
        <f t="shared" si="179"/>
        <v>31.3461135138866-22393.3547007157i</v>
      </c>
      <c r="K635" t="str">
        <f t="shared" si="180"/>
        <v>0.0239997480664121-0.0000764847435072781i</v>
      </c>
      <c r="L635" t="str">
        <f t="shared" si="181"/>
        <v>0.0001875-37.4939292161412i</v>
      </c>
      <c r="M635" t="str">
        <f t="shared" si="182"/>
        <v>0.00125-9.42360787785372i</v>
      </c>
      <c r="N635">
        <f t="shared" si="183"/>
        <v>89.936253015990204</v>
      </c>
      <c r="O635">
        <f t="shared" si="184"/>
        <v>70.365635785515636</v>
      </c>
      <c r="P635" s="3">
        <f t="shared" si="185"/>
        <v>70.365635785515636</v>
      </c>
      <c r="Q635" s="3">
        <f t="shared" si="186"/>
        <v>-90.063746984009796</v>
      </c>
      <c r="R635">
        <f t="shared" si="187"/>
        <v>89.936253015990204</v>
      </c>
      <c r="S635">
        <f t="shared" si="188"/>
        <v>9.4078435266287952E-3</v>
      </c>
      <c r="T635">
        <f t="shared" si="171"/>
        <v>70.365635785515636</v>
      </c>
    </row>
    <row r="636" spans="1:20" x14ac:dyDescent="0.35">
      <c r="A636">
        <f t="shared" si="172"/>
        <v>59.335846870789915</v>
      </c>
      <c r="B636">
        <f t="shared" si="189"/>
        <v>9.4435933320299856</v>
      </c>
      <c r="C636" t="str">
        <f t="shared" si="173"/>
        <v>-3.66959951557812-3285.74848311928i</v>
      </c>
      <c r="D636" t="str">
        <f t="shared" si="174"/>
        <v>3.47812499941404-1685.32190829739i</v>
      </c>
      <c r="E636" t="str">
        <f t="shared" si="175"/>
        <v>162.469528811227+0.00298985710670737i</v>
      </c>
      <c r="F636" t="str">
        <f t="shared" si="176"/>
        <v>2.90990990981548-15815.7081918037i</v>
      </c>
      <c r="G636" t="str">
        <f t="shared" si="177"/>
        <v>0.999999999967553-0.000005696241299411i</v>
      </c>
      <c r="H636" t="str">
        <f t="shared" si="178"/>
        <v>500.00454305669+0.610568290907286i</v>
      </c>
      <c r="I636" t="str">
        <f t="shared" si="179"/>
        <v>31.3461119466118-22308.5835828423i</v>
      </c>
      <c r="K636" t="str">
        <f t="shared" si="180"/>
        <v>0.0239997461480999-0.0000767753791883257i</v>
      </c>
      <c r="L636" t="str">
        <f t="shared" si="181"/>
        <v>0.0001875-37.3519916478793i</v>
      </c>
      <c r="M636" t="str">
        <f t="shared" si="182"/>
        <v>0.00125-9.38793372968089i</v>
      </c>
      <c r="N636">
        <f t="shared" si="183"/>
        <v>89.936010781588863</v>
      </c>
      <c r="O636">
        <f t="shared" si="184"/>
        <v>70.33269173844208</v>
      </c>
      <c r="P636" s="3">
        <f t="shared" si="185"/>
        <v>70.33269173844208</v>
      </c>
      <c r="Q636" s="3">
        <f t="shared" si="186"/>
        <v>-90.063989218411137</v>
      </c>
      <c r="R636">
        <f t="shared" si="187"/>
        <v>89.936010781588863</v>
      </c>
      <c r="S636">
        <f t="shared" si="188"/>
        <v>9.4435933320299852E-3</v>
      </c>
      <c r="T636">
        <f t="shared" si="171"/>
        <v>70.33269173844208</v>
      </c>
    </row>
    <row r="637" spans="1:20" x14ac:dyDescent="0.35">
      <c r="A637">
        <f t="shared" si="172"/>
        <v>59.561323088898916</v>
      </c>
      <c r="B637">
        <f t="shared" si="189"/>
        <v>9.4794789866916993</v>
      </c>
      <c r="C637" t="str">
        <f t="shared" si="173"/>
        <v>-3.66959917694767-3273.30980633764i</v>
      </c>
      <c r="D637" t="str">
        <f t="shared" si="174"/>
        <v>3.47812499940957-1678.94192930977i</v>
      </c>
      <c r="E637" t="str">
        <f t="shared" si="175"/>
        <v>162.469528749168+0.00300121916546991i</v>
      </c>
      <c r="F637" t="str">
        <f t="shared" si="176"/>
        <v>2.90990990981478-15755.8360150726i</v>
      </c>
      <c r="G637" t="str">
        <f t="shared" si="177"/>
        <v>0.999999999967306-5.71788701634736E-06i</v>
      </c>
      <c r="H637" t="str">
        <f t="shared" si="178"/>
        <v>500.004577649663+0.612888408489471i</v>
      </c>
      <c r="I637" t="str">
        <f t="shared" si="179"/>
        <v>31.3461103674013-22224.1333814333i</v>
      </c>
      <c r="K637" t="str">
        <f t="shared" si="180"/>
        <v>0.0239997442151811-0.0000770671192123609i</v>
      </c>
      <c r="L637" t="str">
        <f t="shared" si="181"/>
        <v>0.0001875-37.2105914005571i</v>
      </c>
      <c r="M637" t="str">
        <f t="shared" si="182"/>
        <v>0.00125-9.35239463008659i</v>
      </c>
      <c r="N637">
        <f t="shared" si="183"/>
        <v>89.935767626744166</v>
      </c>
      <c r="O637">
        <f t="shared" si="184"/>
        <v>70.299747689692381</v>
      </c>
      <c r="P637" s="3">
        <f t="shared" si="185"/>
        <v>70.299747689692381</v>
      </c>
      <c r="Q637" s="3">
        <f t="shared" si="186"/>
        <v>-90.064232373255834</v>
      </c>
      <c r="R637">
        <f t="shared" si="187"/>
        <v>89.935767626744166</v>
      </c>
      <c r="S637">
        <f t="shared" si="188"/>
        <v>9.4794789866917001E-3</v>
      </c>
      <c r="T637">
        <f t="shared" si="171"/>
        <v>70.299747689692381</v>
      </c>
    </row>
    <row r="638" spans="1:20" x14ac:dyDescent="0.35">
      <c r="A638">
        <f t="shared" si="172"/>
        <v>59.787656116636732</v>
      </c>
      <c r="B638">
        <f t="shared" si="189"/>
        <v>9.5155010068411272</v>
      </c>
      <c r="C638" t="str">
        <f t="shared" si="173"/>
        <v>-3.66959883573872-3260.91821721648i</v>
      </c>
      <c r="D638" t="str">
        <f t="shared" si="174"/>
        <v>3.47812499940508-1672.58610246546i</v>
      </c>
      <c r="E638" t="str">
        <f t="shared" si="175"/>
        <v>162.469528686635+0.00301262440694162i</v>
      </c>
      <c r="F638" t="str">
        <f t="shared" si="176"/>
        <v>2.90990990981405-15696.1904913323i</v>
      </c>
      <c r="G638" t="str">
        <f t="shared" si="177"/>
        <v>0.999999999967057-5.73961498700805E-06i</v>
      </c>
      <c r="H638" t="str">
        <f t="shared" si="178"/>
        <v>500.004612506044+0.615217342038716i</v>
      </c>
      <c r="I638" t="str">
        <f t="shared" si="179"/>
        <v>31.3461087761658-22140.0028816444i</v>
      </c>
      <c r="K638" t="str">
        <f t="shared" si="180"/>
        <v>0.0239997422675446-0.0000773599677750579i</v>
      </c>
      <c r="L638" t="str">
        <f t="shared" si="181"/>
        <v>0.0001875-37.0697264400848i</v>
      </c>
      <c r="M638" t="str">
        <f t="shared" si="182"/>
        <v>0.00125-9.31699006782883i</v>
      </c>
      <c r="N638">
        <f t="shared" si="183"/>
        <v>89.935523547958937</v>
      </c>
      <c r="O638">
        <f t="shared" si="184"/>
        <v>70.266803639253524</v>
      </c>
      <c r="P638" s="3">
        <f t="shared" si="185"/>
        <v>70.266803639253524</v>
      </c>
      <c r="Q638" s="3">
        <f t="shared" si="186"/>
        <v>-90.064476452041063</v>
      </c>
      <c r="R638">
        <f t="shared" si="187"/>
        <v>89.935523547958937</v>
      </c>
      <c r="S638">
        <f t="shared" si="188"/>
        <v>9.5155010068411275E-3</v>
      </c>
      <c r="T638">
        <f t="shared" si="171"/>
        <v>70.266803639253524</v>
      </c>
    </row>
    <row r="639" spans="1:20" x14ac:dyDescent="0.35">
      <c r="A639">
        <f t="shared" si="172"/>
        <v>60.014849209879948</v>
      </c>
      <c r="B639">
        <f t="shared" si="189"/>
        <v>9.5516599106671229</v>
      </c>
      <c r="C639" t="str">
        <f t="shared" si="173"/>
        <v>-3.66959849193182-3248.57353749867i</v>
      </c>
      <c r="D639" t="str">
        <f t="shared" si="174"/>
        <v>3.47812499940055-1666.25433633376i</v>
      </c>
      <c r="E639" t="str">
        <f t="shared" si="175"/>
        <v>162.469528623627+0.00302407299529539i</v>
      </c>
      <c r="F639" t="str">
        <f t="shared" si="176"/>
        <v>2.90990990981332-15636.7707625617i</v>
      </c>
      <c r="G639" t="str">
        <f t="shared" si="177"/>
        <v>0.999999999966806-5.76142552395722E-06i</v>
      </c>
      <c r="H639" t="str">
        <f t="shared" si="178"/>
        <v>500.004647627839+0.617555125050217i</v>
      </c>
      <c r="I639" t="str">
        <f t="shared" si="179"/>
        <v>31.3461071728139-22056.1908732298i</v>
      </c>
      <c r="K639" t="str">
        <f t="shared" si="180"/>
        <v>0.0239997403050782-0.0000776539290880236i</v>
      </c>
      <c r="L639" t="str">
        <f t="shared" si="181"/>
        <v>0.0001875-36.9293947400726i</v>
      </c>
      <c r="M639" t="str">
        <f t="shared" si="182"/>
        <v>0.00125-9.28171953360117i</v>
      </c>
      <c r="N639">
        <f t="shared" si="183"/>
        <v>89.935278541722781</v>
      </c>
      <c r="O639">
        <f t="shared" si="184"/>
        <v>70.233859587112747</v>
      </c>
      <c r="P639" s="3">
        <f t="shared" si="185"/>
        <v>70.233859587112747</v>
      </c>
      <c r="Q639" s="3">
        <f t="shared" si="186"/>
        <v>-90.064721458277219</v>
      </c>
      <c r="R639">
        <f t="shared" si="187"/>
        <v>89.935278541722781</v>
      </c>
      <c r="S639">
        <f t="shared" si="188"/>
        <v>9.5516599106671221E-3</v>
      </c>
      <c r="T639">
        <f t="shared" si="171"/>
        <v>70.233859587112747</v>
      </c>
    </row>
    <row r="640" spans="1:20" x14ac:dyDescent="0.35">
      <c r="A640">
        <f t="shared" si="172"/>
        <v>60.242905636877495</v>
      </c>
      <c r="B640">
        <f t="shared" si="189"/>
        <v>9.5879562183276583</v>
      </c>
      <c r="C640" t="str">
        <f t="shared" si="173"/>
        <v>-3.66959814550715-3236.27558960186i</v>
      </c>
      <c r="D640" t="str">
        <f t="shared" si="174"/>
        <v>3.47812499939597-1659.9465398301i</v>
      </c>
      <c r="E640" t="str">
        <f t="shared" si="175"/>
        <v>162.469528560138+0.0030355650953305i</v>
      </c>
      <c r="F640" t="str">
        <f t="shared" si="176"/>
        <v>2.90990990981257-15577.5759739882i</v>
      </c>
      <c r="G640" t="str">
        <f t="shared" si="177"/>
        <v>0.999999999966553-5.78331894094681E-06i</v>
      </c>
      <c r="H640" t="str">
        <f t="shared" si="178"/>
        <v>500.004683017067+0.619901791146371i</v>
      </c>
      <c r="I640" t="str">
        <f t="shared" si="179"/>
        <v>31.3461055572533-21972.6961505259i</v>
      </c>
      <c r="K640" t="str">
        <f t="shared" si="180"/>
        <v>0.0239997383276692-0.0000779490073788593i</v>
      </c>
      <c r="L640" t="str">
        <f t="shared" si="181"/>
        <v>0.0001875-36.7895942818017i</v>
      </c>
      <c r="M640" t="str">
        <f t="shared" si="182"/>
        <v>0.00125-9.24658252002507i</v>
      </c>
      <c r="N640">
        <f t="shared" si="183"/>
        <v>89.935032604511917</v>
      </c>
      <c r="O640">
        <f t="shared" si="184"/>
        <v>70.200915533257145</v>
      </c>
      <c r="P640" s="3">
        <f t="shared" si="185"/>
        <v>70.200915533257145</v>
      </c>
      <c r="Q640" s="3">
        <f t="shared" si="186"/>
        <v>-90.064967395488083</v>
      </c>
      <c r="R640">
        <f t="shared" si="187"/>
        <v>89.935032604511917</v>
      </c>
      <c r="S640">
        <f t="shared" si="188"/>
        <v>9.5879562183276579E-3</v>
      </c>
      <c r="T640">
        <f t="shared" si="171"/>
        <v>70.200915533257145</v>
      </c>
    </row>
    <row r="641" spans="1:20" x14ac:dyDescent="0.35">
      <c r="A641">
        <f t="shared" si="172"/>
        <v>60.471828678297626</v>
      </c>
      <c r="B641">
        <f t="shared" si="189"/>
        <v>9.6243904519573036</v>
      </c>
      <c r="C641" t="str">
        <f t="shared" si="173"/>
        <v>-3.66959779644468-3224.0241966159i</v>
      </c>
      <c r="D641" t="str">
        <f t="shared" si="174"/>
        <v>3.47812499939138-1653.66262221469i</v>
      </c>
      <c r="E641" t="str">
        <f t="shared" si="175"/>
        <v>162.469528496167+0.00304710087247003i</v>
      </c>
      <c r="F641" t="str">
        <f t="shared" si="176"/>
        <v>2.90990990981185-15518.6052740749i</v>
      </c>
      <c r="G641" t="str">
        <f t="shared" si="177"/>
        <v>0.999999999966299-5.80529555292092E-06i</v>
      </c>
      <c r="H641" t="str">
        <f t="shared" si="178"/>
        <v>500.00471867577+0.622257374077282i</v>
      </c>
      <c r="I641" t="str">
        <f t="shared" si="179"/>
        <v>31.3461039293909-21889.5175124331i</v>
      </c>
      <c r="K641" t="str">
        <f t="shared" si="180"/>
        <v>0.0239997363352035-0.0000782452068912205i</v>
      </c>
      <c r="L641" t="str">
        <f t="shared" si="181"/>
        <v>0.0001875-36.6503230541958i</v>
      </c>
      <c r="M641" t="str">
        <f t="shared" si="182"/>
        <v>0.00125-9.21157852164278i</v>
      </c>
      <c r="N641">
        <f t="shared" si="183"/>
        <v>89.934785732789194</v>
      </c>
      <c r="O641">
        <f t="shared" si="184"/>
        <v>70.167971477673518</v>
      </c>
      <c r="P641" s="3">
        <f t="shared" si="185"/>
        <v>70.167971477673518</v>
      </c>
      <c r="Q641" s="3">
        <f t="shared" si="186"/>
        <v>-90.065214267210806</v>
      </c>
      <c r="R641">
        <f t="shared" si="187"/>
        <v>89.934785732789194</v>
      </c>
      <c r="S641">
        <f t="shared" si="188"/>
        <v>9.6243904519573032E-3</v>
      </c>
      <c r="T641">
        <f t="shared" si="171"/>
        <v>70.167971477673518</v>
      </c>
    </row>
    <row r="642" spans="1:20" x14ac:dyDescent="0.35">
      <c r="A642">
        <f t="shared" si="172"/>
        <v>60.701621627275159</v>
      </c>
      <c r="B642">
        <f t="shared" si="189"/>
        <v>9.6609631356747414</v>
      </c>
      <c r="C642" t="str">
        <f t="shared" si="173"/>
        <v>-3.6695974447242-3211.81918230041i</v>
      </c>
      <c r="D642" t="str">
        <f t="shared" si="174"/>
        <v>3.47812499938674-1647.40249309128i</v>
      </c>
      <c r="E642" t="str">
        <f t="shared" si="175"/>
        <v>162.469528431708+0.00305868049277046i</v>
      </c>
      <c r="F642" t="str">
        <f t="shared" si="176"/>
        <v>2.90990990981109-15459.8578145084i</v>
      </c>
      <c r="G642" t="str">
        <f t="shared" si="177"/>
        <v>0.999999999966042-5.82735567602053E-06i</v>
      </c>
      <c r="H642" t="str">
        <f t="shared" si="178"/>
        <v>500.004754605995+0.624621907721212i</v>
      </c>
      <c r="I642" t="str">
        <f t="shared" si="179"/>
        <v>31.3461022891316-21806.6537623986i</v>
      </c>
      <c r="K642" t="str">
        <f t="shared" si="180"/>
        <v>0.0239997343275667-0.0000785425318848787i</v>
      </c>
      <c r="L642" t="str">
        <f t="shared" si="181"/>
        <v>0.0001875-36.5115790537914i</v>
      </c>
      <c r="M642" t="str">
        <f t="shared" si="182"/>
        <v>0.00125-9.17670703491016i</v>
      </c>
      <c r="N642">
        <f t="shared" si="183"/>
        <v>89.934537923004058</v>
      </c>
      <c r="O642">
        <f t="shared" si="184"/>
        <v>70.135027420348791</v>
      </c>
      <c r="P642" s="3">
        <f t="shared" si="185"/>
        <v>70.135027420348791</v>
      </c>
      <c r="Q642" s="3">
        <f t="shared" si="186"/>
        <v>-90.065462076995942</v>
      </c>
      <c r="R642">
        <f t="shared" si="187"/>
        <v>89.934537923004058</v>
      </c>
      <c r="S642">
        <f t="shared" si="188"/>
        <v>9.6609631356747421E-3</v>
      </c>
      <c r="T642">
        <f t="shared" si="171"/>
        <v>70.135027420348791</v>
      </c>
    </row>
    <row r="643" spans="1:20" x14ac:dyDescent="0.35">
      <c r="A643">
        <f t="shared" si="172"/>
        <v>60.932287789458805</v>
      </c>
      <c r="B643">
        <f t="shared" si="189"/>
        <v>9.6976747955903058</v>
      </c>
      <c r="C643" t="str">
        <f t="shared" si="173"/>
        <v>-3.66959709032568-3199.66037108215i</v>
      </c>
      <c r="D643" t="str">
        <f t="shared" si="174"/>
        <v>3.47812499938208-1641.1660624058i</v>
      </c>
      <c r="E643" t="str">
        <f t="shared" si="175"/>
        <v>162.469528366758+0.0030703041229159i</v>
      </c>
      <c r="F643" t="str">
        <f t="shared" si="176"/>
        <v>2.90990990981034-15401.3327501868i</v>
      </c>
      <c r="G643" t="str">
        <f t="shared" si="177"/>
        <v>0.999999999965783-0.0000058494996275879i</v>
      </c>
      <c r="H643" t="str">
        <f t="shared" si="178"/>
        <v>500.004790809809+0.626995426085166i</v>
      </c>
      <c r="I643" t="str">
        <f t="shared" si="179"/>
        <v>31.346100636383-21724.1037083995i</v>
      </c>
      <c r="K643" t="str">
        <f t="shared" si="180"/>
        <v>0.0239997323046433-0.0000788409866357855i</v>
      </c>
      <c r="L643" t="str">
        <f t="shared" si="181"/>
        <v>0.0001875-36.3733602847095i</v>
      </c>
      <c r="M643" t="str">
        <f t="shared" si="182"/>
        <v>0.00125-9.14196755818905i</v>
      </c>
      <c r="N643">
        <f t="shared" si="183"/>
        <v>89.93428917159244</v>
      </c>
      <c r="O643">
        <f t="shared" si="184"/>
        <v>70.102083361269663</v>
      </c>
      <c r="P643" s="3">
        <f t="shared" si="185"/>
        <v>70.102083361269663</v>
      </c>
      <c r="Q643" s="3">
        <f t="shared" si="186"/>
        <v>-90.06571082840756</v>
      </c>
      <c r="R643">
        <f t="shared" si="187"/>
        <v>89.93428917159244</v>
      </c>
      <c r="S643">
        <f t="shared" si="188"/>
        <v>9.6976747955903053E-3</v>
      </c>
      <c r="T643">
        <f t="shared" si="171"/>
        <v>70.102083361269663</v>
      </c>
    </row>
    <row r="644" spans="1:20" x14ac:dyDescent="0.35">
      <c r="A644">
        <f t="shared" si="172"/>
        <v>61.163830483058753</v>
      </c>
      <c r="B644">
        <f t="shared" si="189"/>
        <v>9.7345259598135492</v>
      </c>
      <c r="C644" t="str">
        <f t="shared" si="173"/>
        <v>-3.66959673322875-3187.54758805254i</v>
      </c>
      <c r="D644" t="str">
        <f t="shared" si="174"/>
        <v>3.47812499937737-1634.95324044511i</v>
      </c>
      <c r="E644" t="str">
        <f t="shared" si="175"/>
        <v>162.469528301313+0.00308197193022898i</v>
      </c>
      <c r="F644" t="str">
        <f t="shared" si="176"/>
        <v>2.90990990980958-15343.0292392074i</v>
      </c>
      <c r="G644" t="str">
        <f t="shared" si="177"/>
        <v>0.999999999965523-0.0000058717277261712i</v>
      </c>
      <c r="H644" t="str">
        <f t="shared" si="178"/>
        <v>500.0048272893+0.629377963305259i</v>
      </c>
      <c r="I644" t="str">
        <f t="shared" si="179"/>
        <v>31.3460989710495-21641.8661629258i</v>
      </c>
      <c r="K644" t="str">
        <f t="shared" si="180"/>
        <v>0.0239997302663167-0.0000791405754361281i</v>
      </c>
      <c r="L644" t="str">
        <f t="shared" si="181"/>
        <v>0.0001875-36.2356647586267i</v>
      </c>
      <c r="M644" t="str">
        <f t="shared" si="182"/>
        <v>0.00125-9.1073595917404i</v>
      </c>
      <c r="N644">
        <f t="shared" si="183"/>
        <v>89.934039474976743</v>
      </c>
      <c r="O644">
        <f t="shared" si="184"/>
        <v>70.069139300422776</v>
      </c>
      <c r="P644" s="3">
        <f t="shared" si="185"/>
        <v>70.069139300422776</v>
      </c>
      <c r="Q644" s="3">
        <f t="shared" si="186"/>
        <v>-90.065960525023257</v>
      </c>
      <c r="R644">
        <f t="shared" si="187"/>
        <v>89.934039474976743</v>
      </c>
      <c r="S644">
        <f t="shared" si="188"/>
        <v>9.7345259598135489E-3</v>
      </c>
      <c r="T644">
        <f t="shared" si="171"/>
        <v>70.069139300422776</v>
      </c>
    </row>
    <row r="645" spans="1:20" x14ac:dyDescent="0.35">
      <c r="A645">
        <f t="shared" si="172"/>
        <v>61.396253038894372</v>
      </c>
      <c r="B645">
        <f t="shared" si="189"/>
        <v>9.7715171584608402</v>
      </c>
      <c r="C645" t="str">
        <f t="shared" si="173"/>
        <v>-3.66959637341286-3175.48065896517i</v>
      </c>
      <c r="D645" t="str">
        <f t="shared" si="174"/>
        <v>3.47812499937262-1628.76393783568i</v>
      </c>
      <c r="E645" t="str">
        <f t="shared" si="175"/>
        <v>162.469528235371+0.00309368408266688i</v>
      </c>
      <c r="F645" t="str">
        <f t="shared" si="176"/>
        <v>2.90990990980883-15284.9464428546i</v>
      </c>
      <c r="G645" t="str">
        <f t="shared" si="177"/>
        <v>0.99999999996526-0.0000058940402915291i</v>
      </c>
      <c r="H645" t="str">
        <f t="shared" si="178"/>
        <v>500.004864046563+0.631769553647263i</v>
      </c>
      <c r="I645" t="str">
        <f t="shared" si="179"/>
        <v>31.346097293035-21559.9399429625i</v>
      </c>
      <c r="K645" t="str">
        <f t="shared" si="180"/>
        <v>0.0239997282124698-0.0000794413025943949i</v>
      </c>
      <c r="L645" t="str">
        <f t="shared" si="181"/>
        <v>0.0001875-36.0984904947467i</v>
      </c>
      <c r="M645" t="str">
        <f t="shared" si="182"/>
        <v>0.00125-9.07288263771709i</v>
      </c>
      <c r="N645">
        <f t="shared" si="183"/>
        <v>89.933788829565742</v>
      </c>
      <c r="O645">
        <f t="shared" si="184"/>
        <v>70.0361952377948</v>
      </c>
      <c r="P645" s="3">
        <f t="shared" si="185"/>
        <v>70.0361952377948</v>
      </c>
      <c r="Q645" s="3">
        <f t="shared" si="186"/>
        <v>-90.066211170434258</v>
      </c>
      <c r="R645">
        <f t="shared" si="187"/>
        <v>89.933788829565742</v>
      </c>
      <c r="S645">
        <f t="shared" si="188"/>
        <v>9.7715171584608403E-3</v>
      </c>
      <c r="T645">
        <f t="shared" si="171"/>
        <v>70.0361952377948</v>
      </c>
    </row>
    <row r="646" spans="1:20" x14ac:dyDescent="0.35">
      <c r="A646">
        <f t="shared" si="172"/>
        <v>61.629558800442169</v>
      </c>
      <c r="B646">
        <f t="shared" si="189"/>
        <v>9.8086489236629912</v>
      </c>
      <c r="C646" t="str">
        <f t="shared" si="173"/>
        <v>-3.66959601085713-3163.45941023317i</v>
      </c>
      <c r="D646" t="str">
        <f t="shared" si="174"/>
        <v>3.47812499936786-1622.59806554231i</v>
      </c>
      <c r="E646" t="str">
        <f t="shared" si="175"/>
        <v>162.469528168926+0.00310544074882606i</v>
      </c>
      <c r="F646" t="str">
        <f t="shared" si="176"/>
        <v>2.90990990980806-15227.083525588i</v>
      </c>
      <c r="G646" t="str">
        <f t="shared" si="177"/>
        <v>0.999999999964996-5.91643764463535E-06i</v>
      </c>
      <c r="H646" t="str">
        <f t="shared" si="178"/>
        <v>500.004901083714+0.63417023150709i</v>
      </c>
      <c r="I646" t="str">
        <f t="shared" si="179"/>
        <v>31.346095602243-21478.3238699737i</v>
      </c>
      <c r="K646" t="str">
        <f t="shared" si="180"/>
        <v>0.0239997261429844-0.0000797431724354357i</v>
      </c>
      <c r="L646" t="str">
        <f t="shared" si="181"/>
        <v>0.0001875-35.9618355197715i</v>
      </c>
      <c r="M646" t="str">
        <f t="shared" si="182"/>
        <v>0.00125-9.03853620015646i</v>
      </c>
      <c r="N646">
        <f t="shared" si="183"/>
        <v>89.933537231754656</v>
      </c>
      <c r="O646">
        <f t="shared" si="184"/>
        <v>70.003251173372021</v>
      </c>
      <c r="P646" s="3">
        <f t="shared" si="185"/>
        <v>70.003251173372021</v>
      </c>
      <c r="Q646" s="3">
        <f t="shared" si="186"/>
        <v>-90.066462768245344</v>
      </c>
      <c r="R646">
        <f t="shared" si="187"/>
        <v>89.933537231754656</v>
      </c>
      <c r="S646">
        <f t="shared" si="188"/>
        <v>9.8086489236629913E-3</v>
      </c>
      <c r="T646">
        <f t="shared" si="171"/>
        <v>70.003251173372021</v>
      </c>
    </row>
    <row r="647" spans="1:20" x14ac:dyDescent="0.35">
      <c r="A647">
        <f t="shared" si="172"/>
        <v>61.863751123883851</v>
      </c>
      <c r="B647">
        <f t="shared" si="189"/>
        <v>9.8459217895729108</v>
      </c>
      <c r="C647" t="str">
        <f t="shared" si="173"/>
        <v>-3.66959564554077-3151.48366892687i</v>
      </c>
      <c r="D647" t="str">
        <f t="shared" si="174"/>
        <v>3.47812499936304-1616.45553486686i</v>
      </c>
      <c r="E647" t="str">
        <f t="shared" si="175"/>
        <v>162.469528101976+0.00311724209794625i</v>
      </c>
      <c r="F647" t="str">
        <f t="shared" si="176"/>
        <v>2.90990990980728-15169.43965503i</v>
      </c>
      <c r="G647" t="str">
        <f t="shared" si="177"/>
        <v>0.999999999964729-5.93892010768338E-06i</v>
      </c>
      <c r="H647" t="str">
        <f t="shared" si="178"/>
        <v>500.004938402884+0.636580031411278i</v>
      </c>
      <c r="I647" t="str">
        <f t="shared" si="179"/>
        <v>31.3460938985752-21397.0167698847i</v>
      </c>
      <c r="K647" t="str">
        <f t="shared" si="180"/>
        <v>0.0239997240577414-0.0000800461893005241i</v>
      </c>
      <c r="L647" t="str">
        <f t="shared" si="181"/>
        <v>0.0001875-35.8256978678736i</v>
      </c>
      <c r="M647" t="str">
        <f t="shared" si="182"/>
        <v>0.00125-9.0043197849736i</v>
      </c>
      <c r="N647">
        <f t="shared" si="183"/>
        <v>89.933284677924945</v>
      </c>
      <c r="O647">
        <f t="shared" si="184"/>
        <v>69.970307107140883</v>
      </c>
      <c r="P647" s="3">
        <f t="shared" si="185"/>
        <v>69.970307107140883</v>
      </c>
      <c r="Q647" s="3">
        <f t="shared" si="186"/>
        <v>-90.066715322075055</v>
      </c>
      <c r="R647">
        <f t="shared" si="187"/>
        <v>89.933284677924945</v>
      </c>
      <c r="S647">
        <f t="shared" si="188"/>
        <v>9.8459217895729111E-3</v>
      </c>
      <c r="T647">
        <f t="shared" si="171"/>
        <v>69.970307107140883</v>
      </c>
    </row>
    <row r="648" spans="1:20" x14ac:dyDescent="0.35">
      <c r="A648">
        <f t="shared" si="172"/>
        <v>62.098833378154609</v>
      </c>
      <c r="B648">
        <f t="shared" si="189"/>
        <v>9.8833362923732881</v>
      </c>
      <c r="C648" t="str">
        <f t="shared" si="173"/>
        <v>-3.66959527744279-3139.55326277117i</v>
      </c>
      <c r="D648" t="str">
        <f t="shared" si="174"/>
        <v>3.47812499935819-1610.33625744696i</v>
      </c>
      <c r="E648" t="str">
        <f t="shared" si="175"/>
        <v>162.469528034515+0.00312908829990749i</v>
      </c>
      <c r="F648" t="str">
        <f t="shared" si="176"/>
        <v>2.9099099098065-15112.0140019542i</v>
      </c>
      <c r="G648" t="str">
        <f t="shared" si="177"/>
        <v>0.999999999964461-5.96148800409097E-06i</v>
      </c>
      <c r="H648" t="str">
        <f t="shared" si="178"/>
        <v>500.004976006222+0.638998988017538i</v>
      </c>
      <c r="I648" t="str">
        <f t="shared" si="179"/>
        <v>31.3460921819349-21316.0174730656i</v>
      </c>
      <c r="K648" t="str">
        <f t="shared" si="180"/>
        <v>0.0239997219566208-0.0000803503575474215i</v>
      </c>
      <c r="L648" t="str">
        <f t="shared" si="181"/>
        <v>0.0001875-35.690075580667i</v>
      </c>
      <c r="M648" t="str">
        <f t="shared" si="182"/>
        <v>0.00125-8.97023289995377i</v>
      </c>
      <c r="N648">
        <f t="shared" si="183"/>
        <v>89.933031164444344</v>
      </c>
      <c r="O648">
        <f t="shared" si="184"/>
        <v>69.937363039087487</v>
      </c>
      <c r="P648" s="3">
        <f t="shared" si="185"/>
        <v>69.937363039087487</v>
      </c>
      <c r="Q648" s="3">
        <f t="shared" si="186"/>
        <v>-90.066968835555656</v>
      </c>
      <c r="R648">
        <f t="shared" si="187"/>
        <v>89.933031164444344</v>
      </c>
      <c r="S648">
        <f t="shared" si="188"/>
        <v>9.8833362923732883E-3</v>
      </c>
      <c r="T648">
        <f t="shared" si="171"/>
        <v>69.937363039087487</v>
      </c>
    </row>
    <row r="649" spans="1:20" x14ac:dyDescent="0.35">
      <c r="A649">
        <f t="shared" si="172"/>
        <v>62.3348089449916</v>
      </c>
      <c r="B649">
        <f t="shared" si="189"/>
        <v>9.9208929702843065</v>
      </c>
      <c r="C649" t="str">
        <f t="shared" si="173"/>
        <v>-3.66959490654214-3127.66802014323i</v>
      </c>
      <c r="D649" t="str">
        <f t="shared" si="174"/>
        <v>3.47812499935331-1604.24014525476i</v>
      </c>
      <c r="E649" t="str">
        <f t="shared" si="175"/>
        <v>162.469527966541+0.00314097952524069i</v>
      </c>
      <c r="F649" t="str">
        <f t="shared" si="176"/>
        <v>2.90990990980571-15054.8057402732i</v>
      </c>
      <c r="G649" t="str">
        <f t="shared" si="177"/>
        <v>0.99999999996419-0.0000059841416585049i</v>
      </c>
      <c r="H649" t="str">
        <f t="shared" si="178"/>
        <v>500.005013895892+0.641427136115194i</v>
      </c>
      <c r="I649" t="str">
        <f t="shared" si="179"/>
        <v>31.3460904522232-21235.3248143141i</v>
      </c>
      <c r="K649" t="str">
        <f t="shared" si="180"/>
        <v>0.0239997198395017-0.0000806556815504377i</v>
      </c>
      <c r="L649" t="str">
        <f t="shared" si="181"/>
        <v>0.0001875-35.5549667071798i</v>
      </c>
      <c r="M649" t="str">
        <f t="shared" si="182"/>
        <v>0.00125-8.93627505474571i</v>
      </c>
      <c r="N649">
        <f t="shared" si="183"/>
        <v>89.932776687666774</v>
      </c>
      <c r="O649">
        <f t="shared" si="184"/>
        <v>69.904418969198105</v>
      </c>
      <c r="P649" s="3">
        <f t="shared" si="185"/>
        <v>69.904418969198105</v>
      </c>
      <c r="Q649" s="3">
        <f t="shared" si="186"/>
        <v>-90.067223312333226</v>
      </c>
      <c r="R649">
        <f t="shared" si="187"/>
        <v>89.932776687666774</v>
      </c>
      <c r="S649">
        <f t="shared" si="188"/>
        <v>9.9208929702843066E-3</v>
      </c>
      <c r="T649">
        <f t="shared" si="171"/>
        <v>69.904418969198105</v>
      </c>
    </row>
    <row r="650" spans="1:20" x14ac:dyDescent="0.35">
      <c r="A650">
        <f t="shared" si="172"/>
        <v>62.571681218982569</v>
      </c>
      <c r="B650">
        <f t="shared" si="189"/>
        <v>9.9585923635713876</v>
      </c>
      <c r="C650" t="str">
        <f t="shared" si="173"/>
        <v>-3.66959453281741-3115.8277700698i</v>
      </c>
      <c r="D650" t="str">
        <f t="shared" si="174"/>
        <v>3.47812499934837-1598.16711059562i</v>
      </c>
      <c r="E650" t="str">
        <f t="shared" si="175"/>
        <v>162.46952789805+0.00315291594512336i</v>
      </c>
      <c r="F650" t="str">
        <f t="shared" si="176"/>
        <v>2.9099099098049-14997.8140470271i</v>
      </c>
      <c r="G650" t="str">
        <f t="shared" si="177"/>
        <v>0.999999999963917-6.00688139680558E-06i</v>
      </c>
      <c r="H650" t="str">
        <f t="shared" si="178"/>
        <v>500.005052074071+0.643864510625688i</v>
      </c>
      <c r="I650" t="str">
        <f t="shared" si="179"/>
        <v>31.3460887093408-21154.9376328394i</v>
      </c>
      <c r="K650" t="str">
        <f t="shared" si="180"/>
        <v>0.0239997177062624-0.0000809621657004938i</v>
      </c>
      <c r="L650" t="str">
        <f t="shared" si="181"/>
        <v>0.0001875-35.4203693038253i</v>
      </c>
      <c r="M650" t="str">
        <f t="shared" si="182"/>
        <v>0.00125-8.90244576085443i</v>
      </c>
      <c r="N650">
        <f t="shared" si="183"/>
        <v>89.932521243932371</v>
      </c>
      <c r="O650">
        <f t="shared" si="184"/>
        <v>69.871474897458668</v>
      </c>
      <c r="P650" s="3">
        <f t="shared" si="185"/>
        <v>69.871474897458668</v>
      </c>
      <c r="Q650" s="3">
        <f t="shared" si="186"/>
        <v>-90.067478756067629</v>
      </c>
      <c r="R650">
        <f t="shared" si="187"/>
        <v>89.932521243932371</v>
      </c>
      <c r="S650">
        <f t="shared" si="188"/>
        <v>9.958592363571387E-3</v>
      </c>
      <c r="T650">
        <f t="shared" si="171"/>
        <v>69.871474897458668</v>
      </c>
    </row>
    <row r="651" spans="1:20" x14ac:dyDescent="0.35">
      <c r="A651">
        <f t="shared" si="172"/>
        <v>62.809453607614707</v>
      </c>
      <c r="B651">
        <f t="shared" si="189"/>
        <v>9.9964350145529597</v>
      </c>
      <c r="C651" t="str">
        <f t="shared" si="173"/>
        <v>-3.6695941562469-3104.03234222493i</v>
      </c>
      <c r="D651" t="str">
        <f t="shared" si="174"/>
        <v>3.47812499934341-1592.11706610692i</v>
      </c>
      <c r="E651" t="str">
        <f t="shared" si="175"/>
        <v>162.469527829037+0.00316489773138572i</v>
      </c>
      <c r="F651" t="str">
        <f t="shared" si="176"/>
        <v>2.90990990980411-14941.0381023712i</v>
      </c>
      <c r="G651" t="str">
        <f t="shared" si="177"/>
        <v>0.999999999963643-6.02970754611179E-06i</v>
      </c>
      <c r="H651" t="str">
        <f t="shared" si="178"/>
        <v>500.005090542959+0.646311146603059i</v>
      </c>
      <c r="I651" t="str">
        <f t="shared" si="179"/>
        <v>31.3460869531858-21074.854772245i</v>
      </c>
      <c r="K651" t="str">
        <f t="shared" si="180"/>
        <v>0.02399971555678-0.0000812698144051832i</v>
      </c>
      <c r="L651" t="str">
        <f t="shared" si="181"/>
        <v>0.0001875-35.2862814343746i</v>
      </c>
      <c r="M651" t="str">
        <f t="shared" si="182"/>
        <v>0.00125-8.86874453163426i</v>
      </c>
      <c r="N651">
        <f t="shared" si="183"/>
        <v>89.932264829567302</v>
      </c>
      <c r="O651">
        <f t="shared" si="184"/>
        <v>69.838530823855109</v>
      </c>
      <c r="P651" s="3">
        <f t="shared" si="185"/>
        <v>69.838530823855109</v>
      </c>
      <c r="Q651" s="3">
        <f t="shared" si="186"/>
        <v>-90.067735170432698</v>
      </c>
      <c r="R651">
        <f t="shared" si="187"/>
        <v>89.932264829567302</v>
      </c>
      <c r="S651">
        <f t="shared" si="188"/>
        <v>9.9964350145529592E-3</v>
      </c>
      <c r="T651">
        <f t="shared" si="171"/>
        <v>69.838530823855109</v>
      </c>
    </row>
    <row r="652" spans="1:20" x14ac:dyDescent="0.35">
      <c r="A652">
        <f t="shared" si="172"/>
        <v>63.048129531323646</v>
      </c>
      <c r="B652">
        <f t="shared" si="189"/>
        <v>10.034421467608261</v>
      </c>
      <c r="C652" t="str">
        <f t="shared" si="173"/>
        <v>-3.66959377680907-3092.28156692739i</v>
      </c>
      <c r="D652" t="str">
        <f t="shared" si="174"/>
        <v>3.47812499933842-1586.08992475672i</v>
      </c>
      <c r="E652" t="str">
        <f t="shared" si="175"/>
        <v>162.469527759498+0.00317692505651131i</v>
      </c>
      <c r="F652" t="str">
        <f t="shared" si="176"/>
        <v>2.9099099098033-14884.4770895645i</v>
      </c>
      <c r="G652" t="str">
        <f t="shared" si="177"/>
        <v>0.999999999963366-6.05262043478534E-06i</v>
      </c>
      <c r="H652" t="str">
        <f t="shared" si="178"/>
        <v>500.005129304769+0.648767079234554i</v>
      </c>
      <c r="I652" t="str">
        <f t="shared" si="179"/>
        <v>31.3460851836588-20995.075080512i</v>
      </c>
      <c r="K652" t="str">
        <f t="shared" si="180"/>
        <v>0.0239997133909309-0.0000815786320888413i</v>
      </c>
      <c r="L652" t="str">
        <f t="shared" si="181"/>
        <v>0.0001875-35.1527011699289i</v>
      </c>
      <c r="M652" t="str">
        <f t="shared" si="182"/>
        <v>0.00125-8.83517088228161i</v>
      </c>
      <c r="N652">
        <f t="shared" si="183"/>
        <v>89.932007440883808</v>
      </c>
      <c r="O652">
        <f t="shared" si="184"/>
        <v>69.805586748373159</v>
      </c>
      <c r="P652" s="3">
        <f t="shared" si="185"/>
        <v>69.805586748373159</v>
      </c>
      <c r="Q652" s="3">
        <f t="shared" si="186"/>
        <v>-90.067992559116192</v>
      </c>
      <c r="R652">
        <f t="shared" si="187"/>
        <v>89.932007440883808</v>
      </c>
      <c r="S652">
        <f t="shared" si="188"/>
        <v>1.0034421467608261E-2</v>
      </c>
      <c r="T652">
        <f t="shared" si="171"/>
        <v>69.805586748373159</v>
      </c>
    </row>
    <row r="653" spans="1:20" x14ac:dyDescent="0.35">
      <c r="A653">
        <f t="shared" si="172"/>
        <v>63.287712423542686</v>
      </c>
      <c r="B653">
        <f t="shared" si="189"/>
        <v>10.072552269185174</v>
      </c>
      <c r="C653" t="str">
        <f t="shared" si="173"/>
        <v>-3.66959339448224-3080.57527513839i</v>
      </c>
      <c r="D653" t="str">
        <f t="shared" si="174"/>
        <v>3.47812499933337-1580.08559984258i</v>
      </c>
      <c r="E653" t="str">
        <f t="shared" si="175"/>
        <v>162.46952768943+0.00318899809364043i</v>
      </c>
      <c r="F653" t="str">
        <f t="shared" si="176"/>
        <v>2.90990990980249-14828.1301949577i</v>
      </c>
      <c r="G653" t="str">
        <f t="shared" si="177"/>
        <v>0.999999999963087-6.07562039243583E-06i</v>
      </c>
      <c r="H653" t="str">
        <f t="shared" si="178"/>
        <v>500.005168361731+0.651232343841019i</v>
      </c>
      <c r="I653" t="str">
        <f t="shared" si="179"/>
        <v>31.3460834006575-20915.5974099825i</v>
      </c>
      <c r="K653" t="str">
        <f t="shared" si="180"/>
        <v>0.0239997112085905-0.0000818886231926029i</v>
      </c>
      <c r="L653" t="str">
        <f t="shared" si="181"/>
        <v>0.0001875-35.019626588891i</v>
      </c>
      <c r="M653" t="str">
        <f t="shared" si="182"/>
        <v>0.00125-8.80172432982823i</v>
      </c>
      <c r="N653">
        <f t="shared" si="183"/>
        <v>89.931749074180132</v>
      </c>
      <c r="O653">
        <f t="shared" si="184"/>
        <v>69.772642670998664</v>
      </c>
      <c r="P653" s="3">
        <f t="shared" si="185"/>
        <v>69.772642670998664</v>
      </c>
      <c r="Q653" s="3">
        <f t="shared" si="186"/>
        <v>-90.068250925819868</v>
      </c>
      <c r="R653">
        <f t="shared" si="187"/>
        <v>89.931749074180132</v>
      </c>
      <c r="S653">
        <f t="shared" si="188"/>
        <v>1.0072552269185174E-2</v>
      </c>
      <c r="T653">
        <f t="shared" si="171"/>
        <v>69.772642670998664</v>
      </c>
    </row>
    <row r="654" spans="1:20" x14ac:dyDescent="0.35">
      <c r="A654">
        <f t="shared" si="172"/>
        <v>63.528205730752148</v>
      </c>
      <c r="B654">
        <f t="shared" si="189"/>
        <v>10.110827967808078</v>
      </c>
      <c r="C654" t="str">
        <f t="shared" si="173"/>
        <v>-3.66959300924413-3068.913298459i</v>
      </c>
      <c r="D654" t="str">
        <f t="shared" si="174"/>
        <v>3.47812499932831-1574.10400499027i</v>
      </c>
      <c r="E654" t="str">
        <f t="shared" si="175"/>
        <v>162.46952761883+0.00320111701656968i</v>
      </c>
      <c r="F654" t="str">
        <f t="shared" si="176"/>
        <v>2.90990990980167-14771.996607982i</v>
      </c>
      <c r="G654" t="str">
        <f t="shared" si="177"/>
        <v>0.999999999962806-6.09870774992537E-06i</v>
      </c>
      <c r="H654" t="str">
        <f t="shared" si="178"/>
        <v>500.005207716093+0.653706975877405i</v>
      </c>
      <c r="I654" t="str">
        <f t="shared" si="179"/>
        <v>31.3460816040781-20836.4206173438i</v>
      </c>
      <c r="K654" t="str">
        <f t="shared" si="180"/>
        <v>0.0239997090096332-0.0000821997921744656i</v>
      </c>
      <c r="L654" t="str">
        <f t="shared" si="181"/>
        <v>0.0001875-34.8870557769387i</v>
      </c>
      <c r="M654" t="str">
        <f t="shared" si="182"/>
        <v>0.00125-8.76840439313435i</v>
      </c>
      <c r="N654">
        <f t="shared" si="183"/>
        <v>89.93148972574042</v>
      </c>
      <c r="O654">
        <f t="shared" si="184"/>
        <v>69.739698591717215</v>
      </c>
      <c r="P654" s="3">
        <f t="shared" si="185"/>
        <v>69.739698591717215</v>
      </c>
      <c r="Q654" s="3">
        <f t="shared" si="186"/>
        <v>-90.06851027425958</v>
      </c>
      <c r="R654">
        <f t="shared" si="187"/>
        <v>89.93148972574042</v>
      </c>
      <c r="S654">
        <f t="shared" si="188"/>
        <v>1.0110827967808078E-2</v>
      </c>
      <c r="T654">
        <f t="shared" si="171"/>
        <v>69.739698591717215</v>
      </c>
    </row>
    <row r="655" spans="1:20" x14ac:dyDescent="0.35">
      <c r="A655">
        <f t="shared" si="172"/>
        <v>63.769612912529006</v>
      </c>
      <c r="B655">
        <f t="shared" si="189"/>
        <v>10.149249114085748</v>
      </c>
      <c r="C655" t="str">
        <f t="shared" si="173"/>
        <v>-3.66959262107286-3057.29546912769i</v>
      </c>
      <c r="D655" t="str">
        <f t="shared" si="174"/>
        <v>3.4781249993232-1568.14505415253i</v>
      </c>
      <c r="E655" t="str">
        <f t="shared" si="175"/>
        <v>162.469527547691+0.00321328199976348i</v>
      </c>
      <c r="F655" t="str">
        <f t="shared" si="176"/>
        <v>2.90990990980085-14716.0755211368i</v>
      </c>
      <c r="G655" t="str">
        <f t="shared" si="177"/>
        <v>0.999999999962523-6.12188283937335E-06i</v>
      </c>
      <c r="H655" t="str">
        <f t="shared" si="178"/>
        <v>500.005247370119+0.656191010933428i</v>
      </c>
      <c r="I655" t="str">
        <f t="shared" si="179"/>
        <v>31.3460797938198-20757.5435636112i</v>
      </c>
      <c r="K655" t="str">
        <f t="shared" si="180"/>
        <v>0.0239997067939325-0.0000825121435093615i</v>
      </c>
      <c r="L655" t="str">
        <f t="shared" si="181"/>
        <v>0.0001875-34.7549868269961i</v>
      </c>
      <c r="M655" t="str">
        <f t="shared" si="182"/>
        <v>0.00125-8.73521059288139i</v>
      </c>
      <c r="N655">
        <f t="shared" si="183"/>
        <v>89.931229391834762</v>
      </c>
      <c r="O655">
        <f t="shared" si="184"/>
        <v>69.706754510514088</v>
      </c>
      <c r="P655" s="3">
        <f t="shared" si="185"/>
        <v>69.706754510514088</v>
      </c>
      <c r="Q655" s="3">
        <f t="shared" si="186"/>
        <v>-90.068770608165238</v>
      </c>
      <c r="R655">
        <f t="shared" si="187"/>
        <v>89.931229391834762</v>
      </c>
      <c r="S655">
        <f t="shared" si="188"/>
        <v>1.0149249114085749E-2</v>
      </c>
      <c r="T655">
        <f t="shared" si="171"/>
        <v>69.706754510514088</v>
      </c>
    </row>
    <row r="656" spans="1:20" x14ac:dyDescent="0.35">
      <c r="A656">
        <f t="shared" si="172"/>
        <v>64.011937441596615</v>
      </c>
      <c r="B656">
        <f t="shared" si="189"/>
        <v>10.187816260719273</v>
      </c>
      <c r="C656" t="str">
        <f t="shared" si="173"/>
        <v>-3.66959222994586-3045.72162001812i</v>
      </c>
      <c r="D656" t="str">
        <f t="shared" si="174"/>
        <v>3.47812499931803-1562.20866160786i</v>
      </c>
      <c r="E656" t="str">
        <f t="shared" si="175"/>
        <v>162.469527476009+0.00322549321834361i</v>
      </c>
      <c r="F656" t="str">
        <f t="shared" si="176"/>
        <v>2.90990990980003-14660.3661299785i</v>
      </c>
      <c r="G656" t="str">
        <f t="shared" si="177"/>
        <v>0.999999999962237-6.14514599416122E-06i</v>
      </c>
      <c r="H656" t="str">
        <f t="shared" si="178"/>
        <v>500.005287326091+0.658684484733839i</v>
      </c>
      <c r="I656" t="str">
        <f t="shared" si="179"/>
        <v>31.3460779697759-20678.9651141116i</v>
      </c>
      <c r="K656" t="str">
        <f t="shared" si="180"/>
        <v>0.0239997045613609-0.0000828256816892096i</v>
      </c>
      <c r="L656" t="str">
        <f t="shared" si="181"/>
        <v>0.0001875-34.6234178392071i</v>
      </c>
      <c r="M656" t="str">
        <f t="shared" si="182"/>
        <v>0.00125-8.70214245156545i</v>
      </c>
      <c r="N656">
        <f t="shared" si="183"/>
        <v>89.930968068719054</v>
      </c>
      <c r="O656">
        <f t="shared" si="184"/>
        <v>69.673810427374747</v>
      </c>
      <c r="P656" s="3">
        <f t="shared" si="185"/>
        <v>69.673810427374747</v>
      </c>
      <c r="Q656" s="3">
        <f t="shared" si="186"/>
        <v>-90.069031931280946</v>
      </c>
      <c r="R656">
        <f t="shared" si="187"/>
        <v>89.930968068719054</v>
      </c>
      <c r="S656">
        <f t="shared" si="188"/>
        <v>1.0187816260719273E-2</v>
      </c>
      <c r="T656">
        <f t="shared" si="171"/>
        <v>69.673810427374747</v>
      </c>
    </row>
    <row r="657" spans="1:20" x14ac:dyDescent="0.35">
      <c r="A657">
        <f t="shared" si="172"/>
        <v>64.255182803874675</v>
      </c>
      <c r="B657">
        <f t="shared" si="189"/>
        <v>10.226529962510007</v>
      </c>
      <c r="C657" t="str">
        <f t="shared" si="173"/>
        <v>-3.66959183584087-3034.19158463665i</v>
      </c>
      <c r="D657" t="str">
        <f t="shared" si="174"/>
        <v>3.47812499931283-1556.29474195926i</v>
      </c>
      <c r="E657" t="str">
        <f t="shared" si="175"/>
        <v>162.469527403784+0.00323775084810191i</v>
      </c>
      <c r="F657" t="str">
        <f t="shared" si="176"/>
        <v>2.90990990979918-14604.8676331089i</v>
      </c>
      <c r="G657" t="str">
        <f t="shared" si="177"/>
        <v>0.99999999996195-6.16849754893726E-06i</v>
      </c>
      <c r="H657" t="str">
        <f t="shared" si="178"/>
        <v>500.005327586307+0.661187433139171i</v>
      </c>
      <c r="I657" t="str">
        <f t="shared" si="179"/>
        <v>31.3460761318433-20600.6841384678i</v>
      </c>
      <c r="K657" t="str">
        <f t="shared" si="180"/>
        <v>0.02399970231179-0.0000831404112229915i</v>
      </c>
      <c r="L657" t="str">
        <f t="shared" si="181"/>
        <v>0.0001875-34.4923469209077i</v>
      </c>
      <c r="M657" t="str">
        <f t="shared" si="182"/>
        <v>0.00125-8.66919949349016i</v>
      </c>
      <c r="N657">
        <f t="shared" si="183"/>
        <v>89.930705752634935</v>
      </c>
      <c r="O657">
        <f t="shared" si="184"/>
        <v>69.640866342284625</v>
      </c>
      <c r="P657" s="3">
        <f t="shared" si="185"/>
        <v>69.640866342284625</v>
      </c>
      <c r="Q657" s="3">
        <f t="shared" si="186"/>
        <v>-90.069294247365065</v>
      </c>
      <c r="R657">
        <f t="shared" si="187"/>
        <v>89.930705752634935</v>
      </c>
      <c r="S657">
        <f t="shared" si="188"/>
        <v>1.0226529962510007E-2</v>
      </c>
      <c r="T657">
        <f t="shared" si="171"/>
        <v>69.640866342284625</v>
      </c>
    </row>
    <row r="658" spans="1:20" x14ac:dyDescent="0.35">
      <c r="A658">
        <f t="shared" si="172"/>
        <v>64.499352498529404</v>
      </c>
      <c r="B658">
        <f t="shared" si="189"/>
        <v>10.265390776367544</v>
      </c>
      <c r="C658" t="str">
        <f t="shared" si="173"/>
        <v>-3.66959143873495-3022.70519711978i</v>
      </c>
      <c r="D658" t="str">
        <f t="shared" si="174"/>
        <v>3.47812499930761-1550.40321013301i</v>
      </c>
      <c r="E658" t="str">
        <f t="shared" si="175"/>
        <v>162.469527331008+0.00325005506549889i</v>
      </c>
      <c r="F658" t="str">
        <f t="shared" si="176"/>
        <v>2.90990990979834-14549.5792321633i</v>
      </c>
      <c r="G658" t="str">
        <f t="shared" si="177"/>
        <v>0.99999999996166-6.19193783962142E-06i</v>
      </c>
      <c r="H658" t="str">
        <f t="shared" si="178"/>
        <v>500.005368153086+0.663699892146075i</v>
      </c>
      <c r="I658" t="str">
        <f t="shared" si="179"/>
        <v>31.3460742799145-20522.6995105814i</v>
      </c>
      <c r="K658" t="str">
        <f t="shared" si="180"/>
        <v>0.0239997000450903-0.0000834563366368076i</v>
      </c>
      <c r="L658" t="str">
        <f t="shared" si="181"/>
        <v>0.0001875-34.3617721865986i</v>
      </c>
      <c r="M658" t="str">
        <f t="shared" si="182"/>
        <v>0.00125-8.63638124476008i</v>
      </c>
      <c r="N658">
        <f t="shared" si="183"/>
        <v>89.930442439809823</v>
      </c>
      <c r="O658">
        <f t="shared" si="184"/>
        <v>69.607922255228672</v>
      </c>
      <c r="P658" s="3">
        <f t="shared" si="185"/>
        <v>69.607922255228672</v>
      </c>
      <c r="Q658" s="3">
        <f t="shared" si="186"/>
        <v>-90.069557560190177</v>
      </c>
      <c r="R658">
        <f t="shared" si="187"/>
        <v>89.930442439809823</v>
      </c>
      <c r="S658">
        <f t="shared" si="188"/>
        <v>1.0265390776367544E-2</v>
      </c>
      <c r="T658">
        <f t="shared" si="171"/>
        <v>69.607922255228672</v>
      </c>
    </row>
    <row r="659" spans="1:20" x14ac:dyDescent="0.35">
      <c r="A659">
        <f t="shared" si="172"/>
        <v>64.744450038023814</v>
      </c>
      <c r="B659">
        <f t="shared" si="189"/>
        <v>10.304399261317741</v>
      </c>
      <c r="C659" t="str">
        <f t="shared" si="173"/>
        <v>-3.66959103860531-3011.26229223197i</v>
      </c>
      <c r="D659" t="str">
        <f t="shared" si="174"/>
        <v>3.47812499930233-1544.53398137744i</v>
      </c>
      <c r="E659" t="str">
        <f t="shared" si="175"/>
        <v>162.469527257678+0.00326240604766722i</v>
      </c>
      <c r="F659" t="str">
        <f t="shared" si="176"/>
        <v>2.9099099097975-14494.5001317997i</v>
      </c>
      <c r="G659" t="str">
        <f t="shared" si="177"/>
        <v>0.999999999961368-6.21546720341017E-06i</v>
      </c>
      <c r="H659" t="str">
        <f t="shared" si="178"/>
        <v>500.005409028763+0.666221897887953i</v>
      </c>
      <c r="I659" t="str">
        <f t="shared" si="179"/>
        <v>31.3460724138839-20445.0101086179i</v>
      </c>
      <c r="K659" t="str">
        <f t="shared" si="180"/>
        <v>0.0239996977611313-0.0000837734624739471i</v>
      </c>
      <c r="L659" t="str">
        <f t="shared" si="181"/>
        <v>0.0001875-34.2316917579186i</v>
      </c>
      <c r="M659" t="str">
        <f t="shared" si="182"/>
        <v>0.00125-8.60368723327367i</v>
      </c>
      <c r="N659">
        <f t="shared" si="183"/>
        <v>89.930178126456809</v>
      </c>
      <c r="O659">
        <f t="shared" si="184"/>
        <v>69.574978166191926</v>
      </c>
      <c r="P659" s="3">
        <f t="shared" si="185"/>
        <v>69.574978166191926</v>
      </c>
      <c r="Q659" s="3">
        <f t="shared" si="186"/>
        <v>-90.069821873543191</v>
      </c>
      <c r="R659">
        <f t="shared" si="187"/>
        <v>89.930178126456809</v>
      </c>
      <c r="S659">
        <f t="shared" si="188"/>
        <v>1.0304399261317741E-2</v>
      </c>
      <c r="T659">
        <f t="shared" si="171"/>
        <v>69.574978166191926</v>
      </c>
    </row>
    <row r="660" spans="1:20" x14ac:dyDescent="0.35">
      <c r="A660">
        <f t="shared" si="172"/>
        <v>64.990478948168303</v>
      </c>
      <c r="B660">
        <f t="shared" si="189"/>
        <v>10.343555978510748</v>
      </c>
      <c r="C660" t="str">
        <f t="shared" si="173"/>
        <v>-3.66959063542916-2999.86270536323i</v>
      </c>
      <c r="D660" t="str">
        <f t="shared" si="174"/>
        <v>3.47812499929702-1538.68697126174i</v>
      </c>
      <c r="E660" t="str">
        <f t="shared" si="175"/>
        <v>162.469527183789+0.0032748039724116i</v>
      </c>
      <c r="F660" t="str">
        <f t="shared" si="176"/>
        <v>2.90990990979663-14439.6295396866i</v>
      </c>
      <c r="G660" t="str">
        <f t="shared" si="177"/>
        <v>0.999999999961074-0.0000062390859787813i</v>
      </c>
      <c r="H660" t="str">
        <f t="shared" si="178"/>
        <v>500.005450215686+0.668753486635447i</v>
      </c>
      <c r="I660" t="str">
        <f t="shared" si="179"/>
        <v>31.3460705336445-20367.6148149886i</v>
      </c>
      <c r="K660" t="str">
        <f t="shared" si="180"/>
        <v>0.0239996954597818-0.0000840917932949533i</v>
      </c>
      <c r="L660" t="str">
        <f t="shared" si="181"/>
        <v>0.0001875-34.1021037636168i</v>
      </c>
      <c r="M660" t="str">
        <f t="shared" si="182"/>
        <v>0.00125-8.5711169887165i</v>
      </c>
      <c r="N660">
        <f t="shared" si="183"/>
        <v>89.92991280877456</v>
      </c>
      <c r="O660">
        <f t="shared" si="184"/>
        <v>69.542034075159393</v>
      </c>
      <c r="P660" s="3">
        <f t="shared" si="185"/>
        <v>69.542034075159393</v>
      </c>
      <c r="Q660" s="3">
        <f t="shared" si="186"/>
        <v>-90.07008719122544</v>
      </c>
      <c r="R660">
        <f t="shared" si="187"/>
        <v>89.92991280877456</v>
      </c>
      <c r="S660">
        <f t="shared" si="188"/>
        <v>1.0343555978510749E-2</v>
      </c>
      <c r="T660">
        <f t="shared" si="171"/>
        <v>69.542034075159393</v>
      </c>
    </row>
    <row r="661" spans="1:20" x14ac:dyDescent="0.35">
      <c r="A661">
        <f t="shared" si="172"/>
        <v>65.237442768171348</v>
      </c>
      <c r="B661">
        <f t="shared" si="189"/>
        <v>10.38286149122909</v>
      </c>
      <c r="C661" t="str">
        <f t="shared" si="173"/>
        <v>-3.66959022918295-2988.50627252664i</v>
      </c>
      <c r="D661" t="str">
        <f t="shared" si="174"/>
        <v>3.47812499929168-1532.86209567469i</v>
      </c>
      <c r="E661" t="str">
        <f t="shared" si="175"/>
        <v>162.469527109337+0.00328724901821707i</v>
      </c>
      <c r="F661" t="str">
        <f t="shared" si="176"/>
        <v>2.90990990979578-14384.9666664922i</v>
      </c>
      <c r="G661" t="str">
        <f t="shared" si="177"/>
        <v>0.999999999960777-6.26279450549881E-06i</v>
      </c>
      <c r="H661" t="str">
        <f t="shared" si="178"/>
        <v>500.005491716227+0.671294694796895i</v>
      </c>
      <c r="I661" t="str">
        <f t="shared" si="179"/>
        <v>31.346068639087-20290.5125163365i</v>
      </c>
      <c r="K661" t="str">
        <f t="shared" si="180"/>
        <v>0.0239996931409093-0.0000844113336776839i</v>
      </c>
      <c r="L661" t="str">
        <f t="shared" si="181"/>
        <v>0.0001875-33.9730063395266i</v>
      </c>
      <c r="M661" t="str">
        <f t="shared" si="182"/>
        <v>0.00125-8.53867004255483i</v>
      </c>
      <c r="N661">
        <f t="shared" si="183"/>
        <v>89.929646482947348</v>
      </c>
      <c r="O661">
        <f t="shared" si="184"/>
        <v>69.50908998211581</v>
      </c>
      <c r="P661" s="3">
        <f t="shared" si="185"/>
        <v>69.50908998211581</v>
      </c>
      <c r="Q661" s="3">
        <f t="shared" si="186"/>
        <v>-90.070353517052652</v>
      </c>
      <c r="R661">
        <f t="shared" si="187"/>
        <v>89.929646482947348</v>
      </c>
      <c r="S661">
        <f t="shared" si="188"/>
        <v>1.0382861491229089E-2</v>
      </c>
      <c r="T661">
        <f t="shared" si="171"/>
        <v>69.50908998211581</v>
      </c>
    </row>
    <row r="662" spans="1:20" x14ac:dyDescent="0.35">
      <c r="A662">
        <f t="shared" si="172"/>
        <v>65.485345050690398</v>
      </c>
      <c r="B662">
        <f t="shared" si="189"/>
        <v>10.42231636489576</v>
      </c>
      <c r="C662" t="str">
        <f t="shared" si="173"/>
        <v>-3.66958981984365-2977.1928303561i</v>
      </c>
      <c r="D662" t="str">
        <f t="shared" si="174"/>
        <v>3.47812499928627-1527.0592708235i</v>
      </c>
      <c r="E662" t="str">
        <f t="shared" si="175"/>
        <v>162.469527034319+0.00329974136424421i</v>
      </c>
      <c r="F662" t="str">
        <f t="shared" si="176"/>
        <v>2.9099099097949-14330.5107258726i</v>
      </c>
      <c r="G662" t="str">
        <f t="shared" si="177"/>
        <v>0.999999999960479-6.28659312461783E-06i</v>
      </c>
      <c r="H662" t="str">
        <f t="shared" si="178"/>
        <v>500.005533532777+0.673845558918975i</v>
      </c>
      <c r="I662" t="str">
        <f t="shared" si="179"/>
        <v>31.3460667301038-20213.7021035191i</v>
      </c>
      <c r="K662" t="str">
        <f t="shared" si="180"/>
        <v>0.0239996908043802-0.000084732088217383i</v>
      </c>
      <c r="L662" t="str">
        <f t="shared" si="181"/>
        <v>0.0001875-33.8443976285382i</v>
      </c>
      <c r="M662" t="str">
        <f t="shared" si="182"/>
        <v>0.00125-8.50634592802833i</v>
      </c>
      <c r="N662">
        <f t="shared" si="183"/>
        <v>89.929379145144921</v>
      </c>
      <c r="O662">
        <f t="shared" si="184"/>
        <v>69.476145887045831</v>
      </c>
      <c r="P662" s="3">
        <f t="shared" si="185"/>
        <v>69.476145887045831</v>
      </c>
      <c r="Q662" s="3">
        <f t="shared" si="186"/>
        <v>-90.070620854855079</v>
      </c>
      <c r="R662">
        <f t="shared" si="187"/>
        <v>89.929379145144921</v>
      </c>
      <c r="S662">
        <f t="shared" si="188"/>
        <v>1.042231636489576E-2</v>
      </c>
      <c r="T662">
        <f t="shared" si="171"/>
        <v>69.476145887045831</v>
      </c>
    </row>
    <row r="663" spans="1:20" x14ac:dyDescent="0.35">
      <c r="A663">
        <f t="shared" si="172"/>
        <v>65.734189361883026</v>
      </c>
      <c r="B663">
        <f t="shared" si="189"/>
        <v>10.461921167082364</v>
      </c>
      <c r="C663" t="str">
        <f t="shared" si="173"/>
        <v>-3.66958940738741-2965.92221610402i</v>
      </c>
      <c r="D663" t="str">
        <f t="shared" si="174"/>
        <v>3.47812499928085-1521.2784132326i</v>
      </c>
      <c r="E663" t="str">
        <f t="shared" si="175"/>
        <v>162.469526958731+0.00331228119033776i</v>
      </c>
      <c r="F663" t="str">
        <f t="shared" si="176"/>
        <v>2.90990990979403-14276.260934461i</v>
      </c>
      <c r="G663" t="str">
        <f t="shared" si="177"/>
        <v>0.999999999960178-6.31048217848947E-06i</v>
      </c>
      <c r="H663" t="str">
        <f t="shared" si="178"/>
        <v>500.005575667738+0.676406115687072i</v>
      </c>
      <c r="I663" t="str">
        <f t="shared" si="179"/>
        <v>31.3460648065832-20137.1824715928i</v>
      </c>
      <c r="K663" t="str">
        <f t="shared" si="180"/>
        <v>0.0239996884500603-0.0000850540615267413i</v>
      </c>
      <c r="L663" t="str">
        <f t="shared" si="181"/>
        <v>0.0001875-33.716275780572i</v>
      </c>
      <c r="M663" t="str">
        <f t="shared" si="182"/>
        <v>0.00125-8.47414418014379i</v>
      </c>
      <c r="N663">
        <f t="shared" si="183"/>
        <v>89.92911079152249</v>
      </c>
      <c r="O663">
        <f t="shared" si="184"/>
        <v>69.44320178993425</v>
      </c>
      <c r="P663" s="3">
        <f t="shared" si="185"/>
        <v>69.44320178993425</v>
      </c>
      <c r="Q663" s="3">
        <f t="shared" si="186"/>
        <v>-90.07088920847751</v>
      </c>
      <c r="R663">
        <f t="shared" si="187"/>
        <v>89.92911079152249</v>
      </c>
      <c r="S663">
        <f t="shared" si="188"/>
        <v>1.0461921167082364E-2</v>
      </c>
      <c r="T663">
        <f t="shared" si="171"/>
        <v>69.44320178993425</v>
      </c>
    </row>
    <row r="664" spans="1:20" x14ac:dyDescent="0.35">
      <c r="A664">
        <f t="shared" si="172"/>
        <v>65.983979281458176</v>
      </c>
      <c r="B664">
        <f t="shared" si="189"/>
        <v>10.501676467517278</v>
      </c>
      <c r="C664" t="str">
        <f t="shared" si="173"/>
        <v>-3.66958899179072-2954.69426763874i</v>
      </c>
      <c r="D664" t="str">
        <f t="shared" si="174"/>
        <v>3.47812499927537-1515.5194397424i</v>
      </c>
      <c r="E664" t="str">
        <f t="shared" si="175"/>
        <v>162.469526882566+0.00332486867702691i</v>
      </c>
      <c r="F664" t="str">
        <f t="shared" si="176"/>
        <v>2.90990990979315-14222.2165118557i</v>
      </c>
      <c r="G664" t="str">
        <f t="shared" si="177"/>
        <v>0.999999999959875-6.33446201076581E-06i</v>
      </c>
      <c r="H664" t="str">
        <f t="shared" si="178"/>
        <v>500.005618123536+0.678976401925994i</v>
      </c>
      <c r="I664" t="str">
        <f t="shared" si="179"/>
        <v>31.3460628684162-20060.952519797i</v>
      </c>
      <c r="K664" t="str">
        <f t="shared" si="180"/>
        <v>0.0239996860778141-0.000085377258235969i</v>
      </c>
      <c r="L664" t="str">
        <f t="shared" si="181"/>
        <v>0.0001875-33.5886389525523i</v>
      </c>
      <c r="M664" t="str">
        <f t="shared" si="182"/>
        <v>0.00125-8.4420643356682i</v>
      </c>
      <c r="N664">
        <f t="shared" si="183"/>
        <v>89.928841418220671</v>
      </c>
      <c r="O664">
        <f t="shared" si="184"/>
        <v>69.410257690765263</v>
      </c>
      <c r="P664" s="3">
        <f t="shared" si="185"/>
        <v>69.410257690765263</v>
      </c>
      <c r="Q664" s="3">
        <f t="shared" si="186"/>
        <v>-90.071158581779329</v>
      </c>
      <c r="R664">
        <f t="shared" si="187"/>
        <v>89.928841418220671</v>
      </c>
      <c r="S664">
        <f t="shared" si="188"/>
        <v>1.0501676467517278E-2</v>
      </c>
      <c r="T664">
        <f t="shared" si="171"/>
        <v>69.410257690765263</v>
      </c>
    </row>
    <row r="665" spans="1:20" x14ac:dyDescent="0.35">
      <c r="A665">
        <f t="shared" si="172"/>
        <v>66.234718402727722</v>
      </c>
      <c r="B665">
        <f t="shared" si="189"/>
        <v>10.541582838093843</v>
      </c>
      <c r="C665" t="str">
        <f t="shared" si="173"/>
        <v>-3.66958857302955-2943.50882344246i</v>
      </c>
      <c r="D665" t="str">
        <f t="shared" si="174"/>
        <v>3.47812499926985-1509.78226750814i</v>
      </c>
      <c r="E665" t="str">
        <f t="shared" si="175"/>
        <v>162.46952680582+0.00333750400552882i</v>
      </c>
      <c r="F665" t="str">
        <f t="shared" si="176"/>
        <v>2.90990990979226-14168.3766806098i</v>
      </c>
      <c r="G665" t="str">
        <f t="shared" si="177"/>
        <v>0.999999999959569-6.35853296640478E-06i</v>
      </c>
      <c r="H665" t="str">
        <f t="shared" si="178"/>
        <v>500.005660902616+0.681556454600324i</v>
      </c>
      <c r="I665" t="str">
        <f t="shared" si="179"/>
        <v>31.3460609154905-19985.0111515384i</v>
      </c>
      <c r="K665" t="str">
        <f t="shared" si="180"/>
        <v>0.023999683687505-0.0000857016829928547i</v>
      </c>
      <c r="L665" t="str">
        <f t="shared" si="181"/>
        <v>0.0001875-33.4614853083805i</v>
      </c>
      <c r="M665" t="str">
        <f t="shared" si="182"/>
        <v>0.00125-8.41010593312234i</v>
      </c>
      <c r="N665">
        <f t="shared" si="183"/>
        <v>89.928571021365443</v>
      </c>
      <c r="O665">
        <f t="shared" si="184"/>
        <v>69.377313589523226</v>
      </c>
      <c r="P665" s="3">
        <f t="shared" si="185"/>
        <v>69.377313589523226</v>
      </c>
      <c r="Q665" s="3">
        <f t="shared" si="186"/>
        <v>-90.071428978634557</v>
      </c>
      <c r="R665">
        <f t="shared" si="187"/>
        <v>89.928571021365443</v>
      </c>
      <c r="S665">
        <f t="shared" si="188"/>
        <v>1.0541582838093843E-2</v>
      </c>
      <c r="T665">
        <f t="shared" si="171"/>
        <v>69.377313589523226</v>
      </c>
    </row>
    <row r="666" spans="1:20" x14ac:dyDescent="0.35">
      <c r="A666">
        <f t="shared" si="172"/>
        <v>66.486410332658082</v>
      </c>
      <c r="B666">
        <f t="shared" si="189"/>
        <v>10.5816408528786</v>
      </c>
      <c r="C666" t="str">
        <f t="shared" si="173"/>
        <v>-3.66958815107985-2932.36572260887i</v>
      </c>
      <c r="D666" t="str">
        <f t="shared" si="174"/>
        <v>3.47812499926428-1504.06681399866i</v>
      </c>
      <c r="E666" t="str">
        <f t="shared" si="175"/>
        <v>162.469526728492+0.00335018735774669i</v>
      </c>
      <c r="F666" t="str">
        <f t="shared" si="176"/>
        <v>2.90990990979136-14114.740666219i</v>
      </c>
      <c r="G666" t="str">
        <f t="shared" si="177"/>
        <v>0.999999999959261-6.38269539167516E-06i</v>
      </c>
      <c r="H666" t="str">
        <f t="shared" si="178"/>
        <v>500.005704007436+0.684146310815054i</v>
      </c>
      <c r="I666" t="str">
        <f t="shared" si="179"/>
        <v>31.3460589476936-19909.3572743746i</v>
      </c>
      <c r="K666" t="str">
        <f t="shared" si="180"/>
        <v>0.0239996812789956-0.0000860273404628373i</v>
      </c>
      <c r="L666" t="str">
        <f t="shared" si="181"/>
        <v>0.0001875-33.3348130189086i</v>
      </c>
      <c r="M666" t="str">
        <f t="shared" si="182"/>
        <v>0.00125-8.3782685127738i</v>
      </c>
      <c r="N666">
        <f t="shared" si="183"/>
        <v>89.928299597068019</v>
      </c>
      <c r="O666">
        <f t="shared" si="184"/>
        <v>69.34436948619252</v>
      </c>
      <c r="P666" s="3">
        <f t="shared" si="185"/>
        <v>69.34436948619252</v>
      </c>
      <c r="Q666" s="3">
        <f t="shared" si="186"/>
        <v>-90.071700402931981</v>
      </c>
      <c r="R666">
        <f t="shared" si="187"/>
        <v>89.928299597068019</v>
      </c>
      <c r="S666">
        <f t="shared" si="188"/>
        <v>1.0581640852878599E-2</v>
      </c>
      <c r="T666">
        <f t="shared" si="171"/>
        <v>69.34436948619252</v>
      </c>
    </row>
    <row r="667" spans="1:20" x14ac:dyDescent="0.35">
      <c r="A667">
        <f t="shared" si="172"/>
        <v>66.739058691922196</v>
      </c>
      <c r="B667">
        <f t="shared" si="189"/>
        <v>10.62185108811954</v>
      </c>
      <c r="C667" t="str">
        <f t="shared" si="173"/>
        <v>-3.66958772591737-2921.2648048407i</v>
      </c>
      <c r="D667" t="str">
        <f t="shared" si="174"/>
        <v>3.47812499925869-1498.37299699526i</v>
      </c>
      <c r="E667" t="str">
        <f t="shared" si="175"/>
        <v>162.469526650575+0.00336291891628192i</v>
      </c>
      <c r="F667" t="str">
        <f t="shared" si="176"/>
        <v>2.90990990979047-14061.3076971114i</v>
      </c>
      <c r="G667" t="str">
        <f t="shared" si="177"/>
        <v>0.999999999958951-6.40694963416153E-06i</v>
      </c>
      <c r="H667" t="str">
        <f t="shared" si="178"/>
        <v>500.005747440479+0.686746007816097i</v>
      </c>
      <c r="I667" t="str">
        <f t="shared" si="179"/>
        <v>31.3460569649128-19833.9897999995i</v>
      </c>
      <c r="K667" t="str">
        <f t="shared" si="180"/>
        <v>0.0239996788521472-0.0000863542353290714i</v>
      </c>
      <c r="L667" t="str">
        <f t="shared" si="181"/>
        <v>0.0001875-33.2086202619133i</v>
      </c>
      <c r="M667" t="str">
        <f t="shared" si="182"/>
        <v>0.00125-8.3465516166306i</v>
      </c>
      <c r="N667">
        <f t="shared" si="183"/>
        <v>89.928027141424863</v>
      </c>
      <c r="O667">
        <f t="shared" si="184"/>
        <v>69.311425380757171</v>
      </c>
      <c r="P667" s="3">
        <f t="shared" si="185"/>
        <v>69.311425380757171</v>
      </c>
      <c r="Q667" s="3">
        <f t="shared" si="186"/>
        <v>-90.071972858575137</v>
      </c>
      <c r="R667">
        <f t="shared" si="187"/>
        <v>89.928027141424863</v>
      </c>
      <c r="S667">
        <f t="shared" si="188"/>
        <v>1.0621851088119539E-2</v>
      </c>
      <c r="T667">
        <f t="shared" si="171"/>
        <v>69.311425380757171</v>
      </c>
    </row>
    <row r="668" spans="1:20" x14ac:dyDescent="0.35">
      <c r="A668">
        <f t="shared" si="172"/>
        <v>66.992667114951502</v>
      </c>
      <c r="B668">
        <f t="shared" si="189"/>
        <v>10.662214122254394</v>
      </c>
      <c r="C668" t="str">
        <f t="shared" si="173"/>
        <v>-3.66958729751753-2910.20591044748i</v>
      </c>
      <c r="D668" t="str">
        <f t="shared" si="174"/>
        <v>3.47812499925304-1492.70073459046i</v>
      </c>
      <c r="E668" t="str">
        <f t="shared" si="175"/>
        <v>162.469526572063+0.00337569886442693i</v>
      </c>
      <c r="F668" t="str">
        <f t="shared" si="176"/>
        <v>2.90990990978956-14008.0770046358i</v>
      </c>
      <c r="G668" t="str">
        <f t="shared" si="177"/>
        <v>0.999999999958638-6.43129604276933E-06i</v>
      </c>
      <c r="H668" t="str">
        <f t="shared" si="178"/>
        <v>500.005791204243+0.68935558299079i</v>
      </c>
      <c r="I668" t="str">
        <f t="shared" si="179"/>
        <v>31.3460549670334-19758.9076442266i</v>
      </c>
      <c r="K668" t="str">
        <f t="shared" si="180"/>
        <v>0.0239996764068203-0.0000866823722924935i</v>
      </c>
      <c r="L668" t="str">
        <f t="shared" si="181"/>
        <v>0.0001875-33.0829052220695i</v>
      </c>
      <c r="M668" t="str">
        <f t="shared" si="182"/>
        <v>0.00125-8.31495478843456i</v>
      </c>
      <c r="N668">
        <f t="shared" si="183"/>
        <v>89.927753650517658</v>
      </c>
      <c r="O668">
        <f t="shared" si="184"/>
        <v>69.278481273201052</v>
      </c>
      <c r="P668" s="3">
        <f t="shared" si="185"/>
        <v>69.278481273201052</v>
      </c>
      <c r="Q668" s="3">
        <f t="shared" si="186"/>
        <v>-90.072246349482342</v>
      </c>
      <c r="R668">
        <f t="shared" si="187"/>
        <v>89.927753650517658</v>
      </c>
      <c r="S668">
        <f t="shared" si="188"/>
        <v>1.0662214122254394E-2</v>
      </c>
      <c r="T668">
        <f t="shared" si="171"/>
        <v>69.278481273201052</v>
      </c>
    </row>
    <row r="669" spans="1:20" x14ac:dyDescent="0.35">
      <c r="A669">
        <f t="shared" si="172"/>
        <v>67.247239249988311</v>
      </c>
      <c r="B669">
        <f t="shared" si="189"/>
        <v>10.702730535918962</v>
      </c>
      <c r="C669" t="str">
        <f t="shared" si="173"/>
        <v>-3.66958686585586-2899.18888034335i</v>
      </c>
      <c r="D669" t="str">
        <f t="shared" si="174"/>
        <v>3.47812499924735-1487.04994518687i</v>
      </c>
      <c r="E669" t="str">
        <f t="shared" si="175"/>
        <v>162.469526492954+0.00338852738617452i</v>
      </c>
      <c r="F669" t="str">
        <f t="shared" si="176"/>
        <v>2.90990990978864-13955.0478230507i</v>
      </c>
      <c r="G669" t="str">
        <f t="shared" si="177"/>
        <v>0.999999999958324-6.45573496772983E-06i</v>
      </c>
      <c r="H669" t="str">
        <f t="shared" si="178"/>
        <v>500.005835301249+0.691975073868487i</v>
      </c>
      <c r="I669" t="str">
        <f t="shared" si="179"/>
        <v>31.346052953941-19684.1097269739i</v>
      </c>
      <c r="K669" t="str">
        <f t="shared" si="180"/>
        <v>0.023999673942874-0.0000870117560718912i</v>
      </c>
      <c r="L669" t="str">
        <f t="shared" si="181"/>
        <v>0.0001875-32.957666090924i</v>
      </c>
      <c r="M669" t="str">
        <f t="shared" si="182"/>
        <v>0.00125-8.28347757365468i</v>
      </c>
      <c r="N669">
        <f t="shared" si="183"/>
        <v>89.927479120413139</v>
      </c>
      <c r="O669">
        <f t="shared" si="184"/>
        <v>69.245537163508146</v>
      </c>
      <c r="P669" s="3">
        <f t="shared" si="185"/>
        <v>69.245537163508146</v>
      </c>
      <c r="Q669" s="3">
        <f t="shared" si="186"/>
        <v>-90.072520879586861</v>
      </c>
      <c r="R669">
        <f t="shared" si="187"/>
        <v>89.927479120413139</v>
      </c>
      <c r="S669">
        <f t="shared" si="188"/>
        <v>1.0702730535918961E-2</v>
      </c>
      <c r="T669">
        <f t="shared" si="171"/>
        <v>69.245537163508146</v>
      </c>
    </row>
    <row r="670" spans="1:20" x14ac:dyDescent="0.35">
      <c r="A670">
        <f t="shared" si="172"/>
        <v>67.50277875913828</v>
      </c>
      <c r="B670">
        <f t="shared" si="189"/>
        <v>10.743400911955455</v>
      </c>
      <c r="C670" t="str">
        <f t="shared" si="173"/>
        <v>-3.66958643090728-2888.21355604461i</v>
      </c>
      <c r="D670" t="str">
        <f t="shared" si="174"/>
        <v>3.47812499924162-1481.42054749597i</v>
      </c>
      <c r="E670" t="str">
        <f t="shared" si="175"/>
        <v>162.469526413243+0.0034014046662152i</v>
      </c>
      <c r="F670" t="str">
        <f t="shared" si="176"/>
        <v>2.90990990978771-13902.2193895136i</v>
      </c>
      <c r="G670" t="str">
        <f t="shared" si="177"/>
        <v>0.999999999958006-6.48026676060514E-06i</v>
      </c>
      <c r="H670" t="str">
        <f t="shared" si="178"/>
        <v>500.005879734032+0.694604518121021i</v>
      </c>
      <c r="I670" t="str">
        <f t="shared" si="179"/>
        <v>31.3460509255188-19609.5949722482i</v>
      </c>
      <c r="K670" t="str">
        <f t="shared" si="180"/>
        <v>0.0239996714601667-0.0000873423914039689i</v>
      </c>
      <c r="L670" t="str">
        <f t="shared" si="181"/>
        <v>0.0001875-32.8329010668698i</v>
      </c>
      <c r="M670" t="str">
        <f t="shared" si="182"/>
        <v>0.00125-8.25211951948065i</v>
      </c>
      <c r="N670">
        <f t="shared" si="183"/>
        <v>89.927203547163174</v>
      </c>
      <c r="O670">
        <f t="shared" si="184"/>
        <v>69.212593051662111</v>
      </c>
      <c r="P670" s="3">
        <f t="shared" si="185"/>
        <v>69.212593051662111</v>
      </c>
      <c r="Q670" s="3">
        <f t="shared" si="186"/>
        <v>-90.072796452836826</v>
      </c>
      <c r="R670">
        <f t="shared" si="187"/>
        <v>89.927203547163174</v>
      </c>
      <c r="S670">
        <f t="shared" si="188"/>
        <v>1.0743400911955454E-2</v>
      </c>
      <c r="T670">
        <f t="shared" si="171"/>
        <v>69.212593051662111</v>
      </c>
    </row>
    <row r="671" spans="1:20" x14ac:dyDescent="0.35">
      <c r="A671">
        <f t="shared" si="172"/>
        <v>67.759289318423001</v>
      </c>
      <c r="B671">
        <f t="shared" si="189"/>
        <v>10.784225835420886</v>
      </c>
      <c r="C671" t="str">
        <f t="shared" si="173"/>
        <v>-3.66958599264705-2877.27977966756i</v>
      </c>
      <c r="D671" t="str">
        <f t="shared" si="174"/>
        <v>3.47812499923586-1475.812460537i</v>
      </c>
      <c r="E671" t="str">
        <f t="shared" si="175"/>
        <v>162.469526332926+0.00341433088994133i</v>
      </c>
      <c r="F671" t="str">
        <f t="shared" si="176"/>
        <v>2.90990990978678-13849.5909440697i</v>
      </c>
      <c r="G671" t="str">
        <f t="shared" si="177"/>
        <v>0.999999999957686-6.50489177429336E-06i</v>
      </c>
      <c r="H671" t="str">
        <f t="shared" si="178"/>
        <v>500.00592450515+0.697243953563343i</v>
      </c>
      <c r="I671" t="str">
        <f t="shared" si="179"/>
        <v>31.3460488816512-19535.3623081296i</v>
      </c>
      <c r="K671" t="str">
        <f t="shared" si="180"/>
        <v>0.0239996689585555-0.0000876742830434186i</v>
      </c>
      <c r="L671" t="str">
        <f t="shared" si="181"/>
        <v>0.0001875-32.7086083551203i</v>
      </c>
      <c r="M671" t="str">
        <f t="shared" si="182"/>
        <v>0.00125-8.22088017481635i</v>
      </c>
      <c r="N671">
        <f t="shared" si="183"/>
        <v>89.926926926804541</v>
      </c>
      <c r="O671">
        <f t="shared" si="184"/>
        <v>69.179648937646633</v>
      </c>
      <c r="P671" s="3">
        <f t="shared" si="185"/>
        <v>69.179648937646633</v>
      </c>
      <c r="Q671" s="3">
        <f t="shared" si="186"/>
        <v>-90.073073073195459</v>
      </c>
      <c r="R671">
        <f t="shared" si="187"/>
        <v>89.926926926804541</v>
      </c>
      <c r="S671">
        <f t="shared" si="188"/>
        <v>1.0784225835420885E-2</v>
      </c>
      <c r="T671">
        <f t="shared" si="171"/>
        <v>69.179648937646633</v>
      </c>
    </row>
    <row r="672" spans="1:20" x14ac:dyDescent="0.35">
      <c r="A672">
        <f t="shared" si="172"/>
        <v>68.016774617833022</v>
      </c>
      <c r="B672">
        <f t="shared" si="189"/>
        <v>10.825205893595486</v>
      </c>
      <c r="C672" t="str">
        <f t="shared" si="173"/>
        <v>-3.66958555104964-2866.38739392612i</v>
      </c>
      <c r="D672" t="str">
        <f t="shared" si="174"/>
        <v>3.47812499923004-1470.22560363574i</v>
      </c>
      <c r="E672" t="str">
        <f t="shared" si="175"/>
        <v>162.469526251995+0.00342730624345898i</v>
      </c>
      <c r="F672" t="str">
        <f t="shared" si="176"/>
        <v>2.90990990978584-13797.1617296412i</v>
      </c>
      <c r="G672" t="str">
        <f t="shared" si="177"/>
        <v>0.999999999957364-6.52961036303357E-06i</v>
      </c>
      <c r="H672" t="str">
        <f t="shared" si="178"/>
        <v>500.005969617175+0.699893418153953i</v>
      </c>
      <c r="I672" t="str">
        <f t="shared" si="179"/>
        <v>31.3460468222195-19461.4106667565i</v>
      </c>
      <c r="K672" t="str">
        <f t="shared" si="180"/>
        <v>0.0239996664378966-0.0000880074357629841i</v>
      </c>
      <c r="L672" t="str">
        <f t="shared" si="181"/>
        <v>0.0001875-32.5847861676831i</v>
      </c>
      <c r="M672" t="str">
        <f t="shared" si="182"/>
        <v>0.00125-8.1897590902733i</v>
      </c>
      <c r="N672">
        <f t="shared" si="183"/>
        <v>89.926649255359095</v>
      </c>
      <c r="O672">
        <f t="shared" si="184"/>
        <v>69.14670482144507</v>
      </c>
      <c r="P672" s="3">
        <f t="shared" si="185"/>
        <v>69.14670482144507</v>
      </c>
      <c r="Q672" s="3">
        <f t="shared" si="186"/>
        <v>-90.073350744640905</v>
      </c>
      <c r="R672">
        <f t="shared" si="187"/>
        <v>89.926649255359095</v>
      </c>
      <c r="S672">
        <f t="shared" si="188"/>
        <v>1.0825205893595487E-2</v>
      </c>
      <c r="T672">
        <f t="shared" si="171"/>
        <v>69.14670482144507</v>
      </c>
    </row>
    <row r="673" spans="1:20" x14ac:dyDescent="0.35">
      <c r="A673">
        <f t="shared" si="172"/>
        <v>68.275238361380787</v>
      </c>
      <c r="B673">
        <f t="shared" si="189"/>
        <v>10.86634167599115</v>
      </c>
      <c r="C673" t="str">
        <f t="shared" si="173"/>
        <v>-3.66958510608996-2855.53624212968i</v>
      </c>
      <c r="D673" t="str">
        <f t="shared" si="174"/>
        <v>3.47812499922417-1464.65989642337i</v>
      </c>
      <c r="E673" t="str">
        <f t="shared" si="175"/>
        <v>162.46952617045+0.00344033091357284i</v>
      </c>
      <c r="F673" t="str">
        <f t="shared" si="176"/>
        <v>2.90990990978489-13744.9309920162i</v>
      </c>
      <c r="G673" t="str">
        <f t="shared" si="177"/>
        <v>0.999999999957039-6.55442288241098E-06i</v>
      </c>
      <c r="H673" t="str">
        <f t="shared" si="178"/>
        <v>500.00601507271+0.702552949995569i</v>
      </c>
      <c r="I673" t="str">
        <f t="shared" si="179"/>
        <v>31.3460447471065-19387.7389843096i</v>
      </c>
      <c r="K673" t="str">
        <f t="shared" si="180"/>
        <v>0.0239996638980447-0.0000883418543535338i</v>
      </c>
      <c r="L673" t="str">
        <f t="shared" si="181"/>
        <v>0.0001875-32.4614327233345i</v>
      </c>
      <c r="M673" t="str">
        <f t="shared" si="182"/>
        <v>0.00125-8.15875581816427i</v>
      </c>
      <c r="N673">
        <f t="shared" si="183"/>
        <v>89.926370528833473</v>
      </c>
      <c r="O673">
        <f t="shared" si="184"/>
        <v>69.113760703040839</v>
      </c>
      <c r="P673" s="3">
        <f t="shared" si="185"/>
        <v>69.113760703040839</v>
      </c>
      <c r="Q673" s="3">
        <f t="shared" si="186"/>
        <v>-90.073629471166527</v>
      </c>
      <c r="R673">
        <f t="shared" si="187"/>
        <v>89.926370528833473</v>
      </c>
      <c r="S673">
        <f t="shared" si="188"/>
        <v>1.086634167599115E-2</v>
      </c>
      <c r="T673">
        <f t="shared" si="171"/>
        <v>69.113760703040839</v>
      </c>
    </row>
    <row r="674" spans="1:20" x14ac:dyDescent="0.35">
      <c r="A674">
        <f t="shared" si="172"/>
        <v>68.534684267154034</v>
      </c>
      <c r="B674">
        <f t="shared" si="189"/>
        <v>10.907633774359915</v>
      </c>
      <c r="C674" t="str">
        <f t="shared" si="173"/>
        <v>-3.66958465774224-2844.72616818079i</v>
      </c>
      <c r="D674" t="str">
        <f t="shared" si="174"/>
        <v>3.47812499921826-1459.11525883534i</v>
      </c>
      <c r="E674" t="str">
        <f t="shared" si="175"/>
        <v>162.469526088283+0.00345340508780539i</v>
      </c>
      <c r="F674" t="str">
        <f t="shared" si="176"/>
        <v>2.90990990978395-13692.8979798381i</v>
      </c>
      <c r="G674" t="str">
        <f t="shared" si="177"/>
        <v>0.999999999956712-6.57932968936199E-06i</v>
      </c>
      <c r="H674" t="str">
        <f t="shared" si="178"/>
        <v>500.006060874365+0.705222587335538i</v>
      </c>
      <c r="I674" t="str">
        <f t="shared" si="179"/>
        <v>31.3460426561919-19314.3462009972i</v>
      </c>
      <c r="K674" t="str">
        <f t="shared" si="180"/>
        <v>0.0239996613388539-0.0000886775436241254i</v>
      </c>
      <c r="L674" t="str">
        <f t="shared" si="181"/>
        <v>0.0001875-32.3385462475936i</v>
      </c>
      <c r="M674" t="str">
        <f t="shared" si="182"/>
        <v>0.00125-8.12786991249679i</v>
      </c>
      <c r="N674">
        <f t="shared" si="183"/>
        <v>89.926090743219177</v>
      </c>
      <c r="O674">
        <f t="shared" si="184"/>
        <v>69.080816582417185</v>
      </c>
      <c r="P674" s="3">
        <f t="shared" si="185"/>
        <v>69.080816582417185</v>
      </c>
      <c r="Q674" s="3">
        <f t="shared" si="186"/>
        <v>-90.073909256780823</v>
      </c>
      <c r="R674">
        <f t="shared" si="187"/>
        <v>89.926090743219177</v>
      </c>
      <c r="S674">
        <f t="shared" si="188"/>
        <v>1.0907633774359915E-2</v>
      </c>
      <c r="T674">
        <f t="shared" si="171"/>
        <v>69.080816582417185</v>
      </c>
    </row>
    <row r="675" spans="1:20" x14ac:dyDescent="0.35">
      <c r="A675">
        <f t="shared" si="172"/>
        <v>68.795116067369221</v>
      </c>
      <c r="B675">
        <f t="shared" si="189"/>
        <v>10.949082782702483</v>
      </c>
      <c r="C675" t="str">
        <f t="shared" si="173"/>
        <v>-3.66958420598065-2833.9570165729i</v>
      </c>
      <c r="D675" t="str">
        <f t="shared" si="174"/>
        <v>3.47812499921231-1453.59161111017i</v>
      </c>
      <c r="E675" t="str">
        <f t="shared" si="175"/>
        <v>162.469526005491+0.00346652895439097i</v>
      </c>
      <c r="F675" t="str">
        <f t="shared" si="176"/>
        <v>2.90990990978299-13641.0619445944i</v>
      </c>
      <c r="G675" t="str">
        <f t="shared" si="177"/>
        <v>0.999999999956383-6.60433114217939E-06i</v>
      </c>
      <c r="H675" t="str">
        <f t="shared" si="178"/>
        <v>500.00610702478+0.70790236856648i</v>
      </c>
      <c r="I675" t="str">
        <f t="shared" si="179"/>
        <v>31.3460405493549-19241.2312610393i</v>
      </c>
      <c r="K675" t="str">
        <f t="shared" si="180"/>
        <v>0.0239996587601768-0.0000890145084020768i</v>
      </c>
      <c r="L675" t="str">
        <f t="shared" si="181"/>
        <v>0.0001875-32.2161249726974i</v>
      </c>
      <c r="M675" t="str">
        <f t="shared" si="182"/>
        <v>0.00125-8.09710092896674i</v>
      </c>
      <c r="N675">
        <f t="shared" si="183"/>
        <v>89.925809894492531</v>
      </c>
      <c r="O675">
        <f t="shared" si="184"/>
        <v>69.047872459557198</v>
      </c>
      <c r="P675" s="3">
        <f t="shared" si="185"/>
        <v>69.047872459557198</v>
      </c>
      <c r="Q675" s="3">
        <f t="shared" si="186"/>
        <v>-90.074190105507469</v>
      </c>
      <c r="R675">
        <f t="shared" si="187"/>
        <v>89.925809894492531</v>
      </c>
      <c r="S675">
        <f t="shared" si="188"/>
        <v>1.0949082782702483E-2</v>
      </c>
      <c r="T675">
        <f t="shared" si="171"/>
        <v>69.047872459557198</v>
      </c>
    </row>
    <row r="676" spans="1:20" x14ac:dyDescent="0.35">
      <c r="A676">
        <f t="shared" si="172"/>
        <v>69.056537508425222</v>
      </c>
      <c r="B676">
        <f t="shared" si="189"/>
        <v>10.990689297276752</v>
      </c>
      <c r="C676" t="str">
        <f t="shared" si="173"/>
        <v>-3.66958375077923-2823.22863238815i</v>
      </c>
      <c r="D676" t="str">
        <f t="shared" si="174"/>
        <v>3.47812499920631-1448.08887378833i</v>
      </c>
      <c r="E676" t="str">
        <f t="shared" si="175"/>
        <v>162.469525922068+0.00347970270228154i</v>
      </c>
      <c r="F676" t="str">
        <f t="shared" si="176"/>
        <v>2.90990990978203-13589.4221406064i</v>
      </c>
      <c r="G676" t="str">
        <f t="shared" si="177"/>
        <v>0.999999999956051-6.62942760051746E-06i</v>
      </c>
      <c r="H676" t="str">
        <f t="shared" si="178"/>
        <v>500.006153526605+0.710592332226834i</v>
      </c>
      <c r="I676" t="str">
        <f t="shared" si="179"/>
        <v>31.3460384264749-19168.3931126529i</v>
      </c>
      <c r="K676" t="str">
        <f t="shared" si="180"/>
        <v>0.0239996561618652-0.0000893527535330371i</v>
      </c>
      <c r="L676" t="str">
        <f t="shared" si="181"/>
        <v>0.0001875-32.0941671375746i</v>
      </c>
      <c r="M676" t="str">
        <f t="shared" si="182"/>
        <v>0.00125-8.0664484249519i</v>
      </c>
      <c r="N676">
        <f t="shared" si="183"/>
        <v>89.925527978614511</v>
      </c>
      <c r="O676">
        <f t="shared" si="184"/>
        <v>69.01492833444388</v>
      </c>
      <c r="P676" s="3">
        <f t="shared" si="185"/>
        <v>69.01492833444388</v>
      </c>
      <c r="Q676" s="3">
        <f t="shared" si="186"/>
        <v>-90.074472021385489</v>
      </c>
      <c r="R676">
        <f t="shared" si="187"/>
        <v>89.925527978614511</v>
      </c>
      <c r="S676">
        <f t="shared" si="188"/>
        <v>1.0990689297276751E-2</v>
      </c>
      <c r="T676">
        <f t="shared" si="171"/>
        <v>69.01492833444388</v>
      </c>
    </row>
    <row r="677" spans="1:20" x14ac:dyDescent="0.35">
      <c r="A677">
        <f t="shared" si="172"/>
        <v>69.318952350957233</v>
      </c>
      <c r="B677">
        <f t="shared" si="189"/>
        <v>11.032453916606404</v>
      </c>
      <c r="C677" t="str">
        <f t="shared" si="173"/>
        <v>-3.66958329211189-2812.54086129512i</v>
      </c>
      <c r="D677" t="str">
        <f t="shared" si="174"/>
        <v>3.47812499920026-1442.6069677111i</v>
      </c>
      <c r="E677" t="str">
        <f t="shared" si="175"/>
        <v>162.46952583801+0.00349292652114472i</v>
      </c>
      <c r="F677" t="str">
        <f t="shared" si="176"/>
        <v>2.90990990978105-13537.9778250182i</v>
      </c>
      <c r="G677" t="str">
        <f t="shared" si="177"/>
        <v>0.999999999955716-0.0000066546194253972i</v>
      </c>
      <c r="H677" t="str">
        <f t="shared" si="178"/>
        <v>500.006200382522+0.713292517001372i</v>
      </c>
      <c r="I677" t="str">
        <f t="shared" si="179"/>
        <v>31.34603628743-19095.830708037i</v>
      </c>
      <c r="K677" t="str">
        <f t="shared" si="180"/>
        <v>0.0239996535437694-0.0000896922838810524i</v>
      </c>
      <c r="L677" t="str">
        <f t="shared" si="181"/>
        <v>0.0001875-31.9726709878209i</v>
      </c>
      <c r="M677" t="str">
        <f t="shared" si="182"/>
        <v>0.00125-8.03591195950581i</v>
      </c>
      <c r="N677">
        <f t="shared" si="183"/>
        <v>89.925244991530789</v>
      </c>
      <c r="O677">
        <f t="shared" si="184"/>
        <v>68.98198420705998</v>
      </c>
      <c r="P677" s="3">
        <f t="shared" si="185"/>
        <v>68.98198420705998</v>
      </c>
      <c r="Q677" s="3">
        <f t="shared" si="186"/>
        <v>-90.074755008469211</v>
      </c>
      <c r="R677">
        <f t="shared" si="187"/>
        <v>89.925244991530789</v>
      </c>
      <c r="S677">
        <f t="shared" si="188"/>
        <v>1.1032453916606403E-2</v>
      </c>
      <c r="T677">
        <f t="shared" si="171"/>
        <v>68.98198420705998</v>
      </c>
    </row>
    <row r="678" spans="1:20" x14ac:dyDescent="0.35">
      <c r="A678">
        <f t="shared" si="172"/>
        <v>69.582364369890868</v>
      </c>
      <c r="B678">
        <f t="shared" si="189"/>
        <v>11.074377241489508</v>
      </c>
      <c r="C678" t="str">
        <f t="shared" si="173"/>
        <v>-3.66958282995226-2801.89354954665i</v>
      </c>
      <c r="D678" t="str">
        <f t="shared" si="174"/>
        <v>3.47812499919417-1437.14581401941i</v>
      </c>
      <c r="E678" t="str">
        <f t="shared" si="175"/>
        <v>162.469525753313+0.00350620060137379i</v>
      </c>
      <c r="F678" t="str">
        <f t="shared" si="176"/>
        <v>2.90990990978006-13486.7282577861i</v>
      </c>
      <c r="G678" t="str">
        <f t="shared" si="177"/>
        <v>0.999999999955379-6.67990697921145E-06i</v>
      </c>
      <c r="H678" t="str">
        <f t="shared" si="178"/>
        <v>500.006247595224+0.716002961721788i</v>
      </c>
      <c r="I678" t="str">
        <f t="shared" si="179"/>
        <v>31.3460341320978-19023.5430033569i</v>
      </c>
      <c r="K678" t="str">
        <f t="shared" si="180"/>
        <v>0.0239996509057389-0.0000900331043286393i</v>
      </c>
      <c r="L678" t="str">
        <f t="shared" si="181"/>
        <v>0.0001875-31.8516347756733i</v>
      </c>
      <c r="M678" t="str">
        <f t="shared" si="182"/>
        <v>0.00125-8.00549109335106i</v>
      </c>
      <c r="N678">
        <f t="shared" si="183"/>
        <v>89.924960929171647</v>
      </c>
      <c r="O678">
        <f t="shared" si="184"/>
        <v>68.949040077388304</v>
      </c>
      <c r="P678" s="3">
        <f t="shared" si="185"/>
        <v>68.949040077388304</v>
      </c>
      <c r="Q678" s="3">
        <f t="shared" si="186"/>
        <v>-90.075039070828353</v>
      </c>
      <c r="R678">
        <f t="shared" si="187"/>
        <v>89.924960929171647</v>
      </c>
      <c r="S678">
        <f t="shared" si="188"/>
        <v>1.1074377241489507E-2</v>
      </c>
      <c r="T678">
        <f t="shared" si="171"/>
        <v>68.949040077388304</v>
      </c>
    </row>
    <row r="679" spans="1:20" x14ac:dyDescent="0.35">
      <c r="A679">
        <f t="shared" si="172"/>
        <v>69.846777354496453</v>
      </c>
      <c r="B679">
        <f t="shared" si="189"/>
        <v>11.116459875007168</v>
      </c>
      <c r="C679" t="str">
        <f t="shared" si="173"/>
        <v>-3.66958236427343-2791.28654397759i</v>
      </c>
      <c r="D679" t="str">
        <f t="shared" si="174"/>
        <v>3.47812499918804-1431.70533415275i</v>
      </c>
      <c r="E679" t="str">
        <f t="shared" si="175"/>
        <v>162.46952566797+0.00351952513408873i</v>
      </c>
      <c r="F679" t="str">
        <f t="shared" si="176"/>
        <v>2.90990990977907-13435.6727016678i</v>
      </c>
      <c r="G679" t="str">
        <f t="shared" si="177"/>
        <v>0.999999999955039-6.70529062573018E-06i</v>
      </c>
      <c r="H679" t="str">
        <f t="shared" si="178"/>
        <v>500.006295167428+0.718723705367159i</v>
      </c>
      <c r="I679" t="str">
        <f t="shared" si="179"/>
        <v>31.3460319603516-18951.5289587298i</v>
      </c>
      <c r="K679" t="str">
        <f t="shared" si="180"/>
        <v>0.0239996482476219-0.0000903752197768485i</v>
      </c>
      <c r="L679" t="str">
        <f t="shared" si="181"/>
        <v>0.0001875-31.7310567599854i</v>
      </c>
      <c r="M679" t="str">
        <f t="shared" si="182"/>
        <v>0.00125-7.97518538887333i</v>
      </c>
      <c r="N679">
        <f t="shared" si="183"/>
        <v>89.924675787451903</v>
      </c>
      <c r="O679">
        <f t="shared" si="184"/>
        <v>68.916095945411428</v>
      </c>
      <c r="P679" s="3">
        <f t="shared" si="185"/>
        <v>68.916095945411428</v>
      </c>
      <c r="Q679" s="3">
        <f t="shared" si="186"/>
        <v>-90.075324212548097</v>
      </c>
      <c r="R679">
        <f t="shared" si="187"/>
        <v>89.924675787451903</v>
      </c>
      <c r="S679">
        <f t="shared" si="188"/>
        <v>1.1116459875007168E-2</v>
      </c>
      <c r="T679">
        <f t="shared" si="171"/>
        <v>68.916095945411428</v>
      </c>
    </row>
    <row r="680" spans="1:20" x14ac:dyDescent="0.35">
      <c r="A680">
        <f t="shared" si="172"/>
        <v>70.112195108443544</v>
      </c>
      <c r="B680">
        <f t="shared" si="189"/>
        <v>11.158702422532196</v>
      </c>
      <c r="C680" t="str">
        <f t="shared" si="173"/>
        <v>-3.66958189504913-2780.71969200262i</v>
      </c>
      <c r="D680" t="str">
        <f t="shared" si="174"/>
        <v>3.47812499918185-1426.28544984798i</v>
      </c>
      <c r="E680" t="str">
        <f t="shared" si="175"/>
        <v>162.469525581979+0.00353290031113075i</v>
      </c>
      <c r="F680" t="str">
        <f t="shared" si="176"/>
        <v>2.90990990977807-13384.8104222119i</v>
      </c>
      <c r="G680" t="str">
        <f t="shared" si="177"/>
        <v>0.999999999954697-6.73077073010565E-06i</v>
      </c>
      <c r="H680" t="str">
        <f t="shared" si="178"/>
        <v>500.006343101872+0.721454787064724i</v>
      </c>
      <c r="I680" t="str">
        <f t="shared" si="179"/>
        <v>31.3460297720694-18879.7875382092i</v>
      </c>
      <c r="K680" t="str">
        <f t="shared" si="180"/>
        <v>0.0239996455692654-0.0000907186351453461i</v>
      </c>
      <c r="L680" t="str">
        <f t="shared" si="181"/>
        <v>0.0001875-31.6109352062018i</v>
      </c>
      <c r="M680" t="str">
        <f t="shared" si="182"/>
        <v>0.00125-7.94499441011488i</v>
      </c>
      <c r="N680">
        <f t="shared" si="183"/>
        <v>89.924389562270875</v>
      </c>
      <c r="O680">
        <f t="shared" si="184"/>
        <v>68.88315181111183</v>
      </c>
      <c r="P680" s="3">
        <f t="shared" si="185"/>
        <v>68.88315181111183</v>
      </c>
      <c r="Q680" s="3">
        <f t="shared" si="186"/>
        <v>-90.075610437729125</v>
      </c>
      <c r="R680">
        <f t="shared" si="187"/>
        <v>89.924389562270875</v>
      </c>
      <c r="S680">
        <f t="shared" si="188"/>
        <v>1.1158702422532196E-2</v>
      </c>
      <c r="T680">
        <f t="shared" si="171"/>
        <v>68.88315181111183</v>
      </c>
    </row>
    <row r="681" spans="1:20" x14ac:dyDescent="0.35">
      <c r="A681">
        <f t="shared" si="172"/>
        <v>70.378621449855629</v>
      </c>
      <c r="B681">
        <f t="shared" si="189"/>
        <v>11.201105491737819</v>
      </c>
      <c r="C681" t="str">
        <f t="shared" si="173"/>
        <v>-3.66958142225175-2770.19284161396i</v>
      </c>
      <c r="D681" t="str">
        <f t="shared" si="174"/>
        <v>3.47812499917563-1420.88608313824i</v>
      </c>
      <c r="E681" t="str">
        <f t="shared" si="175"/>
        <v>162.469525495331+0.00354632632507878i</v>
      </c>
      <c r="F681" t="str">
        <f t="shared" si="176"/>
        <v>2.90990990977707-13334.1406877476i</v>
      </c>
      <c r="G681" t="str">
        <f t="shared" si="177"/>
        <v>0.999999999954352-6.75634765887773E-06i</v>
      </c>
      <c r="H681" t="str">
        <f t="shared" si="178"/>
        <v>500.006391401313+0.724196246090159i</v>
      </c>
      <c r="I681" t="str">
        <f t="shared" si="179"/>
        <v>31.3460275671229-18808.317709771i</v>
      </c>
      <c r="K681" t="str">
        <f t="shared" si="180"/>
        <v>0.0239996428705154-0.0000910633553724714i</v>
      </c>
      <c r="L681" t="str">
        <f t="shared" si="181"/>
        <v>0.0001875-31.4912683863337i</v>
      </c>
      <c r="M681" t="str">
        <f t="shared" si="182"/>
        <v>0.00125-7.91491772276836i</v>
      </c>
      <c r="N681">
        <f t="shared" si="183"/>
        <v>89.924102249512259</v>
      </c>
      <c r="O681">
        <f t="shared" si="184"/>
        <v>68.850207674471648</v>
      </c>
      <c r="P681" s="3">
        <f t="shared" si="185"/>
        <v>68.850207674471648</v>
      </c>
      <c r="Q681" s="3">
        <f t="shared" si="186"/>
        <v>-90.075897750487741</v>
      </c>
      <c r="R681">
        <f t="shared" si="187"/>
        <v>89.924102249512259</v>
      </c>
      <c r="S681">
        <f t="shared" si="188"/>
        <v>1.1201105491737818E-2</v>
      </c>
      <c r="T681">
        <f t="shared" si="171"/>
        <v>68.850207674471648</v>
      </c>
    </row>
    <row r="682" spans="1:20" x14ac:dyDescent="0.35">
      <c r="A682">
        <f t="shared" si="172"/>
        <v>70.646060211365082</v>
      </c>
      <c r="B682">
        <f t="shared" si="189"/>
        <v>11.243669692606423</v>
      </c>
      <c r="C682" t="str">
        <f t="shared" si="173"/>
        <v>-3.66958094585451-2759.70584137938i</v>
      </c>
      <c r="D682" t="str">
        <f t="shared" si="174"/>
        <v>3.47812499916935-1415.50715635183i</v>
      </c>
      <c r="E682" t="str">
        <f t="shared" si="175"/>
        <v>162.469525408024+0.00355980336923898i</v>
      </c>
      <c r="F682" t="str">
        <f t="shared" si="176"/>
        <v>2.90990990977606-13283.6627693737i</v>
      </c>
      <c r="G682" t="str">
        <f t="shared" si="177"/>
        <v>0.999999999954004-0.0000067820217799791i</v>
      </c>
      <c r="H682" t="str">
        <f t="shared" si="178"/>
        <v>500.006440068533+0.726948121868396i</v>
      </c>
      <c r="I682" t="str">
        <f t="shared" si="179"/>
        <v>31.3460253453868-18737.1184452977i</v>
      </c>
      <c r="K682" t="str">
        <f t="shared" si="180"/>
        <v>0.0239996401512165-0.0000914093854153182i</v>
      </c>
      <c r="L682" t="str">
        <f t="shared" si="181"/>
        <v>0.0001875-31.3720545789338i</v>
      </c>
      <c r="M682" t="str">
        <f t="shared" si="182"/>
        <v>0.00125-7.8849548941705i</v>
      </c>
      <c r="N682">
        <f t="shared" si="183"/>
        <v>89.923813845044165</v>
      </c>
      <c r="O682">
        <f t="shared" si="184"/>
        <v>68.817263535473188</v>
      </c>
      <c r="P682" s="3">
        <f t="shared" si="185"/>
        <v>68.817263535473188</v>
      </c>
      <c r="Q682" s="3">
        <f t="shared" si="186"/>
        <v>-90.076186154955835</v>
      </c>
      <c r="R682">
        <f t="shared" si="187"/>
        <v>89.923813845044165</v>
      </c>
      <c r="S682">
        <f t="shared" si="188"/>
        <v>1.1243669692606423E-2</v>
      </c>
      <c r="T682">
        <f t="shared" si="171"/>
        <v>68.817263535473188</v>
      </c>
    </row>
    <row r="683" spans="1:20" x14ac:dyDescent="0.35">
      <c r="A683">
        <f t="shared" si="172"/>
        <v>70.914515240168271</v>
      </c>
      <c r="B683">
        <f t="shared" si="189"/>
        <v>11.286395637438327</v>
      </c>
      <c r="C683" t="str">
        <f t="shared" si="173"/>
        <v>-3.66958046582992-2749.25854043988i</v>
      </c>
      <c r="D683" t="str">
        <f t="shared" si="174"/>
        <v>3.47812499916303-1410.14859211109i</v>
      </c>
      <c r="E683" t="str">
        <f t="shared" si="175"/>
        <v>162.469525320053+0.00357333163765779i</v>
      </c>
      <c r="F683" t="str">
        <f t="shared" si="176"/>
        <v>2.90990990977505-13233.3759409484i</v>
      </c>
      <c r="G683" t="str">
        <f t="shared" si="177"/>
        <v>0.999999999953654-6.80779346274064E-06i</v>
      </c>
      <c r="H683" t="str">
        <f t="shared" si="178"/>
        <v>500.00648910633+0.729710453974026i</v>
      </c>
      <c r="I683" t="str">
        <f t="shared" si="179"/>
        <v>31.3460231067326-18666.1887205639i</v>
      </c>
      <c r="K683" t="str">
        <f t="shared" si="180"/>
        <v>0.0239996374112123-0.0000917567302497995i</v>
      </c>
      <c r="L683" t="str">
        <f t="shared" si="181"/>
        <v>0.0001875-31.2532920690713i</v>
      </c>
      <c r="M683" t="str">
        <f t="shared" si="182"/>
        <v>0.00125-7.85510549329601i</v>
      </c>
      <c r="N683">
        <f t="shared" si="183"/>
        <v>89.923524344719027</v>
      </c>
      <c r="O683">
        <f t="shared" si="184"/>
        <v>68.78431939409856</v>
      </c>
      <c r="P683" s="3">
        <f t="shared" si="185"/>
        <v>68.78431939409856</v>
      </c>
      <c r="Q683" s="3">
        <f t="shared" si="186"/>
        <v>-90.076475655280973</v>
      </c>
      <c r="R683">
        <f t="shared" si="187"/>
        <v>89.923524344719027</v>
      </c>
      <c r="S683">
        <f t="shared" si="188"/>
        <v>1.1286395637438327E-2</v>
      </c>
      <c r="T683">
        <f t="shared" si="171"/>
        <v>68.78431939409856</v>
      </c>
    </row>
    <row r="684" spans="1:20" x14ac:dyDescent="0.35">
      <c r="A684">
        <f t="shared" si="172"/>
        <v>71.183990398080923</v>
      </c>
      <c r="B684">
        <f t="shared" si="189"/>
        <v>11.329283940860593</v>
      </c>
      <c r="C684" t="str">
        <f t="shared" si="173"/>
        <v>-3.66957998215024-2738.85078850747i</v>
      </c>
      <c r="D684" t="str">
        <f t="shared" si="174"/>
        <v>3.47812499915665-1404.81031333126i</v>
      </c>
      <c r="E684" t="str">
        <f t="shared" si="175"/>
        <v>162.469525231411+0.00358691132512034i</v>
      </c>
      <c r="F684" t="str">
        <f t="shared" si="176"/>
        <v>2.90990990977402-13183.2794790787i</v>
      </c>
      <c r="G684" t="str">
        <f t="shared" si="177"/>
        <v>0.999999999953301-6.83366307789665E-06i</v>
      </c>
      <c r="H684" t="str">
        <f t="shared" si="178"/>
        <v>500.006538517527+0.732483282131936i</v>
      </c>
      <c r="I684" t="str">
        <f t="shared" si="179"/>
        <v>31.3460208510315-18595.5275152217i</v>
      </c>
      <c r="K684" t="str">
        <f t="shared" si="180"/>
        <v>0.0239996346503452-0.0000921053948707219i</v>
      </c>
      <c r="L684" t="str">
        <f t="shared" si="181"/>
        <v>0.0001875-31.1349791483078i</v>
      </c>
      <c r="M684" t="str">
        <f t="shared" si="182"/>
        <v>0.00125-7.82536909075114i</v>
      </c>
      <c r="N684">
        <f t="shared" si="183"/>
        <v>89.923233744373491</v>
      </c>
      <c r="O684">
        <f t="shared" si="184"/>
        <v>68.751375250329488</v>
      </c>
      <c r="P684" s="3">
        <f t="shared" si="185"/>
        <v>68.751375250329488</v>
      </c>
      <c r="Q684" s="3">
        <f t="shared" si="186"/>
        <v>-90.076766255626509</v>
      </c>
      <c r="R684">
        <f t="shared" si="187"/>
        <v>89.923233744373491</v>
      </c>
      <c r="S684">
        <f t="shared" si="188"/>
        <v>1.1329283940860593E-2</v>
      </c>
      <c r="T684">
        <f t="shared" ref="T684:T747" si="190">P684</f>
        <v>68.751375250329488</v>
      </c>
    </row>
    <row r="685" spans="1:20" x14ac:dyDescent="0.35">
      <c r="A685">
        <f t="shared" ref="A685:A748" si="191">2*PI()*B685</f>
        <v>71.454489561593618</v>
      </c>
      <c r="B685">
        <f t="shared" si="189"/>
        <v>11.372335219835863</v>
      </c>
      <c r="C685" t="str">
        <f t="shared" ref="C685:C748" si="192">IMPRODUCT(D685,E685,$C$40,,K685,$C$41)</f>
        <v>-3.6695794947878-2728.48243586322i</v>
      </c>
      <c r="D685" t="str">
        <f t="shared" ref="D685:D748" si="193">IMDIV(IMPRODUCT($C$37,$C$38,COMPLEX(1,A685/$C$38)),IMSUM(-1*A685*A685/$C$39,COMPLEX(0,1*A685)))</f>
        <v>3.47812499915024-1399.49224321942i</v>
      </c>
      <c r="E685" t="str">
        <f t="shared" ref="E685:E748" si="194">IMDIV(IMPRODUCT(IMSUM(F685,G685),$C$29,H685),IMSUM(1,I685))</f>
        <v>162.469525142095+0.0036005426271469i</v>
      </c>
      <c r="F685" t="str">
        <f t="shared" ref="F685:F748" si="195">IMDIV(IMPRODUCT($C$14,$C$15,COMPLEX(1,A685/$C$15)),IMSUM(-1*A685*A685/$C$16,COMPLEX(0,A685)))</f>
        <v>2.90990990977297-13133.3726631103i</v>
      </c>
      <c r="G685" t="str">
        <f t="shared" ref="G685:G748" si="196">IMDIV(1,COMPLEX(1,A685*$C$9*$C$10))</f>
        <v>0.999999999952945-6.85963099759021E-06i</v>
      </c>
      <c r="H685" t="str">
        <f t="shared" ref="H685:H748" si="197">IMDIV($C$3,IMSUM(K685,COMPLEX(0,$C$28*A685)))</f>
        <v>500.006588304965+0.735266646217852i</v>
      </c>
      <c r="I685" t="str">
        <f t="shared" ref="I685:I748" si="198">IMPRODUCT(F685,$C$29,H685,$C$31)</f>
        <v>31.3460185781538-18525.1338127858i</v>
      </c>
      <c r="K685" t="str">
        <f t="shared" ref="K685:K748" si="199">IF($C$26&lt;=0,IMDIV(1,IMSUM(IMDIV(1,L685),1/$C$18)),IMDIV(1,IMSUM(IMDIV(1,L685),1/$C$18,IMDIV(1,M685))))</f>
        <v>0.0239996318684564-0.0000924553842918556i</v>
      </c>
      <c r="L685" t="str">
        <f t="shared" ref="L685:L748" si="200">IMSUM($C$21/$C$22,IMDIV(1,COMPLEX(0,$C$20*$C$22*A685)))</f>
        <v>0.0001875-31.017114114672i</v>
      </c>
      <c r="M685" t="str">
        <f t="shared" ref="M685:M748" si="201">IMSUM($C$25/$C$26,IMDIV(1,COMPLEX(0,$C$24*$C$26*A685)))</f>
        <v>0.00125-7.79574525876782i</v>
      </c>
      <c r="N685">
        <f t="shared" ref="N685:N748" si="202">ABS(R685)</f>
        <v>89.922942039828371</v>
      </c>
      <c r="O685">
        <f t="shared" ref="O685:O748" si="203">ABS(P685)</f>
        <v>68.718431104147967</v>
      </c>
      <c r="P685" s="3">
        <f t="shared" ref="P685:P748" si="204">20*LOG10(IMABS(C685))</f>
        <v>68.718431104147967</v>
      </c>
      <c r="Q685" s="3">
        <f t="shared" ref="Q685:Q748" si="205">IMARGUMENT(C685)*180/PI()</f>
        <v>-90.077057960171629</v>
      </c>
      <c r="R685">
        <f t="shared" ref="R685:R748" si="206">IF(Q685&lt;0,Q685+180,Q685-180)</f>
        <v>89.922942039828371</v>
      </c>
      <c r="S685">
        <f t="shared" ref="S685:S748" si="207">B685/1000</f>
        <v>1.1372335219835862E-2</v>
      </c>
      <c r="T685">
        <f t="shared" si="190"/>
        <v>68.718431104147967</v>
      </c>
    </row>
    <row r="686" spans="1:20" x14ac:dyDescent="0.35">
      <c r="A686">
        <f t="shared" si="191"/>
        <v>71.726016621927684</v>
      </c>
      <c r="B686">
        <f t="shared" ref="B686:B749" si="208">B685*(1+B$42)</f>
        <v>11.415550093671239</v>
      </c>
      <c r="C686" t="str">
        <f t="shared" si="192"/>
        <v>-3.66957900371459-2718.15333335487i</v>
      </c>
      <c r="D686" t="str">
        <f t="shared" si="193"/>
        <v>3.47812499914376-1394.19430527335i</v>
      </c>
      <c r="E686" t="str">
        <f t="shared" si="194"/>
        <v>162.4695250521+0.00361422574001139i</v>
      </c>
      <c r="F686" t="str">
        <f t="shared" si="195"/>
        <v>2.90990990977194-13083.6547751169i</v>
      </c>
      <c r="G686" t="str">
        <f t="shared" si="196"/>
        <v>0.999999999952587-6.88569759537859E-06i</v>
      </c>
      <c r="H686" t="str">
        <f t="shared" si="197"/>
        <v>500.006638471513+0.738060586258932i</v>
      </c>
      <c r="I686" t="str">
        <f t="shared" si="198"/>
        <v>31.3460162879688-18455.0066006195i</v>
      </c>
      <c r="K686" t="str">
        <f t="shared" si="199"/>
        <v>0.0239996290653856-0.0000928067035460064i</v>
      </c>
      <c r="L686" t="str">
        <f t="shared" si="200"/>
        <v>0.0001875-30.899695272636i</v>
      </c>
      <c r="M686" t="str">
        <f t="shared" si="201"/>
        <v>0.00125-7.76623357119725i</v>
      </c>
      <c r="N686">
        <f t="shared" si="202"/>
        <v>89.922649226888694</v>
      </c>
      <c r="O686">
        <f t="shared" si="203"/>
        <v>68.685486955535538</v>
      </c>
      <c r="P686" s="3">
        <f t="shared" si="204"/>
        <v>68.685486955535538</v>
      </c>
      <c r="Q686" s="3">
        <f t="shared" si="205"/>
        <v>-90.077350773111306</v>
      </c>
      <c r="R686">
        <f t="shared" si="206"/>
        <v>89.922649226888694</v>
      </c>
      <c r="S686">
        <f t="shared" si="207"/>
        <v>1.1415550093671239E-2</v>
      </c>
      <c r="T686">
        <f t="shared" si="190"/>
        <v>68.685486955535538</v>
      </c>
    </row>
    <row r="687" spans="1:20" x14ac:dyDescent="0.35">
      <c r="A687">
        <f t="shared" si="191"/>
        <v>71.99857548509101</v>
      </c>
      <c r="B687">
        <f t="shared" si="208"/>
        <v>11.458929184027191</v>
      </c>
      <c r="C687" t="str">
        <f t="shared" si="192"/>
        <v>-3.66957850890204-2707.86333239476i</v>
      </c>
      <c r="D687" t="str">
        <f t="shared" si="193"/>
        <v>3.47812499913725-1388.91642328042i</v>
      </c>
      <c r="E687" t="str">
        <f t="shared" si="194"/>
        <v>162.469524961418+0.00362796086073202i</v>
      </c>
      <c r="F687" t="str">
        <f t="shared" si="195"/>
        <v>2.90990990977089-13034.1250998898i</v>
      </c>
      <c r="G687" t="str">
        <f t="shared" si="196"/>
        <v>0.999999999952226-6.91186324623853E-06i</v>
      </c>
      <c r="H687" t="str">
        <f t="shared" si="197"/>
        <v>500.006689020056+0.740865142434312i</v>
      </c>
      <c r="I687" t="str">
        <f t="shared" si="198"/>
        <v>31.3460139803438-18385.144869919i</v>
      </c>
      <c r="K687" t="str">
        <f t="shared" si="199"/>
        <v>0.0239996262409717-0.0000931593576850891i</v>
      </c>
      <c r="L687" t="str">
        <f t="shared" si="200"/>
        <v>0.0001875-30.7827209330902i</v>
      </c>
      <c r="M687" t="str">
        <f t="shared" si="201"/>
        <v>0.00125-7.73683360350399i</v>
      </c>
      <c r="N687">
        <f t="shared" si="202"/>
        <v>89.922355301343472</v>
      </c>
      <c r="O687">
        <f t="shared" si="203"/>
        <v>68.652542804473555</v>
      </c>
      <c r="P687" s="3">
        <f t="shared" si="204"/>
        <v>68.652542804473555</v>
      </c>
      <c r="Q687" s="3">
        <f t="shared" si="205"/>
        <v>-90.077644698656528</v>
      </c>
      <c r="R687">
        <f t="shared" si="206"/>
        <v>89.922355301343472</v>
      </c>
      <c r="S687">
        <f t="shared" si="207"/>
        <v>1.1458929184027191E-2</v>
      </c>
      <c r="T687">
        <f t="shared" si="190"/>
        <v>68.652542804473555</v>
      </c>
    </row>
    <row r="688" spans="1:20" x14ac:dyDescent="0.35">
      <c r="A688">
        <f t="shared" si="191"/>
        <v>72.272170071934369</v>
      </c>
      <c r="B688">
        <f t="shared" si="208"/>
        <v>11.502473114926495</v>
      </c>
      <c r="C688" t="str">
        <f t="shared" si="192"/>
        <v>-3.6695780103221-2697.6122849578i</v>
      </c>
      <c r="D688" t="str">
        <f t="shared" si="193"/>
        <v>3.47812499913067-1383.65852131653i</v>
      </c>
      <c r="E688" t="str">
        <f t="shared" si="194"/>
        <v>162.469524870045+0.00364174818707207i</v>
      </c>
      <c r="F688" t="str">
        <f t="shared" si="195"/>
        <v>2.90990990976983-12984.7829249283i</v>
      </c>
      <c r="G688" t="str">
        <f t="shared" si="196"/>
        <v>0.999999999951862-6.93812832657171E-06i</v>
      </c>
      <c r="H688" t="str">
        <f t="shared" si="197"/>
        <v>500.006739953501+0.743680355075755i</v>
      </c>
      <c r="I688" t="str">
        <f t="shared" si="198"/>
        <v>31.3460116551482-18315.5476157001i</v>
      </c>
      <c r="K688" t="str">
        <f t="shared" si="199"/>
        <v>0.0239996233950522-0.0000935133517802008i</v>
      </c>
      <c r="L688" t="str">
        <f t="shared" si="200"/>
        <v>0.0001875-30.6661894133196i</v>
      </c>
      <c r="M688" t="str">
        <f t="shared" si="201"/>
        <v>0.00125-7.70754493275945i</v>
      </c>
      <c r="N688">
        <f t="shared" si="202"/>
        <v>89.922060258965786</v>
      </c>
      <c r="O688">
        <f t="shared" si="203"/>
        <v>68.619598650943431</v>
      </c>
      <c r="P688" s="3">
        <f t="shared" si="204"/>
        <v>68.619598650943431</v>
      </c>
      <c r="Q688" s="3">
        <f t="shared" si="205"/>
        <v>-90.077939741034214</v>
      </c>
      <c r="R688">
        <f t="shared" si="206"/>
        <v>89.922060258965786</v>
      </c>
      <c r="S688">
        <f t="shared" si="207"/>
        <v>1.1502473114926495E-2</v>
      </c>
      <c r="T688">
        <f t="shared" si="190"/>
        <v>68.619598650943431</v>
      </c>
    </row>
    <row r="689" spans="1:20" x14ac:dyDescent="0.35">
      <c r="A689">
        <f t="shared" si="191"/>
        <v>72.54680431820772</v>
      </c>
      <c r="B689">
        <f t="shared" si="208"/>
        <v>11.546182512763217</v>
      </c>
      <c r="C689" t="str">
        <f t="shared" si="192"/>
        <v>-3.66957750794571-2687.4000435793i</v>
      </c>
      <c r="D689" t="str">
        <f t="shared" si="193"/>
        <v>3.47812499912405-1378.420523745i</v>
      </c>
      <c r="E689" t="str">
        <f t="shared" si="194"/>
        <v>162.469524777979+0.00365558791755551i</v>
      </c>
      <c r="F689" t="str">
        <f t="shared" si="195"/>
        <v>2.90990990976877-12935.6275404284i</v>
      </c>
      <c r="G689" t="str">
        <f t="shared" si="196"/>
        <v>0.999999999951496-6.96449321421013E-06i</v>
      </c>
      <c r="H689" t="str">
        <f t="shared" si="197"/>
        <v>500.006791274781+0.746506264668065i</v>
      </c>
      <c r="I689" t="str">
        <f t="shared" si="198"/>
        <v>31.346009312245-18246.2138367827i</v>
      </c>
      <c r="K689" t="str">
        <f t="shared" si="199"/>
        <v>0.0239996205274633-0.0000938686909216869i</v>
      </c>
      <c r="L689" t="str">
        <f t="shared" si="200"/>
        <v>0.0001875-30.5500990369791i</v>
      </c>
      <c r="M689" t="str">
        <f t="shared" si="201"/>
        <v>0.00125-7.67836713763649i</v>
      </c>
      <c r="N689">
        <f t="shared" si="202"/>
        <v>89.921764095512629</v>
      </c>
      <c r="O689">
        <f t="shared" si="203"/>
        <v>68.586654494926591</v>
      </c>
      <c r="P689" s="3">
        <f t="shared" si="204"/>
        <v>68.586654494926591</v>
      </c>
      <c r="Q689" s="3">
        <f t="shared" si="205"/>
        <v>-90.078235904487371</v>
      </c>
      <c r="R689">
        <f t="shared" si="206"/>
        <v>89.921764095512629</v>
      </c>
      <c r="S689">
        <f t="shared" si="207"/>
        <v>1.1546182512763216E-2</v>
      </c>
      <c r="T689">
        <f t="shared" si="190"/>
        <v>68.586654494926591</v>
      </c>
    </row>
    <row r="690" spans="1:20" x14ac:dyDescent="0.35">
      <c r="A690">
        <f t="shared" si="191"/>
        <v>72.822482174616908</v>
      </c>
      <c r="B690">
        <f t="shared" si="208"/>
        <v>11.590058006311716</v>
      </c>
      <c r="C690" t="str">
        <f t="shared" si="192"/>
        <v>-3.6695770017442-2677.22646135265i</v>
      </c>
      <c r="D690" t="str">
        <f t="shared" si="193"/>
        <v>3.47812499911738-1373.20235521547i</v>
      </c>
      <c r="E690" t="str">
        <f t="shared" si="194"/>
        <v>162.46952468521+0.00366948025145784i</v>
      </c>
      <c r="F690" t="str">
        <f t="shared" si="195"/>
        <v>2.90990990976768-12886.6582392734i</v>
      </c>
      <c r="G690" t="str">
        <f t="shared" si="196"/>
        <v>0.999999999951126-6.99095828842155E-06i</v>
      </c>
      <c r="H690" t="str">
        <f t="shared" si="197"/>
        <v>500.006842986847+0.749342911849915i</v>
      </c>
      <c r="I690" t="str">
        <f t="shared" si="198"/>
        <v>31.3460069515019-18177.1425357771i</v>
      </c>
      <c r="K690" t="str">
        <f t="shared" si="199"/>
        <v>0.0239996176380401-0.0000942253802192259i</v>
      </c>
      <c r="L690" t="str">
        <f t="shared" si="200"/>
        <v>0.0001875-30.4344481340697i</v>
      </c>
      <c r="M690" t="str">
        <f t="shared" si="201"/>
        <v>0.00125-7.64929979840254i</v>
      </c>
      <c r="N690">
        <f t="shared" si="202"/>
        <v>89.921466806724879</v>
      </c>
      <c r="O690">
        <f t="shared" si="203"/>
        <v>68.553710336403824</v>
      </c>
      <c r="P690" s="3">
        <f t="shared" si="204"/>
        <v>68.553710336403824</v>
      </c>
      <c r="Q690" s="3">
        <f t="shared" si="205"/>
        <v>-90.078533193275121</v>
      </c>
      <c r="R690">
        <f t="shared" si="206"/>
        <v>89.921466806724879</v>
      </c>
      <c r="S690">
        <f t="shared" si="207"/>
        <v>1.1590058006311717E-2</v>
      </c>
      <c r="T690">
        <f t="shared" si="190"/>
        <v>68.553710336403824</v>
      </c>
    </row>
    <row r="691" spans="1:20" x14ac:dyDescent="0.35">
      <c r="A691">
        <f t="shared" si="191"/>
        <v>73.099207606880441</v>
      </c>
      <c r="B691">
        <f t="shared" si="208"/>
        <v>11.634100226735701</v>
      </c>
      <c r="C691" t="str">
        <f t="shared" si="192"/>
        <v>-3.66957649168844-2667.09139192748i</v>
      </c>
      <c r="D691" t="str">
        <f t="shared" si="193"/>
        <v>3.47812499911067-1368.00394066284i</v>
      </c>
      <c r="E691" t="str">
        <f t="shared" si="194"/>
        <v>162.469524591735+0.0036834253888132i</v>
      </c>
      <c r="F691" t="str">
        <f t="shared" si="195"/>
        <v>2.90990990976661-12837.8743170237i</v>
      </c>
      <c r="G691" t="str">
        <f t="shared" si="196"/>
        <v>0.999999999950754-7.01752392991494E-06i</v>
      </c>
      <c r="H691" t="str">
        <f t="shared" si="197"/>
        <v>500.006895092679+0.752190337414201i</v>
      </c>
      <c r="I691" t="str">
        <f t="shared" si="198"/>
        <v>31.3460045727829-18108.3327190699i</v>
      </c>
      <c r="K691" t="str">
        <f t="shared" si="199"/>
        <v>0.0239996147266162-0.0000945834248018911i</v>
      </c>
      <c r="L691" t="str">
        <f t="shared" si="200"/>
        <v>0.0001875-30.3192350409141i</v>
      </c>
      <c r="M691" t="str">
        <f t="shared" si="201"/>
        <v>0.00125-7.62034249691424i</v>
      </c>
      <c r="N691">
        <f t="shared" si="202"/>
        <v>89.92116838832726</v>
      </c>
      <c r="O691">
        <f t="shared" si="203"/>
        <v>68.52076617535613</v>
      </c>
      <c r="P691" s="3">
        <f t="shared" si="204"/>
        <v>68.52076617535613</v>
      </c>
      <c r="Q691" s="3">
        <f t="shared" si="205"/>
        <v>-90.07883161167274</v>
      </c>
      <c r="R691">
        <f t="shared" si="206"/>
        <v>89.92116838832726</v>
      </c>
      <c r="S691">
        <f t="shared" si="207"/>
        <v>1.1634100226735701E-2</v>
      </c>
      <c r="T691">
        <f t="shared" si="190"/>
        <v>68.52076617535613</v>
      </c>
    </row>
    <row r="692" spans="1:20" x14ac:dyDescent="0.35">
      <c r="A692">
        <f t="shared" si="191"/>
        <v>73.376984595786595</v>
      </c>
      <c r="B692">
        <f t="shared" si="208"/>
        <v>11.678309807597296</v>
      </c>
      <c r="C692" t="str">
        <f t="shared" si="192"/>
        <v>-3.66957597774886-2656.99468950743i</v>
      </c>
      <c r="D692" t="str">
        <f t="shared" si="193"/>
        <v>3.47812499910389-1362.82520530616i</v>
      </c>
      <c r="E692" t="str">
        <f t="shared" si="194"/>
        <v>162.469524497549+0.0036974235304213i</v>
      </c>
      <c r="F692" t="str">
        <f t="shared" si="195"/>
        <v>2.90990990976552-12789.2750719059i</v>
      </c>
      <c r="G692" t="str">
        <f t="shared" si="196"/>
        <v>0.999999999950379-7.04419052084597E-06i</v>
      </c>
      <c r="H692" t="str">
        <f t="shared" si="197"/>
        <v>500.006947595271+0.755048582308714i</v>
      </c>
      <c r="I692" t="str">
        <f t="shared" si="198"/>
        <v>31.3460021759492-18039.7833968082i</v>
      </c>
      <c r="K692" t="str">
        <f t="shared" si="199"/>
        <v>0.0239996117930242-0.0000949428298182291i</v>
      </c>
      <c r="L692" t="str">
        <f t="shared" si="200"/>
        <v>0.0001875-30.2044581001337i</v>
      </c>
      <c r="M692" t="str">
        <f t="shared" si="201"/>
        <v>0.00125-7.59149481661114i</v>
      </c>
      <c r="N692">
        <f t="shared" si="202"/>
        <v>89.920868836028291</v>
      </c>
      <c r="O692">
        <f t="shared" si="203"/>
        <v>68.487822011764337</v>
      </c>
      <c r="P692" s="3">
        <f t="shared" si="204"/>
        <v>68.487822011764337</v>
      </c>
      <c r="Q692" s="3">
        <f t="shared" si="205"/>
        <v>-90.079131163971709</v>
      </c>
      <c r="R692">
        <f t="shared" si="206"/>
        <v>89.920868836028291</v>
      </c>
      <c r="S692">
        <f t="shared" si="207"/>
        <v>1.1678309807597296E-2</v>
      </c>
      <c r="T692">
        <f t="shared" si="190"/>
        <v>68.487822011764337</v>
      </c>
    </row>
    <row r="693" spans="1:20" x14ac:dyDescent="0.35">
      <c r="A693">
        <f t="shared" si="191"/>
        <v>73.65581713725058</v>
      </c>
      <c r="B693">
        <f t="shared" si="208"/>
        <v>11.722687384866166</v>
      </c>
      <c r="C693" t="str">
        <f t="shared" si="192"/>
        <v>-3.66957545989619-2646.93620884805i</v>
      </c>
      <c r="D693" t="str">
        <f t="shared" si="193"/>
        <v>3.47812499909707-1357.6660746476i</v>
      </c>
      <c r="E693" t="str">
        <f t="shared" si="194"/>
        <v>162.469524402646+0.00371147487784096i</v>
      </c>
      <c r="F693" t="str">
        <f t="shared" si="195"/>
        <v>2.90990990976442-12740.8598048037i</v>
      </c>
      <c r="G693" t="str">
        <f t="shared" si="196"/>
        <v>0.999999999950002-7.07095844482252E-06i</v>
      </c>
      <c r="H693" t="str">
        <f t="shared" si="197"/>
        <v>500.007000497646+0.757917687636795i</v>
      </c>
      <c r="I693" t="str">
        <f t="shared" si="198"/>
        <v>31.3459997608647-17971.4935828872i</v>
      </c>
      <c r="K693" t="str">
        <f t="shared" si="199"/>
        <v>0.0239996088370953-0.0000953036004363364i</v>
      </c>
      <c r="L693" t="str">
        <f t="shared" si="200"/>
        <v>0.0001875-30.0901156606233i</v>
      </c>
      <c r="M693" t="str">
        <f t="shared" si="201"/>
        <v>0.00125-7.56275634250961i</v>
      </c>
      <c r="N693">
        <f t="shared" si="202"/>
        <v>89.920568145520122</v>
      </c>
      <c r="O693">
        <f t="shared" si="203"/>
        <v>68.454877845609076</v>
      </c>
      <c r="P693" s="3">
        <f t="shared" si="204"/>
        <v>68.454877845609076</v>
      </c>
      <c r="Q693" s="3">
        <f t="shared" si="205"/>
        <v>-90.079431854479878</v>
      </c>
      <c r="R693">
        <f t="shared" si="206"/>
        <v>89.920568145520122</v>
      </c>
      <c r="S693">
        <f t="shared" si="207"/>
        <v>1.1722687384866166E-2</v>
      </c>
      <c r="T693">
        <f t="shared" si="190"/>
        <v>68.454877845609076</v>
      </c>
    </row>
    <row r="694" spans="1:20" x14ac:dyDescent="0.35">
      <c r="A694">
        <f t="shared" si="191"/>
        <v>73.935709242372141</v>
      </c>
      <c r="B694">
        <f t="shared" si="208"/>
        <v>11.767233596928659</v>
      </c>
      <c r="C694" t="str">
        <f t="shared" si="192"/>
        <v>-3.66957493810045-2636.91580525468i</v>
      </c>
      <c r="D694" t="str">
        <f t="shared" si="193"/>
        <v>3.4781249990902-1352.52647447133i</v>
      </c>
      <c r="E694" t="str">
        <f t="shared" si="194"/>
        <v>162.469524307018+0.00372557963340396i</v>
      </c>
      <c r="F694" t="str">
        <f t="shared" si="195"/>
        <v>2.90990990976331-12692.6278192473i</v>
      </c>
      <c r="G694" t="str">
        <f t="shared" si="196"/>
        <v>0.999999999949621-7.09782808691015E-06i</v>
      </c>
      <c r="H694" t="str">
        <f t="shared" si="197"/>
        <v>500.007053802848+0.760797694657812i</v>
      </c>
      <c r="I694" t="str">
        <f t="shared" si="198"/>
        <v>31.34599732739-17903.4622949353i</v>
      </c>
      <c r="K694" t="str">
        <f t="shared" si="199"/>
        <v>0.0239996058586594-0.0000956657418439278i</v>
      </c>
      <c r="L694" t="str">
        <f t="shared" si="200"/>
        <v>0.0001875-29.9762060775287i</v>
      </c>
      <c r="M694" t="str">
        <f t="shared" si="201"/>
        <v>0.00125-7.53412666119707i</v>
      </c>
      <c r="N694">
        <f t="shared" si="202"/>
        <v>89.920266312478589</v>
      </c>
      <c r="O694">
        <f t="shared" si="203"/>
        <v>68.421933676870708</v>
      </c>
      <c r="P694" s="3">
        <f t="shared" si="204"/>
        <v>68.421933676870708</v>
      </c>
      <c r="Q694" s="3">
        <f t="shared" si="205"/>
        <v>-90.079733687521411</v>
      </c>
      <c r="R694">
        <f t="shared" si="206"/>
        <v>89.920266312478589</v>
      </c>
      <c r="S694">
        <f t="shared" si="207"/>
        <v>1.1767233596928658E-2</v>
      </c>
      <c r="T694">
        <f t="shared" si="190"/>
        <v>68.421933676870708</v>
      </c>
    </row>
    <row r="695" spans="1:20" x14ac:dyDescent="0.35">
      <c r="A695">
        <f t="shared" si="191"/>
        <v>74.21666493749315</v>
      </c>
      <c r="B695">
        <f t="shared" si="208"/>
        <v>11.811949084596987</v>
      </c>
      <c r="C695" t="str">
        <f t="shared" si="192"/>
        <v>-3.66957441233173-2626.9333345805i</v>
      </c>
      <c r="D695" t="str">
        <f t="shared" si="193"/>
        <v>3.47812499908327-1347.40633084246i</v>
      </c>
      <c r="E695" t="str">
        <f t="shared" si="194"/>
        <v>162.469524210665+0.00373973800020955i</v>
      </c>
      <c r="F695" t="str">
        <f t="shared" si="195"/>
        <v>2.90990990976219-12644.5784214032i</v>
      </c>
      <c r="G695" t="str">
        <f t="shared" si="196"/>
        <v>0.999999999949237-7.12479983363767E-06i</v>
      </c>
      <c r="H695" t="str">
        <f t="shared" si="197"/>
        <v>500.007107513946+0.763688644787827i</v>
      </c>
      <c r="I695" t="str">
        <f t="shared" si="198"/>
        <v>31.345994875385-17835.6885542992i</v>
      </c>
      <c r="K695" t="str">
        <f t="shared" si="199"/>
        <v>0.0239996028575451-0.0000960292592484149i</v>
      </c>
      <c r="L695" t="str">
        <f t="shared" si="200"/>
        <v>0.0001875-29.8627277122222i</v>
      </c>
      <c r="M695" t="str">
        <f t="shared" si="201"/>
        <v>0.00125-7.50560536082589i</v>
      </c>
      <c r="N695">
        <f t="shared" si="202"/>
        <v>89.919963332563114</v>
      </c>
      <c r="O695">
        <f t="shared" si="203"/>
        <v>68.388989505529736</v>
      </c>
      <c r="P695" s="3">
        <f t="shared" si="204"/>
        <v>68.388989505529736</v>
      </c>
      <c r="Q695" s="3">
        <f t="shared" si="205"/>
        <v>-90.080036667436886</v>
      </c>
      <c r="R695">
        <f t="shared" si="206"/>
        <v>89.919963332563114</v>
      </c>
      <c r="S695">
        <f t="shared" si="207"/>
        <v>1.1811949084596988E-2</v>
      </c>
      <c r="T695">
        <f t="shared" si="190"/>
        <v>68.388989505529736</v>
      </c>
    </row>
    <row r="696" spans="1:20" x14ac:dyDescent="0.35">
      <c r="A696">
        <f t="shared" si="191"/>
        <v>74.498688264255634</v>
      </c>
      <c r="B696">
        <f t="shared" si="208"/>
        <v>11.856834491118457</v>
      </c>
      <c r="C696" t="str">
        <f t="shared" si="192"/>
        <v>-3.66957388255963-2616.9886532243i</v>
      </c>
      <c r="D696" t="str">
        <f t="shared" si="193"/>
        <v>3.47812499907629-1342.30557010602i</v>
      </c>
      <c r="E696" t="str">
        <f t="shared" si="194"/>
        <v>162.469524113577+0.00375395018213082i</v>
      </c>
      <c r="F696" t="str">
        <f t="shared" si="195"/>
        <v>2.90990990976106-12596.7109200648i</v>
      </c>
      <c r="G696" t="str">
        <f t="shared" si="196"/>
        <v>0.999999999948851-7.15187407300273E-06i</v>
      </c>
      <c r="H696" t="str">
        <f t="shared" si="197"/>
        <v>500.007161634026+0.766590579600124i</v>
      </c>
      <c r="I696" t="str">
        <f t="shared" si="198"/>
        <v>31.3459924047078-17768.1713860309i</v>
      </c>
      <c r="K696" t="str">
        <f t="shared" si="199"/>
        <v>0.0239995998335799-0.0000963941578769779i</v>
      </c>
      <c r="L696" t="str">
        <f t="shared" si="200"/>
        <v>0.0001875-29.7496789322796i</v>
      </c>
      <c r="M696" t="str">
        <f t="shared" si="201"/>
        <v>0.00125-7.47719203110768i</v>
      </c>
      <c r="N696">
        <f t="shared" si="202"/>
        <v>89.919659201416607</v>
      </c>
      <c r="O696">
        <f t="shared" si="203"/>
        <v>68.356045331566264</v>
      </c>
      <c r="P696" s="3">
        <f t="shared" si="204"/>
        <v>68.356045331566264</v>
      </c>
      <c r="Q696" s="3">
        <f t="shared" si="205"/>
        <v>-90.080340798583393</v>
      </c>
      <c r="R696">
        <f t="shared" si="206"/>
        <v>89.919659201416607</v>
      </c>
      <c r="S696">
        <f t="shared" si="207"/>
        <v>1.1856834491118457E-2</v>
      </c>
      <c r="T696">
        <f t="shared" si="190"/>
        <v>68.356045331566264</v>
      </c>
    </row>
    <row r="697" spans="1:20" x14ac:dyDescent="0.35">
      <c r="A697">
        <f t="shared" si="191"/>
        <v>74.78178327965982</v>
      </c>
      <c r="B697">
        <f t="shared" si="208"/>
        <v>11.901890462184708</v>
      </c>
      <c r="C697" t="str">
        <f t="shared" si="192"/>
        <v>-3.66957334875389-2607.08161812853i</v>
      </c>
      <c r="D697" t="str">
        <f t="shared" si="193"/>
        <v>3.47812499906925-1337.22411888586i</v>
      </c>
      <c r="E697" t="str">
        <f t="shared" si="194"/>
        <v>162.469524015751+0.00376821638381691i</v>
      </c>
      <c r="F697" t="str">
        <f t="shared" si="195"/>
        <v>2.90990990975994-12549.024626642i</v>
      </c>
      <c r="G697" t="str">
        <f t="shared" si="196"/>
        <v>0.999999999948461-7.17905119447734E-06i</v>
      </c>
      <c r="H697" t="str">
        <f t="shared" si="197"/>
        <v>500.007216166206+0.769503540825892i</v>
      </c>
      <c r="I697" t="str">
        <f t="shared" si="198"/>
        <v>31.3459899152171-17700.9098188734i</v>
      </c>
      <c r="K697" t="str">
        <f t="shared" si="199"/>
        <v>0.0239995967865897-0.0000967604429766432i</v>
      </c>
      <c r="L697" t="str">
        <f t="shared" si="200"/>
        <v>0.0001875-29.637058111456i</v>
      </c>
      <c r="M697" t="str">
        <f t="shared" si="201"/>
        <v>0.00125-7.44888626330715i</v>
      </c>
      <c r="N697">
        <f t="shared" si="202"/>
        <v>89.91935391466545</v>
      </c>
      <c r="O697">
        <f t="shared" si="203"/>
        <v>68.32310115496044</v>
      </c>
      <c r="P697" s="3">
        <f t="shared" si="204"/>
        <v>68.32310115496044</v>
      </c>
      <c r="Q697" s="3">
        <f t="shared" si="205"/>
        <v>-90.08064608533455</v>
      </c>
      <c r="R697">
        <f t="shared" si="206"/>
        <v>89.91935391466545</v>
      </c>
      <c r="S697">
        <f t="shared" si="207"/>
        <v>1.1901890462184709E-2</v>
      </c>
      <c r="T697">
        <f t="shared" si="190"/>
        <v>68.32310115496044</v>
      </c>
    </row>
    <row r="698" spans="1:20" x14ac:dyDescent="0.35">
      <c r="A698">
        <f t="shared" si="191"/>
        <v>75.065954056122521</v>
      </c>
      <c r="B698">
        <f t="shared" si="208"/>
        <v>11.94711764594101</v>
      </c>
      <c r="C698" t="str">
        <f t="shared" si="192"/>
        <v>-3.66957281088352-2597.21208677707i</v>
      </c>
      <c r="D698" t="str">
        <f t="shared" si="193"/>
        <v>3.47812499906217-1332.16190408358i</v>
      </c>
      <c r="E698" t="str">
        <f t="shared" si="194"/>
        <v>162.469523917178+0.00378253681069981i</v>
      </c>
      <c r="F698" t="str">
        <f t="shared" si="195"/>
        <v>2.90990990975879-12501.5188551515i</v>
      </c>
      <c r="G698" t="str">
        <f t="shared" si="196"/>
        <v>0.999999999948069-7.20633158901353E-06i</v>
      </c>
      <c r="H698" t="str">
        <f t="shared" si="197"/>
        <v>500.007271113625+0.772427570354763i</v>
      </c>
      <c r="I698" t="str">
        <f t="shared" si="198"/>
        <v>31.3459874067695-17633.9028852466i</v>
      </c>
      <c r="K698" t="str">
        <f t="shared" si="199"/>
        <v>0.0239995937163991-0.0000971281198143566i</v>
      </c>
      <c r="L698" t="str">
        <f t="shared" si="200"/>
        <v>0.0001875-29.5248636296633i</v>
      </c>
      <c r="M698" t="str">
        <f t="shared" si="201"/>
        <v>0.00125-7.42068765023624i</v>
      </c>
      <c r="N698">
        <f t="shared" si="202"/>
        <v>89.919047467919441</v>
      </c>
      <c r="O698">
        <f t="shared" si="203"/>
        <v>68.290156975691815</v>
      </c>
      <c r="P698" s="3">
        <f t="shared" si="204"/>
        <v>68.290156975691815</v>
      </c>
      <c r="Q698" s="3">
        <f t="shared" si="205"/>
        <v>-90.080952532080559</v>
      </c>
      <c r="R698">
        <f t="shared" si="206"/>
        <v>89.919047467919441</v>
      </c>
      <c r="S698">
        <f t="shared" si="207"/>
        <v>1.1947117645941009E-2</v>
      </c>
      <c r="T698">
        <f t="shared" si="190"/>
        <v>68.290156975691815</v>
      </c>
    </row>
    <row r="699" spans="1:20" x14ac:dyDescent="0.35">
      <c r="A699">
        <f t="shared" si="191"/>
        <v>75.351204681535791</v>
      </c>
      <c r="B699">
        <f t="shared" si="208"/>
        <v>11.992516692995586</v>
      </c>
      <c r="C699" t="str">
        <f t="shared" si="192"/>
        <v>-3.66957226891783-2587.37991719348i</v>
      </c>
      <c r="D699" t="str">
        <f t="shared" si="193"/>
        <v>3.47812499905502-1327.11885287753i</v>
      </c>
      <c r="E699" t="str">
        <f t="shared" si="194"/>
        <v>162.469523817856+0.00379691166898808i</v>
      </c>
      <c r="F699" t="str">
        <f t="shared" si="195"/>
        <v>2.90990990975765-12454.1929222068i</v>
      </c>
      <c r="G699" t="str">
        <f t="shared" si="196"/>
        <v>0.999999999947673-7.23371564904892E-06i</v>
      </c>
      <c r="H699" t="str">
        <f t="shared" si="197"/>
        <v>500.007326479443+0.775362710235422i</v>
      </c>
      <c r="I699" t="str">
        <f t="shared" si="198"/>
        <v>31.3459848792209-17567.1496212331i</v>
      </c>
      <c r="K699" t="str">
        <f t="shared" si="199"/>
        <v>0.0239995906228315-0.00009749719367706i</v>
      </c>
      <c r="L699" t="str">
        <f t="shared" si="200"/>
        <v>0.0001875-29.4130938729462i</v>
      </c>
      <c r="M699" t="str">
        <f t="shared" si="201"/>
        <v>0.00125-7.39259578624849i</v>
      </c>
      <c r="N699">
        <f t="shared" si="202"/>
        <v>89.91873985677168</v>
      </c>
      <c r="O699">
        <f t="shared" si="203"/>
        <v>68.257212793740393</v>
      </c>
      <c r="P699" s="3">
        <f t="shared" si="204"/>
        <v>68.257212793740393</v>
      </c>
      <c r="Q699" s="3">
        <f t="shared" si="205"/>
        <v>-90.08126014322832</v>
      </c>
      <c r="R699">
        <f t="shared" si="206"/>
        <v>89.91873985677168</v>
      </c>
      <c r="S699">
        <f t="shared" si="207"/>
        <v>1.1992516692995586E-2</v>
      </c>
      <c r="T699">
        <f t="shared" si="190"/>
        <v>68.257212793740393</v>
      </c>
    </row>
    <row r="700" spans="1:20" x14ac:dyDescent="0.35">
      <c r="A700">
        <f t="shared" si="191"/>
        <v>75.637539259325635</v>
      </c>
      <c r="B700">
        <f t="shared" si="208"/>
        <v>12.038088256428971</v>
      </c>
      <c r="C700" t="str">
        <f t="shared" si="192"/>
        <v>-3.66957172282545-2577.58496793868i</v>
      </c>
      <c r="D700" t="str">
        <f t="shared" si="193"/>
        <v>3.47812499904783-1322.09489272172i</v>
      </c>
      <c r="E700" t="str">
        <f t="shared" si="194"/>
        <v>162.469523717778+0.00381134116568041i</v>
      </c>
      <c r="F700" t="str">
        <f t="shared" si="195"/>
        <v>2.90990990975649-12407.0461470085i</v>
      </c>
      <c r="G700" t="str">
        <f t="shared" si="196"/>
        <v>0.999999999947275-7.26120376851241E-06i</v>
      </c>
      <c r="H700" t="str">
        <f t="shared" si="197"/>
        <v>500.007382266846+0.778309002676205i</v>
      </c>
      <c r="I700" t="str">
        <f t="shared" si="198"/>
        <v>31.3459823324254-17500.6490665649i</v>
      </c>
      <c r="K700" t="str">
        <f t="shared" si="199"/>
        <v>0.023999587505709-0.0000978676698717661i</v>
      </c>
      <c r="L700" t="str">
        <f t="shared" si="200"/>
        <v>0.0001875-29.301747233459i</v>
      </c>
      <c r="M700" t="str">
        <f t="shared" si="201"/>
        <v>0.00125-7.36461026723302i</v>
      </c>
      <c r="N700">
        <f t="shared" si="202"/>
        <v>89.918431076798527</v>
      </c>
      <c r="O700">
        <f t="shared" si="203"/>
        <v>68.224268609085698</v>
      </c>
      <c r="P700" s="3">
        <f t="shared" si="204"/>
        <v>68.224268609085698</v>
      </c>
      <c r="Q700" s="3">
        <f t="shared" si="205"/>
        <v>-90.081568923201473</v>
      </c>
      <c r="R700">
        <f t="shared" si="206"/>
        <v>89.918431076798527</v>
      </c>
      <c r="S700">
        <f t="shared" si="207"/>
        <v>1.2038088256428971E-2</v>
      </c>
      <c r="T700">
        <f t="shared" si="190"/>
        <v>68.224268609085698</v>
      </c>
    </row>
    <row r="701" spans="1:20" x14ac:dyDescent="0.35">
      <c r="A701">
        <f t="shared" si="191"/>
        <v>75.924961908511079</v>
      </c>
      <c r="B701">
        <f t="shared" si="208"/>
        <v>12.083832991803401</v>
      </c>
      <c r="C701" t="str">
        <f t="shared" si="192"/>
        <v>-3.66957117257509-2567.82709810905i</v>
      </c>
      <c r="D701" t="str">
        <f t="shared" si="193"/>
        <v>3.47812499904058-1317.08995134481i</v>
      </c>
      <c r="E701" t="str">
        <f t="shared" si="194"/>
        <v>162.469523616937+0.00382582550856308i</v>
      </c>
      <c r="F701" t="str">
        <f t="shared" si="195"/>
        <v>2.90990990975531-12360.0778513343i</v>
      </c>
      <c r="G701" t="str">
        <f t="shared" si="196"/>
        <v>0.999999999946873-7.28879634282983E-06i</v>
      </c>
      <c r="H701" t="str">
        <f t="shared" si="197"/>
        <v>500.007438479042+0.781266490045729i</v>
      </c>
      <c r="I701" t="str">
        <f t="shared" si="198"/>
        <v>31.3459797662364-17434.400264609i</v>
      </c>
      <c r="K701" t="str">
        <f t="shared" si="199"/>
        <v>0.0239995843648523-0.0000982395537256356i</v>
      </c>
      <c r="L701" t="str">
        <f t="shared" si="200"/>
        <v>0.0001875-29.1908221094431i</v>
      </c>
      <c r="M701" t="str">
        <f t="shared" si="201"/>
        <v>0.00125-7.33673069060869i</v>
      </c>
      <c r="N701">
        <f t="shared" si="202"/>
        <v>89.918121123559544</v>
      </c>
      <c r="O701">
        <f t="shared" si="203"/>
        <v>68.191324421707151</v>
      </c>
      <c r="P701" s="3">
        <f t="shared" si="204"/>
        <v>68.191324421707151</v>
      </c>
      <c r="Q701" s="3">
        <f t="shared" si="205"/>
        <v>-90.081878876440456</v>
      </c>
      <c r="R701">
        <f t="shared" si="206"/>
        <v>89.918121123559544</v>
      </c>
      <c r="S701">
        <f t="shared" si="207"/>
        <v>1.2083832991803401E-2</v>
      </c>
      <c r="T701">
        <f t="shared" si="190"/>
        <v>68.191324421707151</v>
      </c>
    </row>
    <row r="702" spans="1:20" x14ac:dyDescent="0.35">
      <c r="A702">
        <f t="shared" si="191"/>
        <v>76.21347676376341</v>
      </c>
      <c r="B702">
        <f t="shared" si="208"/>
        <v>12.129751557172254</v>
      </c>
      <c r="C702" t="str">
        <f t="shared" si="192"/>
        <v>-3.6695706181349-2558.10616733432i</v>
      </c>
      <c r="D702" t="str">
        <f t="shared" si="193"/>
        <v>3.47812499903327-1312.10395674902i</v>
      </c>
      <c r="E702" t="str">
        <f t="shared" si="194"/>
        <v>162.469523515329+0.0038403649062113i</v>
      </c>
      <c r="F702" t="str">
        <f t="shared" si="195"/>
        <v>2.90990990975414-12313.2873595296i</v>
      </c>
      <c r="G702" t="str">
        <f t="shared" si="196"/>
        <v>0.999999999946469-7.31649376892963E-06i</v>
      </c>
      <c r="H702" t="str">
        <f t="shared" si="197"/>
        <v>500.007495119271+0.784235214873461i</v>
      </c>
      <c r="I702" t="str">
        <f t="shared" si="198"/>
        <v>31.3459771805058-17368.4022623543i</v>
      </c>
      <c r="K702" t="str">
        <f t="shared" si="199"/>
        <v>0.0239995812000805-0.000098612850586051i</v>
      </c>
      <c r="L702" t="str">
        <f t="shared" si="200"/>
        <v>0.0001875-29.0803169052034i</v>
      </c>
      <c r="M702" t="str">
        <f t="shared" si="201"/>
        <v>0.00125-7.30895665531848i</v>
      </c>
      <c r="N702">
        <f t="shared" si="202"/>
        <v>89.917809992597483</v>
      </c>
      <c r="O702">
        <f t="shared" si="203"/>
        <v>68.158380231583934</v>
      </c>
      <c r="P702" s="3">
        <f t="shared" si="204"/>
        <v>68.158380231583934</v>
      </c>
      <c r="Q702" s="3">
        <f t="shared" si="205"/>
        <v>-90.082190007402517</v>
      </c>
      <c r="R702">
        <f t="shared" si="206"/>
        <v>89.917809992597483</v>
      </c>
      <c r="S702">
        <f t="shared" si="207"/>
        <v>1.2129751557172254E-2</v>
      </c>
      <c r="T702">
        <f t="shared" si="190"/>
        <v>68.158380231583934</v>
      </c>
    </row>
    <row r="703" spans="1:20" x14ac:dyDescent="0.35">
      <c r="A703">
        <f t="shared" si="191"/>
        <v>76.503087975465718</v>
      </c>
      <c r="B703">
        <f t="shared" si="208"/>
        <v>12.175844613089509</v>
      </c>
      <c r="C703" t="str">
        <f t="shared" si="192"/>
        <v>-3.6695700594732-2548.42203577566i</v>
      </c>
      <c r="D703" t="str">
        <f t="shared" si="193"/>
        <v>3.47812499902591-1307.13683720916i</v>
      </c>
      <c r="E703" t="str">
        <f t="shared" si="194"/>
        <v>162.469523412946+0.00385495956799891i</v>
      </c>
      <c r="F703" t="str">
        <f t="shared" si="195"/>
        <v>2.90990990975295-12266.6739984974i</v>
      </c>
      <c r="G703" t="str">
        <f t="shared" si="196"/>
        <v>0.999999999946061-7.34429644524857E-06i</v>
      </c>
      <c r="H703" t="str">
        <f t="shared" si="197"/>
        <v>500.007552190789+0.787215219850405i</v>
      </c>
      <c r="I703" t="str">
        <f t="shared" si="198"/>
        <v>31.3459745750859-17302.6541103974i</v>
      </c>
      <c r="K703" t="str">
        <f t="shared" si="199"/>
        <v>0.0239995780112116-0.0000989875658206989i</v>
      </c>
      <c r="L703" t="str">
        <f t="shared" si="200"/>
        <v>0.0001875-28.9702300310852i</v>
      </c>
      <c r="M703" t="str">
        <f t="shared" si="201"/>
        <v>0.00125-7.28128776182355i</v>
      </c>
      <c r="N703">
        <f t="shared" si="202"/>
        <v>89.917497679438085</v>
      </c>
      <c r="O703">
        <f t="shared" si="203"/>
        <v>68.125436038695184</v>
      </c>
      <c r="P703" s="3">
        <f t="shared" si="204"/>
        <v>68.125436038695184</v>
      </c>
      <c r="Q703" s="3">
        <f t="shared" si="205"/>
        <v>-90.082502320561915</v>
      </c>
      <c r="R703">
        <f t="shared" si="206"/>
        <v>89.917497679438085</v>
      </c>
      <c r="S703">
        <f t="shared" si="207"/>
        <v>1.217584461308951E-2</v>
      </c>
      <c r="T703">
        <f t="shared" si="190"/>
        <v>68.125436038695184</v>
      </c>
    </row>
    <row r="704" spans="1:20" x14ac:dyDescent="0.35">
      <c r="A704">
        <f t="shared" si="191"/>
        <v>76.793799709772486</v>
      </c>
      <c r="B704">
        <f t="shared" si="208"/>
        <v>12.22211282261925</v>
      </c>
      <c r="C704" t="str">
        <f t="shared" si="192"/>
        <v>-3.66956949655783-2538.77456412362i</v>
      </c>
      <c r="D704" t="str">
        <f t="shared" si="193"/>
        <v>3.4781249990185-1302.18852127154i</v>
      </c>
      <c r="E704" t="str">
        <f t="shared" si="194"/>
        <v>162.469523309785+0.00386960970408984i</v>
      </c>
      <c r="F704" t="str">
        <f t="shared" si="195"/>
        <v>2.90990990975176-12220.2370976889i</v>
      </c>
      <c r="G704" t="str">
        <f t="shared" si="196"/>
        <v>0.999999999945651-7.37220477173748E-06i</v>
      </c>
      <c r="H704" t="str">
        <f t="shared" si="197"/>
        <v>500.007609696879+0.790206547829604i</v>
      </c>
      <c r="I704" t="str">
        <f t="shared" si="198"/>
        <v>31.3459719498262-17237.1548629289i</v>
      </c>
      <c r="K704" t="str">
        <f t="shared" si="199"/>
        <v>0.0239995747980622-0.0000993637048176401i</v>
      </c>
      <c r="L704" t="str">
        <f t="shared" si="200"/>
        <v>0.0001875-28.8605599034521i</v>
      </c>
      <c r="M704" t="str">
        <f t="shared" si="201"/>
        <v>0.00125-7.25372361209755i</v>
      </c>
      <c r="N704">
        <f t="shared" si="202"/>
        <v>89.917184179590151</v>
      </c>
      <c r="O704">
        <f t="shared" si="203"/>
        <v>68.092491843019985</v>
      </c>
      <c r="P704" s="3">
        <f t="shared" si="204"/>
        <v>68.092491843019985</v>
      </c>
      <c r="Q704" s="3">
        <f t="shared" si="205"/>
        <v>-90.082815820409849</v>
      </c>
      <c r="R704">
        <f t="shared" si="206"/>
        <v>89.917184179590151</v>
      </c>
      <c r="S704">
        <f t="shared" si="207"/>
        <v>1.2222112822619251E-2</v>
      </c>
      <c r="T704">
        <f t="shared" si="190"/>
        <v>68.092491843019985</v>
      </c>
    </row>
    <row r="705" spans="1:20" x14ac:dyDescent="0.35">
      <c r="A705">
        <f t="shared" si="191"/>
        <v>77.085616148669629</v>
      </c>
      <c r="B705">
        <f t="shared" si="208"/>
        <v>12.268556851345204</v>
      </c>
      <c r="C705" t="str">
        <f t="shared" si="192"/>
        <v>-3.6695689293563-2529.16361359604i</v>
      </c>
      <c r="D705" t="str">
        <f t="shared" si="193"/>
        <v>3.47812499901102-1297.25893775297i</v>
      </c>
      <c r="E705" t="str">
        <f t="shared" si="194"/>
        <v>162.469523205839+0.00388431552545833i</v>
      </c>
      <c r="F705" t="str">
        <f t="shared" si="195"/>
        <v>2.90990990975056-12173.9759890937i</v>
      </c>
      <c r="G705" t="str">
        <f t="shared" si="196"/>
        <v>0.999999999945237-7.40021914986702E-06i</v>
      </c>
      <c r="H705" t="str">
        <f t="shared" si="197"/>
        <v>500.007667640853+0.793209241826836i</v>
      </c>
      <c r="I705" t="str">
        <f t="shared" si="198"/>
        <v>31.3459693045756-17171.9035777203i</v>
      </c>
      <c r="K705" t="str">
        <f t="shared" si="199"/>
        <v>0.0239995715604473-0.0000997412729853907i</v>
      </c>
      <c r="L705" t="str">
        <f t="shared" si="200"/>
        <v>0.0001875-28.7513049446624i</v>
      </c>
      <c r="M705" t="str">
        <f t="shared" si="201"/>
        <v>0.00125-7.226263809621i</v>
      </c>
      <c r="N705">
        <f t="shared" si="202"/>
        <v>89.916869488545473</v>
      </c>
      <c r="O705">
        <f t="shared" si="203"/>
        <v>68.059547644536963</v>
      </c>
      <c r="P705" s="3">
        <f t="shared" si="204"/>
        <v>68.059547644536963</v>
      </c>
      <c r="Q705" s="3">
        <f t="shared" si="205"/>
        <v>-90.083130511454527</v>
      </c>
      <c r="R705">
        <f t="shared" si="206"/>
        <v>89.916869488545473</v>
      </c>
      <c r="S705">
        <f t="shared" si="207"/>
        <v>1.2268556851345204E-2</v>
      </c>
      <c r="T705">
        <f t="shared" si="190"/>
        <v>68.059547644536963</v>
      </c>
    </row>
    <row r="706" spans="1:20" x14ac:dyDescent="0.35">
      <c r="A706">
        <f t="shared" si="191"/>
        <v>77.378541490034578</v>
      </c>
      <c r="B706">
        <f t="shared" si="208"/>
        <v>12.315177367380317</v>
      </c>
      <c r="C706" t="str">
        <f t="shared" si="192"/>
        <v>-3.66956835783596-2519.58904593617i</v>
      </c>
      <c r="D706" t="str">
        <f t="shared" si="193"/>
        <v>3.47812499900349-1292.34801573975i</v>
      </c>
      <c r="E706" t="str">
        <f t="shared" si="194"/>
        <v>162.4695231011+0.00389907724387433i</v>
      </c>
      <c r="F706" t="str">
        <f t="shared" si="195"/>
        <v>2.90990990974934-12127.8900072302i</v>
      </c>
      <c r="G706" t="str">
        <f t="shared" si="196"/>
        <v>0.99999999994482-7.42833998263342E-06i</v>
      </c>
      <c r="H706" t="str">
        <f t="shared" si="197"/>
        <v>500.007726026043+0.796223345021179i</v>
      </c>
      <c r="I706" t="str">
        <f t="shared" si="198"/>
        <v>31.3459666391812-17106.8993161099i</v>
      </c>
      <c r="K706" t="str">
        <f t="shared" si="199"/>
        <v>0.0239995682981807-0.000100120275752998i</v>
      </c>
      <c r="L706" t="str">
        <f t="shared" si="200"/>
        <v>0.0001875-28.6424635830468i</v>
      </c>
      <c r="M706" t="str">
        <f t="shared" si="201"/>
        <v>0.00125-7.19890795937539i</v>
      </c>
      <c r="N706">
        <f t="shared" si="202"/>
        <v>89.916553601778617</v>
      </c>
      <c r="O706">
        <f t="shared" si="203"/>
        <v>68.026603443224744</v>
      </c>
      <c r="P706" s="3">
        <f t="shared" si="204"/>
        <v>68.026603443224744</v>
      </c>
      <c r="Q706" s="3">
        <f t="shared" si="205"/>
        <v>-90.083446398221383</v>
      </c>
      <c r="R706">
        <f t="shared" si="206"/>
        <v>89.916553601778617</v>
      </c>
      <c r="S706">
        <f t="shared" si="207"/>
        <v>1.2315177367380317E-2</v>
      </c>
      <c r="T706">
        <f t="shared" si="190"/>
        <v>68.026603443224744</v>
      </c>
    </row>
    <row r="707" spans="1:20" x14ac:dyDescent="0.35">
      <c r="A707">
        <f t="shared" si="191"/>
        <v>77.672579947696718</v>
      </c>
      <c r="B707">
        <f t="shared" si="208"/>
        <v>12.361975041376363</v>
      </c>
      <c r="C707" t="str">
        <f t="shared" si="192"/>
        <v>-3.66956778196416-2510.05072341068i</v>
      </c>
      <c r="D707" t="str">
        <f t="shared" si="193"/>
        <v>3.47812499899591-1287.4556845866i</v>
      </c>
      <c r="E707" t="str">
        <f t="shared" si="194"/>
        <v>162.469522995566+0.00391389507191837i</v>
      </c>
      <c r="F707" t="str">
        <f t="shared" si="195"/>
        <v>2.90990990974812-12081.9784891361i</v>
      </c>
      <c r="G707" t="str">
        <f t="shared" si="196"/>
        <v>0.9999999999444-0.0000074565676745643i</v>
      </c>
      <c r="H707" t="str">
        <f t="shared" si="197"/>
        <v>500.00778485581+0.799248900755743i</v>
      </c>
      <c r="I707" t="str">
        <f t="shared" si="198"/>
        <v>31.3459639534917-17042.1411429896i</v>
      </c>
      <c r="K707" t="str">
        <f t="shared" si="199"/>
        <v>0.0239995650110747-0.000100500718570123i</v>
      </c>
      <c r="L707" t="str">
        <f t="shared" si="200"/>
        <v>0.0001875-28.5340342528858i</v>
      </c>
      <c r="M707" t="str">
        <f t="shared" si="201"/>
        <v>0.00125-7.17165566783761i</v>
      </c>
      <c r="N707">
        <f t="shared" si="202"/>
        <v>89.916236514747084</v>
      </c>
      <c r="O707">
        <f t="shared" si="203"/>
        <v>67.993659239061913</v>
      </c>
      <c r="P707" s="3">
        <f t="shared" si="204"/>
        <v>67.993659239061913</v>
      </c>
      <c r="Q707" s="3">
        <f t="shared" si="205"/>
        <v>-90.083763485252916</v>
      </c>
      <c r="R707">
        <f t="shared" si="206"/>
        <v>89.916236514747084</v>
      </c>
      <c r="S707">
        <f t="shared" si="207"/>
        <v>1.2361975041376363E-2</v>
      </c>
      <c r="T707">
        <f t="shared" si="190"/>
        <v>67.993659239061913</v>
      </c>
    </row>
    <row r="708" spans="1:20" x14ac:dyDescent="0.35">
      <c r="A708">
        <f t="shared" si="191"/>
        <v>77.967735751497983</v>
      </c>
      <c r="B708">
        <f t="shared" si="208"/>
        <v>12.408950546533594</v>
      </c>
      <c r="C708" t="str">
        <f t="shared" si="192"/>
        <v>-3.66956720170732-2500.54850880754i</v>
      </c>
      <c r="D708" t="str">
        <f t="shared" si="193"/>
        <v>3.47812499898826-1282.58187391571i</v>
      </c>
      <c r="E708" t="str">
        <f t="shared" si="194"/>
        <v>162.469522889226+0.0039287692229808i</v>
      </c>
      <c r="F708" t="str">
        <f t="shared" si="195"/>
        <v>2.90990990974689-12036.2407743587i</v>
      </c>
      <c r="G708" t="str">
        <f t="shared" si="196"/>
        <v>0.999999999943976-7.48490263172448E-06i</v>
      </c>
      <c r="H708" t="str">
        <f t="shared" si="197"/>
        <v>500.007844133539+0.802285952538047i</v>
      </c>
      <c r="I708" t="str">
        <f t="shared" si="198"/>
        <v>31.3459612473492-16977.6281267913i</v>
      </c>
      <c r="K708" t="str">
        <f t="shared" si="199"/>
        <v>0.0239995616989402-0.000100882606907107i</v>
      </c>
      <c r="L708" t="str">
        <f t="shared" si="200"/>
        <v>0.0001875-28.4260153943871i</v>
      </c>
      <c r="M708" t="str">
        <f t="shared" si="201"/>
        <v>0.00125-7.14450654297431i</v>
      </c>
      <c r="N708">
        <f t="shared" si="202"/>
        <v>89.915918222891037</v>
      </c>
      <c r="O708">
        <f t="shared" si="203"/>
        <v>67.960715032026584</v>
      </c>
      <c r="P708" s="3">
        <f t="shared" si="204"/>
        <v>67.960715032026584</v>
      </c>
      <c r="Q708" s="3">
        <f t="shared" si="205"/>
        <v>-90.084081777108963</v>
      </c>
      <c r="R708">
        <f t="shared" si="206"/>
        <v>89.915918222891037</v>
      </c>
      <c r="S708">
        <f t="shared" si="207"/>
        <v>1.2408950546533595E-2</v>
      </c>
      <c r="T708">
        <f t="shared" si="190"/>
        <v>67.960715032026584</v>
      </c>
    </row>
    <row r="709" spans="1:20" x14ac:dyDescent="0.35">
      <c r="A709">
        <f t="shared" si="191"/>
        <v>78.264013147353666</v>
      </c>
      <c r="B709">
        <f t="shared" si="208"/>
        <v>12.456104558610422</v>
      </c>
      <c r="C709" t="str">
        <f t="shared" si="192"/>
        <v>-3.66956661703242-2491.08226543422i</v>
      </c>
      <c r="D709" t="str">
        <f t="shared" si="193"/>
        <v>3.47812499898055-1277.72651361566i</v>
      </c>
      <c r="E709" t="str">
        <f t="shared" si="194"/>
        <v>162.469522782077+0.00394369991126316i</v>
      </c>
      <c r="F709" t="str">
        <f t="shared" si="195"/>
        <v>2.90990990974564-11990.6762049458i</v>
      </c>
      <c r="G709" t="str">
        <f t="shared" si="196"/>
        <v>0.99999999994355-7.51334526172182E-06i</v>
      </c>
      <c r="H709" t="str">
        <f t="shared" si="197"/>
        <v>500.00790386264+0.805334544040979i</v>
      </c>
      <c r="I709" t="str">
        <f t="shared" si="198"/>
        <v>31.345958520601-16913.3593394737i</v>
      </c>
      <c r="K709" t="str">
        <f t="shared" si="199"/>
        <v>0.0239995583615866-0.000101265946255066i</v>
      </c>
      <c r="L709" t="str">
        <f t="shared" si="200"/>
        <v>0.0001875-28.3184054536632i</v>
      </c>
      <c r="M709" t="str">
        <f t="shared" si="201"/>
        <v>0.00125-7.11746019423622i</v>
      </c>
      <c r="N709">
        <f t="shared" si="202"/>
        <v>89.915598721633344</v>
      </c>
      <c r="O709">
        <f t="shared" si="203"/>
        <v>67.927770822096932</v>
      </c>
      <c r="P709" s="3">
        <f t="shared" si="204"/>
        <v>67.927770822096932</v>
      </c>
      <c r="Q709" s="3">
        <f t="shared" si="205"/>
        <v>-90.084401278366656</v>
      </c>
      <c r="R709">
        <f t="shared" si="206"/>
        <v>89.915598721633344</v>
      </c>
      <c r="S709">
        <f t="shared" si="207"/>
        <v>1.2456104558610421E-2</v>
      </c>
      <c r="T709">
        <f t="shared" si="190"/>
        <v>67.927770822096932</v>
      </c>
    </row>
    <row r="710" spans="1:20" x14ac:dyDescent="0.35">
      <c r="A710">
        <f t="shared" si="191"/>
        <v>78.561416397313607</v>
      </c>
      <c r="B710">
        <f t="shared" si="208"/>
        <v>12.503437755933142</v>
      </c>
      <c r="C710" t="str">
        <f t="shared" si="192"/>
        <v>-3.66956602790572-2481.65185711568i</v>
      </c>
      <c r="D710" t="str">
        <f t="shared" si="193"/>
        <v>3.47812499897279-1272.88953384048i</v>
      </c>
      <c r="E710" t="str">
        <f t="shared" si="194"/>
        <v>162.469522674113+0.0039586873517831i</v>
      </c>
      <c r="F710" t="str">
        <f t="shared" si="195"/>
        <v>2.9099099097444-11945.2841254356i</v>
      </c>
      <c r="G710" t="str">
        <f t="shared" si="196"/>
        <v>0.99999999994312-7.54189597371312E-06i</v>
      </c>
      <c r="H710" t="str">
        <f t="shared" si="197"/>
        <v>500.007964046552+0.808394719103119i</v>
      </c>
      <c r="I710" t="str">
        <f t="shared" si="198"/>
        <v>31.3459557730886-16849.3338565086i</v>
      </c>
      <c r="K710" t="str">
        <f t="shared" si="199"/>
        <v>0.0239995549988219-0.000101650742125955i</v>
      </c>
      <c r="L710" t="str">
        <f t="shared" si="200"/>
        <v>0.0001875-28.2112028827089i</v>
      </c>
      <c r="M710" t="str">
        <f t="shared" si="201"/>
        <v>0.00125-7.09051623255253i</v>
      </c>
      <c r="N710">
        <f t="shared" si="202"/>
        <v>89.915278006379552</v>
      </c>
      <c r="O710">
        <f t="shared" si="203"/>
        <v>67.894826609251083</v>
      </c>
      <c r="P710" s="3">
        <f t="shared" si="204"/>
        <v>67.894826609251083</v>
      </c>
      <c r="Q710" s="3">
        <f t="shared" si="205"/>
        <v>-90.084721993620448</v>
      </c>
      <c r="R710">
        <f t="shared" si="206"/>
        <v>89.915278006379552</v>
      </c>
      <c r="S710">
        <f t="shared" si="207"/>
        <v>1.2503437755933142E-2</v>
      </c>
      <c r="T710">
        <f t="shared" si="190"/>
        <v>67.894826609251083</v>
      </c>
    </row>
    <row r="711" spans="1:20" x14ac:dyDescent="0.35">
      <c r="A711">
        <f t="shared" si="191"/>
        <v>78.859949779623406</v>
      </c>
      <c r="B711">
        <f t="shared" si="208"/>
        <v>12.550950819405688</v>
      </c>
      <c r="C711" t="str">
        <f t="shared" si="192"/>
        <v>-3.66956543429342-2472.25714819227i</v>
      </c>
      <c r="D711" t="str">
        <f t="shared" si="193"/>
        <v>3.47812499896497-1268.07086500858i</v>
      </c>
      <c r="E711" t="str">
        <f t="shared" si="194"/>
        <v>162.469522565327+0.00397373176037727i</v>
      </c>
      <c r="F711" t="str">
        <f t="shared" si="195"/>
        <v>2.90990990974313-11900.0638828479i</v>
      </c>
      <c r="G711" t="str">
        <f t="shared" si="196"/>
        <v>0.999999999942687-7.57055517840996E-06i</v>
      </c>
      <c r="H711" t="str">
        <f t="shared" si="197"/>
        <v>500.008024688739+0.811466521729569i</v>
      </c>
      <c r="I711" t="str">
        <f t="shared" si="198"/>
        <v>31.345953004655-16785.550756868i</v>
      </c>
      <c r="K711" t="str">
        <f t="shared" si="199"/>
        <v>0.0239995516104525-0.000102037000052656i</v>
      </c>
      <c r="L711" t="str">
        <f t="shared" si="200"/>
        <v>0.0001875-28.1044061393792i</v>
      </c>
      <c r="M711" t="str">
        <f t="shared" si="201"/>
        <v>0.00125-7.06367427032527i</v>
      </c>
      <c r="N711">
        <f t="shared" si="202"/>
        <v>89.914956072517683</v>
      </c>
      <c r="O711">
        <f t="shared" si="203"/>
        <v>67.86188239346663</v>
      </c>
      <c r="P711" s="3">
        <f t="shared" si="204"/>
        <v>67.86188239346663</v>
      </c>
      <c r="Q711" s="3">
        <f t="shared" si="205"/>
        <v>-90.085043927482317</v>
      </c>
      <c r="R711">
        <f t="shared" si="206"/>
        <v>89.914956072517683</v>
      </c>
      <c r="S711">
        <f t="shared" si="207"/>
        <v>1.2550950819405689E-2</v>
      </c>
      <c r="T711">
        <f t="shared" si="190"/>
        <v>67.86188239346663</v>
      </c>
    </row>
    <row r="712" spans="1:20" x14ac:dyDescent="0.35">
      <c r="A712">
        <f t="shared" si="191"/>
        <v>79.159617588785977</v>
      </c>
      <c r="B712">
        <f t="shared" si="208"/>
        <v>12.59864443251943</v>
      </c>
      <c r="C712" t="str">
        <f t="shared" si="192"/>
        <v>-3.66956483616115-2462.89800351798i</v>
      </c>
      <c r="D712" t="str">
        <f t="shared" si="193"/>
        <v>3.47812499895709-1263.2704378018i</v>
      </c>
      <c r="E712" t="str">
        <f t="shared" si="194"/>
        <v>162.469522455711+0.00398883335370866i</v>
      </c>
      <c r="F712" t="str">
        <f t="shared" si="195"/>
        <v>2.90990990974186-11855.0148266743i</v>
      </c>
      <c r="G712" t="str">
        <f t="shared" si="196"/>
        <v>0.99999999994225-7.59932328808459E-06i</v>
      </c>
      <c r="H712" t="str">
        <f t="shared" si="197"/>
        <v>500.008085792686+0.814549996092435i</v>
      </c>
      <c r="I712" t="str">
        <f t="shared" si="198"/>
        <v>31.3459502151396-16722.0091230106i</v>
      </c>
      <c r="K712" t="str">
        <f t="shared" si="199"/>
        <v>0.0239995481962837-0.000102424725589052i</v>
      </c>
      <c r="L712" t="str">
        <f t="shared" si="200"/>
        <v>0.0001875-27.9980136873673i</v>
      </c>
      <c r="M712" t="str">
        <f t="shared" si="201"/>
        <v>0.00125-7.03693392142384i</v>
      </c>
      <c r="N712">
        <f t="shared" si="202"/>
        <v>89.914632915418309</v>
      </c>
      <c r="O712">
        <f t="shared" si="203"/>
        <v>67.828938174721287</v>
      </c>
      <c r="P712" s="3">
        <f t="shared" si="204"/>
        <v>67.828938174721287</v>
      </c>
      <c r="Q712" s="3">
        <f t="shared" si="205"/>
        <v>-90.085367084581691</v>
      </c>
      <c r="R712">
        <f t="shared" si="206"/>
        <v>89.914632915418309</v>
      </c>
      <c r="S712">
        <f t="shared" si="207"/>
        <v>1.2598644432519431E-2</v>
      </c>
      <c r="T712">
        <f t="shared" si="190"/>
        <v>67.828938174721287</v>
      </c>
    </row>
    <row r="713" spans="1:20" x14ac:dyDescent="0.35">
      <c r="A713">
        <f t="shared" si="191"/>
        <v>79.46042413562337</v>
      </c>
      <c r="B713">
        <f t="shared" si="208"/>
        <v>12.646519281363004</v>
      </c>
      <c r="C713" t="str">
        <f t="shared" si="192"/>
        <v>-3.66956423347471-2453.57428845838i</v>
      </c>
      <c r="D713" t="str">
        <f t="shared" si="193"/>
        <v>3.47812499894915-1258.48818316438i</v>
      </c>
      <c r="E713" t="str">
        <f t="shared" si="194"/>
        <v>162.469522345262+0.0040039923492574i</v>
      </c>
      <c r="F713" t="str">
        <f t="shared" si="195"/>
        <v>2.90990990974058-11810.1363088689i</v>
      </c>
      <c r="G713" t="str">
        <f t="shared" si="196"/>
        <v>0.999999999941811-7.62820071657596E-06i</v>
      </c>
      <c r="H713" t="str">
        <f t="shared" si="197"/>
        <v>500.008147361913+0.817645186531593i</v>
      </c>
      <c r="I713" t="str">
        <f t="shared" si="198"/>
        <v>31.3459474043823-16658.7080408685i</v>
      </c>
      <c r="K713" t="str">
        <f t="shared" si="199"/>
        <v>0.0239995447561189-0.00010281392431011i</v>
      </c>
      <c r="L713" t="str">
        <f t="shared" si="200"/>
        <v>0.0001875-27.8920239961817i</v>
      </c>
      <c r="M713" t="str">
        <f t="shared" si="201"/>
        <v>0.00125-7.01029480117938i</v>
      </c>
      <c r="N713">
        <f t="shared" si="202"/>
        <v>89.914308530434369</v>
      </c>
      <c r="O713">
        <f t="shared" si="203"/>
        <v>67.795993952992575</v>
      </c>
      <c r="P713" s="3">
        <f t="shared" si="204"/>
        <v>67.795993952992575</v>
      </c>
      <c r="Q713" s="3">
        <f t="shared" si="205"/>
        <v>-90.085691469565631</v>
      </c>
      <c r="R713">
        <f t="shared" si="206"/>
        <v>89.914308530434369</v>
      </c>
      <c r="S713">
        <f t="shared" si="207"/>
        <v>1.2646519281363004E-2</v>
      </c>
      <c r="T713">
        <f t="shared" si="190"/>
        <v>67.795993952992575</v>
      </c>
    </row>
    <row r="714" spans="1:20" x14ac:dyDescent="0.35">
      <c r="A714">
        <f t="shared" si="191"/>
        <v>79.762373747338728</v>
      </c>
      <c r="B714">
        <f t="shared" si="208"/>
        <v>12.694576054632183</v>
      </c>
      <c r="C714" t="str">
        <f t="shared" si="192"/>
        <v>-3.66956362619934-2444.28586888867i</v>
      </c>
      <c r="D714" t="str">
        <f t="shared" si="193"/>
        <v>3.47812499894115-1253.72403230198i</v>
      </c>
      <c r="E714" t="str">
        <f t="shared" si="194"/>
        <v>162.469522233972+0.0040192089653394i</v>
      </c>
      <c r="F714" t="str">
        <f t="shared" si="195"/>
        <v>2.90990990973929-11765.4276838394i</v>
      </c>
      <c r="G714" t="str">
        <f t="shared" si="196"/>
        <v>0.999999999941368-7.65718787929556E-06i</v>
      </c>
      <c r="H714" t="str">
        <f t="shared" si="197"/>
        <v>500.008209399964+0.820752137555241i</v>
      </c>
      <c r="I714" t="str">
        <f t="shared" si="198"/>
        <v>31.3459445722219-16595.6465998348i</v>
      </c>
      <c r="K714" t="str">
        <f t="shared" si="199"/>
        <v>0.0239995412897601-0.000103204601811959i</v>
      </c>
      <c r="L714" t="str">
        <f t="shared" si="200"/>
        <v>0.0001875-27.7864355411255i</v>
      </c>
      <c r="M714" t="str">
        <f t="shared" si="201"/>
        <v>0.00125-6.98375652637916i</v>
      </c>
      <c r="N714">
        <f t="shared" si="202"/>
        <v>89.913982912901233</v>
      </c>
      <c r="O714">
        <f t="shared" si="203"/>
        <v>67.763049728257641</v>
      </c>
      <c r="P714" s="3">
        <f t="shared" si="204"/>
        <v>67.763049728257641</v>
      </c>
      <c r="Q714" s="3">
        <f t="shared" si="205"/>
        <v>-90.086017087098767</v>
      </c>
      <c r="R714">
        <f t="shared" si="206"/>
        <v>89.913982912901233</v>
      </c>
      <c r="S714">
        <f t="shared" si="207"/>
        <v>1.2694576054632183E-2</v>
      </c>
      <c r="T714">
        <f t="shared" si="190"/>
        <v>67.763049728257641</v>
      </c>
    </row>
    <row r="715" spans="1:20" x14ac:dyDescent="0.35">
      <c r="A715">
        <f t="shared" si="191"/>
        <v>80.065470767578617</v>
      </c>
      <c r="B715">
        <f t="shared" si="208"/>
        <v>12.742815443639785</v>
      </c>
      <c r="C715" t="str">
        <f t="shared" si="192"/>
        <v>-3.66956301430005-2435.03261119184i</v>
      </c>
      <c r="D715" t="str">
        <f t="shared" si="193"/>
        <v>3.47812499893308-1248.97791668068i</v>
      </c>
      <c r="E715" t="str">
        <f t="shared" si="194"/>
        <v>162.469522121835+0.00403448342110038i</v>
      </c>
      <c r="F715" t="str">
        <f t="shared" si="195"/>
        <v>2.90990990973799-11720.888308437i</v>
      </c>
      <c r="G715" t="str">
        <f t="shared" si="196"/>
        <v>0.999999999940921-7.68628519323345E-06i</v>
      </c>
      <c r="H715" t="str">
        <f t="shared" si="197"/>
        <v>500.008271910404+0.823870893840571i</v>
      </c>
      <c r="I715" t="str">
        <f t="shared" si="198"/>
        <v>31.3459417184951-16532.8238927491i</v>
      </c>
      <c r="K715" t="str">
        <f t="shared" si="199"/>
        <v>0.0239995377970081-0.000103596763711972i</v>
      </c>
      <c r="L715" t="str">
        <f t="shared" si="200"/>
        <v>0.0001875-27.681246803273i</v>
      </c>
      <c r="M715" t="str">
        <f t="shared" si="201"/>
        <v>0.00125-6.95731871526115i</v>
      </c>
      <c r="N715">
        <f t="shared" si="202"/>
        <v>89.913656058136453</v>
      </c>
      <c r="O715">
        <f t="shared" si="203"/>
        <v>67.730105500493693</v>
      </c>
      <c r="P715" s="3">
        <f t="shared" si="204"/>
        <v>67.730105500493693</v>
      </c>
      <c r="Q715" s="3">
        <f t="shared" si="205"/>
        <v>-90.086343941863547</v>
      </c>
      <c r="R715">
        <f t="shared" si="206"/>
        <v>89.913656058136453</v>
      </c>
      <c r="S715">
        <f t="shared" si="207"/>
        <v>1.2742815443639784E-2</v>
      </c>
      <c r="T715">
        <f t="shared" si="190"/>
        <v>67.730105500493693</v>
      </c>
    </row>
    <row r="716" spans="1:20" x14ac:dyDescent="0.35">
      <c r="A716">
        <f t="shared" si="191"/>
        <v>80.369719556495411</v>
      </c>
      <c r="B716">
        <f t="shared" si="208"/>
        <v>12.791238142325616</v>
      </c>
      <c r="C716" t="str">
        <f t="shared" si="192"/>
        <v>-3.66956239774167-2425.81438225665i</v>
      </c>
      <c r="D716" t="str">
        <f t="shared" si="193"/>
        <v>3.47812499892496-1244.24976802603i</v>
      </c>
      <c r="E716" t="str">
        <f t="shared" si="194"/>
        <v>162.469522008843+0.00404981593651895i</v>
      </c>
      <c r="F716" t="str">
        <f t="shared" si="195"/>
        <v>2.9099099097367-11676.5175419479i</v>
      </c>
      <c r="G716" t="str">
        <f t="shared" si="196"/>
        <v>0.999999999940471-7.71549307696427E-06i</v>
      </c>
      <c r="H716" t="str">
        <f t="shared" si="197"/>
        <v>500.008334896834+0.827001500234376i</v>
      </c>
      <c r="I716" t="str">
        <f t="shared" si="198"/>
        <v>31.3459388430373-16470.2390158858i</v>
      </c>
      <c r="K716" t="str">
        <f t="shared" si="199"/>
        <v>0.0239995342776618-0.000103990415648843i</v>
      </c>
      <c r="L716" t="str">
        <f t="shared" si="200"/>
        <v>0.0001875-27.5764562694492i</v>
      </c>
      <c r="M716" t="str">
        <f t="shared" si="201"/>
        <v>0.00125-6.93098098750859i</v>
      </c>
      <c r="N716">
        <f t="shared" si="202"/>
        <v>89.913327961439933</v>
      </c>
      <c r="O716">
        <f t="shared" si="203"/>
        <v>67.697161269677608</v>
      </c>
      <c r="P716" s="3">
        <f t="shared" si="204"/>
        <v>67.697161269677608</v>
      </c>
      <c r="Q716" s="3">
        <f t="shared" si="205"/>
        <v>-90.086672038560067</v>
      </c>
      <c r="R716">
        <f t="shared" si="206"/>
        <v>89.913327961439933</v>
      </c>
      <c r="S716">
        <f t="shared" si="207"/>
        <v>1.2791238142325616E-2</v>
      </c>
      <c r="T716">
        <f t="shared" si="190"/>
        <v>67.697161269677608</v>
      </c>
    </row>
    <row r="717" spans="1:20" x14ac:dyDescent="0.35">
      <c r="A717">
        <f t="shared" si="191"/>
        <v>80.675124490810106</v>
      </c>
      <c r="B717">
        <f t="shared" si="208"/>
        <v>12.839844847266454</v>
      </c>
      <c r="C717" t="str">
        <f t="shared" si="192"/>
        <v>-3.66956177648882-2416.6310494758i</v>
      </c>
      <c r="D717" t="str">
        <f t="shared" si="193"/>
        <v>3.47812499891677-1239.53951832202i</v>
      </c>
      <c r="E717" t="str">
        <f t="shared" si="194"/>
        <v>162.469521894991+0.00406520673241421i</v>
      </c>
      <c r="F717" t="str">
        <f t="shared" si="195"/>
        <v>2.90990990973538-11632.3147460837i</v>
      </c>
      <c r="G717" t="str">
        <f t="shared" si="196"/>
        <v>0.999999999940018-7.74481195065322E-06i</v>
      </c>
      <c r="H717" t="str">
        <f t="shared" si="197"/>
        <v>500.008398362877+0.83014400175375i</v>
      </c>
      <c r="I717" t="str">
        <f t="shared" si="198"/>
        <v>31.3459359456835-16407.8910689404i</v>
      </c>
      <c r="K717" t="str">
        <f t="shared" si="199"/>
        <v>0.0239995307315187-0.000104385563282672i</v>
      </c>
      <c r="L717" t="str">
        <f t="shared" si="200"/>
        <v>0.0001875-27.4720624322068i</v>
      </c>
      <c r="M717" t="str">
        <f t="shared" si="201"/>
        <v>0.00125-6.9047429642445i</v>
      </c>
      <c r="N717">
        <f t="shared" si="202"/>
        <v>89.912998618093624</v>
      </c>
      <c r="O717">
        <f t="shared" si="203"/>
        <v>67.66421703578618</v>
      </c>
      <c r="P717" s="3">
        <f t="shared" si="204"/>
        <v>67.66421703578618</v>
      </c>
      <c r="Q717" s="3">
        <f t="shared" si="205"/>
        <v>-90.087001381906376</v>
      </c>
      <c r="R717">
        <f t="shared" si="206"/>
        <v>89.912998618093624</v>
      </c>
      <c r="S717">
        <f t="shared" si="207"/>
        <v>1.2839844847266454E-2</v>
      </c>
      <c r="T717">
        <f t="shared" si="190"/>
        <v>67.66421703578618</v>
      </c>
    </row>
    <row r="718" spans="1:20" x14ac:dyDescent="0.35">
      <c r="A718">
        <f t="shared" si="191"/>
        <v>80.981689963875183</v>
      </c>
      <c r="B718">
        <f t="shared" si="208"/>
        <v>12.888636257686066</v>
      </c>
      <c r="C718" t="str">
        <f t="shared" si="192"/>
        <v>-3.66956115050564-2407.48248074398i</v>
      </c>
      <c r="D718" t="str">
        <f t="shared" si="193"/>
        <v>3.47812499890852-1234.84709981012i</v>
      </c>
      <c r="E718" t="str">
        <f t="shared" si="194"/>
        <v>162.469521780274+0.00408065603044307i</v>
      </c>
      <c r="F718" t="str">
        <f t="shared" si="195"/>
        <v>2.90990990973403-11588.2792849724i</v>
      </c>
      <c r="G718" t="str">
        <f t="shared" si="196"/>
        <v>0.999999999939561-7.77424223606215E-06i</v>
      </c>
      <c r="H718" t="str">
        <f t="shared" si="197"/>
        <v>500.008462312187+0.83329844358666i</v>
      </c>
      <c r="I718" t="str">
        <f t="shared" si="198"/>
        <v>31.3459330262665-16345.7791550168i</v>
      </c>
      <c r="K718" t="str">
        <f t="shared" si="199"/>
        <v>0.0239995271583748-0.000104782212295042i</v>
      </c>
      <c r="L718" t="str">
        <f t="shared" si="200"/>
        <v>0.0001875-27.3680637898055i</v>
      </c>
      <c r="M718" t="str">
        <f t="shared" si="201"/>
        <v>0.00125-6.87860426802597i</v>
      </c>
      <c r="N718">
        <f t="shared" si="202"/>
        <v>89.91266802336159</v>
      </c>
      <c r="O718">
        <f t="shared" si="203"/>
        <v>67.631272798796047</v>
      </c>
      <c r="P718" s="3">
        <f t="shared" si="204"/>
        <v>67.631272798796047</v>
      </c>
      <c r="Q718" s="3">
        <f t="shared" si="205"/>
        <v>-90.08733197663841</v>
      </c>
      <c r="R718">
        <f t="shared" si="206"/>
        <v>89.91266802336159</v>
      </c>
      <c r="S718">
        <f t="shared" si="207"/>
        <v>1.2888636257686065E-2</v>
      </c>
      <c r="T718">
        <f t="shared" si="190"/>
        <v>67.631272798796047</v>
      </c>
    </row>
    <row r="719" spans="1:20" x14ac:dyDescent="0.35">
      <c r="A719">
        <f t="shared" si="191"/>
        <v>81.289420385737913</v>
      </c>
      <c r="B719">
        <f t="shared" si="208"/>
        <v>12.937613075465274</v>
      </c>
      <c r="C719" t="str">
        <f t="shared" si="192"/>
        <v>-3.66956051975608-2398.36854445592i</v>
      </c>
      <c r="D719" t="str">
        <f t="shared" si="193"/>
        <v>3.47812499890021-1230.17244498832i</v>
      </c>
      <c r="E719" t="str">
        <f t="shared" si="194"/>
        <v>162.469521664682+0.00409616405311449i</v>
      </c>
      <c r="F719" t="str">
        <f t="shared" si="195"/>
        <v>2.9099099097327-11544.4105251491i</v>
      </c>
      <c r="G719" t="str">
        <f t="shared" si="196"/>
        <v>0.999999999939101-0.0000078037843565556i</v>
      </c>
      <c r="H719" t="str">
        <f t="shared" si="197"/>
        <v>500.008526748442+0.83646487109266i</v>
      </c>
      <c r="I719" t="str">
        <f t="shared" si="198"/>
        <v>31.3459300846185-16283.9023806144i</v>
      </c>
      <c r="K719" t="str">
        <f t="shared" si="199"/>
        <v>0.0239995235580245-0.000105180368389104i</v>
      </c>
      <c r="L719" t="str">
        <f t="shared" si="200"/>
        <v>0.0001875-27.26445884619i</v>
      </c>
      <c r="M719" t="str">
        <f t="shared" si="201"/>
        <v>0.00125-6.85256452283918i</v>
      </c>
      <c r="N719">
        <f t="shared" si="202"/>
        <v>89.912336172489958</v>
      </c>
      <c r="O719">
        <f t="shared" si="203"/>
        <v>67.598328558683505</v>
      </c>
      <c r="P719" s="3">
        <f t="shared" si="204"/>
        <v>67.598328558683505</v>
      </c>
      <c r="Q719" s="3">
        <f t="shared" si="205"/>
        <v>-90.087663827510042</v>
      </c>
      <c r="R719">
        <f t="shared" si="206"/>
        <v>89.912336172489958</v>
      </c>
      <c r="S719">
        <f t="shared" si="207"/>
        <v>1.2937613075465274E-2</v>
      </c>
      <c r="T719">
        <f t="shared" si="190"/>
        <v>67.598328558683505</v>
      </c>
    </row>
    <row r="720" spans="1:20" x14ac:dyDescent="0.35">
      <c r="A720">
        <f t="shared" si="191"/>
        <v>81.598320183203711</v>
      </c>
      <c r="B720">
        <f t="shared" si="208"/>
        <v>12.986776005152041</v>
      </c>
      <c r="C720" t="str">
        <f t="shared" si="192"/>
        <v>-3.66955988420394-2389.2891095046i</v>
      </c>
      <c r="D720" t="str">
        <f t="shared" si="193"/>
        <v>3.47812499889184-1225.51548661014i</v>
      </c>
      <c r="E720" t="str">
        <f t="shared" si="194"/>
        <v>162.469521548209+0.00411173102377496i</v>
      </c>
      <c r="F720" t="str">
        <f t="shared" si="195"/>
        <v>2.90990990973135-11500.7078355469i</v>
      </c>
      <c r="G720" t="str">
        <f t="shared" si="196"/>
        <v>0.999999999938637-7.83343873710688E-06i</v>
      </c>
      <c r="H720" t="str">
        <f t="shared" si="197"/>
        <v>500.00859167535+0.839643329803516i</v>
      </c>
      <c r="I720" t="str">
        <f t="shared" si="198"/>
        <v>31.3459271205703-16222.2598556148i</v>
      </c>
      <c r="K720" t="str">
        <f t="shared" si="199"/>
        <v>0.0239995199302607-0.000105580037289657i</v>
      </c>
      <c r="L720" t="str">
        <f t="shared" si="200"/>
        <v>0.0001875-27.1612461109683i</v>
      </c>
      <c r="M720" t="str">
        <f t="shared" si="201"/>
        <v>0.00125-6.82662335409365i</v>
      </c>
      <c r="N720">
        <f t="shared" si="202"/>
        <v>89.91200306070678</v>
      </c>
      <c r="O720">
        <f t="shared" si="203"/>
        <v>67.565384315424794</v>
      </c>
      <c r="P720" s="3">
        <f t="shared" si="204"/>
        <v>67.565384315424794</v>
      </c>
      <c r="Q720" s="3">
        <f t="shared" si="205"/>
        <v>-90.08799693929322</v>
      </c>
      <c r="R720">
        <f t="shared" si="206"/>
        <v>89.91200306070678</v>
      </c>
      <c r="S720">
        <f t="shared" si="207"/>
        <v>1.298677600515204E-2</v>
      </c>
      <c r="T720">
        <f t="shared" si="190"/>
        <v>67.565384315424794</v>
      </c>
    </row>
    <row r="721" spans="1:20" x14ac:dyDescent="0.35">
      <c r="A721">
        <f t="shared" si="191"/>
        <v>81.908393799899883</v>
      </c>
      <c r="B721">
        <f t="shared" si="208"/>
        <v>13.03612575397162</v>
      </c>
      <c r="C721" t="str">
        <f t="shared" si="192"/>
        <v>-3.66955924381265-2380.24404527934i</v>
      </c>
      <c r="D721" t="str">
        <f t="shared" si="193"/>
        <v>3.4781249988834-1220.87615768367i</v>
      </c>
      <c r="E721" t="str">
        <f t="shared" si="194"/>
        <v>162.469521430852+0.0041273571666297i</v>
      </c>
      <c r="F721" t="str">
        <f t="shared" si="195"/>
        <v>2.90990990972999-11457.1705874881i</v>
      </c>
      <c r="G721" t="str">
        <f t="shared" si="196"/>
        <v>0.99999999993817-7.86320580430421E-06i</v>
      </c>
      <c r="H721" t="str">
        <f t="shared" si="197"/>
        <v>500.008657096647+0.842833865423833i</v>
      </c>
      <c r="I721" t="str">
        <f t="shared" si="198"/>
        <v>31.3459241339511-16160.8506932698i</v>
      </c>
      <c r="K721" t="str">
        <f t="shared" si="199"/>
        <v>0.0239995162748747-0.000105981224743229i</v>
      </c>
      <c r="L721" t="str">
        <f t="shared" si="200"/>
        <v>0.0001875-27.0584240993906i</v>
      </c>
      <c r="M721" t="str">
        <f t="shared" si="201"/>
        <v>0.00125-6.80078038861691i</v>
      </c>
      <c r="N721">
        <f t="shared" si="202"/>
        <v>89.911668683221947</v>
      </c>
      <c r="O721">
        <f t="shared" si="203"/>
        <v>67.532440068996124</v>
      </c>
      <c r="P721" s="3">
        <f t="shared" si="204"/>
        <v>67.532440068996124</v>
      </c>
      <c r="Q721" s="3">
        <f t="shared" si="205"/>
        <v>-90.088331316778053</v>
      </c>
      <c r="R721">
        <f t="shared" si="206"/>
        <v>89.911668683221947</v>
      </c>
      <c r="S721">
        <f t="shared" si="207"/>
        <v>1.303612575397162E-2</v>
      </c>
      <c r="T721">
        <f t="shared" si="190"/>
        <v>67.532440068996124</v>
      </c>
    </row>
    <row r="722" spans="1:20" x14ac:dyDescent="0.35">
      <c r="A722">
        <f t="shared" si="191"/>
        <v>82.219645696339498</v>
      </c>
      <c r="B722">
        <f t="shared" si="208"/>
        <v>13.085663031836711</v>
      </c>
      <c r="C722" t="str">
        <f t="shared" si="192"/>
        <v>-3.66955859854553-2371.23322166381i</v>
      </c>
      <c r="D722" t="str">
        <f t="shared" si="193"/>
        <v>3.47812499887489-1216.25439147061i</v>
      </c>
      <c r="E722" t="str">
        <f t="shared" si="194"/>
        <v>162.4695213126+0.00414304270673552i</v>
      </c>
      <c r="F722" t="str">
        <f t="shared" si="195"/>
        <v>2.90990990972861-11413.7981546745i</v>
      </c>
      <c r="G722" t="str">
        <f t="shared" si="196"/>
        <v>0.999999999937699-7.89308598635684E-06i</v>
      </c>
      <c r="H722" t="str">
        <f t="shared" si="197"/>
        <v>500.008723016099+0.846036523831797i</v>
      </c>
      <c r="I722" t="str">
        <f t="shared" si="198"/>
        <v>31.34592112459-16099.6740101877i</v>
      </c>
      <c r="K722" t="str">
        <f t="shared" si="199"/>
        <v>0.0239995125916561-0.000106383936518163i</v>
      </c>
      <c r="L722" t="str">
        <f t="shared" si="200"/>
        <v>0.0001875-26.9559913323278i</v>
      </c>
      <c r="M722" t="str">
        <f t="shared" si="201"/>
        <v>0.00125-6.77503525464921i</v>
      </c>
      <c r="N722">
        <f t="shared" si="202"/>
        <v>89.91133303522723</v>
      </c>
      <c r="O722">
        <f t="shared" si="203"/>
        <v>67.499495819373209</v>
      </c>
      <c r="P722" s="3">
        <f t="shared" si="204"/>
        <v>67.499495819373209</v>
      </c>
      <c r="Q722" s="3">
        <f t="shared" si="205"/>
        <v>-90.08866696477277</v>
      </c>
      <c r="R722">
        <f t="shared" si="206"/>
        <v>89.91133303522723</v>
      </c>
      <c r="S722">
        <f t="shared" si="207"/>
        <v>1.3085663031836711E-2</v>
      </c>
      <c r="T722">
        <f t="shared" si="190"/>
        <v>67.499495819373209</v>
      </c>
    </row>
    <row r="723" spans="1:20" x14ac:dyDescent="0.35">
      <c r="A723">
        <f t="shared" si="191"/>
        <v>82.532080349985591</v>
      </c>
      <c r="B723">
        <f t="shared" si="208"/>
        <v>13.135388551357691</v>
      </c>
      <c r="C723" t="str">
        <f t="shared" si="192"/>
        <v>-3.66955794836503-2362.25650903431i</v>
      </c>
      <c r="D723" t="str">
        <f t="shared" si="193"/>
        <v>3.47812499886633-1211.6501214853i</v>
      </c>
      <c r="E723" t="str">
        <f t="shared" si="194"/>
        <v>162.469521193448+0.00415878787000608i</v>
      </c>
      <c r="F723" t="str">
        <f t="shared" si="195"/>
        <v>2.90990990972724-11370.5899131793i</v>
      </c>
      <c r="G723" t="str">
        <f t="shared" si="196"/>
        <v>0.999999999937225-7.92307971310125E-06i</v>
      </c>
      <c r="H723" t="str">
        <f t="shared" si="197"/>
        <v>500.008789437497+0.849251351079627i</v>
      </c>
      <c r="I723" t="str">
        <f t="shared" si="198"/>
        <v>31.3459180923113-16038.7289263216i</v>
      </c>
      <c r="K723" t="str">
        <f t="shared" si="199"/>
        <v>0.0239995088803931-0.000106788178404691i</v>
      </c>
      <c r="L723" t="str">
        <f t="shared" si="200"/>
        <v>0.0001875-26.85394633625i</v>
      </c>
      <c r="M723" t="str">
        <f t="shared" si="201"/>
        <v>0.00125-6.74938758183825i</v>
      </c>
      <c r="N723">
        <f t="shared" si="202"/>
        <v>89.910996111896125</v>
      </c>
      <c r="O723">
        <f t="shared" si="203"/>
        <v>67.466551566531777</v>
      </c>
      <c r="P723" s="3">
        <f t="shared" si="204"/>
        <v>67.466551566531777</v>
      </c>
      <c r="Q723" s="3">
        <f t="shared" si="205"/>
        <v>-90.089003888103875</v>
      </c>
      <c r="R723">
        <f t="shared" si="206"/>
        <v>89.910996111896125</v>
      </c>
      <c r="S723">
        <f t="shared" si="207"/>
        <v>1.3135388551357692E-2</v>
      </c>
      <c r="T723">
        <f t="shared" si="190"/>
        <v>67.466551566531777</v>
      </c>
    </row>
    <row r="724" spans="1:20" x14ac:dyDescent="0.35">
      <c r="A724">
        <f t="shared" si="191"/>
        <v>82.845702255315544</v>
      </c>
      <c r="B724">
        <f t="shared" si="208"/>
        <v>13.18530302785285</v>
      </c>
      <c r="C724" t="str">
        <f t="shared" si="192"/>
        <v>-3.66955729323397-2353.31377825776i</v>
      </c>
      <c r="D724" t="str">
        <f t="shared" si="193"/>
        <v>3.47812499885769-1207.06328149376i</v>
      </c>
      <c r="E724" t="str">
        <f t="shared" si="194"/>
        <v>162.469521073387+0.00417459288321931i</v>
      </c>
      <c r="F724" t="str">
        <f t="shared" si="195"/>
        <v>2.90990990972585-11327.5452414374i</v>
      </c>
      <c r="G724" t="str">
        <f t="shared" si="196"/>
        <v>0.999999999936747-7.95318741600722E-06i</v>
      </c>
      <c r="H724" t="str">
        <f t="shared" si="197"/>
        <v>500.008856364667+0.852478393394555i</v>
      </c>
      <c r="I724" t="str">
        <f t="shared" si="198"/>
        <v>31.345915036943-15978.0145649561i</v>
      </c>
      <c r="K724" t="str">
        <f t="shared" si="199"/>
        <v>0.023999505140872-0.00010719395621503i</v>
      </c>
      <c r="L724" t="str">
        <f t="shared" si="200"/>
        <v>0.0001875-26.7522876432058i</v>
      </c>
      <c r="M724" t="str">
        <f t="shared" si="201"/>
        <v>0.00125-6.72383700123358i</v>
      </c>
      <c r="N724">
        <f t="shared" si="202"/>
        <v>89.910657908383769</v>
      </c>
      <c r="O724">
        <f t="shared" si="203"/>
        <v>67.433607310447115</v>
      </c>
      <c r="P724" s="3">
        <f t="shared" si="204"/>
        <v>67.433607310447115</v>
      </c>
      <c r="Q724" s="3">
        <f t="shared" si="205"/>
        <v>-90.089342091616231</v>
      </c>
      <c r="R724">
        <f t="shared" si="206"/>
        <v>89.910657908383769</v>
      </c>
      <c r="S724">
        <f t="shared" si="207"/>
        <v>1.3185303027852851E-2</v>
      </c>
      <c r="T724">
        <f t="shared" si="190"/>
        <v>67.433607310447115</v>
      </c>
    </row>
    <row r="725" spans="1:20" x14ac:dyDescent="0.35">
      <c r="A725">
        <f t="shared" si="191"/>
        <v>83.16051592388574</v>
      </c>
      <c r="B725">
        <f t="shared" si="208"/>
        <v>13.235407179358692</v>
      </c>
      <c r="C725" t="str">
        <f t="shared" si="192"/>
        <v>-3.66955663311483-2344.40490069006i</v>
      </c>
      <c r="D725" t="str">
        <f t="shared" si="193"/>
        <v>3.478124998849-1202.49380551277i</v>
      </c>
      <c r="E725" t="str">
        <f t="shared" si="194"/>
        <v>162.469520952414+0.00419045797400936i</v>
      </c>
      <c r="F725" t="str">
        <f t="shared" si="195"/>
        <v>2.90990990972445-11284.6635202367i</v>
      </c>
      <c r="G725" t="str">
        <f t="shared" si="196"/>
        <v>0.999999999936265-7.98340952818421E-06i</v>
      </c>
      <c r="H725" t="str">
        <f t="shared" si="197"/>
        <v>500.008923801457+0.85571769717921i</v>
      </c>
      <c r="I725" t="str">
        <f t="shared" si="198"/>
        <v>31.3459119583086-15917.5300526944i</v>
      </c>
      <c r="K725" t="str">
        <f t="shared" si="199"/>
        <v>0.0239995013728778-0.000107601275783455i</v>
      </c>
      <c r="L725" t="str">
        <f t="shared" si="200"/>
        <v>0.0001875-26.6510137908008i</v>
      </c>
      <c r="M725" t="str">
        <f t="shared" si="201"/>
        <v>0.00125-6.69838314528147i</v>
      </c>
      <c r="N725">
        <f t="shared" si="202"/>
        <v>89.91031841982695</v>
      </c>
      <c r="O725">
        <f t="shared" si="203"/>
        <v>67.400663051094881</v>
      </c>
      <c r="P725" s="3">
        <f t="shared" si="204"/>
        <v>67.400663051094881</v>
      </c>
      <c r="Q725" s="3">
        <f t="shared" si="205"/>
        <v>-90.08968158017305</v>
      </c>
      <c r="R725">
        <f t="shared" si="206"/>
        <v>89.91031841982695</v>
      </c>
      <c r="S725">
        <f t="shared" si="207"/>
        <v>1.3235407179358692E-2</v>
      </c>
      <c r="T725">
        <f t="shared" si="190"/>
        <v>67.400663051094881</v>
      </c>
    </row>
    <row r="726" spans="1:20" x14ac:dyDescent="0.35">
      <c r="A726">
        <f t="shared" si="191"/>
        <v>83.476525884396509</v>
      </c>
      <c r="B726">
        <f t="shared" si="208"/>
        <v>13.285701726640255</v>
      </c>
      <c r="C726" t="str">
        <f t="shared" si="192"/>
        <v>-3.66955596796936-2335.52974817395i</v>
      </c>
      <c r="D726" t="str">
        <f t="shared" si="193"/>
        <v>3.47812499884024-1197.94162780887i</v>
      </c>
      <c r="E726" t="str">
        <f t="shared" si="194"/>
        <v>162.469520830519+0.00420638337088824i</v>
      </c>
      <c r="F726" t="str">
        <f t="shared" si="195"/>
        <v>2.90990990972304-11241.9441327093i</v>
      </c>
      <c r="G726" t="str">
        <f t="shared" si="196"/>
        <v>0.99999999993578-8.01374648438742E-06i</v>
      </c>
      <c r="H726" t="str">
        <f t="shared" si="197"/>
        <v>500.008991751748+0.858969309012393i</v>
      </c>
      <c r="I726" t="str">
        <f t="shared" si="198"/>
        <v>31.3459088562307-15857.2745194468i</v>
      </c>
      <c r="K726" t="str">
        <f t="shared" si="199"/>
        <v>0.0239994975761937-0.000108010142966385i</v>
      </c>
      <c r="L726" t="str">
        <f t="shared" si="200"/>
        <v>0.0001875-26.5501233221765i</v>
      </c>
      <c r="M726" t="str">
        <f t="shared" si="201"/>
        <v>0.00125-6.67302564781975i</v>
      </c>
      <c r="N726">
        <f t="shared" si="202"/>
        <v>89.909977641343957</v>
      </c>
      <c r="O726">
        <f t="shared" si="203"/>
        <v>67.36771878844992</v>
      </c>
      <c r="P726" s="3">
        <f t="shared" si="204"/>
        <v>67.36771878844992</v>
      </c>
      <c r="Q726" s="3">
        <f t="shared" si="205"/>
        <v>-90.090022358656043</v>
      </c>
      <c r="R726">
        <f t="shared" si="206"/>
        <v>89.909977641343957</v>
      </c>
      <c r="S726">
        <f t="shared" si="207"/>
        <v>1.3285701726640255E-2</v>
      </c>
      <c r="T726">
        <f t="shared" si="190"/>
        <v>67.36771878844992</v>
      </c>
    </row>
    <row r="727" spans="1:20" x14ac:dyDescent="0.35">
      <c r="A727">
        <f t="shared" si="191"/>
        <v>83.793736682757213</v>
      </c>
      <c r="B727">
        <f t="shared" si="208"/>
        <v>13.336187393201488</v>
      </c>
      <c r="C727" t="str">
        <f t="shared" si="192"/>
        <v>-3.66955529775942-2326.68819303743i</v>
      </c>
      <c r="D727" t="str">
        <f t="shared" si="193"/>
        <v>3.4781249988314-1193.40668289747i</v>
      </c>
      <c r="E727" t="str">
        <f t="shared" si="194"/>
        <v>162.469520707696+0.00422236930323182i</v>
      </c>
      <c r="F727" t="str">
        <f t="shared" si="195"/>
        <v>2.90990990972161-11199.3864643225i</v>
      </c>
      <c r="G727" t="str">
        <f t="shared" si="196"/>
        <v>0.999999999935291-8.04419872102416E-06i</v>
      </c>
      <c r="H727" t="str">
        <f t="shared" si="197"/>
        <v>500.00906021945+0.862233275649734i</v>
      </c>
      <c r="I727" t="str">
        <f t="shared" si="198"/>
        <v>31.3459057305306-15797.2470984172i</v>
      </c>
      <c r="K727" t="str">
        <f t="shared" si="199"/>
        <v>0.0239994937506013-0.000108420563642468i</v>
      </c>
      <c r="L727" t="str">
        <f t="shared" si="200"/>
        <v>0.0001875-26.4496147859898i</v>
      </c>
      <c r="M727" t="str">
        <f t="shared" si="201"/>
        <v>0.00125-6.64776414407229i</v>
      </c>
      <c r="N727">
        <f t="shared" si="202"/>
        <v>89.909635568034588</v>
      </c>
      <c r="O727">
        <f t="shared" si="203"/>
        <v>67.334774522487336</v>
      </c>
      <c r="P727" s="3">
        <f t="shared" si="204"/>
        <v>67.334774522487336</v>
      </c>
      <c r="Q727" s="3">
        <f t="shared" si="205"/>
        <v>-90.090364431965412</v>
      </c>
      <c r="R727">
        <f t="shared" si="206"/>
        <v>89.909635568034588</v>
      </c>
      <c r="S727">
        <f t="shared" si="207"/>
        <v>1.3336187393201488E-2</v>
      </c>
      <c r="T727">
        <f t="shared" si="190"/>
        <v>67.334774522487336</v>
      </c>
    </row>
    <row r="728" spans="1:20" x14ac:dyDescent="0.35">
      <c r="A728">
        <f t="shared" si="191"/>
        <v>84.112152882151705</v>
      </c>
      <c r="B728">
        <f t="shared" si="208"/>
        <v>13.386864905295655</v>
      </c>
      <c r="C728" t="str">
        <f t="shared" si="192"/>
        <v>-3.66955462244652-2317.88010809176i</v>
      </c>
      <c r="D728" t="str">
        <f t="shared" si="193"/>
        <v>3.47812499882251-1188.88890554186i</v>
      </c>
      <c r="E728" t="str">
        <f t="shared" si="194"/>
        <v>162.46952058394+0.0042384160012895i</v>
      </c>
      <c r="F728" t="str">
        <f t="shared" si="195"/>
        <v>2.90990990972018-11156.9899028698i</v>
      </c>
      <c r="G728" t="str">
        <f t="shared" si="196"/>
        <v>0.999999999934798-8.07476667616007E-06i</v>
      </c>
      <c r="H728" t="str">
        <f t="shared" si="197"/>
        <v>500.009129208505+0.865509644024391i</v>
      </c>
      <c r="I728" t="str">
        <f t="shared" si="198"/>
        <v>31.3459025810286-15737.4469260907i</v>
      </c>
      <c r="K728" t="str">
        <f t="shared" si="199"/>
        <v>0.0239994898958803-0.000108832543712665i</v>
      </c>
      <c r="L728" t="str">
        <f t="shared" si="200"/>
        <v>0.0001875-26.3494867363915i</v>
      </c>
      <c r="M728" t="str">
        <f t="shared" si="201"/>
        <v>0.00125-6.62259827064384i</v>
      </c>
      <c r="N728">
        <f t="shared" si="202"/>
        <v>89.909292194979983</v>
      </c>
      <c r="O728">
        <f t="shared" si="203"/>
        <v>67.301830253181876</v>
      </c>
      <c r="P728" s="3">
        <f t="shared" si="204"/>
        <v>67.301830253181876</v>
      </c>
      <c r="Q728" s="3">
        <f t="shared" si="205"/>
        <v>-90.090707805020017</v>
      </c>
      <c r="R728">
        <f t="shared" si="206"/>
        <v>89.909292194979983</v>
      </c>
      <c r="S728">
        <f t="shared" si="207"/>
        <v>1.3386864905295654E-2</v>
      </c>
      <c r="T728">
        <f t="shared" si="190"/>
        <v>67.301830253181876</v>
      </c>
    </row>
    <row r="729" spans="1:20" x14ac:dyDescent="0.35">
      <c r="A729">
        <f t="shared" si="191"/>
        <v>84.431779063103875</v>
      </c>
      <c r="B729">
        <f t="shared" si="208"/>
        <v>13.437734991935779</v>
      </c>
      <c r="C729" t="str">
        <f t="shared" si="192"/>
        <v>-3.66955394199166-2309.10536662961i</v>
      </c>
      <c r="D729" t="str">
        <f t="shared" si="193"/>
        <v>3.47812499881354-1184.38823075229i</v>
      </c>
      <c r="E729" t="str">
        <f t="shared" si="194"/>
        <v>162.469520459239+0.00425452369619466i</v>
      </c>
      <c r="F729" t="str">
        <f t="shared" si="195"/>
        <v>2.90990990971873-11114.7538384626i</v>
      </c>
      <c r="G729" t="str">
        <f t="shared" si="196"/>
        <v>0.999999999934302-8.10545078952546E-06i</v>
      </c>
      <c r="H729" t="str">
        <f t="shared" si="197"/>
        <v>500.009198722882+0.868798461247685i</v>
      </c>
      <c r="I729" t="str">
        <f t="shared" si="198"/>
        <v>31.345899407544-15677.8731422222i</v>
      </c>
      <c r="K729" t="str">
        <f t="shared" si="199"/>
        <v>0.0239994860118091-0.000109246089100335i</v>
      </c>
      <c r="L729" t="str">
        <f t="shared" si="200"/>
        <v>0.0001875-26.249737733006i</v>
      </c>
      <c r="M729" t="str">
        <f t="shared" si="201"/>
        <v>0.00125-6.59752766551489i</v>
      </c>
      <c r="N729">
        <f t="shared" si="202"/>
        <v>89.908947517242652</v>
      </c>
      <c r="O729">
        <f t="shared" si="203"/>
        <v>67.268885980507832</v>
      </c>
      <c r="P729" s="3">
        <f t="shared" si="204"/>
        <v>67.268885980507832</v>
      </c>
      <c r="Q729" s="3">
        <f t="shared" si="205"/>
        <v>-90.091052482757348</v>
      </c>
      <c r="R729">
        <f t="shared" si="206"/>
        <v>89.908947517242652</v>
      </c>
      <c r="S729">
        <f t="shared" si="207"/>
        <v>1.3437734991935778E-2</v>
      </c>
      <c r="T729">
        <f t="shared" si="190"/>
        <v>67.268885980507832</v>
      </c>
    </row>
    <row r="730" spans="1:20" x14ac:dyDescent="0.35">
      <c r="A730">
        <f t="shared" si="191"/>
        <v>84.752619823543668</v>
      </c>
      <c r="B730">
        <f t="shared" si="208"/>
        <v>13.488798384905134</v>
      </c>
      <c r="C730" t="str">
        <f t="shared" si="192"/>
        <v>-3.66955325635587-2300.36384242349i</v>
      </c>
      <c r="D730" t="str">
        <f t="shared" si="193"/>
        <v>3.47812499880451-1179.90459378506i</v>
      </c>
      <c r="E730" t="str">
        <f t="shared" si="194"/>
        <v>162.46952033359+0.00427069261995438i</v>
      </c>
      <c r="F730" t="str">
        <f t="shared" si="195"/>
        <v>2.90990990971728-11072.6776635208i</v>
      </c>
      <c r="G730" t="str">
        <f t="shared" si="196"/>
        <v>0.999999999933801-8.13625150252158E-06i</v>
      </c>
      <c r="H730" t="str">
        <f t="shared" si="197"/>
        <v>500.00926876658+0.872099774609756i</v>
      </c>
      <c r="I730" t="str">
        <f t="shared" si="198"/>
        <v>31.3458962098932-15618.5248898224i</v>
      </c>
      <c r="K730" t="str">
        <f t="shared" si="199"/>
        <v>0.0239994820981642-0.000109661205751317i</v>
      </c>
      <c r="L730" t="str">
        <f t="shared" si="200"/>
        <v>0.0001875-26.1503663409106i</v>
      </c>
      <c r="M730" t="str">
        <f t="shared" si="201"/>
        <v>0.00125-6.57255196803634i</v>
      </c>
      <c r="N730">
        <f t="shared" si="202"/>
        <v>89.908601529866331</v>
      </c>
      <c r="O730">
        <f t="shared" si="203"/>
        <v>67.235941704439938</v>
      </c>
      <c r="P730" s="3">
        <f t="shared" si="204"/>
        <v>67.235941704439938</v>
      </c>
      <c r="Q730" s="3">
        <f t="shared" si="205"/>
        <v>-90.091398470133669</v>
      </c>
      <c r="R730">
        <f t="shared" si="206"/>
        <v>89.908601529866331</v>
      </c>
      <c r="S730">
        <f t="shared" si="207"/>
        <v>1.3488798384905135E-2</v>
      </c>
      <c r="T730">
        <f t="shared" si="190"/>
        <v>67.235941704439938</v>
      </c>
    </row>
    <row r="731" spans="1:20" x14ac:dyDescent="0.35">
      <c r="A731">
        <f t="shared" si="191"/>
        <v>85.074679778873147</v>
      </c>
      <c r="B731">
        <f t="shared" si="208"/>
        <v>13.540055818767774</v>
      </c>
      <c r="C731" t="str">
        <f t="shared" si="192"/>
        <v>-3.66955256549934-2291.65540972353i</v>
      </c>
      <c r="D731" t="str">
        <f t="shared" si="193"/>
        <v>3.4781249987954-1175.43793014152i</v>
      </c>
      <c r="E731" t="str">
        <f t="shared" si="194"/>
        <v>162.469520206984+0.00428692300546136i</v>
      </c>
      <c r="F731" t="str">
        <f t="shared" si="195"/>
        <v>2.90990990971582-11030.7607727646i</v>
      </c>
      <c r="G731" t="str">
        <f t="shared" si="196"/>
        <v>0.999999999933297-8.16716925822705E-06i</v>
      </c>
      <c r="H731" t="str">
        <f t="shared" si="197"/>
        <v>500.00933934363+0.875413631580267i</v>
      </c>
      <c r="I731" t="str">
        <f t="shared" si="198"/>
        <v>31.3458929878917-15559.401315147i</v>
      </c>
      <c r="K731" t="str">
        <f t="shared" si="199"/>
        <v>0.0239994781547204-0.000110077899634017i</v>
      </c>
      <c r="L731" t="str">
        <f t="shared" si="200"/>
        <v>0.0001875-26.0513711306142i</v>
      </c>
      <c r="M731" t="str">
        <f t="shared" si="201"/>
        <v>0.00125-6.54767081892444i</v>
      </c>
      <c r="N731">
        <f t="shared" si="202"/>
        <v>89.908254227875986</v>
      </c>
      <c r="O731">
        <f t="shared" si="203"/>
        <v>67.202997424951974</v>
      </c>
      <c r="P731" s="3">
        <f t="shared" si="204"/>
        <v>67.202997424951974</v>
      </c>
      <c r="Q731" s="3">
        <f t="shared" si="205"/>
        <v>-90.091745772124014</v>
      </c>
      <c r="R731">
        <f t="shared" si="206"/>
        <v>89.908254227875986</v>
      </c>
      <c r="S731">
        <f t="shared" si="207"/>
        <v>1.3540055818767775E-2</v>
      </c>
      <c r="T731">
        <f t="shared" si="190"/>
        <v>67.202997424951974</v>
      </c>
    </row>
    <row r="732" spans="1:20" x14ac:dyDescent="0.35">
      <c r="A732">
        <f t="shared" si="191"/>
        <v>85.397963562032857</v>
      </c>
      <c r="B732">
        <f t="shared" si="208"/>
        <v>13.591508030879092</v>
      </c>
      <c r="C732" t="str">
        <f t="shared" si="192"/>
        <v>-3.66955186938272-2282.97994325607i</v>
      </c>
      <c r="D732" t="str">
        <f t="shared" si="193"/>
        <v>3.47812499878623-1170.98817556723i</v>
      </c>
      <c r="E732" t="str">
        <f t="shared" si="194"/>
        <v>162.469520079414+0.00430321508649977i</v>
      </c>
      <c r="F732" t="str">
        <f t="shared" si="195"/>
        <v>2.90990990971434-10989.0025632053i</v>
      </c>
      <c r="G732" t="str">
        <f t="shared" si="196"/>
        <v>0.99999999993279-8.19820450140414E-06i</v>
      </c>
      <c r="H732" t="str">
        <f t="shared" si="197"/>
        <v>500.009410458093+0.878740079809174i</v>
      </c>
      <c r="I732" t="str">
        <f t="shared" si="198"/>
        <v>31.3458897413557-15500.5015676833i</v>
      </c>
      <c r="K732" t="str">
        <f t="shared" si="199"/>
        <v>0.0239994741812509-0.000110496176739498i</v>
      </c>
      <c r="L732" t="str">
        <f t="shared" si="200"/>
        <v>0.0001875-25.9527506780377i</v>
      </c>
      <c r="M732" t="str">
        <f t="shared" si="201"/>
        <v>0.00125-6.52288386025549i</v>
      </c>
      <c r="N732">
        <f t="shared" si="202"/>
        <v>89.907905606277623</v>
      </c>
      <c r="O732">
        <f t="shared" si="203"/>
        <v>67.170053142018133</v>
      </c>
      <c r="P732" s="3">
        <f t="shared" si="204"/>
        <v>67.170053142018133</v>
      </c>
      <c r="Q732" s="3">
        <f t="shared" si="205"/>
        <v>-90.092094393722377</v>
      </c>
      <c r="R732">
        <f t="shared" si="206"/>
        <v>89.907905606277623</v>
      </c>
      <c r="S732">
        <f t="shared" si="207"/>
        <v>1.3591508030879093E-2</v>
      </c>
      <c r="T732">
        <f t="shared" si="190"/>
        <v>67.170053142018133</v>
      </c>
    </row>
    <row r="733" spans="1:20" x14ac:dyDescent="0.35">
      <c r="A733">
        <f t="shared" si="191"/>
        <v>85.722475823568601</v>
      </c>
      <c r="B733">
        <f t="shared" si="208"/>
        <v>13.643155761396434</v>
      </c>
      <c r="C733" t="str">
        <f t="shared" si="192"/>
        <v>-3.66955116796584-2274.3373182216i</v>
      </c>
      <c r="D733" t="str">
        <f t="shared" si="193"/>
        <v>3.47812499877699-1166.55526605098i</v>
      </c>
      <c r="E733" t="str">
        <f t="shared" si="194"/>
        <v>162.469519950873+0.00431956909774295i</v>
      </c>
      <c r="F733" t="str">
        <f t="shared" si="195"/>
        <v>2.90990990971285-10947.4024341373i</v>
      </c>
      <c r="G733" t="str">
        <f t="shared" si="196"/>
        <v>0.999999999932278-8.22935767850528E-06i</v>
      </c>
      <c r="H733" t="str">
        <f t="shared" si="197"/>
        <v>500.009482114064+0.882079167127229i</v>
      </c>
      <c r="I733" t="str">
        <f t="shared" si="198"/>
        <v>31.3458864700979-15441.8248001391i</v>
      </c>
      <c r="K733" t="str">
        <f t="shared" si="199"/>
        <v>0.0239994701775269-0.000110916043081556i</v>
      </c>
      <c r="L733" t="str">
        <f t="shared" si="200"/>
        <v>0.0001875-25.8545035644927i</v>
      </c>
      <c r="M733" t="str">
        <f t="shared" si="201"/>
        <v>0.00125-6.49819073546073i</v>
      </c>
      <c r="N733">
        <f t="shared" si="202"/>
        <v>89.907555660058364</v>
      </c>
      <c r="O733">
        <f t="shared" si="203"/>
        <v>67.137108855612141</v>
      </c>
      <c r="P733" s="3">
        <f t="shared" si="204"/>
        <v>67.137108855612141</v>
      </c>
      <c r="Q733" s="3">
        <f t="shared" si="205"/>
        <v>-90.092444339941636</v>
      </c>
      <c r="R733">
        <f t="shared" si="206"/>
        <v>89.907555660058364</v>
      </c>
      <c r="S733">
        <f t="shared" si="207"/>
        <v>1.3643155761396434E-2</v>
      </c>
      <c r="T733">
        <f t="shared" si="190"/>
        <v>67.137108855612141</v>
      </c>
    </row>
    <row r="734" spans="1:20" x14ac:dyDescent="0.35">
      <c r="A734">
        <f t="shared" si="191"/>
        <v>86.048221231698165</v>
      </c>
      <c r="B734">
        <f t="shared" si="208"/>
        <v>13.694999753289741</v>
      </c>
      <c r="C734" t="str">
        <f t="shared" si="192"/>
        <v>-3.66955046120827-2265.72741029306i</v>
      </c>
      <c r="D734" t="str">
        <f t="shared" si="193"/>
        <v>3.47812499876768-1162.13913782387i</v>
      </c>
      <c r="E734" t="str">
        <f t="shared" si="194"/>
        <v>162.469519821353+0.00433598527475568i</v>
      </c>
      <c r="F734" t="str">
        <f t="shared" si="195"/>
        <v>2.90990990971135-10905.9597871285i</v>
      </c>
      <c r="G734" t="str">
        <f t="shared" si="196"/>
        <v>0.999999999931762-8.26062923767933E-06i</v>
      </c>
      <c r="H734" t="str">
        <f t="shared" si="197"/>
        <v>500.009554315663+0.885430941546782i</v>
      </c>
      <c r="I734" t="str">
        <f t="shared" si="198"/>
        <v>31.3458831739294-15383.370168429i</v>
      </c>
      <c r="K734" t="str">
        <f t="shared" si="199"/>
        <v>0.0239994661433183-0.000111337504696814i</v>
      </c>
      <c r="L734" t="str">
        <f t="shared" si="200"/>
        <v>0.0001875-25.7566283766613i</v>
      </c>
      <c r="M734" t="str">
        <f t="shared" si="201"/>
        <v>0.00125-6.47359108932128i</v>
      </c>
      <c r="N734">
        <f t="shared" si="202"/>
        <v>89.907204384186215</v>
      </c>
      <c r="O734">
        <f t="shared" si="203"/>
        <v>67.104164565707563</v>
      </c>
      <c r="P734" s="3">
        <f t="shared" si="204"/>
        <v>67.104164565707563</v>
      </c>
      <c r="Q734" s="3">
        <f t="shared" si="205"/>
        <v>-90.092795615813785</v>
      </c>
      <c r="R734">
        <f t="shared" si="206"/>
        <v>89.907204384186215</v>
      </c>
      <c r="S734">
        <f t="shared" si="207"/>
        <v>1.3694999753289741E-2</v>
      </c>
      <c r="T734">
        <f t="shared" si="190"/>
        <v>67.104164565707563</v>
      </c>
    </row>
    <row r="735" spans="1:20" x14ac:dyDescent="0.35">
      <c r="A735">
        <f t="shared" si="191"/>
        <v>86.375204472378613</v>
      </c>
      <c r="B735">
        <f t="shared" si="208"/>
        <v>13.747040752352243</v>
      </c>
      <c r="C735" t="str">
        <f t="shared" si="192"/>
        <v>-3.6695497490694-2257.15009561403i</v>
      </c>
      <c r="D735" t="str">
        <f t="shared" si="193"/>
        <v>3.47812499875829-1157.73972735842i</v>
      </c>
      <c r="E735" t="str">
        <f t="shared" si="194"/>
        <v>162.469519690847+0.0043524638540054i</v>
      </c>
      <c r="F735" t="str">
        <f t="shared" si="195"/>
        <v>2.90990990970983-10864.6740260127i</v>
      </c>
      <c r="G735" t="str">
        <f t="shared" si="196"/>
        <v>0.999999999931242-8.29201962877821E-06i</v>
      </c>
      <c r="H735" t="str">
        <f t="shared" si="197"/>
        <v>500.009627067045+0.888795451262445i</v>
      </c>
      <c r="I735" t="str">
        <f t="shared" si="198"/>
        <v>31.3458798526606-15325.1368316637i</v>
      </c>
      <c r="K735" t="str">
        <f t="shared" si="199"/>
        <v>0.0239994620783929-0.000111760567644805i</v>
      </c>
      <c r="L735" t="str">
        <f t="shared" si="200"/>
        <v>0.0001875-25.6591237065764i</v>
      </c>
      <c r="M735" t="str">
        <f t="shared" si="201"/>
        <v>0.00125-6.44908456796304i</v>
      </c>
      <c r="N735">
        <f t="shared" si="202"/>
        <v>89.906851773610185</v>
      </c>
      <c r="O735">
        <f t="shared" si="203"/>
        <v>67.071220272277742</v>
      </c>
      <c r="P735" s="3">
        <f t="shared" si="204"/>
        <v>67.071220272277742</v>
      </c>
      <c r="Q735" s="3">
        <f t="shared" si="205"/>
        <v>-90.093148226389815</v>
      </c>
      <c r="R735">
        <f t="shared" si="206"/>
        <v>89.906851773610185</v>
      </c>
      <c r="S735">
        <f t="shared" si="207"/>
        <v>1.3747040752352243E-2</v>
      </c>
      <c r="T735">
        <f t="shared" si="190"/>
        <v>67.071220272277742</v>
      </c>
    </row>
    <row r="736" spans="1:20" x14ac:dyDescent="0.35">
      <c r="A736">
        <f t="shared" si="191"/>
        <v>86.703430249373653</v>
      </c>
      <c r="B736">
        <f t="shared" si="208"/>
        <v>13.799279507211182</v>
      </c>
      <c r="C736" t="str">
        <f t="shared" si="192"/>
        <v>-3.66954903150836-2248.60525079695i</v>
      </c>
      <c r="D736" t="str">
        <f t="shared" si="193"/>
        <v>3.47812499874884-1153.35697136763i</v>
      </c>
      <c r="E736" t="str">
        <f t="shared" si="194"/>
        <v>162.469519559347+0.0043690050728548i</v>
      </c>
      <c r="F736" t="str">
        <f t="shared" si="195"/>
        <v>2.90990990970831-10823.5445568803i</v>
      </c>
      <c r="G736" t="str">
        <f t="shared" si="196"/>
        <v>0.999999999930719-8.32352930336321E-06i</v>
      </c>
      <c r="H736" t="str">
        <f t="shared" si="197"/>
        <v>500.0097003724+0.892172744651825i</v>
      </c>
      <c r="I736" t="str">
        <f t="shared" si="198"/>
        <v>31.3458765061015-15267.1239521371i</v>
      </c>
      <c r="K736" t="str">
        <f t="shared" si="199"/>
        <v>0.0239994579825167-0.000112185238008061i</v>
      </c>
      <c r="L736" t="str">
        <f t="shared" si="200"/>
        <v>0.0001875-25.5619881516003i</v>
      </c>
      <c r="M736" t="str">
        <f t="shared" si="201"/>
        <v>0.00125-6.42467081885138i</v>
      </c>
      <c r="N736">
        <f t="shared" si="202"/>
        <v>89.906497823260011</v>
      </c>
      <c r="O736">
        <f t="shared" si="203"/>
        <v>67.038275975295804</v>
      </c>
      <c r="P736" s="3">
        <f t="shared" si="204"/>
        <v>67.038275975295804</v>
      </c>
      <c r="Q736" s="3">
        <f t="shared" si="205"/>
        <v>-90.093502176739989</v>
      </c>
      <c r="R736">
        <f t="shared" si="206"/>
        <v>89.906497823260011</v>
      </c>
      <c r="S736">
        <f t="shared" si="207"/>
        <v>1.3799279507211182E-2</v>
      </c>
      <c r="T736">
        <f t="shared" si="190"/>
        <v>67.038275975295804</v>
      </c>
    </row>
    <row r="737" spans="1:20" x14ac:dyDescent="0.35">
      <c r="A737">
        <f t="shared" si="191"/>
        <v>87.032903284321279</v>
      </c>
      <c r="B737">
        <f t="shared" si="208"/>
        <v>13.851716769338585</v>
      </c>
      <c r="C737" t="str">
        <f t="shared" si="192"/>
        <v>-3.66954830848366-2240.09275292139i</v>
      </c>
      <c r="D737" t="str">
        <f t="shared" si="193"/>
        <v>3.4781249987393-1148.99080680408i</v>
      </c>
      <c r="E737" t="str">
        <f t="shared" si="194"/>
        <v>162.469519426848+0.0043856091695757i</v>
      </c>
      <c r="F737" t="str">
        <f t="shared" si="195"/>
        <v>2.90990990970677-10782.57078807i</v>
      </c>
      <c r="G737" t="str">
        <f t="shared" si="196"/>
        <v>0.999999999930191-8.35515871471158E-06i</v>
      </c>
      <c r="H737" t="str">
        <f t="shared" si="197"/>
        <v>500.009774235942+0.895562870276069i</v>
      </c>
      <c r="I737" t="str">
        <f t="shared" si="198"/>
        <v>31.3458731340572-15209.3306953142i</v>
      </c>
      <c r="K737" t="str">
        <f t="shared" si="199"/>
        <v>0.0239994538554542-0.000112611521892195i</v>
      </c>
      <c r="L737" t="str">
        <f t="shared" si="200"/>
        <v>0.0001875-25.4652203144055i</v>
      </c>
      <c r="M737" t="str">
        <f t="shared" si="201"/>
        <v>0.00125-6.40034949078639i</v>
      </c>
      <c r="N737">
        <f t="shared" si="202"/>
        <v>89.906142528046246</v>
      </c>
      <c r="O737">
        <f t="shared" si="203"/>
        <v>67.005331674734833</v>
      </c>
      <c r="P737" s="3">
        <f t="shared" si="204"/>
        <v>67.005331674734833</v>
      </c>
      <c r="Q737" s="3">
        <f t="shared" si="205"/>
        <v>-90.093857471953754</v>
      </c>
      <c r="R737">
        <f t="shared" si="206"/>
        <v>89.906142528046246</v>
      </c>
      <c r="S737">
        <f t="shared" si="207"/>
        <v>1.3851716769338586E-2</v>
      </c>
      <c r="T737">
        <f t="shared" si="190"/>
        <v>67.005331674734833</v>
      </c>
    </row>
    <row r="738" spans="1:20" x14ac:dyDescent="0.35">
      <c r="A738">
        <f t="shared" si="191"/>
        <v>87.363628316801709</v>
      </c>
      <c r="B738">
        <f t="shared" si="208"/>
        <v>13.904353293062073</v>
      </c>
      <c r="C738" t="str">
        <f t="shared" si="192"/>
        <v>-3.66954757995375-2231.61247953216i</v>
      </c>
      <c r="D738" t="str">
        <f t="shared" si="193"/>
        <v>3.47812499872971-1144.64117085903i</v>
      </c>
      <c r="E738" t="str">
        <f t="shared" si="194"/>
        <v>162.469519293338+0.00440227638335035i</v>
      </c>
      <c r="F738" t="str">
        <f t="shared" si="195"/>
        <v>2.90990990970523-10741.7521301606i</v>
      </c>
      <c r="G738" t="str">
        <f t="shared" si="196"/>
        <v>0.99999999992966-8.38690831782302E-06i</v>
      </c>
      <c r="H738" t="str">
        <f t="shared" si="197"/>
        <v>500.009848661925+0.898965876880789i</v>
      </c>
      <c r="I738" t="str">
        <f t="shared" si="198"/>
        <v>31.3458697363358-15151.7562298201i</v>
      </c>
      <c r="K738" t="str">
        <f t="shared" si="199"/>
        <v>0.0239994496969679-0.000113039425425997i</v>
      </c>
      <c r="L738" t="str">
        <f t="shared" si="200"/>
        <v>0.0001875-25.3688188029543i</v>
      </c>
      <c r="M738" t="str">
        <f t="shared" si="201"/>
        <v>0.00125-6.37612023389762i</v>
      </c>
      <c r="N738">
        <f t="shared" si="202"/>
        <v>89.905785882860101</v>
      </c>
      <c r="O738">
        <f t="shared" si="203"/>
        <v>66.972387370567375</v>
      </c>
      <c r="P738" s="3">
        <f t="shared" si="204"/>
        <v>66.972387370567375</v>
      </c>
      <c r="Q738" s="3">
        <f t="shared" si="205"/>
        <v>-90.094214117139899</v>
      </c>
      <c r="R738">
        <f t="shared" si="206"/>
        <v>89.905785882860101</v>
      </c>
      <c r="S738">
        <f t="shared" si="207"/>
        <v>1.3904353293062072E-2</v>
      </c>
      <c r="T738">
        <f t="shared" si="190"/>
        <v>66.972387370567375</v>
      </c>
    </row>
    <row r="739" spans="1:20" x14ac:dyDescent="0.35">
      <c r="A739">
        <f t="shared" si="191"/>
        <v>87.69561010440556</v>
      </c>
      <c r="B739">
        <f t="shared" si="208"/>
        <v>13.95718983557571</v>
      </c>
      <c r="C739" t="str">
        <f t="shared" si="192"/>
        <v>-3.66954684587681-2223.16430863772i</v>
      </c>
      <c r="D739" t="str">
        <f t="shared" si="193"/>
        <v>3.47812499872004-1140.3080009615i</v>
      </c>
      <c r="E739" t="str">
        <f t="shared" si="194"/>
        <v>162.469519158813+0.00441900695426468i</v>
      </c>
      <c r="F739" t="str">
        <f t="shared" si="195"/>
        <v>2.90990990970367-10701.0879959617i</v>
      </c>
      <c r="G739" t="str">
        <f t="shared" si="196"/>
        <v>0.999999999929124-8.41877856942624E-06i</v>
      </c>
      <c r="H739" t="str">
        <f t="shared" si="197"/>
        <v>500.009923654628+0.902381813396573i</v>
      </c>
      <c r="I739" t="str">
        <f t="shared" si="198"/>
        <v>31.3458663127409-15094.3997274262i</v>
      </c>
      <c r="K739" t="str">
        <f t="shared" si="199"/>
        <v>0.0239994455068186-0.000113468954761514i</v>
      </c>
      <c r="L739" t="str">
        <f t="shared" si="200"/>
        <v>0.0001875-25.2727822304785i</v>
      </c>
      <c r="M739" t="str">
        <f t="shared" si="201"/>
        <v>0.00125-6.35198269963897i</v>
      </c>
      <c r="N739">
        <f t="shared" si="202"/>
        <v>89.905427882573377</v>
      </c>
      <c r="O739">
        <f t="shared" si="203"/>
        <v>66.939443062766102</v>
      </c>
      <c r="P739" s="3">
        <f t="shared" si="204"/>
        <v>66.939443062766102</v>
      </c>
      <c r="Q739" s="3">
        <f t="shared" si="205"/>
        <v>-90.094572117426623</v>
      </c>
      <c r="R739">
        <f t="shared" si="206"/>
        <v>89.905427882573377</v>
      </c>
      <c r="S739">
        <f t="shared" si="207"/>
        <v>1.3957189835575709E-2</v>
      </c>
      <c r="T739">
        <f t="shared" si="190"/>
        <v>66.939443062766102</v>
      </c>
    </row>
    <row r="740" spans="1:20" x14ac:dyDescent="0.35">
      <c r="A740">
        <f t="shared" si="191"/>
        <v>88.0288534228023</v>
      </c>
      <c r="B740">
        <f t="shared" si="208"/>
        <v>14.010227156950897</v>
      </c>
      <c r="C740" t="str">
        <f t="shared" si="192"/>
        <v>-3.66954610621058-2214.74811870829i</v>
      </c>
      <c r="D740" t="str">
        <f t="shared" si="193"/>
        <v>3.47812499871029-1135.9912347774i</v>
      </c>
      <c r="E740" t="str">
        <f t="shared" si="194"/>
        <v>162.469519023263+0.00443580112332578i</v>
      </c>
      <c r="F740" t="str">
        <f t="shared" si="195"/>
        <v>2.90990990970209-10660.5778005064i</v>
      </c>
      <c r="G740" t="str">
        <f t="shared" si="196"/>
        <v>0.999999999928584-0.0000084507699279855i</v>
      </c>
      <c r="H740" t="str">
        <f t="shared" si="197"/>
        <v>500.009999218369+0.905810728939732i</v>
      </c>
      <c r="I740" t="str">
        <f t="shared" si="198"/>
        <v>31.3458628630756-15037.2603630405i</v>
      </c>
      <c r="K740" t="str">
        <f t="shared" si="199"/>
        <v>0.0239994412847652-0.00011390011607414i</v>
      </c>
      <c r="L740" t="str">
        <f t="shared" si="200"/>
        <v>0.0001875-25.1771092154597i</v>
      </c>
      <c r="M740" t="str">
        <f t="shared" si="201"/>
        <v>0.00125-6.32793654078398i</v>
      </c>
      <c r="N740">
        <f t="shared" si="202"/>
        <v>89.905068522038405</v>
      </c>
      <c r="O740">
        <f t="shared" si="203"/>
        <v>66.90649875130336</v>
      </c>
      <c r="P740" s="3">
        <f t="shared" si="204"/>
        <v>66.90649875130336</v>
      </c>
      <c r="Q740" s="3">
        <f t="shared" si="205"/>
        <v>-90.094931477961595</v>
      </c>
      <c r="R740">
        <f t="shared" si="206"/>
        <v>89.905068522038405</v>
      </c>
      <c r="S740">
        <f t="shared" si="207"/>
        <v>1.4010227156950897E-2</v>
      </c>
      <c r="T740">
        <f t="shared" si="190"/>
        <v>66.90649875130336</v>
      </c>
    </row>
    <row r="741" spans="1:20" x14ac:dyDescent="0.35">
      <c r="A741">
        <f t="shared" si="191"/>
        <v>88.363363065808954</v>
      </c>
      <c r="B741">
        <f t="shared" si="208"/>
        <v>14.063466020147311</v>
      </c>
      <c r="C741" t="str">
        <f t="shared" si="192"/>
        <v>-3.66954536091231-2206.36378867413i</v>
      </c>
      <c r="D741" t="str">
        <f t="shared" si="193"/>
        <v>3.47812499870047-1131.69081020859i</v>
      </c>
      <c r="E741" t="str">
        <f t="shared" si="194"/>
        <v>162.46951888668+0.00445265913246221i</v>
      </c>
      <c r="F741" t="str">
        <f t="shared" si="195"/>
        <v>2.90990990970052-10620.2209610416i</v>
      </c>
      <c r="G741" t="str">
        <f t="shared" si="196"/>
        <v>0.999999999928041-8.48288285370724E-06i</v>
      </c>
      <c r="H741" t="str">
        <f t="shared" si="197"/>
        <v>500.010075357495+0.90925267281304i</v>
      </c>
      <c r="I741" t="str">
        <f t="shared" si="198"/>
        <v>31.3458593871402-14980.3373146936i</v>
      </c>
      <c r="K741" t="str">
        <f t="shared" si="199"/>
        <v>0.0239994370305648-0.000114332915562706i</v>
      </c>
      <c r="L741" t="str">
        <f t="shared" si="200"/>
        <v>0.0001875-25.0817983816096i</v>
      </c>
      <c r="M741" t="str">
        <f t="shared" si="201"/>
        <v>0.00125-6.3039814114206i</v>
      </c>
      <c r="N741">
        <f t="shared" si="202"/>
        <v>89.904707796088033</v>
      </c>
      <c r="O741">
        <f t="shared" si="203"/>
        <v>66.873554436151153</v>
      </c>
      <c r="P741" s="3">
        <f t="shared" si="204"/>
        <v>66.873554436151153</v>
      </c>
      <c r="Q741" s="3">
        <f t="shared" si="205"/>
        <v>-90.095292203911967</v>
      </c>
      <c r="R741">
        <f t="shared" si="206"/>
        <v>89.904707796088033</v>
      </c>
      <c r="S741">
        <f t="shared" si="207"/>
        <v>1.4063466020147311E-2</v>
      </c>
      <c r="T741">
        <f t="shared" si="190"/>
        <v>66.873554436151153</v>
      </c>
    </row>
    <row r="742" spans="1:20" x14ac:dyDescent="0.35">
      <c r="A742">
        <f t="shared" si="191"/>
        <v>88.699143845459034</v>
      </c>
      <c r="B742">
        <f t="shared" si="208"/>
        <v>14.116907191023872</v>
      </c>
      <c r="C742" t="str">
        <f t="shared" si="192"/>
        <v>-3.66954460993944-2198.01119792386i</v>
      </c>
      <c r="D742" t="str">
        <f t="shared" si="193"/>
        <v>3.47812499869058-1127.40666539202i</v>
      </c>
      <c r="E742" t="str">
        <f t="shared" si="194"/>
        <v>162.469518749058+0.00446958122451591i</v>
      </c>
      <c r="F742" t="str">
        <f t="shared" si="195"/>
        <v>2.90990990969892-10580.0168970209i</v>
      </c>
      <c r="G742" t="str">
        <f t="shared" si="196"/>
        <v>0.999999999927493-8.51511780854666E-06i</v>
      </c>
      <c r="H742" t="str">
        <f t="shared" si="197"/>
        <v>500.010152076389+0.912707694506471i</v>
      </c>
      <c r="I742" t="str">
        <f t="shared" si="198"/>
        <v>31.3458558847367-14923.6297635287i</v>
      </c>
      <c r="K742" t="str">
        <f t="shared" si="199"/>
        <v>0.0239994327439726-0.00011476735944957i</v>
      </c>
      <c r="L742" t="str">
        <f t="shared" si="200"/>
        <v>0.0001875-24.9868483578498i</v>
      </c>
      <c r="M742" t="str">
        <f t="shared" si="201"/>
        <v>0.00125-6.2801169669462i</v>
      </c>
      <c r="N742">
        <f t="shared" si="202"/>
        <v>89.904345699535412</v>
      </c>
      <c r="O742">
        <f t="shared" si="203"/>
        <v>66.840610117281486</v>
      </c>
      <c r="P742" s="3">
        <f t="shared" si="204"/>
        <v>66.840610117281486</v>
      </c>
      <c r="Q742" s="3">
        <f t="shared" si="205"/>
        <v>-90.095654300464588</v>
      </c>
      <c r="R742">
        <f t="shared" si="206"/>
        <v>89.904345699535412</v>
      </c>
      <c r="S742">
        <f t="shared" si="207"/>
        <v>1.4116907191023872E-2</v>
      </c>
      <c r="T742">
        <f t="shared" si="190"/>
        <v>66.840610117281486</v>
      </c>
    </row>
    <row r="743" spans="1:20" x14ac:dyDescent="0.35">
      <c r="A743">
        <f t="shared" si="191"/>
        <v>89.036200592071779</v>
      </c>
      <c r="B743">
        <f t="shared" si="208"/>
        <v>14.170551438349763</v>
      </c>
      <c r="C743" t="str">
        <f t="shared" si="192"/>
        <v>-3.66954385324873-2189.6902263027i</v>
      </c>
      <c r="D743" t="str">
        <f t="shared" si="193"/>
        <v>3.4781249986806-1123.13873869884i</v>
      </c>
      <c r="E743" t="str">
        <f t="shared" si="194"/>
        <v>162.46951861039+0.00448656764325799i</v>
      </c>
      <c r="F743" t="str">
        <f t="shared" si="195"/>
        <v>2.90990990969731-10539.9650300952i</v>
      </c>
      <c r="G743" t="str">
        <f t="shared" si="196"/>
        <v>0.999999999926941-8.54747525621442E-06i</v>
      </c>
      <c r="H743" t="str">
        <f t="shared" si="197"/>
        <v>500.010229379465+0.916175843697767i</v>
      </c>
      <c r="I743" t="str">
        <f t="shared" si="198"/>
        <v>31.345852355662-14867.1368937884i</v>
      </c>
      <c r="K743" t="str">
        <f t="shared" si="199"/>
        <v>0.023999428424742-0.0001152034539807i</v>
      </c>
      <c r="L743" t="str">
        <f t="shared" si="200"/>
        <v>0.0001875-24.8922577782923i</v>
      </c>
      <c r="M743" t="str">
        <f t="shared" si="201"/>
        <v>0.00125-6.25634286406277i</v>
      </c>
      <c r="N743">
        <f t="shared" si="202"/>
        <v>89.903982227174097</v>
      </c>
      <c r="O743">
        <f t="shared" si="203"/>
        <v>66.807665794666207</v>
      </c>
      <c r="P743" s="3">
        <f t="shared" si="204"/>
        <v>66.807665794666207</v>
      </c>
      <c r="Q743" s="3">
        <f t="shared" si="205"/>
        <v>-90.096017772825903</v>
      </c>
      <c r="R743">
        <f t="shared" si="206"/>
        <v>89.903982227174097</v>
      </c>
      <c r="S743">
        <f t="shared" si="207"/>
        <v>1.4170551438349763E-2</v>
      </c>
      <c r="T743">
        <f t="shared" si="190"/>
        <v>66.807665794666207</v>
      </c>
    </row>
    <row r="744" spans="1:20" x14ac:dyDescent="0.35">
      <c r="A744">
        <f t="shared" si="191"/>
        <v>89.374538154321669</v>
      </c>
      <c r="B744">
        <f t="shared" si="208"/>
        <v>14.224399533815493</v>
      </c>
      <c r="C744" t="str">
        <f t="shared" si="192"/>
        <v>-3.66954309079644-2181.40075411058i</v>
      </c>
      <c r="D744" t="str">
        <f t="shared" si="193"/>
        <v>3.47812499867056-1118.88696873347i</v>
      </c>
      <c r="E744" t="str">
        <f t="shared" si="194"/>
        <v>162.469518470664+0.00450361863339457i</v>
      </c>
      <c r="F744" t="str">
        <f t="shared" si="195"/>
        <v>2.90990990969569-10500.064784105i</v>
      </c>
      <c r="G744" t="str">
        <f t="shared" si="196"/>
        <v>0.999999999926384-8.57995566218326E-06i</v>
      </c>
      <c r="H744" t="str">
        <f t="shared" si="197"/>
        <v>500.010307271174+0.91965717025333i</v>
      </c>
      <c r="I744" t="str">
        <f t="shared" si="198"/>
        <v>31.3458487997144-14810.8578928041i</v>
      </c>
      <c r="K744" t="str">
        <f t="shared" si="199"/>
        <v>0.0239994240726244-0.000115641205425771i</v>
      </c>
      <c r="L744" t="str">
        <f t="shared" si="200"/>
        <v>0.0001875-24.7980252822198i</v>
      </c>
      <c r="M744" t="str">
        <f t="shared" si="201"/>
        <v>0.00125-6.23265876077184i</v>
      </c>
      <c r="N744">
        <f t="shared" si="202"/>
        <v>89.903617373777749</v>
      </c>
      <c r="O744">
        <f t="shared" si="203"/>
        <v>66.774721468276411</v>
      </c>
      <c r="P744" s="3">
        <f t="shared" si="204"/>
        <v>66.774721468276411</v>
      </c>
      <c r="Q744" s="3">
        <f t="shared" si="205"/>
        <v>-90.096382626222251</v>
      </c>
      <c r="R744">
        <f t="shared" si="206"/>
        <v>89.903617373777749</v>
      </c>
      <c r="S744">
        <f t="shared" si="207"/>
        <v>1.4224399533815494E-2</v>
      </c>
      <c r="T744">
        <f t="shared" si="190"/>
        <v>66.774721468276411</v>
      </c>
    </row>
    <row r="745" spans="1:20" x14ac:dyDescent="0.35">
      <c r="A745">
        <f t="shared" si="191"/>
        <v>89.714161399308082</v>
      </c>
      <c r="B745">
        <f t="shared" si="208"/>
        <v>14.278452252043992</v>
      </c>
      <c r="C745" t="str">
        <f t="shared" si="192"/>
        <v>-3.6695423225387-2173.14266210073i</v>
      </c>
      <c r="D745" t="str">
        <f t="shared" si="193"/>
        <v>3.47812499866043-1114.65129433278i</v>
      </c>
      <c r="E745" t="str">
        <f t="shared" si="194"/>
        <v>162.469518329875+0.00452073444056063i</v>
      </c>
      <c r="F745" t="str">
        <f t="shared" si="195"/>
        <v>2.90990990969406-10460.3155850719i</v>
      </c>
      <c r="G745" t="str">
        <f t="shared" si="196"/>
        <v>0.999999999925824-8.61255949369473E-06i</v>
      </c>
      <c r="H745" t="str">
        <f t="shared" si="197"/>
        <v>500.010385755993+0.923151724228759i</v>
      </c>
      <c r="I745" t="str">
        <f t="shared" si="198"/>
        <v>31.3458452166878-14754.7919509833i</v>
      </c>
      <c r="K745" t="str">
        <f t="shared" si="199"/>
        <v>0.0239994196873696-0.000116080620078248i</v>
      </c>
      <c r="L745" t="str">
        <f t="shared" si="200"/>
        <v>0.0001875-24.7041495140664i</v>
      </c>
      <c r="M745" t="str">
        <f t="shared" si="201"/>
        <v>0.00125-6.20906431636962i</v>
      </c>
      <c r="N745">
        <f t="shared" si="202"/>
        <v>89.903251134100316</v>
      </c>
      <c r="O745">
        <f t="shared" si="203"/>
        <v>66.741777138083634</v>
      </c>
      <c r="P745" s="3">
        <f t="shared" si="204"/>
        <v>66.741777138083634</v>
      </c>
      <c r="Q745" s="3">
        <f t="shared" si="205"/>
        <v>-90.096748865899684</v>
      </c>
      <c r="R745">
        <f t="shared" si="206"/>
        <v>89.903251134100316</v>
      </c>
      <c r="S745">
        <f t="shared" si="207"/>
        <v>1.4278452252043992E-2</v>
      </c>
      <c r="T745">
        <f t="shared" si="190"/>
        <v>66.741777138083634</v>
      </c>
    </row>
    <row r="746" spans="1:20" x14ac:dyDescent="0.35">
      <c r="A746">
        <f t="shared" si="191"/>
        <v>90.055075212625454</v>
      </c>
      <c r="B746">
        <f t="shared" si="208"/>
        <v>14.33271037060176</v>
      </c>
      <c r="C746" t="str">
        <f t="shared" si="192"/>
        <v>-3.66954154843155-2164.9158314777i</v>
      </c>
      <c r="D746" t="str">
        <f t="shared" si="193"/>
        <v>3.47812499865023-1110.43165456518i</v>
      </c>
      <c r="E746" t="str">
        <f t="shared" si="194"/>
        <v>162.469518188013+0.00453791531132362i</v>
      </c>
      <c r="F746" t="str">
        <f t="shared" si="195"/>
        <v>2.90990990969242-10420.7168611902i</v>
      </c>
      <c r="G746" t="str">
        <f t="shared" si="196"/>
        <v>0.999999999925259-8.64528721976588E-06i</v>
      </c>
      <c r="H746" t="str">
        <f t="shared" si="197"/>
        <v>500.010464838442+0.926659555869743i</v>
      </c>
      <c r="I746" t="str">
        <f t="shared" si="198"/>
        <v>31.3458416063772-14698.9382617985i</v>
      </c>
      <c r="K746" t="str">
        <f t="shared" si="199"/>
        <v>0.0239994152687252-0.000116521704255482i</v>
      </c>
      <c r="L746" t="str">
        <f t="shared" si="200"/>
        <v>0.0001875-24.6106291233975i</v>
      </c>
      <c r="M746" t="str">
        <f t="shared" si="201"/>
        <v>0.00125-6.18555919144215i</v>
      </c>
      <c r="N746">
        <f t="shared" si="202"/>
        <v>89.902883502875753</v>
      </c>
      <c r="O746">
        <f t="shared" si="203"/>
        <v>66.708832804058829</v>
      </c>
      <c r="P746" s="3">
        <f t="shared" si="204"/>
        <v>66.708832804058829</v>
      </c>
      <c r="Q746" s="3">
        <f t="shared" si="205"/>
        <v>-90.097116497124247</v>
      </c>
      <c r="R746">
        <f t="shared" si="206"/>
        <v>89.902883502875753</v>
      </c>
      <c r="S746">
        <f t="shared" si="207"/>
        <v>1.433271037060176E-2</v>
      </c>
      <c r="T746">
        <f t="shared" si="190"/>
        <v>66.708832804058829</v>
      </c>
    </row>
    <row r="747" spans="1:20" x14ac:dyDescent="0.35">
      <c r="A747">
        <f t="shared" si="191"/>
        <v>90.397284498433436</v>
      </c>
      <c r="B747">
        <f t="shared" si="208"/>
        <v>14.387174670010047</v>
      </c>
      <c r="C747" t="str">
        <f t="shared" si="192"/>
        <v>-3.66954076843028-2156.7201438958i</v>
      </c>
      <c r="D747" t="str">
        <f t="shared" si="193"/>
        <v>3.47812499863996-1106.22798872973i</v>
      </c>
      <c r="E747" t="str">
        <f t="shared" si="194"/>
        <v>162.469518045072+0.00455516149319202i</v>
      </c>
      <c r="F747" t="str">
        <f t="shared" si="195"/>
        <v>2.90990990969076-10381.268042819i</v>
      </c>
      <c r="G747" t="str">
        <f t="shared" si="196"/>
        <v>0.99999999992469-8.67813931119606E-06i</v>
      </c>
      <c r="H747" t="str">
        <f t="shared" si="197"/>
        <v>500.010544523068+0.9301807156126i</v>
      </c>
      <c r="I747" t="str">
        <f t="shared" si="198"/>
        <v>31.3458379685735-14643.2960217755i</v>
      </c>
      <c r="K747" t="str">
        <f t="shared" si="199"/>
        <v>0.0239994108164371-0.000116964464298794i</v>
      </c>
      <c r="L747" t="str">
        <f t="shared" si="200"/>
        <v>0.0001875-24.5174627648909i</v>
      </c>
      <c r="M747" t="str">
        <f t="shared" si="201"/>
        <v>0.00125-6.16214304786026i</v>
      </c>
      <c r="N747">
        <f t="shared" si="202"/>
        <v>89.902514474818091</v>
      </c>
      <c r="O747">
        <f t="shared" si="203"/>
        <v>66.675888466172935</v>
      </c>
      <c r="P747" s="3">
        <f t="shared" si="204"/>
        <v>66.675888466172935</v>
      </c>
      <c r="Q747" s="3">
        <f t="shared" si="205"/>
        <v>-90.097485525181909</v>
      </c>
      <c r="R747">
        <f t="shared" si="206"/>
        <v>89.902514474818091</v>
      </c>
      <c r="S747">
        <f t="shared" si="207"/>
        <v>1.4387174670010047E-2</v>
      </c>
      <c r="T747">
        <f t="shared" si="190"/>
        <v>66.675888466172935</v>
      </c>
    </row>
    <row r="748" spans="1:20" x14ac:dyDescent="0.35">
      <c r="A748">
        <f t="shared" si="191"/>
        <v>90.740794179527498</v>
      </c>
      <c r="B748">
        <f t="shared" si="208"/>
        <v>14.441845933756086</v>
      </c>
      <c r="C748" t="str">
        <f t="shared" si="192"/>
        <v>-3.66953998249002-2148.55548145731i</v>
      </c>
      <c r="D748" t="str">
        <f t="shared" si="193"/>
        <v>3.4781249986296-1102.04023635529i</v>
      </c>
      <c r="E748" t="str">
        <f t="shared" si="194"/>
        <v>162.469517901043+0.00457247323462777i</v>
      </c>
      <c r="F748" t="str">
        <f t="shared" si="195"/>
        <v>2.9099099096891-10341.9685624739i</v>
      </c>
      <c r="G748" t="str">
        <f t="shared" si="196"/>
        <v>0.999999999924116-8.71111624057361E-06i</v>
      </c>
      <c r="H748" t="str">
        <f t="shared" si="197"/>
        <v>500.010624814461+0.933715254085147i</v>
      </c>
      <c r="I748" t="str">
        <f t="shared" si="198"/>
        <v>31.3458343030677-14587.8644304825i</v>
      </c>
      <c r="K748" t="str">
        <f t="shared" si="199"/>
        <v>0.023999406330249-0.000117408906573571i</v>
      </c>
      <c r="L748" t="str">
        <f t="shared" si="200"/>
        <v>0.0001875-24.4246490983173i</v>
      </c>
      <c r="M748" t="str">
        <f t="shared" si="201"/>
        <v>0.00125-6.13881554877492i</v>
      </c>
      <c r="N748">
        <f t="shared" si="202"/>
        <v>89.902144044621238</v>
      </c>
      <c r="O748">
        <f t="shared" si="203"/>
        <v>66.642944124396521</v>
      </c>
      <c r="P748" s="3">
        <f t="shared" si="204"/>
        <v>66.642944124396521</v>
      </c>
      <c r="Q748" s="3">
        <f t="shared" si="205"/>
        <v>-90.097855955378762</v>
      </c>
      <c r="R748">
        <f t="shared" si="206"/>
        <v>89.902144044621238</v>
      </c>
      <c r="S748">
        <f t="shared" si="207"/>
        <v>1.4441845933756086E-2</v>
      </c>
      <c r="T748">
        <f t="shared" ref="T748:T811" si="209">P748</f>
        <v>66.642944124396521</v>
      </c>
    </row>
    <row r="749" spans="1:20" x14ac:dyDescent="0.35">
      <c r="A749">
        <f t="shared" ref="A749:A812" si="210">2*PI()*B749</f>
        <v>91.085609197409696</v>
      </c>
      <c r="B749">
        <f t="shared" si="208"/>
        <v>14.49672494830436</v>
      </c>
      <c r="C749" t="str">
        <f t="shared" ref="C749:C812" si="211">IMPRODUCT(D749,E749,$C$40,,K749,$C$41)</f>
        <v>-3.66953919056557-2140.42172671076i</v>
      </c>
      <c r="D749" t="str">
        <f t="shared" ref="D749:D812" si="212">IMDIV(IMPRODUCT($C$37,$C$38,COMPLEX(1,A749/$C$38)),IMSUM(-1*A749*A749/$C$39,COMPLEX(0,1*A749)))</f>
        <v>3.47812499861917-1097.86833719962i</v>
      </c>
      <c r="E749" t="str">
        <f t="shared" ref="E749:E812" si="213">IMDIV(IMPRODUCT(IMSUM(F749,G749),$C$29,H749),IMSUM(1,I749))</f>
        <v>162.469517755917+0.00458985078502696i</v>
      </c>
      <c r="F749" t="str">
        <f t="shared" ref="F749:F812" si="214">IMDIV(IMPRODUCT($C$14,$C$15,COMPLEX(1,A749/$C$15)),IMSUM(-1*A749*A749/$C$16,COMPLEX(0,A749)))</f>
        <v>2.90990990968741-10302.8178548186i</v>
      </c>
      <c r="G749" t="str">
        <f t="shared" ref="G749:G812" si="215">IMDIV(1,COMPLEX(1,A749*$C$9*$C$10))</f>
        <v>0.999999999923539-8.74421848228274E-06i</v>
      </c>
      <c r="H749" t="str">
        <f t="shared" ref="H749:H812" si="216">IMDIV($C$3,IMSUM(K749,COMPLEX(0,$C$28*A749)))</f>
        <v>500.010705717239+0.9372632221074i</v>
      </c>
      <c r="I749" t="str">
        <f t="shared" ref="I749:I812" si="217">IMPRODUCT(F749,$C$29,H749,$C$31)</f>
        <v>31.3458306096498-14532.6426905171i</v>
      </c>
      <c r="K749" t="str">
        <f t="shared" ref="K749:K812" si="218">IF($C$26&lt;=0,IMDIV(1,IMSUM(IMDIV(1,L749),1/$C$18)),IMDIV(1,IMSUM(IMDIV(1,L749),1/$C$18,IMDIV(1,M749))))</f>
        <v>0.0239994018099028-0.000117855037469357i</v>
      </c>
      <c r="L749" t="str">
        <f t="shared" ref="L749:L812" si="219">IMSUM($C$21/$C$22,IMDIV(1,COMPLEX(0,$C$20*$C$22*A749)))</f>
        <v>0.0001875-24.3321867885209i</v>
      </c>
      <c r="M749" t="str">
        <f t="shared" ref="M749:M812" si="220">IMSUM($C$25/$C$26,IMDIV(1,COMPLEX(0,$C$24*$C$26*A749)))</f>
        <v>0.00125-6.1155763586122i</v>
      </c>
      <c r="N749">
        <f t="shared" ref="N749:N812" si="221">ABS(R749)</f>
        <v>89.901772206958995</v>
      </c>
      <c r="O749">
        <f t="shared" ref="O749:O812" si="222">ABS(P749)</f>
        <v>66.609999778699745</v>
      </c>
      <c r="P749" s="3">
        <f t="shared" ref="P749:P812" si="223">20*LOG10(IMABS(C749))</f>
        <v>66.609999778699745</v>
      </c>
      <c r="Q749" s="3">
        <f t="shared" ref="Q749:Q812" si="224">IMARGUMENT(C749)*180/PI()</f>
        <v>-90.098227793041005</v>
      </c>
      <c r="R749">
        <f t="shared" ref="R749:R812" si="225">IF(Q749&lt;0,Q749+180,Q749-180)</f>
        <v>89.901772206958995</v>
      </c>
      <c r="S749">
        <f t="shared" ref="S749:S812" si="226">B749/1000</f>
        <v>1.4496724948304359E-2</v>
      </c>
      <c r="T749">
        <f t="shared" si="209"/>
        <v>66.609999778699745</v>
      </c>
    </row>
    <row r="750" spans="1:20" x14ac:dyDescent="0.35">
      <c r="A750">
        <f t="shared" si="210"/>
        <v>91.431734512359853</v>
      </c>
      <c r="B750">
        <f t="shared" ref="B750:B813" si="227">B749*(1+B$42)</f>
        <v>14.551812503107916</v>
      </c>
      <c r="C750" t="str">
        <f t="shared" si="211"/>
        <v>-3.66953839261144-2132.31876264944i</v>
      </c>
      <c r="D750" t="str">
        <f t="shared" si="212"/>
        <v>3.47812499860866-1093.71223124857i</v>
      </c>
      <c r="E750" t="str">
        <f t="shared" si="213"/>
        <v>162.469517609687+0.00460729439474375i</v>
      </c>
      <c r="F750" t="str">
        <f t="shared" si="214"/>
        <v>2.90990990968571-10263.815356657i</v>
      </c>
      <c r="G750" t="str">
        <f t="shared" si="215"/>
        <v>0.999999999922957-0.0000087774465125103i</v>
      </c>
      <c r="H750" t="str">
        <f t="shared" si="216"/>
        <v>500.010787236061+0.940824670692198i</v>
      </c>
      <c r="I750" t="str">
        <f t="shared" si="217"/>
        <v>31.3458268881062-14477.6300074961i</v>
      </c>
      <c r="K750" t="str">
        <f t="shared" si="218"/>
        <v>0.0239993972551384-0.000118302863399939i</v>
      </c>
      <c r="L750" t="str">
        <f t="shared" si="219"/>
        <v>0.0001875-24.2400745054003i</v>
      </c>
      <c r="M750" t="str">
        <f t="shared" si="220"/>
        <v>0.00125-6.09242514306856i</v>
      </c>
      <c r="N750">
        <f t="shared" si="221"/>
        <v>89.901398956484897</v>
      </c>
      <c r="O750">
        <f t="shared" si="222"/>
        <v>66.57705542905309</v>
      </c>
      <c r="P750" s="3">
        <f t="shared" si="223"/>
        <v>66.57705542905309</v>
      </c>
      <c r="Q750" s="3">
        <f t="shared" si="224"/>
        <v>-90.098601043515103</v>
      </c>
      <c r="R750">
        <f t="shared" si="225"/>
        <v>89.901398956484897</v>
      </c>
      <c r="S750">
        <f t="shared" si="226"/>
        <v>1.4551812503107915E-2</v>
      </c>
      <c r="T750">
        <f t="shared" si="209"/>
        <v>66.57705542905309</v>
      </c>
    </row>
    <row r="751" spans="1:20" x14ac:dyDescent="0.35">
      <c r="A751">
        <f t="shared" si="210"/>
        <v>91.77917510350683</v>
      </c>
      <c r="B751">
        <f t="shared" si="227"/>
        <v>14.607109390619726</v>
      </c>
      <c r="C751" t="str">
        <f t="shared" si="211"/>
        <v>-3.66953758858164-2124.24647270944i</v>
      </c>
      <c r="D751" t="str">
        <f t="shared" si="212"/>
        <v>3.47812499859806-1089.57185871515i</v>
      </c>
      <c r="E751" t="str">
        <f t="shared" si="213"/>
        <v>162.469517462343+0.00462480431508787i</v>
      </c>
      <c r="F751" t="str">
        <f t="shared" si="214"/>
        <v>2.90990990968402-10224.9605069252i</v>
      </c>
      <c r="G751" t="str">
        <f t="shared" si="215"/>
        <v>0.99999999992237-8.81080080925268E-06i</v>
      </c>
      <c r="H751" t="str">
        <f t="shared" si="216"/>
        <v>500.010869375611+0.944399651046053i</v>
      </c>
      <c r="I751" t="str">
        <f t="shared" si="217"/>
        <v>31.3458231382234-14422.8255900437i</v>
      </c>
      <c r="K751" t="str">
        <f t="shared" si="218"/>
        <v>0.023999392665694-0.000118752390803446i</v>
      </c>
      <c r="L751" t="str">
        <f t="shared" si="219"/>
        <v>0.0001875-24.1483109238896i</v>
      </c>
      <c r="M751" t="str">
        <f t="shared" si="220"/>
        <v>0.00125-6.06936156910595i</v>
      </c>
      <c r="N751">
        <f t="shared" si="221"/>
        <v>89.901024287832257</v>
      </c>
      <c r="O751">
        <f t="shared" si="222"/>
        <v>66.544111075426258</v>
      </c>
      <c r="P751" s="3">
        <f t="shared" si="223"/>
        <v>66.544111075426258</v>
      </c>
      <c r="Q751" s="3">
        <f t="shared" si="224"/>
        <v>-90.098975712167743</v>
      </c>
      <c r="R751">
        <f t="shared" si="225"/>
        <v>89.901024287832257</v>
      </c>
      <c r="S751">
        <f t="shared" si="226"/>
        <v>1.4607109390619726E-2</v>
      </c>
      <c r="T751">
        <f t="shared" si="209"/>
        <v>66.544111075426258</v>
      </c>
    </row>
    <row r="752" spans="1:20" x14ac:dyDescent="0.35">
      <c r="A752">
        <f t="shared" si="210"/>
        <v>92.127935968900147</v>
      </c>
      <c r="B752">
        <f t="shared" si="227"/>
        <v>14.662616406304082</v>
      </c>
      <c r="C752" t="str">
        <f t="shared" si="211"/>
        <v>-3.66953677843004-2116.2047407682i</v>
      </c>
      <c r="D752" t="str">
        <f t="shared" si="212"/>
        <v>3.47812499858739-1085.44716003872i</v>
      </c>
      <c r="E752" t="str">
        <f t="shared" si="213"/>
        <v>162.469517313878+0.00464238079832148i</v>
      </c>
      <c r="F752" t="str">
        <f t="shared" si="214"/>
        <v>2.90990990968229-10186.252746683i</v>
      </c>
      <c r="G752" t="str">
        <f t="shared" si="215"/>
        <v>0.999999999921779-8.84428185232261E-06i</v>
      </c>
      <c r="H752" t="str">
        <f t="shared" si="216"/>
        <v>500.010952140621+0.947988214569834i</v>
      </c>
      <c r="I752" t="str">
        <f t="shared" si="217"/>
        <v>31.3458193597854-14368.2286497798i</v>
      </c>
      <c r="K752" t="str">
        <f t="shared" si="218"/>
        <v>0.0239993880413053-0.000119203626142435i</v>
      </c>
      <c r="L752" t="str">
        <f t="shared" si="219"/>
        <v>0.0001875-24.0568947239386i</v>
      </c>
      <c r="M752" t="str">
        <f t="shared" si="220"/>
        <v>0.00125-6.04638530494712i</v>
      </c>
      <c r="N752">
        <f t="shared" si="221"/>
        <v>89.900648195613925</v>
      </c>
      <c r="O752">
        <f t="shared" si="222"/>
        <v>66.511166717789109</v>
      </c>
      <c r="P752" s="3">
        <f t="shared" si="223"/>
        <v>66.511166717789109</v>
      </c>
      <c r="Q752" s="3">
        <f t="shared" si="224"/>
        <v>-90.099351804386075</v>
      </c>
      <c r="R752">
        <f t="shared" si="225"/>
        <v>89.900648195613925</v>
      </c>
      <c r="S752">
        <f t="shared" si="226"/>
        <v>1.4662616406304082E-2</v>
      </c>
      <c r="T752">
        <f t="shared" si="209"/>
        <v>66.511166717789109</v>
      </c>
    </row>
    <row r="753" spans="1:20" x14ac:dyDescent="0.35">
      <c r="A753">
        <f t="shared" si="210"/>
        <v>92.478022125581973</v>
      </c>
      <c r="B753">
        <f t="shared" si="227"/>
        <v>14.718334348648037</v>
      </c>
      <c r="C753" t="str">
        <f t="shared" si="211"/>
        <v>-3.66953596210966-2108.19345114264i</v>
      </c>
      <c r="D753" t="str">
        <f t="shared" si="212"/>
        <v>3.47812499857663-1081.33807588409i</v>
      </c>
      <c r="E753" t="str">
        <f t="shared" si="213"/>
        <v>162.469517164281+0.00466002409767504i</v>
      </c>
      <c r="F753" t="str">
        <f t="shared" si="214"/>
        <v>2.90990990968055-10147.6915191064i</v>
      </c>
      <c r="G753" t="str">
        <f t="shared" si="215"/>
        <v>0.999999999921183-8.87789012335614E-06i</v>
      </c>
      <c r="H753" t="str">
        <f t="shared" si="216"/>
        <v>500.011035535854+0.951590412859452i</v>
      </c>
      <c r="I753" t="str">
        <f t="shared" si="217"/>
        <v>31.3458155525738-14313.8384013093i</v>
      </c>
      <c r="K753" t="str">
        <f t="shared" si="218"/>
        <v>0.0239993833817063-0.000119656575903985i</v>
      </c>
      <c r="L753" t="str">
        <f t="shared" si="219"/>
        <v>0.0001875-23.9658245904947i</v>
      </c>
      <c r="M753" t="str">
        <f t="shared" si="220"/>
        <v>0.00125-6.02349602007086i</v>
      </c>
      <c r="N753">
        <f t="shared" si="221"/>
        <v>89.90027067442243</v>
      </c>
      <c r="O753">
        <f t="shared" si="222"/>
        <v>66.478222356110848</v>
      </c>
      <c r="P753" s="3">
        <f t="shared" si="223"/>
        <v>66.478222356110848</v>
      </c>
      <c r="Q753" s="3">
        <f t="shared" si="224"/>
        <v>-90.09972932557757</v>
      </c>
      <c r="R753">
        <f t="shared" si="225"/>
        <v>89.90027067442243</v>
      </c>
      <c r="S753">
        <f t="shared" si="226"/>
        <v>1.4718334348648037E-2</v>
      </c>
      <c r="T753">
        <f t="shared" si="209"/>
        <v>66.478222356110848</v>
      </c>
    </row>
    <row r="754" spans="1:20" x14ac:dyDescent="0.35">
      <c r="A754">
        <f t="shared" si="210"/>
        <v>92.829438609659192</v>
      </c>
      <c r="B754">
        <f t="shared" si="227"/>
        <v>14.7742640191729</v>
      </c>
      <c r="C754" t="str">
        <f t="shared" si="211"/>
        <v>-3.66953513957387-2100.2124885877i</v>
      </c>
      <c r="D754" t="str">
        <f t="shared" si="212"/>
        <v>3.47812499856579-1077.24454714071i</v>
      </c>
      <c r="E754" t="str">
        <f t="shared" si="213"/>
        <v>162.469517013545+0.00467773446733669i</v>
      </c>
      <c r="F754" t="str">
        <f t="shared" si="214"/>
        <v>2.90990990967882-10109.2762694791i</v>
      </c>
      <c r="G754" t="str">
        <f t="shared" si="215"/>
        <v>0.999999999920583-8.91162610581954E-06i</v>
      </c>
      <c r="H754" t="str">
        <f t="shared" si="216"/>
        <v>500.011119566107+0.955206297706747i</v>
      </c>
      <c r="I754" t="str">
        <f t="shared" si="217"/>
        <v>31.3458117163707-14259.65406221i</v>
      </c>
      <c r="K754" t="str">
        <f t="shared" si="218"/>
        <v>0.023999378686629-0.000120111246599795i</v>
      </c>
      <c r="L754" t="str">
        <f t="shared" si="219"/>
        <v>0.0001875-23.8750992134835i</v>
      </c>
      <c r="M754" t="str">
        <f t="shared" si="220"/>
        <v>0.00125-6.00069338520709i</v>
      </c>
      <c r="N754">
        <f t="shared" si="221"/>
        <v>89.89989171882965</v>
      </c>
      <c r="O754">
        <f t="shared" si="222"/>
        <v>66.445277990360822</v>
      </c>
      <c r="P754" s="3">
        <f t="shared" si="223"/>
        <v>66.445277990360822</v>
      </c>
      <c r="Q754" s="3">
        <f t="shared" si="224"/>
        <v>-90.10010828117035</v>
      </c>
      <c r="R754">
        <f t="shared" si="225"/>
        <v>89.89989171882965</v>
      </c>
      <c r="S754">
        <f t="shared" si="226"/>
        <v>1.47742640191729E-2</v>
      </c>
      <c r="T754">
        <f t="shared" si="209"/>
        <v>66.445277990360822</v>
      </c>
    </row>
    <row r="755" spans="1:20" x14ac:dyDescent="0.35">
      <c r="A755">
        <f t="shared" si="210"/>
        <v>93.182190476375894</v>
      </c>
      <c r="B755">
        <f t="shared" si="227"/>
        <v>14.830406222445758</v>
      </c>
      <c r="C755" t="str">
        <f t="shared" si="211"/>
        <v>-3.66953431077544-2092.26173829461i</v>
      </c>
      <c r="D755" t="str">
        <f t="shared" si="212"/>
        <v>3.47812499855487-1073.1665149218i</v>
      </c>
      <c r="E755" t="str">
        <f t="shared" si="213"/>
        <v>162.469516861664+0.00469551216246889i</v>
      </c>
      <c r="F755" t="str">
        <f t="shared" si="214"/>
        <v>2.90990990967705-10071.0064451848i</v>
      </c>
      <c r="G755" t="str">
        <f t="shared" si="215"/>
        <v>0.999999999919978-8.94549028501625E-06i</v>
      </c>
      <c r="H755" t="str">
        <f t="shared" si="216"/>
        <v>500.011204236215+0.958835921100088i</v>
      </c>
      <c r="I755" t="str">
        <f t="shared" si="217"/>
        <v>31.3458078509551-14205.6748530219i</v>
      </c>
      <c r="K755" t="str">
        <f t="shared" si="218"/>
        <v>0.0239993739558032-0.00012056764476627i</v>
      </c>
      <c r="L755" t="str">
        <f t="shared" si="219"/>
        <v>0.0001875-23.7847172877899i</v>
      </c>
      <c r="M755" t="str">
        <f t="shared" si="220"/>
        <v>0.00125-5.97797707233222i</v>
      </c>
      <c r="N755">
        <f t="shared" si="221"/>
        <v>89.899511323386946</v>
      </c>
      <c r="O755">
        <f t="shared" si="222"/>
        <v>66.41233362050825</v>
      </c>
      <c r="P755" s="3">
        <f t="shared" si="223"/>
        <v>66.41233362050825</v>
      </c>
      <c r="Q755" s="3">
        <f t="shared" si="224"/>
        <v>-90.100488676613054</v>
      </c>
      <c r="R755">
        <f t="shared" si="225"/>
        <v>89.899511323386946</v>
      </c>
      <c r="S755">
        <f t="shared" si="226"/>
        <v>1.4830406222445757E-2</v>
      </c>
      <c r="T755">
        <f t="shared" si="209"/>
        <v>66.41233362050825</v>
      </c>
    </row>
    <row r="756" spans="1:20" x14ac:dyDescent="0.35">
      <c r="A756">
        <f t="shared" si="210"/>
        <v>93.536282800186129</v>
      </c>
      <c r="B756">
        <f t="shared" si="227"/>
        <v>14.886761766091052</v>
      </c>
      <c r="C756" t="str">
        <f t="shared" si="211"/>
        <v>-3.66953347566648-2084.3410858891i</v>
      </c>
      <c r="D756" t="str">
        <f t="shared" si="212"/>
        <v>3.47812499854386-1069.1039205635i</v>
      </c>
      <c r="E756" t="str">
        <f t="shared" si="213"/>
        <v>162.469516708625+0.00471335743921233i</v>
      </c>
      <c r="F756" t="str">
        <f t="shared" si="214"/>
        <v>2.90990990967528-10032.8814956994i</v>
      </c>
      <c r="G756" t="str">
        <f t="shared" si="215"/>
        <v>0.999999999919369-8.97948314809384E-06i</v>
      </c>
      <c r="H756" t="str">
        <f t="shared" si="216"/>
        <v>500.011289551052+0.962479335225137i</v>
      </c>
      <c r="I756" t="str">
        <f t="shared" si="217"/>
        <v>31.3458039561044-14151.8999972364i</v>
      </c>
      <c r="K756" t="str">
        <f t="shared" si="218"/>
        <v>0.0239993691889568-0.000121025776964617i</v>
      </c>
      <c r="L756" t="str">
        <f t="shared" si="219"/>
        <v>0.0001875-23.6946775132396i</v>
      </c>
      <c r="M756" t="str">
        <f t="shared" si="220"/>
        <v>0.00125-5.9553467546645i</v>
      </c>
      <c r="N756">
        <f t="shared" si="221"/>
        <v>89.8991294826249</v>
      </c>
      <c r="O756">
        <f t="shared" si="222"/>
        <v>66.379389246521669</v>
      </c>
      <c r="P756" s="3">
        <f t="shared" si="223"/>
        <v>66.379389246521669</v>
      </c>
      <c r="Q756" s="3">
        <f t="shared" si="224"/>
        <v>-90.1008705173751</v>
      </c>
      <c r="R756">
        <f t="shared" si="225"/>
        <v>89.8991294826249</v>
      </c>
      <c r="S756">
        <f t="shared" si="226"/>
        <v>1.4886761766091052E-2</v>
      </c>
      <c r="T756">
        <f t="shared" si="209"/>
        <v>66.379389246521669</v>
      </c>
    </row>
    <row r="757" spans="1:20" x14ac:dyDescent="0.35">
      <c r="A757">
        <f t="shared" si="210"/>
        <v>93.891720674826843</v>
      </c>
      <c r="B757">
        <f t="shared" si="227"/>
        <v>14.943331460802199</v>
      </c>
      <c r="C757" t="str">
        <f t="shared" si="211"/>
        <v>-3.6695326341989-2076.45041742995i</v>
      </c>
      <c r="D757" t="str">
        <f t="shared" si="212"/>
        <v>3.47812499853278-1065.05670562402i</v>
      </c>
      <c r="E757" t="str">
        <f t="shared" si="213"/>
        <v>162.469516554422+0.00473127055467439i</v>
      </c>
      <c r="F757" t="str">
        <f t="shared" si="214"/>
        <v>2.90990990967349-9994.90087258255i</v>
      </c>
      <c r="G757" t="str">
        <f t="shared" si="215"/>
        <v>0.999999999918755-9.01360518405107E-06i</v>
      </c>
      <c r="H757" t="str">
        <f t="shared" si="216"/>
        <v>500.011375515526+0.966136592465639i</v>
      </c>
      <c r="I757" t="str">
        <f t="shared" si="217"/>
        <v>31.3458000315936-14098.3287212837i</v>
      </c>
      <c r="K757" t="str">
        <f t="shared" si="218"/>
        <v>0.0239993643858155-0.000121485649780939i</v>
      </c>
      <c r="L757" t="str">
        <f t="shared" si="219"/>
        <v>0.0001875-23.6049785945802i</v>
      </c>
      <c r="M757" t="str">
        <f t="shared" si="220"/>
        <v>0.00125-5.93280210665919i</v>
      </c>
      <c r="N757">
        <f t="shared" si="221"/>
        <v>89.898746191053476</v>
      </c>
      <c r="O757">
        <f t="shared" si="222"/>
        <v>66.346444868369673</v>
      </c>
      <c r="P757" s="3">
        <f t="shared" si="223"/>
        <v>66.346444868369673</v>
      </c>
      <c r="Q757" s="3">
        <f t="shared" si="224"/>
        <v>-90.101253808946524</v>
      </c>
      <c r="R757">
        <f t="shared" si="225"/>
        <v>89.898746191053476</v>
      </c>
      <c r="S757">
        <f t="shared" si="226"/>
        <v>1.4943331460802199E-2</v>
      </c>
      <c r="T757">
        <f t="shared" si="209"/>
        <v>66.346444868369673</v>
      </c>
    </row>
    <row r="758" spans="1:20" x14ac:dyDescent="0.35">
      <c r="A758">
        <f t="shared" si="210"/>
        <v>94.248509213391188</v>
      </c>
      <c r="B758">
        <f t="shared" si="227"/>
        <v>15.000116120353248</v>
      </c>
      <c r="C758" t="str">
        <f t="shared" si="211"/>
        <v>-3.66953178632446-2068.58961940722i</v>
      </c>
      <c r="D758" t="str">
        <f t="shared" si="212"/>
        <v>3.4781249985216-1061.02481188281i</v>
      </c>
      <c r="E758" t="str">
        <f t="shared" si="213"/>
        <v>162.469516399044+0.00474925176694952i</v>
      </c>
      <c r="F758" t="str">
        <f t="shared" si="214"/>
        <v>2.9099099096717-9957.06402947027i</v>
      </c>
      <c r="G758" t="str">
        <f t="shared" si="215"/>
        <v>0.999999999918136-9.04785688374487E-06i</v>
      </c>
      <c r="H758" t="str">
        <f t="shared" si="216"/>
        <v>500.011462134585+0.969807745404222i</v>
      </c>
      <c r="I758" t="str">
        <f t="shared" si="217"/>
        <v>31.3457960771986-14044.9602545233i</v>
      </c>
      <c r="K758" t="str">
        <f t="shared" si="218"/>
        <v>0.023999359546103-0.000121947269826333i</v>
      </c>
      <c r="L758" t="str">
        <f t="shared" si="219"/>
        <v>0.0001875-23.5156192414626i</v>
      </c>
      <c r="M758" t="str">
        <f t="shared" si="220"/>
        <v>0.00125-5.91034280400397i</v>
      </c>
      <c r="N758">
        <f t="shared" si="221"/>
        <v>89.898361443161676</v>
      </c>
      <c r="O758">
        <f t="shared" si="222"/>
        <v>66.313500486020473</v>
      </c>
      <c r="P758" s="3">
        <f t="shared" si="223"/>
        <v>66.313500486020473</v>
      </c>
      <c r="Q758" s="3">
        <f t="shared" si="224"/>
        <v>-90.101638556838324</v>
      </c>
      <c r="R758">
        <f t="shared" si="225"/>
        <v>89.898361443161676</v>
      </c>
      <c r="S758">
        <f t="shared" si="226"/>
        <v>1.5000116120353247E-2</v>
      </c>
      <c r="T758">
        <f t="shared" si="209"/>
        <v>66.313500486020473</v>
      </c>
    </row>
    <row r="759" spans="1:20" x14ac:dyDescent="0.35">
      <c r="A759">
        <f t="shared" si="210"/>
        <v>94.606653548402065</v>
      </c>
      <c r="B759">
        <f t="shared" si="227"/>
        <v>15.05711656161059</v>
      </c>
      <c r="C759" t="str">
        <f t="shared" si="211"/>
        <v>-3.66953093199422-2060.75857874071i</v>
      </c>
      <c r="D759" t="str">
        <f t="shared" si="212"/>
        <v>3.47812499851035-1057.00818133974i</v>
      </c>
      <c r="E759" t="str">
        <f t="shared" si="213"/>
        <v>162.469516242482+0.00476730133511359i</v>
      </c>
      <c r="F759" t="str">
        <f t="shared" si="214"/>
        <v>2.90990990966988-9919.37042206689i</v>
      </c>
      <c r="G759" t="str">
        <f t="shared" si="215"/>
        <v>0.999999999917513-9.08223873989743E-06i</v>
      </c>
      <c r="H759" t="str">
        <f t="shared" si="216"/>
        <v>500.011549413214+0.973492846822965i</v>
      </c>
      <c r="I759" t="str">
        <f t="shared" si="217"/>
        <v>31.34579209269-13991.7938292318i</v>
      </c>
      <c r="K759" t="str">
        <f t="shared" si="218"/>
        <v>0.0239993546695408-0.000122410643736975i</v>
      </c>
      <c r="L759" t="str">
        <f t="shared" si="219"/>
        <v>0.0001875-23.4265981684226i</v>
      </c>
      <c r="M759" t="str">
        <f t="shared" si="220"/>
        <v>0.00125-5.88796852361425i</v>
      </c>
      <c r="N759">
        <f t="shared" si="221"/>
        <v>89.89797523341764</v>
      </c>
      <c r="O759">
        <f t="shared" si="222"/>
        <v>66.280556099442151</v>
      </c>
      <c r="P759" s="3">
        <f t="shared" si="223"/>
        <v>66.280556099442151</v>
      </c>
      <c r="Q759" s="3">
        <f t="shared" si="224"/>
        <v>-90.10202476658236</v>
      </c>
      <c r="R759">
        <f t="shared" si="225"/>
        <v>89.89797523341764</v>
      </c>
      <c r="S759">
        <f t="shared" si="226"/>
        <v>1.505711656161059E-2</v>
      </c>
      <c r="T759">
        <f t="shared" si="209"/>
        <v>66.280556099442151</v>
      </c>
    </row>
    <row r="760" spans="1:20" x14ac:dyDescent="0.35">
      <c r="A760">
        <f t="shared" si="210"/>
        <v>94.966158831885991</v>
      </c>
      <c r="B760">
        <f t="shared" si="227"/>
        <v>15.11433360454471</v>
      </c>
      <c r="C760" t="str">
        <f t="shared" si="211"/>
        <v>-3.66953007115916-2052.9571827783i</v>
      </c>
      <c r="D760" t="str">
        <f t="shared" si="212"/>
        <v>3.47812499849901-1053.00675621422i</v>
      </c>
      <c r="E760" t="str">
        <f t="shared" si="213"/>
        <v>162.46951608473+0.00478541951922907i</v>
      </c>
      <c r="F760" t="str">
        <f t="shared" si="214"/>
        <v>2.90990990966805-9881.81950813721i</v>
      </c>
      <c r="G760" t="str">
        <f t="shared" si="215"/>
        <v>0.999999999916885-9.11675124710331E-06i</v>
      </c>
      <c r="H760" t="str">
        <f t="shared" si="216"/>
        <v>500.011637356431+0.977191949704366i</v>
      </c>
      <c r="I760" t="str">
        <f t="shared" si="217"/>
        <v>31.3457880778392-13938.8286805922i</v>
      </c>
      <c r="K760" t="str">
        <f t="shared" si="218"/>
        <v>0.0239993497558485-0.000122875778174226i</v>
      </c>
      <c r="L760" t="str">
        <f t="shared" si="219"/>
        <v>0.0001875-23.3379140948621i</v>
      </c>
      <c r="M760" t="str">
        <f t="shared" si="220"/>
        <v>0.00125-5.86567894362844i</v>
      </c>
      <c r="N760">
        <f t="shared" si="221"/>
        <v>89.897587556268491</v>
      </c>
      <c r="O760">
        <f t="shared" si="222"/>
        <v>66.247611708602662</v>
      </c>
      <c r="P760" s="3">
        <f t="shared" si="223"/>
        <v>66.247611708602662</v>
      </c>
      <c r="Q760" s="3">
        <f t="shared" si="224"/>
        <v>-90.102412443731509</v>
      </c>
      <c r="R760">
        <f t="shared" si="225"/>
        <v>89.897587556268491</v>
      </c>
      <c r="S760">
        <f t="shared" si="226"/>
        <v>1.511433360454471E-2</v>
      </c>
      <c r="T760">
        <f t="shared" si="209"/>
        <v>66.247611708602662</v>
      </c>
    </row>
    <row r="761" spans="1:20" x14ac:dyDescent="0.35">
      <c r="A761">
        <f t="shared" si="210"/>
        <v>95.327030235447168</v>
      </c>
      <c r="B761">
        <f t="shared" si="227"/>
        <v>15.17176807224198</v>
      </c>
      <c r="C761" t="str">
        <f t="shared" si="211"/>
        <v>-3.66952920376962-2045.18531929422i</v>
      </c>
      <c r="D761" t="str">
        <f t="shared" si="212"/>
        <v>3.47812499848758-1049.0204789444i</v>
      </c>
      <c r="E761" t="str">
        <f t="shared" si="213"/>
        <v>162.469515925776+0.00480360658035422i</v>
      </c>
      <c r="F761" t="str">
        <f t="shared" si="214"/>
        <v>2.90990990966622-9844.41074749872i</v>
      </c>
      <c r="G761" t="str">
        <f t="shared" si="215"/>
        <v>0.999999999916252-9.15139490183652E-06i</v>
      </c>
      <c r="H761" t="str">
        <f t="shared" si="216"/>
        <v>500.011725969305+0.980905107231984i</v>
      </c>
      <c r="I761" t="str">
        <f t="shared" si="217"/>
        <v>31.3457840324154-13886.0640466833i</v>
      </c>
      <c r="K761" t="str">
        <f t="shared" si="218"/>
        <v>0.0239993448047431-0.000123342679824719i</v>
      </c>
      <c r="L761" t="str">
        <f t="shared" si="219"/>
        <v>0.0001875-23.249565745031i</v>
      </c>
      <c r="M761" t="str">
        <f t="shared" si="220"/>
        <v>0.00125-5.84347374340351i</v>
      </c>
      <c r="N761">
        <f t="shared" si="221"/>
        <v>89.897198406140319</v>
      </c>
      <c r="O761">
        <f t="shared" si="222"/>
        <v>66.214667313469249</v>
      </c>
      <c r="P761" s="3">
        <f t="shared" si="223"/>
        <v>66.214667313469249</v>
      </c>
      <c r="Q761" s="3">
        <f t="shared" si="224"/>
        <v>-90.102801593859681</v>
      </c>
      <c r="R761">
        <f t="shared" si="225"/>
        <v>89.897198406140319</v>
      </c>
      <c r="S761">
        <f t="shared" si="226"/>
        <v>1.517176807224198E-2</v>
      </c>
      <c r="T761">
        <f t="shared" si="209"/>
        <v>66.214667313469249</v>
      </c>
    </row>
    <row r="762" spans="1:20" x14ac:dyDescent="0.35">
      <c r="A762">
        <f t="shared" si="210"/>
        <v>95.689272950341859</v>
      </c>
      <c r="B762">
        <f t="shared" si="227"/>
        <v>15.2294207909165</v>
      </c>
      <c r="C762" t="str">
        <f t="shared" si="211"/>
        <v>-3.66952832977596-2037.44287648768i</v>
      </c>
      <c r="D762" t="str">
        <f t="shared" si="212"/>
        <v>3.47812499847606-1045.04929218636i</v>
      </c>
      <c r="E762" t="str">
        <f t="shared" si="213"/>
        <v>162.469515765612+0.0048218627805408i</v>
      </c>
      <c r="F762" t="str">
        <f t="shared" si="214"/>
        <v>2.90990990966436-9807.14360201383i</v>
      </c>
      <c r="G762" t="str">
        <f t="shared" si="215"/>
        <v>0.999999999915614-9.18617020245764E-06i</v>
      </c>
      <c r="H762" t="str">
        <f t="shared" si="216"/>
        <v>500.011815256927+0.984632372791234i</v>
      </c>
      <c r="I762" t="str">
        <f t="shared" si="217"/>
        <v>31.345779956186-13833.4991684679i</v>
      </c>
      <c r="K762" t="str">
        <f t="shared" si="218"/>
        <v>0.0239993398159401-0.000123811355400461i</v>
      </c>
      <c r="L762" t="str">
        <f t="shared" si="219"/>
        <v>0.0001875-23.1615518480086i</v>
      </c>
      <c r="M762" t="str">
        <f t="shared" si="220"/>
        <v>0.00125-5.82135260351017i</v>
      </c>
      <c r="N762">
        <f t="shared" si="221"/>
        <v>89.896807777437971</v>
      </c>
      <c r="O762">
        <f t="shared" si="222"/>
        <v>66.181722914009512</v>
      </c>
      <c r="P762" s="3">
        <f t="shared" si="223"/>
        <v>66.181722914009512</v>
      </c>
      <c r="Q762" s="3">
        <f t="shared" si="224"/>
        <v>-90.103192222562029</v>
      </c>
      <c r="R762">
        <f t="shared" si="225"/>
        <v>89.896807777437971</v>
      </c>
      <c r="S762">
        <f t="shared" si="226"/>
        <v>1.5229420790916499E-2</v>
      </c>
      <c r="T762">
        <f t="shared" si="209"/>
        <v>66.181722914009512</v>
      </c>
    </row>
    <row r="763" spans="1:20" x14ac:dyDescent="0.35">
      <c r="A763">
        <f t="shared" si="210"/>
        <v>96.052892187553169</v>
      </c>
      <c r="B763">
        <f t="shared" si="227"/>
        <v>15.287292589921982</v>
      </c>
      <c r="C763" t="str">
        <f t="shared" si="211"/>
        <v>-3.6695274491275-2029.729742981i</v>
      </c>
      <c r="D763" t="str">
        <f t="shared" si="212"/>
        <v>3.47812499846445-1041.09313881323i</v>
      </c>
      <c r="E763" t="str">
        <f t="shared" si="213"/>
        <v>162.46951560423+0.00484018838283965i</v>
      </c>
      <c r="F763" t="str">
        <f t="shared" si="214"/>
        <v>2.90990990966248-9770.01753558216i</v>
      </c>
      <c r="G763" t="str">
        <f t="shared" si="215"/>
        <v>0.999999999914972-9.22107764922105E-06i</v>
      </c>
      <c r="H763" t="str">
        <f t="shared" si="216"/>
        <v>500.011905224441+0.988373799970059i</v>
      </c>
      <c r="I763" t="str">
        <f t="shared" si="217"/>
        <v>31.3457758489147-13781.1332897828i</v>
      </c>
      <c r="K763" t="str">
        <f t="shared" si="218"/>
        <v>0.0239993347891522-0.000124281811638919i</v>
      </c>
      <c r="L763" t="str">
        <f t="shared" si="219"/>
        <v>0.0001875-23.0738711376854i</v>
      </c>
      <c r="M763" t="str">
        <f t="shared" si="220"/>
        <v>0.00125-5.79931520572843i</v>
      </c>
      <c r="N763">
        <f t="shared" si="221"/>
        <v>89.896415664545145</v>
      </c>
      <c r="O763">
        <f t="shared" si="222"/>
        <v>66.148778510190368</v>
      </c>
      <c r="P763" s="3">
        <f t="shared" si="223"/>
        <v>66.148778510190368</v>
      </c>
      <c r="Q763" s="3">
        <f t="shared" si="224"/>
        <v>-90.103584335454855</v>
      </c>
      <c r="R763">
        <f t="shared" si="225"/>
        <v>89.896415664545145</v>
      </c>
      <c r="S763">
        <f t="shared" si="226"/>
        <v>1.5287292589921982E-2</v>
      </c>
      <c r="T763">
        <f t="shared" si="209"/>
        <v>66.148778510190368</v>
      </c>
    </row>
    <row r="764" spans="1:20" x14ac:dyDescent="0.35">
      <c r="A764">
        <f t="shared" si="210"/>
        <v>96.417893177865878</v>
      </c>
      <c r="B764">
        <f t="shared" si="227"/>
        <v>15.345384301763687</v>
      </c>
      <c r="C764" t="str">
        <f t="shared" si="211"/>
        <v>-3.66952656177403-2022.04580781818i</v>
      </c>
      <c r="D764" t="str">
        <f t="shared" si="212"/>
        <v>3.47812499845277-1037.15196191443i</v>
      </c>
      <c r="E764" t="str">
        <f t="shared" si="213"/>
        <v>162.469515441618+0.00485858365130669i</v>
      </c>
      <c r="F764" t="str">
        <f t="shared" si="214"/>
        <v>2.9099099096606-9733.03201413277i</v>
      </c>
      <c r="G764" t="str">
        <f t="shared" si="215"/>
        <v>0.999999999914324-0.0000092561177442821i</v>
      </c>
      <c r="H764" t="str">
        <f t="shared" si="216"/>
        <v>500.01199587702+0.992129442559942i</v>
      </c>
      <c r="I764" t="str">
        <f t="shared" si="217"/>
        <v>31.3457717103678-13728.9656573271i</v>
      </c>
      <c r="K764" t="str">
        <f t="shared" si="218"/>
        <v>0.0239993297240904-0.000124754055303133i</v>
      </c>
      <c r="L764" t="str">
        <f t="shared" si="219"/>
        <v>0.0001875-22.9865223527449i</v>
      </c>
      <c r="M764" t="str">
        <f t="shared" si="220"/>
        <v>0.00125-5.77736123304284i</v>
      </c>
      <c r="N764">
        <f t="shared" si="221"/>
        <v>89.896022061824183</v>
      </c>
      <c r="O764">
        <f t="shared" si="222"/>
        <v>66.115834101978677</v>
      </c>
      <c r="P764" s="3">
        <f t="shared" si="223"/>
        <v>66.115834101978677</v>
      </c>
      <c r="Q764" s="3">
        <f t="shared" si="224"/>
        <v>-90.103977938175817</v>
      </c>
      <c r="R764">
        <f t="shared" si="225"/>
        <v>89.896022061824183</v>
      </c>
      <c r="S764">
        <f t="shared" si="226"/>
        <v>1.5345384301763687E-2</v>
      </c>
      <c r="T764">
        <f t="shared" si="209"/>
        <v>66.115834101978677</v>
      </c>
    </row>
    <row r="765" spans="1:20" x14ac:dyDescent="0.35">
      <c r="A765">
        <f t="shared" si="210"/>
        <v>96.784281171941757</v>
      </c>
      <c r="B765">
        <f t="shared" si="227"/>
        <v>15.403696762110389</v>
      </c>
      <c r="C765" t="str">
        <f t="shared" si="211"/>
        <v>-3.66952566766411-2014.39096046323i</v>
      </c>
      <c r="D765" t="str">
        <f t="shared" si="212"/>
        <v>3.47812499844098-1033.22570479479i</v>
      </c>
      <c r="E765" t="str">
        <f t="shared" si="213"/>
        <v>162.469515277769+0.00487704885100187i</v>
      </c>
      <c r="F765" t="str">
        <f t="shared" si="214"/>
        <v>2.9099099096587-9696.18650561652i</v>
      </c>
      <c r="G765" t="str">
        <f t="shared" si="215"/>
        <v>0.999999999913672-9.29129099170431E-06i</v>
      </c>
      <c r="H765" t="str">
        <f t="shared" si="216"/>
        <v>500.012087219882+0.995899354556335i</v>
      </c>
      <c r="I765" t="str">
        <f t="shared" si="217"/>
        <v>31.3457675403048-13676.9955206519i</v>
      </c>
      <c r="K765" t="str">
        <f t="shared" si="218"/>
        <v>0.0239993246204633-0.000125228093181793i</v>
      </c>
      <c r="L765" t="str">
        <f t="shared" si="219"/>
        <v>0.0001875-22.8995042366457i</v>
      </c>
      <c r="M765" t="str">
        <f t="shared" si="220"/>
        <v>0.00125-5.75549036963822i</v>
      </c>
      <c r="N765">
        <f t="shared" si="221"/>
        <v>89.895626963616039</v>
      </c>
      <c r="O765">
        <f t="shared" si="222"/>
        <v>66.082889689340959</v>
      </c>
      <c r="P765" s="3">
        <f t="shared" si="223"/>
        <v>66.082889689340959</v>
      </c>
      <c r="Q765" s="3">
        <f t="shared" si="224"/>
        <v>-90.104373036383961</v>
      </c>
      <c r="R765">
        <f t="shared" si="225"/>
        <v>89.895626963616039</v>
      </c>
      <c r="S765">
        <f t="shared" si="226"/>
        <v>1.5403696762110388E-2</v>
      </c>
      <c r="T765">
        <f t="shared" si="209"/>
        <v>66.082889689340959</v>
      </c>
    </row>
    <row r="766" spans="1:20" x14ac:dyDescent="0.35">
      <c r="A766">
        <f t="shared" si="210"/>
        <v>97.152061440395144</v>
      </c>
      <c r="B766">
        <f t="shared" si="227"/>
        <v>15.462230809806409</v>
      </c>
      <c r="C766" t="str">
        <f t="shared" si="211"/>
        <v>-3.66952476674651-2006.7650907986i</v>
      </c>
      <c r="D766" t="str">
        <f t="shared" si="212"/>
        <v>3.47812499842911-1029.3143109738i</v>
      </c>
      <c r="E766" t="str">
        <f t="shared" si="213"/>
        <v>162.469515112672+0.00489558424800124i</v>
      </c>
      <c r="F766" t="str">
        <f t="shared" si="214"/>
        <v>2.90990990965679-9659.4804799984i</v>
      </c>
      <c r="G766" t="str">
        <f t="shared" si="215"/>
        <v>0.999999999913014-9.32659789746665E-06i</v>
      </c>
      <c r="H766" t="str">
        <f t="shared" si="216"/>
        <v>500.012179258285+0.999683590159728i</v>
      </c>
      <c r="I766" t="str">
        <f t="shared" si="217"/>
        <v>31.3457633384867-13625.2221321495i</v>
      </c>
      <c r="K766" t="str">
        <f t="shared" si="218"/>
        <v>0.0239993194779771-0.000125703932089351i</v>
      </c>
      <c r="L766" t="str">
        <f t="shared" si="219"/>
        <v>0.0001875-22.8128155376028i</v>
      </c>
      <c r="M766" t="str">
        <f t="shared" si="220"/>
        <v>0.00125-5.73370230089483i</v>
      </c>
      <c r="N766">
        <f t="shared" si="221"/>
        <v>89.89523036424022</v>
      </c>
      <c r="O766">
        <f t="shared" si="222"/>
        <v>66.049945272243548</v>
      </c>
      <c r="P766" s="3">
        <f t="shared" si="223"/>
        <v>66.049945272243548</v>
      </c>
      <c r="Q766" s="3">
        <f t="shared" si="224"/>
        <v>-90.10476963575978</v>
      </c>
      <c r="R766">
        <f t="shared" si="225"/>
        <v>89.89523036424022</v>
      </c>
      <c r="S766">
        <f t="shared" si="226"/>
        <v>1.5462230809806408E-2</v>
      </c>
      <c r="T766">
        <f t="shared" si="209"/>
        <v>66.049945272243548</v>
      </c>
    </row>
    <row r="767" spans="1:20" x14ac:dyDescent="0.35">
      <c r="A767">
        <f t="shared" si="210"/>
        <v>97.521239273868645</v>
      </c>
      <c r="B767">
        <f t="shared" si="227"/>
        <v>15.520987286883674</v>
      </c>
      <c r="C767" t="str">
        <f t="shared" si="211"/>
        <v>-3.66952385896919-1999.16808912357i</v>
      </c>
      <c r="D767" t="str">
        <f t="shared" si="212"/>
        <v>3.47812499841715-1025.41772418473i</v>
      </c>
      <c r="E767" t="str">
        <f t="shared" si="213"/>
        <v>162.469514946317+0.00491419010939199i</v>
      </c>
      <c r="F767" t="str">
        <f t="shared" si="214"/>
        <v>2.90990990965486-9622.91340924991i</v>
      </c>
      <c r="G767" t="str">
        <f t="shared" si="215"/>
        <v>0.999999999912352-9.36203896947083E-06i</v>
      </c>
      <c r="H767" t="str">
        <f t="shared" si="216"/>
        <v>500.012271997523+1.00348220377626i</v>
      </c>
      <c r="I767" t="str">
        <f t="shared" si="217"/>
        <v>31.3457591046715-13573.6447470422i</v>
      </c>
      <c r="K767" t="str">
        <f t="shared" si="218"/>
        <v>0.0239993142963361-0.000126181578866112i</v>
      </c>
      <c r="L767" t="str">
        <f t="shared" si="219"/>
        <v>0.0001875-22.7264550085703i</v>
      </c>
      <c r="M767" t="str">
        <f t="shared" si="220"/>
        <v>0.00125-5.71199671338396i</v>
      </c>
      <c r="N767">
        <f t="shared" si="221"/>
        <v>89.894832257994565</v>
      </c>
      <c r="O767">
        <f t="shared" si="222"/>
        <v>66.017000850652337</v>
      </c>
      <c r="P767" s="3">
        <f t="shared" si="223"/>
        <v>66.017000850652337</v>
      </c>
      <c r="Q767" s="3">
        <f t="shared" si="224"/>
        <v>-90.105167742005435</v>
      </c>
      <c r="R767">
        <f t="shared" si="225"/>
        <v>89.894832257994565</v>
      </c>
      <c r="S767">
        <f t="shared" si="226"/>
        <v>1.5520987286883675E-2</v>
      </c>
      <c r="T767">
        <f t="shared" si="209"/>
        <v>66.017000850652337</v>
      </c>
    </row>
    <row r="768" spans="1:20" x14ac:dyDescent="0.35">
      <c r="A768">
        <f t="shared" si="210"/>
        <v>97.891819983109357</v>
      </c>
      <c r="B768">
        <f t="shared" si="227"/>
        <v>15.579967038573832</v>
      </c>
      <c r="C768" t="str">
        <f t="shared" si="211"/>
        <v>-3.66952294428023-1991.59984615277i</v>
      </c>
      <c r="D768" t="str">
        <f t="shared" si="212"/>
        <v>3.4781249984051-1021.53588837389i</v>
      </c>
      <c r="E768" t="str">
        <f t="shared" si="213"/>
        <v>162.469514778696+0.00493286670327907i</v>
      </c>
      <c r="F768" t="str">
        <f t="shared" si="214"/>
        <v>2.90990990965292-9586.48476734144i</v>
      </c>
      <c r="G768" t="str">
        <f t="shared" si="215"/>
        <v>0.999999999911685-9.39761471754855E-06i</v>
      </c>
      <c r="H768" t="str">
        <f t="shared" si="216"/>
        <v>500.012365442935+1.00729525001856i</v>
      </c>
      <c r="I768" t="str">
        <f t="shared" si="217"/>
        <v>31.3457548386157-13522.262623372i</v>
      </c>
      <c r="K768" t="str">
        <f t="shared" si="218"/>
        <v>0.0239993090752421-0.000126661040378333i</v>
      </c>
      <c r="L768" t="str">
        <f t="shared" si="219"/>
        <v>0.0001875-22.6404214072228i</v>
      </c>
      <c r="M768" t="str">
        <f t="shared" si="220"/>
        <v>0.00125-5.69037329486348i</v>
      </c>
      <c r="N768">
        <f t="shared" si="221"/>
        <v>89.894432639155411</v>
      </c>
      <c r="O768">
        <f t="shared" si="222"/>
        <v>65.984056424533335</v>
      </c>
      <c r="P768" s="3">
        <f t="shared" si="223"/>
        <v>65.984056424533335</v>
      </c>
      <c r="Q768" s="3">
        <f t="shared" si="224"/>
        <v>-90.105567360844589</v>
      </c>
      <c r="R768">
        <f t="shared" si="225"/>
        <v>89.894432639155411</v>
      </c>
      <c r="S768">
        <f t="shared" si="226"/>
        <v>1.5579967038573832E-2</v>
      </c>
      <c r="T768">
        <f t="shared" si="209"/>
        <v>65.984056424533335</v>
      </c>
    </row>
    <row r="769" spans="1:20" x14ac:dyDescent="0.35">
      <c r="A769">
        <f t="shared" si="210"/>
        <v>98.263808899045173</v>
      </c>
      <c r="B769">
        <f t="shared" si="227"/>
        <v>15.639170913320413</v>
      </c>
      <c r="C769" t="str">
        <f t="shared" si="211"/>
        <v>-3.66952202262682-1984.06025301447i</v>
      </c>
      <c r="D769" t="str">
        <f t="shared" si="212"/>
        <v>3.47812499839295-1017.66874769975i</v>
      </c>
      <c r="E769" t="str">
        <f t="shared" si="213"/>
        <v>162.469514609801+0.00495161429878827i</v>
      </c>
      <c r="F769" t="str">
        <f t="shared" si="214"/>
        <v>2.90990990965097-9550.19403023477i</v>
      </c>
      <c r="G769" t="str">
        <f t="shared" si="215"/>
        <v>0.999999999911012-9.43332565346889E-06i</v>
      </c>
      <c r="H769" t="str">
        <f t="shared" si="216"/>
        <v>500.012459599896+1.01112278370648i</v>
      </c>
      <c r="I769" t="str">
        <f t="shared" si="217"/>
        <v>31.3457505400732-13471.0750219898i</v>
      </c>
      <c r="K769" t="str">
        <f t="shared" si="218"/>
        <v>0.0239993038143948-0.00012714232351832i</v>
      </c>
      <c r="L769" t="str">
        <f t="shared" si="219"/>
        <v>0.0001875-22.5547134959382i</v>
      </c>
      <c r="M769" t="str">
        <f t="shared" si="220"/>
        <v>0.00125-5.66883173427324i</v>
      </c>
      <c r="N769">
        <f t="shared" si="221"/>
        <v>89.894031501977267</v>
      </c>
      <c r="O769">
        <f t="shared" si="222"/>
        <v>65.951111993852024</v>
      </c>
      <c r="P769" s="3">
        <f t="shared" si="223"/>
        <v>65.951111993852024</v>
      </c>
      <c r="Q769" s="3">
        <f t="shared" si="224"/>
        <v>-90.105968498022733</v>
      </c>
      <c r="R769">
        <f t="shared" si="225"/>
        <v>89.894031501977267</v>
      </c>
      <c r="S769">
        <f t="shared" si="226"/>
        <v>1.5639170913320413E-2</v>
      </c>
      <c r="T769">
        <f t="shared" si="209"/>
        <v>65.951111993852024</v>
      </c>
    </row>
    <row r="770" spans="1:20" x14ac:dyDescent="0.35">
      <c r="A770">
        <f t="shared" si="210"/>
        <v>98.637211372861543</v>
      </c>
      <c r="B770">
        <f t="shared" si="227"/>
        <v>15.698599762791032</v>
      </c>
      <c r="C770" t="str">
        <f t="shared" si="211"/>
        <v>-3.6695210939559-1976.54920124906i</v>
      </c>
      <c r="D770" t="str">
        <f t="shared" si="212"/>
        <v>3.47812499838071-1013.81624653221i</v>
      </c>
      <c r="E770" t="str">
        <f t="shared" si="213"/>
        <v>162.469514439617+0.0049704331660855i</v>
      </c>
      <c r="F770" t="str">
        <f t="shared" si="214"/>
        <v>2.909909909649-9514.04067587547i</v>
      </c>
      <c r="G770" t="str">
        <f t="shared" si="215"/>
        <v>0.999999999910335-9.46917229094565E-06i</v>
      </c>
      <c r="H770" t="str">
        <f t="shared" si="216"/>
        <v>500.012554473826+1.01496485986795i</v>
      </c>
      <c r="I770" t="str">
        <f t="shared" si="217"/>
        <v>31.3457462087968-13420.0812065449i</v>
      </c>
      <c r="K770" t="str">
        <f t="shared" si="218"/>
        <v>0.0239992985134915-0.000127625435204529i</v>
      </c>
      <c r="L770" t="str">
        <f t="shared" si="219"/>
        <v>0.0001875-22.4693300417795i</v>
      </c>
      <c r="M770" t="str">
        <f t="shared" si="220"/>
        <v>0.00125-5.64737172173067i</v>
      </c>
      <c r="N770">
        <f t="shared" si="221"/>
        <v>89.893628840692898</v>
      </c>
      <c r="O770">
        <f t="shared" si="222"/>
        <v>65.918167558573487</v>
      </c>
      <c r="P770" s="3">
        <f t="shared" si="223"/>
        <v>65.918167558573487</v>
      </c>
      <c r="Q770" s="3">
        <f t="shared" si="224"/>
        <v>-90.106371159307102</v>
      </c>
      <c r="R770">
        <f t="shared" si="225"/>
        <v>89.893628840692898</v>
      </c>
      <c r="S770">
        <f t="shared" si="226"/>
        <v>1.5698599762791032E-2</v>
      </c>
      <c r="T770">
        <f t="shared" si="209"/>
        <v>65.918167558573487</v>
      </c>
    </row>
    <row r="771" spans="1:20" x14ac:dyDescent="0.35">
      <c r="A771">
        <f t="shared" si="210"/>
        <v>99.012032776078428</v>
      </c>
      <c r="B771">
        <f t="shared" si="227"/>
        <v>15.758254441889639</v>
      </c>
      <c r="C771" t="str">
        <f t="shared" si="211"/>
        <v>-3.66952015821431-1969.0665828076i</v>
      </c>
      <c r="D771" t="str">
        <f t="shared" si="212"/>
        <v>3.47812499836839-1009.97832945174i</v>
      </c>
      <c r="E771" t="str">
        <f t="shared" si="213"/>
        <v>162.46951426814+0.00498932357634619i</v>
      </c>
      <c r="F771" t="str">
        <f t="shared" si="214"/>
        <v>2.90990990964701-9478.02418418538i</v>
      </c>
      <c r="G771" t="str">
        <f t="shared" si="215"/>
        <v>0.999999999909652-9.50515514564476E-06i</v>
      </c>
      <c r="H771" t="str">
        <f t="shared" si="216"/>
        <v>500.012650070185+1.01882153373974i</v>
      </c>
      <c r="I771" t="str">
        <f t="shared" si="217"/>
        <v>31.3457418445381-13369.280443474i</v>
      </c>
      <c r="K771" t="str">
        <f t="shared" si="218"/>
        <v>0.0239992931722272-0.000128110382381664i</v>
      </c>
      <c r="L771" t="str">
        <f t="shared" si="219"/>
        <v>0.0001875-22.3842698164768i</v>
      </c>
      <c r="M771" t="str">
        <f t="shared" si="220"/>
        <v>0.00125-5.62599294852627i</v>
      </c>
      <c r="N771">
        <f t="shared" si="221"/>
        <v>89.893224649513172</v>
      </c>
      <c r="O771">
        <f t="shared" si="222"/>
        <v>65.885223118663021</v>
      </c>
      <c r="P771" s="3">
        <f t="shared" si="223"/>
        <v>65.885223118663021</v>
      </c>
      <c r="Q771" s="3">
        <f t="shared" si="224"/>
        <v>-90.106775350486828</v>
      </c>
      <c r="R771">
        <f t="shared" si="225"/>
        <v>89.893224649513172</v>
      </c>
      <c r="S771">
        <f t="shared" si="226"/>
        <v>1.5758254441889639E-2</v>
      </c>
      <c r="T771">
        <f t="shared" si="209"/>
        <v>65.885223118663021</v>
      </c>
    </row>
    <row r="772" spans="1:20" x14ac:dyDescent="0.35">
      <c r="A772">
        <f t="shared" si="210"/>
        <v>99.388278500627521</v>
      </c>
      <c r="B772">
        <f t="shared" si="227"/>
        <v>15.818135808768819</v>
      </c>
      <c r="C772" t="str">
        <f t="shared" si="211"/>
        <v>-3.66951921534782-1961.61229005004i</v>
      </c>
      <c r="D772" t="str">
        <f t="shared" si="212"/>
        <v>3.47812499835596-1006.1549412486i</v>
      </c>
      <c r="E772" t="str">
        <f t="shared" si="213"/>
        <v>162.469514095356+0.00500828580179993i</v>
      </c>
      <c r="F772" t="str">
        <f t="shared" si="214"/>
        <v>2.909909909645-9442.14403705518i</v>
      </c>
      <c r="G772" t="str">
        <f t="shared" si="215"/>
        <v>0.999999999908964-9.54127473519164E-06i</v>
      </c>
      <c r="H772" t="str">
        <f t="shared" si="216"/>
        <v>500.012746394469+1.02269286076818i</v>
      </c>
      <c r="I772" t="str">
        <f t="shared" si="217"/>
        <v>31.3457374470449-13318.6720019911i</v>
      </c>
      <c r="K772" t="str">
        <f t="shared" si="218"/>
        <v>0.0239992877902948-0.000128597172020774i</v>
      </c>
      <c r="L772" t="str">
        <f t="shared" si="219"/>
        <v>0.0001875-22.2995315964105i</v>
      </c>
      <c r="M772" t="str">
        <f t="shared" si="220"/>
        <v>0.00125-5.6046951071192i</v>
      </c>
      <c r="N772">
        <f t="shared" si="221"/>
        <v>89.892818922626958</v>
      </c>
      <c r="O772">
        <f t="shared" si="222"/>
        <v>65.852278674085028</v>
      </c>
      <c r="P772" s="3">
        <f t="shared" si="223"/>
        <v>65.852278674085028</v>
      </c>
      <c r="Q772" s="3">
        <f t="shared" si="224"/>
        <v>-90.107181077373042</v>
      </c>
      <c r="R772">
        <f t="shared" si="225"/>
        <v>89.892818922626958</v>
      </c>
      <c r="S772">
        <f t="shared" si="226"/>
        <v>1.581813580876882E-2</v>
      </c>
      <c r="T772">
        <f t="shared" si="209"/>
        <v>65.852278674085028</v>
      </c>
    </row>
    <row r="773" spans="1:20" x14ac:dyDescent="0.35">
      <c r="A773">
        <f t="shared" si="210"/>
        <v>99.765953958929913</v>
      </c>
      <c r="B773">
        <f t="shared" si="227"/>
        <v>15.878244724842141</v>
      </c>
      <c r="C773" t="str">
        <f t="shared" si="211"/>
        <v>-3.6695182653024-1954.18621574392i</v>
      </c>
      <c r="D773" t="str">
        <f t="shared" si="212"/>
        <v>3.47812499834345-1002.34602692209i</v>
      </c>
      <c r="E773" t="str">
        <f t="shared" si="213"/>
        <v>162.469513921257+0.00502732011570297i</v>
      </c>
      <c r="F773" t="str">
        <f t="shared" si="214"/>
        <v>2.90990990964299-9406.3997183369i</v>
      </c>
      <c r="G773" t="str">
        <f t="shared" si="215"/>
        <v>0.999999999908271-9.57753157917873E-06i</v>
      </c>
      <c r="H773" t="str">
        <f t="shared" si="216"/>
        <v>500.01284345223+1.02657889661004i</v>
      </c>
      <c r="I773" t="str">
        <f t="shared" si="217"/>
        <v>31.3457330160642-13268.2551540769i</v>
      </c>
      <c r="K773" t="str">
        <f t="shared" si="218"/>
        <v>0.0239992823673843-0.000129085811119353i</v>
      </c>
      <c r="L773" t="str">
        <f t="shared" si="219"/>
        <v>0.0001875-22.2151141625926i</v>
      </c>
      <c r="M773" t="str">
        <f t="shared" si="220"/>
        <v>0.00125-5.58347789113291i</v>
      </c>
      <c r="N773">
        <f t="shared" si="221"/>
        <v>89.892411654201084</v>
      </c>
      <c r="O773">
        <f t="shared" si="222"/>
        <v>65.819334224804166</v>
      </c>
      <c r="P773" s="3">
        <f t="shared" si="223"/>
        <v>65.819334224804166</v>
      </c>
      <c r="Q773" s="3">
        <f t="shared" si="224"/>
        <v>-90.107588345798916</v>
      </c>
      <c r="R773">
        <f t="shared" si="225"/>
        <v>89.892411654201084</v>
      </c>
      <c r="S773">
        <f t="shared" si="226"/>
        <v>1.5878244724842141E-2</v>
      </c>
      <c r="T773">
        <f t="shared" si="209"/>
        <v>65.819334224804166</v>
      </c>
    </row>
    <row r="774" spans="1:20" x14ac:dyDescent="0.35">
      <c r="A774">
        <f t="shared" si="210"/>
        <v>100.14506458397385</v>
      </c>
      <c r="B774">
        <f t="shared" si="227"/>
        <v>15.938582054796541</v>
      </c>
      <c r="C774" t="str">
        <f t="shared" si="211"/>
        <v>-3.66951730802348-1946.78825306267i</v>
      </c>
      <c r="D774" t="str">
        <f t="shared" si="212"/>
        <v>3.47812499833082-998.551531679689i</v>
      </c>
      <c r="E774" t="str">
        <f t="shared" si="213"/>
        <v>162.469513745832+0.00504642679235695i</v>
      </c>
      <c r="F774" t="str">
        <f t="shared" si="214"/>
        <v>2.90990990964095-9370.79071383652i</v>
      </c>
      <c r="G774" t="str">
        <f t="shared" si="215"/>
        <v>0.999999999907572-0.0000096139261991729i</v>
      </c>
      <c r="H774" t="str">
        <f t="shared" si="216"/>
        <v>500.012941249046+1.03047969713332i</v>
      </c>
      <c r="I774" t="str">
        <f t="shared" si="217"/>
        <v>31.3457285513415-13218.029174468i</v>
      </c>
      <c r="K774" t="str">
        <f t="shared" si="218"/>
        <v>0.0239992769031841-0.000129576306701446i</v>
      </c>
      <c r="L774" t="str">
        <f t="shared" si="219"/>
        <v>0.0001875-22.1310163006502i</v>
      </c>
      <c r="M774" t="str">
        <f t="shared" si="220"/>
        <v>0.00125-5.56234099535057i</v>
      </c>
      <c r="N774">
        <f t="shared" si="221"/>
        <v>89.892002838380279</v>
      </c>
      <c r="O774">
        <f t="shared" si="222"/>
        <v>65.786389770784623</v>
      </c>
      <c r="P774" s="3">
        <f t="shared" si="223"/>
        <v>65.786389770784623</v>
      </c>
      <c r="Q774" s="3">
        <f t="shared" si="224"/>
        <v>-90.107997161619721</v>
      </c>
      <c r="R774">
        <f t="shared" si="225"/>
        <v>89.892002838380279</v>
      </c>
      <c r="S774">
        <f t="shared" si="226"/>
        <v>1.5938582054796542E-2</v>
      </c>
      <c r="T774">
        <f t="shared" si="209"/>
        <v>65.786389770784623</v>
      </c>
    </row>
    <row r="775" spans="1:20" x14ac:dyDescent="0.35">
      <c r="A775">
        <f t="shared" si="210"/>
        <v>100.52561582939295</v>
      </c>
      <c r="B775">
        <f t="shared" si="227"/>
        <v>15.999148666604768</v>
      </c>
      <c r="C775" t="str">
        <f t="shared" si="211"/>
        <v>-3.66951634345585-1939.41829558412i</v>
      </c>
      <c r="D775" t="str">
        <f t="shared" si="212"/>
        <v>3.47812499831812-994.77140093631i</v>
      </c>
      <c r="E775" t="str">
        <f t="shared" si="213"/>
        <v>162.469513569073+0.00506560610711039i</v>
      </c>
      <c r="F775" t="str">
        <f t="shared" si="214"/>
        <v>2.9099099096389-9335.31651130658i</v>
      </c>
      <c r="G775" t="str">
        <f t="shared" si="215"/>
        <v>0.999999999906869-9.65045911872296E-06i</v>
      </c>
      <c r="H775" t="str">
        <f t="shared" si="216"/>
        <v>500.013039790548+1.03439531841797i</v>
      </c>
      <c r="I775" t="str">
        <f t="shared" si="217"/>
        <v>31.345724052619-13167.9933406468i</v>
      </c>
      <c r="K775" t="str">
        <f t="shared" si="218"/>
        <v>0.0239992713973796-0.00013006866581774i</v>
      </c>
      <c r="L775" t="str">
        <f t="shared" si="219"/>
        <v>0.0001875-22.0472368008071i</v>
      </c>
      <c r="M775" t="str">
        <f t="shared" si="220"/>
        <v>0.00125-5.54128411571088i</v>
      </c>
      <c r="N775">
        <f t="shared" si="221"/>
        <v>89.891592469286977</v>
      </c>
      <c r="O775">
        <f t="shared" si="222"/>
        <v>65.753445311990347</v>
      </c>
      <c r="P775" s="3">
        <f t="shared" si="223"/>
        <v>65.753445311990347</v>
      </c>
      <c r="Q775" s="3">
        <f t="shared" si="224"/>
        <v>-90.108407530713023</v>
      </c>
      <c r="R775">
        <f t="shared" si="225"/>
        <v>89.891592469286977</v>
      </c>
      <c r="S775">
        <f t="shared" si="226"/>
        <v>1.5999148666604769E-2</v>
      </c>
      <c r="T775">
        <f t="shared" si="209"/>
        <v>65.753445311990347</v>
      </c>
    </row>
    <row r="776" spans="1:20" x14ac:dyDescent="0.35">
      <c r="A776">
        <f t="shared" si="210"/>
        <v>100.90761316954463</v>
      </c>
      <c r="B776">
        <f t="shared" si="227"/>
        <v>16.059945431537866</v>
      </c>
      <c r="C776" t="str">
        <f t="shared" si="211"/>
        <v>-3.669515371544-1932.07623728893i</v>
      </c>
      <c r="D776" t="str">
        <f t="shared" si="212"/>
        <v>3.4781249983053-991.005580313497i</v>
      </c>
      <c r="E776" t="str">
        <f t="shared" si="213"/>
        <v>162.469513390968+0.0050848583363634i</v>
      </c>
      <c r="F776" t="str">
        <f t="shared" si="214"/>
        <v>2.90990990963683-9299.97660043872i</v>
      </c>
      <c r="G776" t="str">
        <f t="shared" si="215"/>
        <v>0.99999999990616-9.68713086336723E-06i</v>
      </c>
      <c r="H776" t="str">
        <f t="shared" si="216"/>
        <v>500.013139082404+1.03832581675681i</v>
      </c>
      <c r="I776" t="str">
        <f t="shared" si="217"/>
        <v>31.3457195196383-13118.1469328311i</v>
      </c>
      <c r="K776" t="str">
        <f t="shared" si="218"/>
        <v>0.0239992658496542-0.000130562895545672i</v>
      </c>
      <c r="L776" t="str">
        <f t="shared" si="219"/>
        <v>0.0001875-21.9637744578672i</v>
      </c>
      <c r="M776" t="str">
        <f t="shared" si="220"/>
        <v>0.00125-5.52030694930351i</v>
      </c>
      <c r="N776">
        <f t="shared" si="221"/>
        <v>89.89118054102137</v>
      </c>
      <c r="O776">
        <f t="shared" si="222"/>
        <v>65.720500848384873</v>
      </c>
      <c r="P776" s="3">
        <f t="shared" si="223"/>
        <v>65.720500848384873</v>
      </c>
      <c r="Q776" s="3">
        <f t="shared" si="224"/>
        <v>-90.10881945897863</v>
      </c>
      <c r="R776">
        <f t="shared" si="225"/>
        <v>89.89118054102137</v>
      </c>
      <c r="S776">
        <f t="shared" si="226"/>
        <v>1.6059945431537867E-2</v>
      </c>
      <c r="T776">
        <f t="shared" si="209"/>
        <v>65.720500848384873</v>
      </c>
    </row>
    <row r="777" spans="1:20" x14ac:dyDescent="0.35">
      <c r="A777">
        <f t="shared" si="210"/>
        <v>101.29106209958891</v>
      </c>
      <c r="B777">
        <f t="shared" si="227"/>
        <v>16.12097322417771</v>
      </c>
      <c r="C777" t="str">
        <f t="shared" si="211"/>
        <v>-3.66951439223208-1924.76197255915i</v>
      </c>
      <c r="D777" t="str">
        <f t="shared" si="212"/>
        <v>3.4781249982924-987.254015638668i</v>
      </c>
      <c r="E777" t="str">
        <f t="shared" si="213"/>
        <v>162.469513211506+0.00510418375756968i</v>
      </c>
      <c r="F777" t="str">
        <f t="shared" si="214"/>
        <v>2.90990990963476-9264.77047285653i</v>
      </c>
      <c r="G777" t="str">
        <f t="shared" si="215"/>
        <v>0.999999999905445-9.72394196064109E-06i</v>
      </c>
      <c r="H777" t="str">
        <f t="shared" si="216"/>
        <v>500.013239130331+1.04227124865623i</v>
      </c>
      <c r="I777" t="str">
        <f t="shared" si="217"/>
        <v>31.3457149521383-13068.4892339637i</v>
      </c>
      <c r="K777" t="str">
        <f t="shared" si="218"/>
        <v>0.0239992602596886-0.000131059002989527i</v>
      </c>
      <c r="L777" t="str">
        <f t="shared" si="219"/>
        <v>0.0001875-21.8806280711967i</v>
      </c>
      <c r="M777" t="str">
        <f t="shared" si="220"/>
        <v>0.00125-5.49940919436493i</v>
      </c>
      <c r="N777">
        <f t="shared" si="221"/>
        <v>89.8907670476612</v>
      </c>
      <c r="O777">
        <f t="shared" si="222"/>
        <v>65.687556379931664</v>
      </c>
      <c r="P777" s="3">
        <f t="shared" si="223"/>
        <v>65.687556379931664</v>
      </c>
      <c r="Q777" s="3">
        <f t="shared" si="224"/>
        <v>-90.1092329523388</v>
      </c>
      <c r="R777">
        <f t="shared" si="225"/>
        <v>89.8907670476612</v>
      </c>
      <c r="S777">
        <f t="shared" si="226"/>
        <v>1.6120973224177711E-2</v>
      </c>
      <c r="T777">
        <f t="shared" si="209"/>
        <v>65.687556379931664</v>
      </c>
    </row>
    <row r="778" spans="1:20" x14ac:dyDescent="0.35">
      <c r="A778">
        <f t="shared" si="210"/>
        <v>101.67596813556736</v>
      </c>
      <c r="B778">
        <f t="shared" si="227"/>
        <v>16.182232922429588</v>
      </c>
      <c r="C778" t="str">
        <f t="shared" si="211"/>
        <v>-3.66951340546378-1917.47539617661i</v>
      </c>
      <c r="D778" t="str">
        <f t="shared" si="212"/>
        <v>3.47812499827942-983.5166529443i</v>
      </c>
      <c r="E778" t="str">
        <f t="shared" si="213"/>
        <v>162.469513030678+0.0051235826492458i</v>
      </c>
      <c r="F778" t="str">
        <f t="shared" si="214"/>
        <v>2.90990990963268-9229.69762210801i</v>
      </c>
      <c r="G778" t="str">
        <f t="shared" si="215"/>
        <v>0.999999999904725-0.0000097608929400845i</v>
      </c>
      <c r="H778" t="str">
        <f t="shared" si="216"/>
        <v>500.013339940086+1.04623167083711i</v>
      </c>
      <c r="I778" t="str">
        <f t="shared" si="217"/>
        <v>31.3457103498573-13019.0195297019i</v>
      </c>
      <c r="K778" t="str">
        <f t="shared" si="218"/>
        <v>0.0239992546271612-0.000131556995280541i</v>
      </c>
      <c r="L778" t="str">
        <f t="shared" si="219"/>
        <v>0.0001875-21.7977964447068i</v>
      </c>
      <c r="M778" t="str">
        <f t="shared" si="220"/>
        <v>0.00125-5.47859055027388i</v>
      </c>
      <c r="N778">
        <f t="shared" si="221"/>
        <v>89.890351983261837</v>
      </c>
      <c r="O778">
        <f t="shared" si="222"/>
        <v>65.654611906593715</v>
      </c>
      <c r="P778" s="3">
        <f t="shared" si="223"/>
        <v>65.654611906593715</v>
      </c>
      <c r="Q778" s="3">
        <f t="shared" si="224"/>
        <v>-90.109648016738163</v>
      </c>
      <c r="R778">
        <f t="shared" si="225"/>
        <v>89.890351983261837</v>
      </c>
      <c r="S778">
        <f t="shared" si="226"/>
        <v>1.6182232922429589E-2</v>
      </c>
      <c r="T778">
        <f t="shared" si="209"/>
        <v>65.654611906593715</v>
      </c>
    </row>
    <row r="779" spans="1:20" x14ac:dyDescent="0.35">
      <c r="A779">
        <f t="shared" si="210"/>
        <v>102.06233681448252</v>
      </c>
      <c r="B779">
        <f t="shared" si="227"/>
        <v>16.243725407534821</v>
      </c>
      <c r="C779" t="str">
        <f t="shared" si="211"/>
        <v>-3.66951241118224-1910.21640332147i</v>
      </c>
      <c r="D779" t="str">
        <f t="shared" si="212"/>
        <v>3.47812499826629-979.793438467163i</v>
      </c>
      <c r="E779" t="str">
        <f t="shared" si="213"/>
        <v>162.469512848474+0.00514305529096014i</v>
      </c>
      <c r="F779" t="str">
        <f t="shared" si="214"/>
        <v>2.90990990963055-9194.75754365831i</v>
      </c>
      <c r="G779" t="str">
        <f t="shared" si="215"/>
        <v>0.999999999903999-9.79798433324971E-06i</v>
      </c>
      <c r="H779" t="str">
        <f t="shared" si="216"/>
        <v>500.013441517466+1.05020714023545i</v>
      </c>
      <c r="I779" t="str">
        <f t="shared" si="217"/>
        <v>31.3457057125283-12969.7371084071i</v>
      </c>
      <c r="K779" t="str">
        <f t="shared" si="218"/>
        <v>0.0239992489517482-0.000132056879577i</v>
      </c>
      <c r="L779" t="str">
        <f t="shared" si="219"/>
        <v>0.0001875-21.7152783868368i</v>
      </c>
      <c r="M779" t="str">
        <f t="shared" si="220"/>
        <v>0.00125-5.45785071754721i</v>
      </c>
      <c r="N779">
        <f t="shared" si="221"/>
        <v>89.889935341855988</v>
      </c>
      <c r="O779">
        <f t="shared" si="222"/>
        <v>65.621667428333893</v>
      </c>
      <c r="P779" s="3">
        <f t="shared" si="223"/>
        <v>65.621667428333893</v>
      </c>
      <c r="Q779" s="3">
        <f t="shared" si="224"/>
        <v>-90.110064658144012</v>
      </c>
      <c r="R779">
        <f t="shared" si="225"/>
        <v>89.889935341855988</v>
      </c>
      <c r="S779">
        <f t="shared" si="226"/>
        <v>1.6243725407534822E-2</v>
      </c>
      <c r="T779">
        <f t="shared" si="209"/>
        <v>65.621667428333893</v>
      </c>
    </row>
    <row r="780" spans="1:20" x14ac:dyDescent="0.35">
      <c r="A780">
        <f t="shared" si="210"/>
        <v>102.45017369437757</v>
      </c>
      <c r="B780">
        <f t="shared" si="227"/>
        <v>16.305451564083455</v>
      </c>
      <c r="C780" t="str">
        <f t="shared" si="211"/>
        <v>-3.66951140933031-1902.98488957069i</v>
      </c>
      <c r="D780" t="str">
        <f t="shared" si="212"/>
        <v>3.4781249982531-976.084318647588i</v>
      </c>
      <c r="E780" t="str">
        <f t="shared" si="213"/>
        <v>162.469512664882+0.0051626019633597i</v>
      </c>
      <c r="F780" t="str">
        <f t="shared" si="214"/>
        <v>2.90990990962841-9159.94973488286i</v>
      </c>
      <c r="G780" t="str">
        <f t="shared" si="215"/>
        <v>0.999999999903268-9.83521667370888E-06i</v>
      </c>
      <c r="H780" t="str">
        <f t="shared" si="216"/>
        <v>500.013543868321+1.05419771400339i</v>
      </c>
      <c r="I780" t="str">
        <f t="shared" si="217"/>
        <v>31.3457010398859-12920.6412611355i</v>
      </c>
      <c r="K780" t="str">
        <f t="shared" si="218"/>
        <v>0.0239992432331228-0.000132558663064345i</v>
      </c>
      <c r="L780" t="str">
        <f t="shared" si="219"/>
        <v>0.0001875-21.6330727105367i</v>
      </c>
      <c r="M780" t="str">
        <f t="shared" si="220"/>
        <v>0.00125-5.43718939783543i</v>
      </c>
      <c r="N780">
        <f t="shared" si="221"/>
        <v>89.889517117453764</v>
      </c>
      <c r="O780">
        <f t="shared" si="222"/>
        <v>65.588722945114739</v>
      </c>
      <c r="P780" s="3">
        <f t="shared" si="223"/>
        <v>65.588722945114739</v>
      </c>
      <c r="Q780" s="3">
        <f t="shared" si="224"/>
        <v>-90.110482882546236</v>
      </c>
      <c r="R780">
        <f t="shared" si="225"/>
        <v>89.889517117453764</v>
      </c>
      <c r="S780">
        <f t="shared" si="226"/>
        <v>1.6305451564083456E-2</v>
      </c>
      <c r="T780">
        <f t="shared" si="209"/>
        <v>65.588722945114739</v>
      </c>
    </row>
    <row r="781" spans="1:20" x14ac:dyDescent="0.35">
      <c r="A781">
        <f t="shared" si="210"/>
        <v>102.8394843544162</v>
      </c>
      <c r="B781">
        <f t="shared" si="227"/>
        <v>16.367412280026972</v>
      </c>
      <c r="C781" t="str">
        <f t="shared" si="211"/>
        <v>-3.66951039985041-1895.78075089653i</v>
      </c>
      <c r="D781" t="str">
        <f t="shared" si="212"/>
        <v>3.47812499823981-972.389240128637i</v>
      </c>
      <c r="E781" t="str">
        <f t="shared" si="213"/>
        <v>162.469512479893+0.00518222294815502i</v>
      </c>
      <c r="F781" t="str">
        <f t="shared" si="214"/>
        <v>2.9099099096263-9125.27369505961i</v>
      </c>
      <c r="G781" t="str">
        <f t="shared" si="215"/>
        <v>0.999999999902532-0.0000098725904970617i</v>
      </c>
      <c r="H781" t="str">
        <f t="shared" si="216"/>
        <v>500.01364699854+1.05820344950989i</v>
      </c>
      <c r="I781" t="str">
        <f t="shared" si="217"/>
        <v>31.3456963316606-12871.7312816268i</v>
      </c>
      <c r="K781" t="str">
        <f t="shared" si="218"/>
        <v>0.0239992374709561-0.000133062352955274i</v>
      </c>
      <c r="L781" t="str">
        <f t="shared" si="219"/>
        <v>0.0001875-21.5511782332504i</v>
      </c>
      <c r="M781" t="str">
        <f t="shared" si="220"/>
        <v>0.00125-5.41660629391855i</v>
      </c>
      <c r="N781">
        <f t="shared" si="221"/>
        <v>89.889097304042537</v>
      </c>
      <c r="O781">
        <f t="shared" si="222"/>
        <v>65.555778456898551</v>
      </c>
      <c r="P781" s="3">
        <f t="shared" si="223"/>
        <v>65.555778456898551</v>
      </c>
      <c r="Q781" s="3">
        <f t="shared" si="224"/>
        <v>-90.110902695957463</v>
      </c>
      <c r="R781">
        <f t="shared" si="225"/>
        <v>89.889097304042537</v>
      </c>
      <c r="S781">
        <f t="shared" si="226"/>
        <v>1.6367412280026972E-2</v>
      </c>
      <c r="T781">
        <f t="shared" si="209"/>
        <v>65.555778456898551</v>
      </c>
    </row>
    <row r="782" spans="1:20" x14ac:dyDescent="0.35">
      <c r="A782">
        <f t="shared" si="210"/>
        <v>103.23027439496298</v>
      </c>
      <c r="B782">
        <f t="shared" si="227"/>
        <v>16.429608446691073</v>
      </c>
      <c r="C782" t="str">
        <f t="shared" si="211"/>
        <v>-3.66950938268444-1888.60388366501i</v>
      </c>
      <c r="D782" t="str">
        <f t="shared" si="212"/>
        <v>3.4781249982264-968.708149755352i</v>
      </c>
      <c r="E782" t="str">
        <f t="shared" si="213"/>
        <v>162.469512293496+0.00520191852813185i</v>
      </c>
      <c r="F782" t="str">
        <f t="shared" si="214"/>
        <v>2.90990990962413-9090.72892536197i</v>
      </c>
      <c r="G782" t="str">
        <f t="shared" si="215"/>
        <v>0.99999999990179-9.91010634094318E-06i</v>
      </c>
      <c r="H782" t="str">
        <f t="shared" si="216"/>
        <v>500.013750914055+1.06222440434164i</v>
      </c>
      <c r="I782" t="str">
        <f t="shared" si="217"/>
        <v>31.3456915875817-12823.0064662943i</v>
      </c>
      <c r="K782" t="str">
        <f t="shared" si="218"/>
        <v>0.0239992316649167-0.000133567956489846i</v>
      </c>
      <c r="L782" t="str">
        <f t="shared" si="219"/>
        <v>0.0001875-21.4695937768982i</v>
      </c>
      <c r="M782" t="str">
        <f t="shared" si="220"/>
        <v>0.00125-5.39610110970167i</v>
      </c>
      <c r="N782">
        <f t="shared" si="221"/>
        <v>89.888675895586843</v>
      </c>
      <c r="O782">
        <f t="shared" si="222"/>
        <v>65.522833963647173</v>
      </c>
      <c r="P782" s="3">
        <f t="shared" si="223"/>
        <v>65.522833963647173</v>
      </c>
      <c r="Q782" s="3">
        <f t="shared" si="224"/>
        <v>-90.111324104413157</v>
      </c>
      <c r="R782">
        <f t="shared" si="225"/>
        <v>89.888675895586843</v>
      </c>
      <c r="S782">
        <f t="shared" si="226"/>
        <v>1.6429608446691075E-2</v>
      </c>
      <c r="T782">
        <f t="shared" si="209"/>
        <v>65.522833963647173</v>
      </c>
    </row>
    <row r="783" spans="1:20" x14ac:dyDescent="0.35">
      <c r="A783">
        <f t="shared" si="210"/>
        <v>103.62254943766384</v>
      </c>
      <c r="B783">
        <f t="shared" si="227"/>
        <v>16.4920409587885</v>
      </c>
      <c r="C783" t="str">
        <f t="shared" si="211"/>
        <v>-3.66950835777381-1881.4541846345i</v>
      </c>
      <c r="D783" t="str">
        <f t="shared" si="212"/>
        <v>3.47812499821289-965.04099457402i</v>
      </c>
      <c r="E783" t="str">
        <f t="shared" si="213"/>
        <v>162.46951210568+0.00522168898716051i</v>
      </c>
      <c r="F783" t="str">
        <f t="shared" si="214"/>
        <v>2.90990990962195-9056.3149288519i</v>
      </c>
      <c r="G783" t="str">
        <f t="shared" si="215"/>
        <v>0.999999999901042-9.94776474503132E-06i</v>
      </c>
      <c r="H783" t="str">
        <f t="shared" si="216"/>
        <v>500.013855620848+1.06626063630378i</v>
      </c>
      <c r="I783" t="str">
        <f t="shared" si="217"/>
        <v>31.3456868073756-12774.4661142153i</v>
      </c>
      <c r="K783" t="str">
        <f t="shared" si="218"/>
        <v>0.0239992258146705-0.000134075480935581i</v>
      </c>
      <c r="L783" t="str">
        <f t="shared" si="219"/>
        <v>0.0001875-21.3883181678603i</v>
      </c>
      <c r="M783" t="str">
        <f t="shared" si="220"/>
        <v>0.00125-5.37567355021088i</v>
      </c>
      <c r="N783">
        <f t="shared" si="221"/>
        <v>89.888252886028354</v>
      </c>
      <c r="O783">
        <f t="shared" si="222"/>
        <v>65.489889465322321</v>
      </c>
      <c r="P783" s="3">
        <f t="shared" si="223"/>
        <v>65.489889465322321</v>
      </c>
      <c r="Q783" s="3">
        <f t="shared" si="224"/>
        <v>-90.111747113971646</v>
      </c>
      <c r="R783">
        <f t="shared" si="225"/>
        <v>89.888252886028354</v>
      </c>
      <c r="S783">
        <f t="shared" si="226"/>
        <v>1.6492040958788499E-2</v>
      </c>
      <c r="T783">
        <f t="shared" si="209"/>
        <v>65.489889465322321</v>
      </c>
    </row>
    <row r="784" spans="1:20" x14ac:dyDescent="0.35">
      <c r="A784">
        <f t="shared" si="210"/>
        <v>104.01631512552697</v>
      </c>
      <c r="B784">
        <f t="shared" si="227"/>
        <v>16.554710714431899</v>
      </c>
      <c r="C784" t="str">
        <f t="shared" si="211"/>
        <v>-3.66950732505958-1874.33155095417i</v>
      </c>
      <c r="D784" t="str">
        <f t="shared" si="212"/>
        <v>3.47812499819928-961.387721831386i</v>
      </c>
      <c r="E784" t="str">
        <f t="shared" si="213"/>
        <v>162.469511916433+0.00524153461019592i</v>
      </c>
      <c r="F784" t="str">
        <f t="shared" si="214"/>
        <v>2.90990990961976-9022.03121047253i</v>
      </c>
      <c r="G784" t="str">
        <f t="shared" si="215"/>
        <v>0.999999999900288-9.98556625105491E-06i</v>
      </c>
      <c r="H784" t="str">
        <f t="shared" si="216"/>
        <v>500.013961124945+1.07031220342085i</v>
      </c>
      <c r="I784" t="str">
        <f t="shared" si="217"/>
        <v>31.345681990768-12726.1095271207i</v>
      </c>
      <c r="K784" t="str">
        <f t="shared" si="218"/>
        <v>0.0239992199198809-0.000134584933587568i</v>
      </c>
      <c r="L784" t="str">
        <f t="shared" si="219"/>
        <v>0.0001875-21.3073502369598i</v>
      </c>
      <c r="M784" t="str">
        <f t="shared" si="220"/>
        <v>0.00125-5.35532332158884i</v>
      </c>
      <c r="N784">
        <f t="shared" si="221"/>
        <v>89.88782826928572</v>
      </c>
      <c r="O784">
        <f t="shared" si="222"/>
        <v>65.456944961885327</v>
      </c>
      <c r="P784" s="3">
        <f t="shared" si="223"/>
        <v>65.456944961885327</v>
      </c>
      <c r="Q784" s="3">
        <f t="shared" si="224"/>
        <v>-90.11217173071428</v>
      </c>
      <c r="R784">
        <f t="shared" si="225"/>
        <v>89.88782826928572</v>
      </c>
      <c r="S784">
        <f t="shared" si="226"/>
        <v>1.6554710714431899E-2</v>
      </c>
      <c r="T784">
        <f t="shared" si="209"/>
        <v>65.456944961885327</v>
      </c>
    </row>
    <row r="785" spans="1:20" x14ac:dyDescent="0.35">
      <c r="A785">
        <f t="shared" si="210"/>
        <v>104.41157712300398</v>
      </c>
      <c r="B785">
        <f t="shared" si="227"/>
        <v>16.617618615146739</v>
      </c>
      <c r="C785" t="str">
        <f t="shared" si="211"/>
        <v>-3.66950628448228-1867.23588016254i</v>
      </c>
      <c r="D785" t="str">
        <f t="shared" si="212"/>
        <v>3.47812499818558-957.74827897389i</v>
      </c>
      <c r="E785" t="str">
        <f t="shared" si="213"/>
        <v>162.469511725746+0.00526145568326957i</v>
      </c>
      <c r="F785" t="str">
        <f t="shared" si="214"/>
        <v>2.90990990961755-8987.87727704103i</v>
      </c>
      <c r="G785" t="str">
        <f t="shared" si="215"/>
        <v>0.999999999899529-0.0000100235114028013i</v>
      </c>
      <c r="H785" t="str">
        <f t="shared" si="216"/>
        <v>500.014067432419+1.07437916393749i</v>
      </c>
      <c r="I785" t="str">
        <f t="shared" si="217"/>
        <v>31.3456771374808-12677.9360093847i</v>
      </c>
      <c r="K785" t="str">
        <f t="shared" si="218"/>
        <v>0.0239992139802087-0.000135096321768565i</v>
      </c>
      <c r="L785" t="str">
        <f t="shared" si="219"/>
        <v>0.0001875-21.226688819446i</v>
      </c>
      <c r="M785" t="str">
        <f t="shared" si="220"/>
        <v>0.00125-5.33505013109069i</v>
      </c>
      <c r="N785">
        <f t="shared" si="221"/>
        <v>89.887402039254539</v>
      </c>
      <c r="O785">
        <f t="shared" si="222"/>
        <v>65.424000453297239</v>
      </c>
      <c r="P785" s="3">
        <f t="shared" si="223"/>
        <v>65.424000453297239</v>
      </c>
      <c r="Q785" s="3">
        <f t="shared" si="224"/>
        <v>-90.112597960745461</v>
      </c>
      <c r="R785">
        <f t="shared" si="225"/>
        <v>89.887402039254539</v>
      </c>
      <c r="S785">
        <f t="shared" si="226"/>
        <v>1.661761861514674E-2</v>
      </c>
      <c r="T785">
        <f t="shared" si="209"/>
        <v>65.424000453297239</v>
      </c>
    </row>
    <row r="786" spans="1:20" x14ac:dyDescent="0.35">
      <c r="A786">
        <f t="shared" si="210"/>
        <v>104.80834111607139</v>
      </c>
      <c r="B786">
        <f t="shared" si="227"/>
        <v>16.680765565884297</v>
      </c>
      <c r="C786" t="str">
        <f t="shared" si="211"/>
        <v>-3.66950523598222-1860.16707018605i</v>
      </c>
      <c r="D786" t="str">
        <f t="shared" si="212"/>
        <v>3.47812499817177-954.12261364693i</v>
      </c>
      <c r="E786" t="str">
        <f t="shared" si="213"/>
        <v>162.469511533608+0.00528145249351355i</v>
      </c>
      <c r="F786" t="str">
        <f t="shared" si="214"/>
        <v>2.90990990961533-8953.85263724164i</v>
      </c>
      <c r="G786" t="str">
        <f t="shared" si="215"/>
        <v>0.999999999898764-0.0000100616007461243i</v>
      </c>
      <c r="H786" t="str">
        <f t="shared" si="216"/>
        <v>500.01417454938+1.07846157631939i</v>
      </c>
      <c r="I786" t="str">
        <f t="shared" si="217"/>
        <v>31.345672247235-12629.9448680149i</v>
      </c>
      <c r="K786" t="str">
        <f t="shared" si="218"/>
        <v>0.0239992079953125-0.00013560965282911i</v>
      </c>
      <c r="L786" t="str">
        <f t="shared" si="219"/>
        <v>0.0001875-21.1463327549771i</v>
      </c>
      <c r="M786" t="str">
        <f t="shared" si="220"/>
        <v>0.00125-5.3148536870798i</v>
      </c>
      <c r="N786">
        <f t="shared" si="221"/>
        <v>89.886974189807233</v>
      </c>
      <c r="O786">
        <f t="shared" si="222"/>
        <v>65.391055939519049</v>
      </c>
      <c r="P786" s="3">
        <f t="shared" si="223"/>
        <v>65.391055939519049</v>
      </c>
      <c r="Q786" s="3">
        <f t="shared" si="224"/>
        <v>-90.113025810192767</v>
      </c>
      <c r="R786">
        <f t="shared" si="225"/>
        <v>89.886974189807233</v>
      </c>
      <c r="S786">
        <f t="shared" si="226"/>
        <v>1.6680765565884298E-2</v>
      </c>
      <c r="T786">
        <f t="shared" si="209"/>
        <v>65.391055939519049</v>
      </c>
    </row>
    <row r="787" spans="1:20" x14ac:dyDescent="0.35">
      <c r="A787">
        <f t="shared" si="210"/>
        <v>105.20661281231246</v>
      </c>
      <c r="B787">
        <f t="shared" si="227"/>
        <v>16.744152475034657</v>
      </c>
      <c r="C787" t="str">
        <f t="shared" si="211"/>
        <v>-3.66950417949899-1853.12501933744i</v>
      </c>
      <c r="D787" t="str">
        <f t="shared" si="212"/>
        <v>3.47812499815786-950.510673694086i</v>
      </c>
      <c r="E787" t="str">
        <f t="shared" si="213"/>
        <v>162.469511340007+0.00530152532915232i</v>
      </c>
      <c r="F787" t="str">
        <f t="shared" si="214"/>
        <v>2.90990990961309-8919.95680161843i</v>
      </c>
      <c r="G787" t="str">
        <f t="shared" si="215"/>
        <v>0.999999999897993-0.0000100998348289518i</v>
      </c>
      <c r="H787" t="str">
        <f t="shared" si="216"/>
        <v>500.014282482002+1.08255949925407i</v>
      </c>
      <c r="I787" t="str">
        <f t="shared" si="217"/>
        <v>31.3456673197495-12582.1354126428i</v>
      </c>
      <c r="K787" t="str">
        <f t="shared" si="218"/>
        <v>0.0239992019648476-0.000136124934147618i</v>
      </c>
      <c r="L787" t="str">
        <f t="shared" si="219"/>
        <v>0.0001875-21.0662808876042i</v>
      </c>
      <c r="M787" t="str">
        <f t="shared" si="220"/>
        <v>0.00125-5.29473369902351i</v>
      </c>
      <c r="N787">
        <f t="shared" si="221"/>
        <v>89.886544714792976</v>
      </c>
      <c r="O787">
        <f t="shared" si="222"/>
        <v>65.358111420510994</v>
      </c>
      <c r="P787" s="3">
        <f t="shared" si="223"/>
        <v>65.358111420510994</v>
      </c>
      <c r="Q787" s="3">
        <f t="shared" si="224"/>
        <v>-90.113455285207024</v>
      </c>
      <c r="R787">
        <f t="shared" si="225"/>
        <v>89.886544714792976</v>
      </c>
      <c r="S787">
        <f t="shared" si="226"/>
        <v>1.6744152475034656E-2</v>
      </c>
      <c r="T787">
        <f t="shared" si="209"/>
        <v>65.358111420510994</v>
      </c>
    </row>
    <row r="788" spans="1:20" x14ac:dyDescent="0.35">
      <c r="A788">
        <f t="shared" si="210"/>
        <v>105.60639794099924</v>
      </c>
      <c r="B788">
        <f t="shared" si="227"/>
        <v>16.807780254439788</v>
      </c>
      <c r="C788" t="str">
        <f t="shared" si="211"/>
        <v>-3.66950311497177-1846.10962631446i</v>
      </c>
      <c r="D788" t="str">
        <f t="shared" si="212"/>
        <v>3.47812499814382-946.912407156391i</v>
      </c>
      <c r="E788" t="str">
        <f t="shared" si="213"/>
        <v>162.469511144931+0.00532167447951449i</v>
      </c>
      <c r="F788" t="str">
        <f t="shared" si="214"/>
        <v>2.90990990961082-8886.18928256844i</v>
      </c>
      <c r="G788" t="str">
        <f t="shared" si="215"/>
        <v>0.999999999897217-0.0000101382142012939i</v>
      </c>
      <c r="H788" t="str">
        <f t="shared" si="216"/>
        <v>500.014391236488+1.0866729916517i</v>
      </c>
      <c r="I788" t="str">
        <f t="shared" si="217"/>
        <v>31.3456623547404-12534.5069555133i</v>
      </c>
      <c r="K788" t="str">
        <f t="shared" si="218"/>
        <v>0.0239991958884674-0.000136642173130492i</v>
      </c>
      <c r="L788" t="str">
        <f t="shared" si="219"/>
        <v>0.0001875-20.9865320657543i</v>
      </c>
      <c r="M788" t="str">
        <f t="shared" si="220"/>
        <v>0.00125-5.27468987748904i</v>
      </c>
      <c r="N788">
        <f t="shared" si="221"/>
        <v>89.886113608037576</v>
      </c>
      <c r="O788">
        <f t="shared" si="222"/>
        <v>65.325166896233299</v>
      </c>
      <c r="P788" s="3">
        <f t="shared" si="223"/>
        <v>65.325166896233299</v>
      </c>
      <c r="Q788" s="3">
        <f t="shared" si="224"/>
        <v>-90.113886391962424</v>
      </c>
      <c r="R788">
        <f t="shared" si="225"/>
        <v>89.886113608037576</v>
      </c>
      <c r="S788">
        <f t="shared" si="226"/>
        <v>1.6807780254439787E-2</v>
      </c>
      <c r="T788">
        <f t="shared" si="209"/>
        <v>65.325166896233299</v>
      </c>
    </row>
    <row r="789" spans="1:20" x14ac:dyDescent="0.35">
      <c r="A789">
        <f t="shared" si="210"/>
        <v>106.00770225317504</v>
      </c>
      <c r="B789">
        <f t="shared" si="227"/>
        <v>16.87164981940666</v>
      </c>
      <c r="C789" t="str">
        <f t="shared" si="211"/>
        <v>-3.66950204233932-1839.12079019835i</v>
      </c>
      <c r="D789" t="str">
        <f t="shared" si="212"/>
        <v>3.47812499812968-943.327762271574i</v>
      </c>
      <c r="E789" t="str">
        <f t="shared" si="213"/>
        <v>162.469510948371+0.00534190023502723i</v>
      </c>
      <c r="F789" t="str">
        <f t="shared" si="214"/>
        <v>2.90990990960854-8852.54959433459i</v>
      </c>
      <c r="G789" t="str">
        <f t="shared" si="215"/>
        <v>0.999999999896434-0.0000101767394152508i</v>
      </c>
      <c r="H789" t="str">
        <f t="shared" si="216"/>
        <v>500.014500819101+1.09080211264596i</v>
      </c>
      <c r="I789" t="str">
        <f t="shared" si="217"/>
        <v>31.3456573519214-12487.058811475i</v>
      </c>
      <c r="K789" t="str">
        <f t="shared" si="218"/>
        <v>0.0239991897658221-0.000137161377212225i</v>
      </c>
      <c r="L789" t="str">
        <f t="shared" si="219"/>
        <v>0.0001875-20.9070851422139i</v>
      </c>
      <c r="M789" t="str">
        <f t="shared" si="220"/>
        <v>0.00125-5.25472193413931i</v>
      </c>
      <c r="N789">
        <f t="shared" si="221"/>
        <v>89.885680863343453</v>
      </c>
      <c r="O789">
        <f t="shared" si="222"/>
        <v>65.292222366645973</v>
      </c>
      <c r="P789" s="3">
        <f t="shared" si="223"/>
        <v>65.292222366645973</v>
      </c>
      <c r="Q789" s="3">
        <f t="shared" si="224"/>
        <v>-90.114319136656547</v>
      </c>
      <c r="R789">
        <f t="shared" si="225"/>
        <v>89.885680863343453</v>
      </c>
      <c r="S789">
        <f t="shared" si="226"/>
        <v>1.687164981940666E-2</v>
      </c>
      <c r="T789">
        <f t="shared" si="209"/>
        <v>65.292222366645973</v>
      </c>
    </row>
    <row r="790" spans="1:20" x14ac:dyDescent="0.35">
      <c r="A790">
        <f t="shared" si="210"/>
        <v>106.41053152173711</v>
      </c>
      <c r="B790">
        <f t="shared" si="227"/>
        <v>16.935762088720406</v>
      </c>
      <c r="C790" t="str">
        <f t="shared" si="211"/>
        <v>-3.66950096154008-1832.15841045234i</v>
      </c>
      <c r="D790" t="str">
        <f t="shared" si="212"/>
        <v>3.47812499811544-939.756687473318i</v>
      </c>
      <c r="E790" t="str">
        <f t="shared" si="213"/>
        <v>162.469510750315+0.00536220288723141i</v>
      </c>
      <c r="F790" t="str">
        <f t="shared" si="214"/>
        <v>2.90990990960625-8819.03725299869i</v>
      </c>
      <c r="G790" t="str">
        <f t="shared" si="215"/>
        <v>0.999999999895645-0.0000102154110250208i</v>
      </c>
      <c r="H790" t="str">
        <f t="shared" si="216"/>
        <v>500.014611236146+1.09494692159496i</v>
      </c>
      <c r="I790" t="str">
        <f t="shared" si="217"/>
        <v>31.3456523110059-12439.7902979705i</v>
      </c>
      <c r="K790" t="str">
        <f t="shared" si="218"/>
        <v>0.0239991835965596-0.000137682553855512i</v>
      </c>
      <c r="L790" t="str">
        <f t="shared" si="219"/>
        <v>0.0001875-20.8279389741122i</v>
      </c>
      <c r="M790" t="str">
        <f t="shared" si="220"/>
        <v>0.00125-5.23482958172876i</v>
      </c>
      <c r="N790">
        <f t="shared" si="221"/>
        <v>89.885246474489506</v>
      </c>
      <c r="O790">
        <f t="shared" si="222"/>
        <v>65.259277831708488</v>
      </c>
      <c r="P790" s="3">
        <f t="shared" si="223"/>
        <v>65.259277831708488</v>
      </c>
      <c r="Q790" s="3">
        <f t="shared" si="224"/>
        <v>-90.114753525510494</v>
      </c>
      <c r="R790">
        <f t="shared" si="225"/>
        <v>89.885246474489506</v>
      </c>
      <c r="S790">
        <f t="shared" si="226"/>
        <v>1.6935762088720406E-2</v>
      </c>
      <c r="T790">
        <f t="shared" si="209"/>
        <v>65.259277831708488</v>
      </c>
    </row>
    <row r="791" spans="1:20" x14ac:dyDescent="0.35">
      <c r="A791">
        <f t="shared" si="210"/>
        <v>106.81489154151971</v>
      </c>
      <c r="B791">
        <f t="shared" si="227"/>
        <v>17.000117984657543</v>
      </c>
      <c r="C791" t="str">
        <f t="shared" si="211"/>
        <v>-3.66949987251166-1825.22238692027i</v>
      </c>
      <c r="D791" t="str">
        <f t="shared" si="212"/>
        <v>3.47812499810108-936.199131390506i</v>
      </c>
      <c r="E791" t="str">
        <f t="shared" si="213"/>
        <v>162.469510550751+0.00538258272877577i</v>
      </c>
      <c r="F791" t="str">
        <f t="shared" si="214"/>
        <v>2.90990990960393-8785.6517764744i</v>
      </c>
      <c r="G791" t="str">
        <f t="shared" si="215"/>
        <v>0.999999999894851-0.0000102542295869077i</v>
      </c>
      <c r="H791" t="str">
        <f t="shared" si="216"/>
        <v>500.014722493974+1.0991074780819i</v>
      </c>
      <c r="I791" t="str">
        <f t="shared" si="217"/>
        <v>31.3456472317019-12392.7007350262i</v>
      </c>
      <c r="K791" t="str">
        <f t="shared" si="218"/>
        <v>0.023999177380325-0.000138205710551348i</v>
      </c>
      <c r="L791" t="str">
        <f t="shared" si="219"/>
        <v>0.0001875-20.7490924229052i</v>
      </c>
      <c r="M791" t="str">
        <f t="shared" si="220"/>
        <v>0.00125-5.21501253409918i</v>
      </c>
      <c r="N791">
        <f t="shared" si="221"/>
        <v>89.884810435230989</v>
      </c>
      <c r="O791">
        <f t="shared" si="222"/>
        <v>65.226333291380172</v>
      </c>
      <c r="P791" s="3">
        <f t="shared" si="223"/>
        <v>65.226333291380172</v>
      </c>
      <c r="Q791" s="3">
        <f t="shared" si="224"/>
        <v>-90.115189564769011</v>
      </c>
      <c r="R791">
        <f t="shared" si="225"/>
        <v>89.884810435230989</v>
      </c>
      <c r="S791">
        <f t="shared" si="226"/>
        <v>1.7000117984657542E-2</v>
      </c>
      <c r="T791">
        <f t="shared" si="209"/>
        <v>65.226333291380172</v>
      </c>
    </row>
    <row r="792" spans="1:20" x14ac:dyDescent="0.35">
      <c r="A792">
        <f t="shared" si="210"/>
        <v>107.2207881293775</v>
      </c>
      <c r="B792">
        <f t="shared" si="227"/>
        <v>17.064718432999243</v>
      </c>
      <c r="C792" t="str">
        <f t="shared" si="211"/>
        <v>-3.66949877519143-1818.3126198251i</v>
      </c>
      <c r="D792" t="str">
        <f t="shared" si="212"/>
        <v>3.47812499808664-932.655042846514i</v>
      </c>
      <c r="E792" t="str">
        <f t="shared" si="213"/>
        <v>162.469510349667+0.00540304005343416i</v>
      </c>
      <c r="F792" t="str">
        <f t="shared" si="214"/>
        <v>2.90990990960161-8752.39268450056i</v>
      </c>
      <c r="G792" t="str">
        <f t="shared" si="215"/>
        <v>0.99999999989405-0.0000102931956593296i</v>
      </c>
      <c r="H792" t="str">
        <f t="shared" si="216"/>
        <v>500.014834598994+1.10328384191613i</v>
      </c>
      <c r="I792" t="str">
        <f t="shared" si="217"/>
        <v>31.345642113718-12345.7894452434i</v>
      </c>
      <c r="K792" t="str">
        <f t="shared" si="218"/>
        <v>0.0239991711167605-0.000138730854819141i</v>
      </c>
      <c r="L792" t="str">
        <f t="shared" si="219"/>
        <v>0.0001875-20.6705443543587i</v>
      </c>
      <c r="M792" t="str">
        <f t="shared" si="220"/>
        <v>0.00125-5.19527050617572i</v>
      </c>
      <c r="N792">
        <f t="shared" si="221"/>
        <v>89.884372739299508</v>
      </c>
      <c r="O792">
        <f t="shared" si="222"/>
        <v>65.193388745619899</v>
      </c>
      <c r="P792" s="3">
        <f t="shared" si="223"/>
        <v>65.193388745619899</v>
      </c>
      <c r="Q792" s="3">
        <f t="shared" si="224"/>
        <v>-90.115627260700492</v>
      </c>
      <c r="R792">
        <f t="shared" si="225"/>
        <v>89.884372739299508</v>
      </c>
      <c r="S792">
        <f t="shared" si="226"/>
        <v>1.7064718432999244E-2</v>
      </c>
      <c r="T792">
        <f t="shared" si="209"/>
        <v>65.193388745619899</v>
      </c>
    </row>
    <row r="793" spans="1:20" x14ac:dyDescent="0.35">
      <c r="A793">
        <f t="shared" si="210"/>
        <v>107.62822712426913</v>
      </c>
      <c r="B793">
        <f t="shared" si="227"/>
        <v>17.12956436304464</v>
      </c>
      <c r="C793" t="str">
        <f t="shared" si="211"/>
        <v>-3.66949766951655-1811.42900976751i</v>
      </c>
      <c r="D793" t="str">
        <f t="shared" si="212"/>
        <v>3.47812499807206-929.124370858419i</v>
      </c>
      <c r="E793" t="str">
        <f t="shared" si="213"/>
        <v>162.469510147053+0.0054235751560903i</v>
      </c>
      <c r="F793" t="str">
        <f t="shared" si="214"/>
        <v>2.90990990959927-8719.2594986338i</v>
      </c>
      <c r="G793" t="str">
        <f t="shared" si="215"/>
        <v>0.999999999893243-0.0000103323098028268i</v>
      </c>
      <c r="H793" t="str">
        <f t="shared" si="216"/>
        <v>500.014947557652+1.10747607313398i</v>
      </c>
      <c r="I793" t="str">
        <f t="shared" si="217"/>
        <v>31.3456369567609-12299.0557537869i</v>
      </c>
      <c r="K793" t="str">
        <f t="shared" si="218"/>
        <v>0.0239991648055059-0.000139257994206823i</v>
      </c>
      <c r="L793" t="str">
        <f t="shared" si="219"/>
        <v>0.0001875-20.5922936385322i</v>
      </c>
      <c r="M793" t="str">
        <f t="shared" si="220"/>
        <v>0.00125-5.17560321396264i</v>
      </c>
      <c r="N793">
        <f t="shared" si="221"/>
        <v>89.883933380402866</v>
      </c>
      <c r="O793">
        <f t="shared" si="222"/>
        <v>65.160444194386315</v>
      </c>
      <c r="P793" s="3">
        <f t="shared" si="223"/>
        <v>65.160444194386315</v>
      </c>
      <c r="Q793" s="3">
        <f t="shared" si="224"/>
        <v>-90.116066619597134</v>
      </c>
      <c r="R793">
        <f t="shared" si="225"/>
        <v>89.883933380402866</v>
      </c>
      <c r="S793">
        <f t="shared" si="226"/>
        <v>1.7129564363044639E-2</v>
      </c>
      <c r="T793">
        <f t="shared" si="209"/>
        <v>65.160444194386315</v>
      </c>
    </row>
    <row r="794" spans="1:20" x14ac:dyDescent="0.35">
      <c r="A794">
        <f t="shared" si="210"/>
        <v>108.03721438734135</v>
      </c>
      <c r="B794">
        <f t="shared" si="227"/>
        <v>17.194656707624208</v>
      </c>
      <c r="C794" t="str">
        <f t="shared" si="211"/>
        <v>-3.66949655542304-1804.57145772448i</v>
      </c>
      <c r="D794" t="str">
        <f t="shared" si="212"/>
        <v>3.47812499805739-925.607064636333i</v>
      </c>
      <c r="E794" t="str">
        <f t="shared" si="213"/>
        <v>162.469509942896+0.00544418833276691i</v>
      </c>
      <c r="F794" t="str">
        <f t="shared" si="214"/>
        <v>2.9099099095969-8686.25174224223i</v>
      </c>
      <c r="G794" t="str">
        <f t="shared" si="215"/>
        <v>0.99999999989243-0.0000103715725800691i</v>
      </c>
      <c r="H794" t="str">
        <f t="shared" si="216"/>
        <v>500.015061376451+1.11168423199937i</v>
      </c>
      <c r="I794" t="str">
        <f t="shared" si="217"/>
        <v>31.3456317605316-12252.4989883772i</v>
      </c>
      <c r="K794" t="str">
        <f t="shared" si="218"/>
        <v>0.0239991584461981-0.000139787136290944i</v>
      </c>
      <c r="L794" t="str">
        <f t="shared" si="219"/>
        <v>0.0001875-20.5143391497631i</v>
      </c>
      <c r="M794" t="str">
        <f t="shared" si="220"/>
        <v>0.00125-5.1560103745394i</v>
      </c>
      <c r="N794">
        <f t="shared" si="221"/>
        <v>89.883492352224977</v>
      </c>
      <c r="O794">
        <f t="shared" si="222"/>
        <v>65.12749963763784</v>
      </c>
      <c r="P794" s="3">
        <f t="shared" si="223"/>
        <v>65.12749963763784</v>
      </c>
      <c r="Q794" s="3">
        <f t="shared" si="224"/>
        <v>-90.116507647775023</v>
      </c>
      <c r="R794">
        <f t="shared" si="225"/>
        <v>89.883492352224977</v>
      </c>
      <c r="S794">
        <f t="shared" si="226"/>
        <v>1.7194656707624208E-2</v>
      </c>
      <c r="T794">
        <f t="shared" si="209"/>
        <v>65.12749963763784</v>
      </c>
    </row>
    <row r="795" spans="1:20" x14ac:dyDescent="0.35">
      <c r="A795">
        <f t="shared" si="210"/>
        <v>108.44775580201325</v>
      </c>
      <c r="B795">
        <f t="shared" si="227"/>
        <v>17.259996403113181</v>
      </c>
      <c r="C795" t="str">
        <f t="shared" si="211"/>
        <v>-3.66949543284692-1797.7398650478i</v>
      </c>
      <c r="D795" t="str">
        <f t="shared" si="212"/>
        <v>3.47812499804259-922.103073582617i</v>
      </c>
      <c r="E795" t="str">
        <f t="shared" si="213"/>
        <v>162.469509737184+0.00546487988060769i</v>
      </c>
      <c r="F795" t="str">
        <f t="shared" si="214"/>
        <v>2.90990990959452-8653.36894049813i</v>
      </c>
      <c r="G795" t="str">
        <f t="shared" si="215"/>
        <v>0.999999999891611-0.0000104109845558649i</v>
      </c>
      <c r="H795" t="str">
        <f t="shared" si="216"/>
        <v>500.015176061938+1.11590837900499i</v>
      </c>
      <c r="I795" t="str">
        <f t="shared" si="217"/>
        <v>31.3456265247316-12206.1184792795i</v>
      </c>
      <c r="K795" t="str">
        <f t="shared" si="218"/>
        <v>0.0239991520384713-0.000140318288676795i</v>
      </c>
      <c r="L795" t="str">
        <f t="shared" si="219"/>
        <v>0.0001875-20.4366797666498i</v>
      </c>
      <c r="M795" t="str">
        <f t="shared" si="220"/>
        <v>0.00125-5.13649170605639i</v>
      </c>
      <c r="N795">
        <f t="shared" si="221"/>
        <v>89.883049648425839</v>
      </c>
      <c r="O795">
        <f t="shared" si="222"/>
        <v>65.09455507533238</v>
      </c>
      <c r="P795" s="3">
        <f t="shared" si="223"/>
        <v>65.09455507533238</v>
      </c>
      <c r="Q795" s="3">
        <f t="shared" si="224"/>
        <v>-90.116950351574161</v>
      </c>
      <c r="R795">
        <f t="shared" si="225"/>
        <v>89.883049648425839</v>
      </c>
      <c r="S795">
        <f t="shared" si="226"/>
        <v>1.7259996403113181E-2</v>
      </c>
      <c r="T795">
        <f t="shared" si="209"/>
        <v>65.09455507533238</v>
      </c>
    </row>
    <row r="796" spans="1:20" x14ac:dyDescent="0.35">
      <c r="A796">
        <f t="shared" si="210"/>
        <v>108.8598572740609</v>
      </c>
      <c r="B796">
        <f t="shared" si="227"/>
        <v>17.325584389445012</v>
      </c>
      <c r="C796" t="str">
        <f t="shared" si="211"/>
        <v>-3.66949430172374-1790.93413346274i</v>
      </c>
      <c r="D796" t="str">
        <f t="shared" si="212"/>
        <v>3.47812499802768-918.612347291186i</v>
      </c>
      <c r="E796" t="str">
        <f t="shared" si="213"/>
        <v>162.469509529908+0.00548565009788957i</v>
      </c>
      <c r="F796" t="str">
        <f t="shared" si="214"/>
        <v>2.90990990959211-8620.61062037138i</v>
      </c>
      <c r="G796" t="str">
        <f t="shared" si="215"/>
        <v>0.999999999890786-0.0000104505462971685i</v>
      </c>
      <c r="H796" t="str">
        <f t="shared" si="216"/>
        <v>500.015291620713+1.12014857487303i</v>
      </c>
      <c r="I796" t="str">
        <f t="shared" si="217"/>
        <v>31.3456212490602-12159.9135592945i</v>
      </c>
      <c r="K796" t="str">
        <f t="shared" si="218"/>
        <v>0.0239991455819569-0.000140851458998509i</v>
      </c>
      <c r="L796" t="str">
        <f t="shared" si="219"/>
        <v>0.0001875-20.3593143720361i</v>
      </c>
      <c r="M796" t="str">
        <f t="shared" si="220"/>
        <v>0.00125-5.11704692773101i</v>
      </c>
      <c r="N796">
        <f t="shared" si="221"/>
        <v>89.882605262641334</v>
      </c>
      <c r="O796">
        <f t="shared" si="222"/>
        <v>65.061610507427744</v>
      </c>
      <c r="P796" s="3">
        <f t="shared" si="223"/>
        <v>65.061610507427744</v>
      </c>
      <c r="Q796" s="3">
        <f t="shared" si="224"/>
        <v>-90.117394737358666</v>
      </c>
      <c r="R796">
        <f t="shared" si="225"/>
        <v>89.882605262641334</v>
      </c>
      <c r="S796">
        <f t="shared" si="226"/>
        <v>1.7325584389445012E-2</v>
      </c>
      <c r="T796">
        <f t="shared" si="209"/>
        <v>65.061610507427744</v>
      </c>
    </row>
    <row r="797" spans="1:20" x14ac:dyDescent="0.35">
      <c r="A797">
        <f t="shared" si="210"/>
        <v>109.27352473170234</v>
      </c>
      <c r="B797">
        <f t="shared" si="227"/>
        <v>17.391421610124905</v>
      </c>
      <c r="C797" t="str">
        <f t="shared" si="211"/>
        <v>-3.66949316198837-1784.15416506656i</v>
      </c>
      <c r="D797" t="str">
        <f t="shared" si="212"/>
        <v>3.47812499801267-915.134835546777i</v>
      </c>
      <c r="E797" t="str">
        <f t="shared" si="213"/>
        <v>162.469509321053+0.00550649928403557i</v>
      </c>
      <c r="F797" t="str">
        <f t="shared" si="214"/>
        <v>2.9099099095897-8587.9763106226i</v>
      </c>
      <c r="G797" t="str">
        <f t="shared" si="215"/>
        <v>0.999999999889954-0.000010490258373089i</v>
      </c>
      <c r="H797" t="str">
        <f t="shared" si="216"/>
        <v>500.015408059431+1.124404880556i</v>
      </c>
      <c r="I797" t="str">
        <f t="shared" si="217"/>
        <v>31.3456159332134-12113.8835637492i</v>
      </c>
      <c r="K797" t="str">
        <f t="shared" si="218"/>
        <v>0.0239991390762832-0.00014138665491917i</v>
      </c>
      <c r="L797" t="str">
        <f t="shared" si="219"/>
        <v>0.0001875-20.2822418529947i</v>
      </c>
      <c r="M797" t="str">
        <f t="shared" si="220"/>
        <v>0.00125-5.0976757598436i</v>
      </c>
      <c r="N797">
        <f t="shared" si="221"/>
        <v>89.882159188483229</v>
      </c>
      <c r="O797">
        <f t="shared" si="222"/>
        <v>65.028665933881243</v>
      </c>
      <c r="P797" s="3">
        <f t="shared" si="223"/>
        <v>65.028665933881243</v>
      </c>
      <c r="Q797" s="3">
        <f t="shared" si="224"/>
        <v>-90.117840811516771</v>
      </c>
      <c r="R797">
        <f t="shared" si="225"/>
        <v>89.882159188483229</v>
      </c>
      <c r="S797">
        <f t="shared" si="226"/>
        <v>1.7391421610124906E-2</v>
      </c>
      <c r="T797">
        <f t="shared" si="209"/>
        <v>65.028665933881243</v>
      </c>
    </row>
    <row r="798" spans="1:20" x14ac:dyDescent="0.35">
      <c r="A798">
        <f t="shared" si="210"/>
        <v>109.68876412568282</v>
      </c>
      <c r="B798">
        <f t="shared" si="227"/>
        <v>17.457509012243381</v>
      </c>
      <c r="C798" t="str">
        <f t="shared" si="211"/>
        <v>-3.66949201357516-1777.39986232712i</v>
      </c>
      <c r="D798" t="str">
        <f t="shared" si="212"/>
        <v>3.47812499799753-911.670488324202i</v>
      </c>
      <c r="E798" t="str">
        <f t="shared" si="213"/>
        <v>162.469509110608+0.00552742773960906i</v>
      </c>
      <c r="F798" t="str">
        <f t="shared" si="214"/>
        <v>2.90990990958725-8555.46554179617i</v>
      </c>
      <c r="G798" t="str">
        <f t="shared" si="215"/>
        <v>0.999999999889116-0.000010530121354898i</v>
      </c>
      <c r="H798" t="str">
        <f t="shared" si="216"/>
        <v>500.015525384786+1.12867735723769i</v>
      </c>
      <c r="I798" t="str">
        <f t="shared" si="217"/>
        <v>31.3456105768854-12068.0278304864i</v>
      </c>
      <c r="K798" t="str">
        <f t="shared" si="218"/>
        <v>0.0239991325210763-0.000141923884130926i</v>
      </c>
      <c r="L798" t="str">
        <f t="shared" si="219"/>
        <v>0.0001875-20.2054611008116i</v>
      </c>
      <c r="M798" t="str">
        <f t="shared" si="220"/>
        <v>0.00125-5.0783779237334i</v>
      </c>
      <c r="N798">
        <f t="shared" si="221"/>
        <v>89.881711419539059</v>
      </c>
      <c r="O798">
        <f t="shared" si="222"/>
        <v>64.995721354649845</v>
      </c>
      <c r="P798" s="3">
        <f t="shared" si="223"/>
        <v>64.995721354649845</v>
      </c>
      <c r="Q798" s="3">
        <f t="shared" si="224"/>
        <v>-90.118288580460941</v>
      </c>
      <c r="R798">
        <f t="shared" si="225"/>
        <v>89.881711419539059</v>
      </c>
      <c r="S798">
        <f t="shared" si="226"/>
        <v>1.7457509012243383E-2</v>
      </c>
      <c r="T798">
        <f t="shared" si="209"/>
        <v>64.995721354649845</v>
      </c>
    </row>
    <row r="799" spans="1:20" x14ac:dyDescent="0.35">
      <c r="A799">
        <f t="shared" si="210"/>
        <v>110.10558142936043</v>
      </c>
      <c r="B799">
        <f t="shared" si="227"/>
        <v>17.523847546489908</v>
      </c>
      <c r="C799" t="str">
        <f t="shared" si="211"/>
        <v>-3.66949085641819-1770.67112808154i</v>
      </c>
      <c r="D799" t="str">
        <f t="shared" si="212"/>
        <v>3.4781249979823-908.219255787682i</v>
      </c>
      <c r="E799" t="str">
        <f t="shared" si="213"/>
        <v>162.469508898561+0.00554843576631503i</v>
      </c>
      <c r="F799" t="str">
        <f t="shared" si="214"/>
        <v>2.9099099095848-8523.07784621392i</v>
      </c>
      <c r="G799" t="str">
        <f t="shared" si="215"/>
        <v>0.999999999888272-0.0000105701358160376i</v>
      </c>
      <c r="H799" t="str">
        <f t="shared" si="216"/>
        <v>500.015643603532+1.13296606633396i</v>
      </c>
      <c r="I799" t="str">
        <f t="shared" si="217"/>
        <v>31.3456051797677-12022.3456998561i</v>
      </c>
      <c r="K799" t="str">
        <f t="shared" si="218"/>
        <v>0.0239991259159589-0.000142463154355094i</v>
      </c>
      <c r="L799" t="str">
        <f t="shared" si="219"/>
        <v>0.0001875-20.12897101097i</v>
      </c>
      <c r="M799" t="str">
        <f t="shared" si="220"/>
        <v>0.00125-5.05915314179459i</v>
      </c>
      <c r="N799">
        <f t="shared" si="221"/>
        <v>89.881261949372004</v>
      </c>
      <c r="O799">
        <f t="shared" si="222"/>
        <v>64.962776769690421</v>
      </c>
      <c r="P799" s="3">
        <f t="shared" si="223"/>
        <v>64.962776769690421</v>
      </c>
      <c r="Q799" s="3">
        <f t="shared" si="224"/>
        <v>-90.118738050627996</v>
      </c>
      <c r="R799">
        <f t="shared" si="225"/>
        <v>89.881261949372004</v>
      </c>
      <c r="S799">
        <f t="shared" si="226"/>
        <v>1.7523847546489908E-2</v>
      </c>
      <c r="T799">
        <f t="shared" si="209"/>
        <v>64.962776769690421</v>
      </c>
    </row>
    <row r="800" spans="1:20" x14ac:dyDescent="0.35">
      <c r="A800">
        <f t="shared" si="210"/>
        <v>110.52398263879201</v>
      </c>
      <c r="B800">
        <f t="shared" si="227"/>
        <v>17.590438167166571</v>
      </c>
      <c r="C800" t="str">
        <f t="shared" si="211"/>
        <v>-3.6694896904507-1763.96786553469i</v>
      </c>
      <c r="D800" t="str">
        <f t="shared" si="212"/>
        <v>3.47812499796692-904.781088290058i</v>
      </c>
      <c r="E800" t="str">
        <f t="shared" si="213"/>
        <v>162.4695086849+0.00556952366702363i</v>
      </c>
      <c r="F800" t="str">
        <f t="shared" si="214"/>
        <v>2.90990990958232-8490.81275796782i</v>
      </c>
      <c r="G800" t="str">
        <f t="shared" si="215"/>
        <v>0.999999999887421-0.0000106103023321295i</v>
      </c>
      <c r="H800" t="str">
        <f t="shared" si="216"/>
        <v>500.015762722476+1.1372710694937i</v>
      </c>
      <c r="I800" t="str">
        <f t="shared" si="217"/>
        <v>31.3455997415494-11976.8365147056i</v>
      </c>
      <c r="K800" t="str">
        <f t="shared" si="218"/>
        <v>0.0239991192605509-0.000143004473342273i</v>
      </c>
      <c r="L800" t="str">
        <f t="shared" si="219"/>
        <v>0.0001875-20.052770483134i</v>
      </c>
      <c r="M800" t="str">
        <f t="shared" si="220"/>
        <v>0.00125-5.04000113747221i</v>
      </c>
      <c r="N800">
        <f t="shared" si="221"/>
        <v>89.880810771520871</v>
      </c>
      <c r="O800">
        <f t="shared" si="222"/>
        <v>64.929832178959202</v>
      </c>
      <c r="P800" s="3">
        <f t="shared" si="223"/>
        <v>64.929832178959202</v>
      </c>
      <c r="Q800" s="3">
        <f t="shared" si="224"/>
        <v>-90.119189228479129</v>
      </c>
      <c r="R800">
        <f t="shared" si="225"/>
        <v>89.880810771520871</v>
      </c>
      <c r="S800">
        <f t="shared" si="226"/>
        <v>1.7590438167166572E-2</v>
      </c>
      <c r="T800">
        <f t="shared" si="209"/>
        <v>64.929832178959202</v>
      </c>
    </row>
    <row r="801" spans="1:20" x14ac:dyDescent="0.35">
      <c r="A801">
        <f t="shared" si="210"/>
        <v>110.94397377281942</v>
      </c>
      <c r="B801">
        <f t="shared" si="227"/>
        <v>17.657281832201804</v>
      </c>
      <c r="C801" t="str">
        <f t="shared" si="211"/>
        <v>-3.66948851560571-1757.2899782579i</v>
      </c>
      <c r="D801" t="str">
        <f t="shared" si="212"/>
        <v>3.47812499795145-901.355936372153i</v>
      </c>
      <c r="E801" t="str">
        <f t="shared" si="213"/>
        <v>162.469508469611+0.00559069174575202i</v>
      </c>
      <c r="F801" t="str">
        <f t="shared" si="214"/>
        <v>2.90990990957983-8458.66981291387i</v>
      </c>
      <c r="G801" t="str">
        <f t="shared" si="215"/>
        <v>0.999999999886564-0.0000106506214809825i</v>
      </c>
      <c r="H801" t="str">
        <f t="shared" si="216"/>
        <v>500.015882748466+1.14159242859967i</v>
      </c>
      <c r="I801" t="str">
        <f t="shared" si="217"/>
        <v>31.345594261918-11931.4996203699i</v>
      </c>
      <c r="K801" t="str">
        <f t="shared" si="218"/>
        <v>0.0239991125544697-0.000143547848872457i</v>
      </c>
      <c r="L801" t="str">
        <f t="shared" si="219"/>
        <v>0.0001875-19.9768584211338i</v>
      </c>
      <c r="M801" t="str">
        <f t="shared" si="220"/>
        <v>0.00125-5.02092163525822i</v>
      </c>
      <c r="N801">
        <f t="shared" si="221"/>
        <v>89.880357879499883</v>
      </c>
      <c r="O801">
        <f t="shared" si="222"/>
        <v>64.896887582412305</v>
      </c>
      <c r="P801" s="3">
        <f t="shared" si="223"/>
        <v>64.896887582412305</v>
      </c>
      <c r="Q801" s="3">
        <f t="shared" si="224"/>
        <v>-90.119642120500117</v>
      </c>
      <c r="R801">
        <f t="shared" si="225"/>
        <v>89.880357879499883</v>
      </c>
      <c r="S801">
        <f t="shared" si="226"/>
        <v>1.7657281832201804E-2</v>
      </c>
      <c r="T801">
        <f t="shared" si="209"/>
        <v>64.896887582412305</v>
      </c>
    </row>
    <row r="802" spans="1:20" x14ac:dyDescent="0.35">
      <c r="A802">
        <f t="shared" si="210"/>
        <v>111.36556087315614</v>
      </c>
      <c r="B802">
        <f t="shared" si="227"/>
        <v>17.724379503164172</v>
      </c>
      <c r="C802" t="str">
        <f t="shared" si="211"/>
        <v>-3.66948733181571-1750.63737018754i</v>
      </c>
      <c r="D802" t="str">
        <f t="shared" si="212"/>
        <v>3.47812499793585-897.943750761995i</v>
      </c>
      <c r="E802" t="str">
        <f t="shared" si="213"/>
        <v>162.469508252685+0.00561194030767305i</v>
      </c>
      <c r="F802" t="str">
        <f t="shared" si="214"/>
        <v>2.90990990957732-8426.64854866491i</v>
      </c>
      <c r="G802" t="str">
        <f t="shared" si="215"/>
        <v>0.999999999885701-0.000010691093842601i</v>
      </c>
      <c r="H802" t="str">
        <f t="shared" si="216"/>
        <v>500.016003688414+1.14593020576936i</v>
      </c>
      <c r="I802" t="str">
        <f t="shared" si="217"/>
        <v>31.3455887405575-11886.3343646625i</v>
      </c>
      <c r="K802" t="str">
        <f t="shared" si="218"/>
        <v>0.0239991057973293-0.00014409328875514i</v>
      </c>
      <c r="L802" t="str">
        <f t="shared" si="219"/>
        <v>0.0001875-19.9012337329486i</v>
      </c>
      <c r="M802" t="str">
        <f t="shared" si="220"/>
        <v>0.00125-5.0019143606876i</v>
      </c>
      <c r="N802">
        <f t="shared" si="221"/>
        <v>89.879903266798735</v>
      </c>
      <c r="O802">
        <f t="shared" si="222"/>
        <v>64.863942980005532</v>
      </c>
      <c r="P802" s="3">
        <f t="shared" si="223"/>
        <v>64.863942980005532</v>
      </c>
      <c r="Q802" s="3">
        <f t="shared" si="224"/>
        <v>-90.120096733201265</v>
      </c>
      <c r="R802">
        <f t="shared" si="225"/>
        <v>89.879903266798735</v>
      </c>
      <c r="S802">
        <f t="shared" si="226"/>
        <v>1.7724379503164172E-2</v>
      </c>
      <c r="T802">
        <f t="shared" si="209"/>
        <v>64.863942980005532</v>
      </c>
    </row>
    <row r="803" spans="1:20" x14ac:dyDescent="0.35">
      <c r="A803">
        <f t="shared" si="210"/>
        <v>111.78875000447414</v>
      </c>
      <c r="B803">
        <f t="shared" si="227"/>
        <v>17.791732145276196</v>
      </c>
      <c r="C803" t="str">
        <f t="shared" si="211"/>
        <v>-3.66948613901253-1744.00994562359i</v>
      </c>
      <c r="D803" t="str">
        <f t="shared" si="212"/>
        <v>3.47812499792012-894.544482374155i</v>
      </c>
      <c r="E803" t="str">
        <f t="shared" si="213"/>
        <v>162.469508034107+0.00563326965913956i</v>
      </c>
      <c r="F803" t="str">
        <f t="shared" si="214"/>
        <v>2.90990990957478-8394.74850458438i</v>
      </c>
      <c r="G803" t="str">
        <f t="shared" si="215"/>
        <v>0.99999999988483-0.0000107317199991935i</v>
      </c>
      <c r="H803" t="str">
        <f t="shared" si="216"/>
        <v>500.016125549279+1.15028446335595i</v>
      </c>
      <c r="I803" t="str">
        <f t="shared" si="217"/>
        <v>31.3455831771508-11841.3400978662i</v>
      </c>
      <c r="K803" t="str">
        <f t="shared" si="218"/>
        <v>0.023999098988741-0.000144640800829432i</v>
      </c>
      <c r="L803" t="str">
        <f t="shared" si="219"/>
        <v>0.0001875-19.8258953306919i</v>
      </c>
      <c r="M803" t="str">
        <f t="shared" si="220"/>
        <v>0.00125-4.98297904033433i</v>
      </c>
      <c r="N803">
        <f t="shared" si="221"/>
        <v>89.879446926882338</v>
      </c>
      <c r="O803">
        <f t="shared" si="222"/>
        <v>64.830998371694179</v>
      </c>
      <c r="P803" s="3">
        <f t="shared" si="223"/>
        <v>64.830998371694179</v>
      </c>
      <c r="Q803" s="3">
        <f t="shared" si="224"/>
        <v>-90.120553073117662</v>
      </c>
      <c r="R803">
        <f t="shared" si="225"/>
        <v>89.879446926882338</v>
      </c>
      <c r="S803">
        <f t="shared" si="226"/>
        <v>1.7791732145276195E-2</v>
      </c>
      <c r="T803">
        <f t="shared" si="209"/>
        <v>64.830998371694179</v>
      </c>
    </row>
    <row r="804" spans="1:20" x14ac:dyDescent="0.35">
      <c r="A804">
        <f t="shared" si="210"/>
        <v>112.21354725449115</v>
      </c>
      <c r="B804">
        <f t="shared" si="227"/>
        <v>17.859340727428247</v>
      </c>
      <c r="C804" t="str">
        <f t="shared" si="211"/>
        <v>-3.66948493712754-1737.40760922833i</v>
      </c>
      <c r="D804" t="str">
        <f t="shared" si="212"/>
        <v>3.47812499790429-891.158082309014i</v>
      </c>
      <c r="E804" t="str">
        <f t="shared" si="213"/>
        <v>162.469507813865+0.00565468010766363i</v>
      </c>
      <c r="F804" t="str">
        <f t="shared" si="214"/>
        <v>2.90990990957222-8362.9692217794i</v>
      </c>
      <c r="G804" t="str">
        <f t="shared" si="215"/>
        <v>0.999999999883953-0.000010772500535181i</v>
      </c>
      <c r="H804" t="str">
        <f t="shared" si="216"/>
        <v>500.016248338071+1.15465526394911i</v>
      </c>
      <c r="I804" t="str">
        <f t="shared" si="217"/>
        <v>31.3455775713771-11796.5161727232i</v>
      </c>
      <c r="K804" t="str">
        <f t="shared" si="218"/>
        <v>0.0239990921283132-0.00014519039296417i</v>
      </c>
      <c r="L804" t="str">
        <f t="shared" si="219"/>
        <v>0.0001875-19.7508421305956i</v>
      </c>
      <c r="M804" t="str">
        <f t="shared" si="220"/>
        <v>0.00125-4.96411540180745i</v>
      </c>
      <c r="N804">
        <f t="shared" si="221"/>
        <v>89.87898885319089</v>
      </c>
      <c r="O804">
        <f t="shared" si="222"/>
        <v>64.798053757433337</v>
      </c>
      <c r="P804" s="3">
        <f t="shared" si="223"/>
        <v>64.798053757433337</v>
      </c>
      <c r="Q804" s="3">
        <f t="shared" si="224"/>
        <v>-90.12101114680911</v>
      </c>
      <c r="R804">
        <f t="shared" si="225"/>
        <v>89.87898885319089</v>
      </c>
      <c r="S804">
        <f t="shared" si="226"/>
        <v>1.7859340727428247E-2</v>
      </c>
      <c r="T804">
        <f t="shared" si="209"/>
        <v>64.798053757433337</v>
      </c>
    </row>
    <row r="805" spans="1:20" x14ac:dyDescent="0.35">
      <c r="A805">
        <f t="shared" si="210"/>
        <v>112.63995873405821</v>
      </c>
      <c r="B805">
        <f t="shared" si="227"/>
        <v>17.927206222192474</v>
      </c>
      <c r="C805" t="str">
        <f t="shared" si="211"/>
        <v>-3.66948372609165-1730.83026602494i</v>
      </c>
      <c r="D805" t="str">
        <f t="shared" si="212"/>
        <v>3.47812499788834-887.784501852071i</v>
      </c>
      <c r="E805" t="str">
        <f t="shared" si="213"/>
        <v>162.469507591947+0.00567617196193433i</v>
      </c>
      <c r="F805" t="str">
        <f t="shared" si="214"/>
        <v>2.90990990956965-8331.31024309434i</v>
      </c>
      <c r="G805" t="str">
        <f t="shared" si="215"/>
        <v>0.99999999988307-0.0000108134360372052i</v>
      </c>
      <c r="H805" t="str">
        <f t="shared" si="216"/>
        <v>500.016372061859+1.15904267037598i</v>
      </c>
      <c r="I805" t="str">
        <f t="shared" si="217"/>
        <v>31.3455719229144-11751.8619444265i</v>
      </c>
      <c r="K805" t="str">
        <f t="shared" si="218"/>
        <v>0.0239990852156512-0.000145742073058029i</v>
      </c>
      <c r="L805" t="str">
        <f t="shared" si="219"/>
        <v>0.0001875-19.6760730529943i</v>
      </c>
      <c r="M805" t="str">
        <f t="shared" si="220"/>
        <v>0.00125-4.94532317374723i</v>
      </c>
      <c r="N805">
        <f t="shared" si="221"/>
        <v>89.878529039139679</v>
      </c>
      <c r="O805">
        <f t="shared" si="222"/>
        <v>64.765109137177717</v>
      </c>
      <c r="P805" s="3">
        <f t="shared" si="223"/>
        <v>64.765109137177717</v>
      </c>
      <c r="Q805" s="3">
        <f t="shared" si="224"/>
        <v>-90.121470960860321</v>
      </c>
      <c r="R805">
        <f t="shared" si="225"/>
        <v>89.878529039139679</v>
      </c>
      <c r="S805">
        <f t="shared" si="226"/>
        <v>1.7927206222192474E-2</v>
      </c>
      <c r="T805">
        <f t="shared" si="209"/>
        <v>64.765109137177717</v>
      </c>
    </row>
    <row r="806" spans="1:20" x14ac:dyDescent="0.35">
      <c r="A806">
        <f t="shared" si="210"/>
        <v>113.06799057724763</v>
      </c>
      <c r="B806">
        <f t="shared" si="227"/>
        <v>17.995329605836805</v>
      </c>
      <c r="C806" t="str">
        <f t="shared" si="211"/>
        <v>-3.66948250583504-1724.27782139611i</v>
      </c>
      <c r="D806" t="str">
        <f t="shared" si="212"/>
        <v>3.47812499787224-884.423692473233i</v>
      </c>
      <c r="E806" t="str">
        <f t="shared" si="213"/>
        <v>162.469507368339+0.00569774553182278i</v>
      </c>
      <c r="F806" t="str">
        <f t="shared" si="214"/>
        <v>2.90990990956705-8299.7711131041i</v>
      </c>
      <c r="G806" t="str">
        <f t="shared" si="215"/>
        <v>0.999999999882179-0.0000108545270941369i</v>
      </c>
      <c r="H806" t="str">
        <f t="shared" si="216"/>
        <v>500.016496727761+1.16344674570196i</v>
      </c>
      <c r="I806" t="str">
        <f t="shared" si="217"/>
        <v>31.3455662314361-11707.3767706098i</v>
      </c>
      <c r="K806" t="str">
        <f t="shared" si="218"/>
        <v>0.0239990782503573-0.000146295849039634i</v>
      </c>
      <c r="L806" t="str">
        <f t="shared" si="219"/>
        <v>0.0001875-19.6015870223095i</v>
      </c>
      <c r="M806" t="str">
        <f t="shared" si="220"/>
        <v>0.00125-4.9266020858211i</v>
      </c>
      <c r="N806">
        <f t="shared" si="221"/>
        <v>89.878067478118965</v>
      </c>
      <c r="O806">
        <f t="shared" si="222"/>
        <v>64.732164510881546</v>
      </c>
      <c r="P806" s="3">
        <f t="shared" si="223"/>
        <v>64.732164510881546</v>
      </c>
      <c r="Q806" s="3">
        <f t="shared" si="224"/>
        <v>-90.121932521881035</v>
      </c>
      <c r="R806">
        <f t="shared" si="225"/>
        <v>89.878067478118965</v>
      </c>
      <c r="S806">
        <f t="shared" si="226"/>
        <v>1.7995329605836805E-2</v>
      </c>
      <c r="T806">
        <f t="shared" si="209"/>
        <v>64.732164510881546</v>
      </c>
    </row>
    <row r="807" spans="1:20" x14ac:dyDescent="0.35">
      <c r="A807">
        <f t="shared" si="210"/>
        <v>113.49764894144116</v>
      </c>
      <c r="B807">
        <f t="shared" si="227"/>
        <v>18.063711858338984</v>
      </c>
      <c r="C807" t="str">
        <f t="shared" si="211"/>
        <v>-3.66948127628765-1717.75018108274i</v>
      </c>
      <c r="D807" t="str">
        <f t="shared" si="212"/>
        <v>3.47812499785605-881.075605826143i</v>
      </c>
      <c r="E807" t="str">
        <f t="shared" si="213"/>
        <v>162.469507143027+0.00571940112838307i</v>
      </c>
      <c r="F807" t="str">
        <f t="shared" si="214"/>
        <v>2.90990990956445-8268.35137810783i</v>
      </c>
      <c r="G807" t="str">
        <f t="shared" si="215"/>
        <v>0.999999999881282-0.0000108957742970849i</v>
      </c>
      <c r="H807" t="str">
        <f t="shared" si="216"/>
        <v>500.016622342953+1.16786755323178i</v>
      </c>
      <c r="I807" t="str">
        <f t="shared" si="217"/>
        <v>31.3455604966164-11663.0600113393i</v>
      </c>
      <c r="K807" t="str">
        <f t="shared" si="218"/>
        <v>0.0239990712320308-0.000146851728867678i</v>
      </c>
      <c r="L807" t="str">
        <f t="shared" si="219"/>
        <v>0.0001875-19.5273829670348i</v>
      </c>
      <c r="M807" t="str">
        <f t="shared" si="220"/>
        <v>0.00125-4.90795186871997i</v>
      </c>
      <c r="N807">
        <f t="shared" si="221"/>
        <v>89.877604163493999</v>
      </c>
      <c r="O807">
        <f t="shared" si="222"/>
        <v>64.699219878498937</v>
      </c>
      <c r="P807" s="3">
        <f t="shared" si="223"/>
        <v>64.699219878498937</v>
      </c>
      <c r="Q807" s="3">
        <f t="shared" si="224"/>
        <v>-90.122395836506001</v>
      </c>
      <c r="R807">
        <f t="shared" si="225"/>
        <v>89.877604163493999</v>
      </c>
      <c r="S807">
        <f t="shared" si="226"/>
        <v>1.8063711858338983E-2</v>
      </c>
      <c r="T807">
        <f t="shared" si="209"/>
        <v>64.699219878498937</v>
      </c>
    </row>
    <row r="808" spans="1:20" x14ac:dyDescent="0.35">
      <c r="A808">
        <f t="shared" si="210"/>
        <v>113.92894000741863</v>
      </c>
      <c r="B808">
        <f t="shared" si="227"/>
        <v>18.132353963400671</v>
      </c>
      <c r="C808" t="str">
        <f t="shared" si="211"/>
        <v>-3.6694800373787-1711.24725118254i</v>
      </c>
      <c r="D808" t="str">
        <f t="shared" si="212"/>
        <v>3.47812499783971-877.740193747432i</v>
      </c>
      <c r="E808" t="str">
        <f t="shared" si="213"/>
        <v>162.469506916002+0.00574113906384994i</v>
      </c>
      <c r="F808" t="str">
        <f t="shared" si="214"/>
        <v>2.90990990956181-8237.05058612195i</v>
      </c>
      <c r="G808" t="str">
        <f t="shared" si="215"/>
        <v>0.999999999880378-0.0000109371782394039i</v>
      </c>
      <c r="H808" t="str">
        <f t="shared" si="216"/>
        <v>500.016748914662+1.17230515651021i</v>
      </c>
      <c r="I808" t="str">
        <f t="shared" si="217"/>
        <v>31.3455547181237-11618.9110291031i</v>
      </c>
      <c r="K808" t="str">
        <f t="shared" si="218"/>
        <v>0.023999064160268-0.000147409720531029i</v>
      </c>
      <c r="L808" t="str">
        <f t="shared" si="219"/>
        <v>0.0001875-19.4534598197198i</v>
      </c>
      <c r="M808" t="str">
        <f t="shared" si="220"/>
        <v>0.00125-4.88937225415418i</v>
      </c>
      <c r="N808">
        <f t="shared" si="221"/>
        <v>89.877139088604835</v>
      </c>
      <c r="O808">
        <f t="shared" si="222"/>
        <v>64.666275239983563</v>
      </c>
      <c r="P808" s="3">
        <f t="shared" si="223"/>
        <v>64.666275239983563</v>
      </c>
      <c r="Q808" s="3">
        <f t="shared" si="224"/>
        <v>-90.122860911395165</v>
      </c>
      <c r="R808">
        <f t="shared" si="225"/>
        <v>89.877139088604835</v>
      </c>
      <c r="S808">
        <f t="shared" si="226"/>
        <v>1.8132353963400672E-2</v>
      </c>
      <c r="T808">
        <f t="shared" si="209"/>
        <v>64.666275239983563</v>
      </c>
    </row>
    <row r="809" spans="1:20" x14ac:dyDescent="0.35">
      <c r="A809">
        <f t="shared" si="210"/>
        <v>114.36186997944684</v>
      </c>
      <c r="B809">
        <f t="shared" si="227"/>
        <v>18.201256908461595</v>
      </c>
      <c r="C809" t="str">
        <f t="shared" si="211"/>
        <v>-3.66947878903698-1704.76893814869i</v>
      </c>
      <c r="D809" t="str">
        <f t="shared" si="212"/>
        <v>3.47812499782327-874.417408256093i</v>
      </c>
      <c r="E809" t="str">
        <f t="shared" si="213"/>
        <v>162.469506687248+0.00576295965165895i</v>
      </c>
      <c r="F809" t="str">
        <f t="shared" si="214"/>
        <v>2.90990990955917-8205.86828687419i</v>
      </c>
      <c r="G809" t="str">
        <f t="shared" si="215"/>
        <v>0.999999999879467-0.0000109787395167036i</v>
      </c>
      <c r="H809" t="str">
        <f t="shared" si="216"/>
        <v>500.01687645017+1.17675961932313i</v>
      </c>
      <c r="I809" t="str">
        <f t="shared" si="217"/>
        <v>31.3455488956266-11574.9291888036i</v>
      </c>
      <c r="K809" t="str">
        <f t="shared" si="218"/>
        <v>0.0239990570346621-0.000147969832048849i</v>
      </c>
      <c r="L809" t="str">
        <f t="shared" si="219"/>
        <v>0.0001875-19.3798165169554i</v>
      </c>
      <c r="M809" t="str">
        <f t="shared" si="220"/>
        <v>0.00125-4.87086297484975i</v>
      </c>
      <c r="N809">
        <f t="shared" si="221"/>
        <v>89.876672246766233</v>
      </c>
      <c r="O809">
        <f t="shared" si="222"/>
        <v>64.633330595288797</v>
      </c>
      <c r="P809" s="3">
        <f t="shared" si="223"/>
        <v>64.633330595288797</v>
      </c>
      <c r="Q809" s="3">
        <f t="shared" si="224"/>
        <v>-90.123327753233767</v>
      </c>
      <c r="R809">
        <f t="shared" si="225"/>
        <v>89.876672246766233</v>
      </c>
      <c r="S809">
        <f t="shared" si="226"/>
        <v>1.8201256908461593E-2</v>
      </c>
      <c r="T809">
        <f t="shared" si="209"/>
        <v>64.633330595288797</v>
      </c>
    </row>
    <row r="810" spans="1:20" x14ac:dyDescent="0.35">
      <c r="A810">
        <f t="shared" si="210"/>
        <v>114.79644508536873</v>
      </c>
      <c r="B810">
        <f t="shared" si="227"/>
        <v>18.270421684713749</v>
      </c>
      <c r="C810" t="str">
        <f t="shared" si="211"/>
        <v>-3.66947753119064-1698.31514878846i</v>
      </c>
      <c r="D810" t="str">
        <f t="shared" si="212"/>
        <v>3.47812499780669-871.107201552733i</v>
      </c>
      <c r="E810" t="str">
        <f t="shared" si="213"/>
        <v>162.469506456753+0.00578486320643954i</v>
      </c>
      <c r="F810" t="str">
        <f t="shared" si="214"/>
        <v>2.90990990955649-8174.80403179661i</v>
      </c>
      <c r="G810" t="str">
        <f t="shared" si="215"/>
        <v>0.99999999987855-0.000011020458726857i</v>
      </c>
      <c r="H810" t="str">
        <f t="shared" si="216"/>
        <v>500.017004956822+1.18123100569832i</v>
      </c>
      <c r="I810" t="str">
        <f t="shared" si="217"/>
        <v>31.3455430287893-11531.1138577472i</v>
      </c>
      <c r="K810" t="str">
        <f t="shared" si="218"/>
        <v>0.023999049854803-0.000148532071470704i</v>
      </c>
      <c r="L810" t="str">
        <f t="shared" si="219"/>
        <v>0.0001875-19.3064519993578i</v>
      </c>
      <c r="M810" t="str">
        <f t="shared" si="220"/>
        <v>0.00125-4.85242376454448i</v>
      </c>
      <c r="N810">
        <f t="shared" si="221"/>
        <v>89.876203631267629</v>
      </c>
      <c r="O810">
        <f t="shared" si="222"/>
        <v>64.60038594436746</v>
      </c>
      <c r="P810" s="3">
        <f t="shared" si="223"/>
        <v>64.60038594436746</v>
      </c>
      <c r="Q810" s="3">
        <f t="shared" si="224"/>
        <v>-90.123796368732371</v>
      </c>
      <c r="R810">
        <f t="shared" si="225"/>
        <v>89.876203631267629</v>
      </c>
      <c r="S810">
        <f t="shared" si="226"/>
        <v>1.8270421684713749E-2</v>
      </c>
      <c r="T810">
        <f t="shared" si="209"/>
        <v>64.60038594436746</v>
      </c>
    </row>
    <row r="811" spans="1:20" x14ac:dyDescent="0.35">
      <c r="A811">
        <f t="shared" si="210"/>
        <v>115.23267157669314</v>
      </c>
      <c r="B811">
        <f t="shared" si="227"/>
        <v>18.339849287115662</v>
      </c>
      <c r="C811" t="str">
        <f t="shared" si="211"/>
        <v>-3.66947626376735-1691.88579026193i</v>
      </c>
      <c r="D811" t="str">
        <f t="shared" si="212"/>
        <v>3.47812499779-867.809526018922i</v>
      </c>
      <c r="E811" t="str">
        <f t="shared" si="213"/>
        <v>162.469506224503+0.00580685004402765i</v>
      </c>
      <c r="F811" t="str">
        <f t="shared" si="214"/>
        <v>2.90990990955382-8143.85737401955i</v>
      </c>
      <c r="G811" t="str">
        <f t="shared" si="215"/>
        <v>0.999999999877625-0.0000110623364700087i</v>
      </c>
      <c r="H811" t="str">
        <f t="shared" si="216"/>
        <v>500.01713444201+1.18571937990647i</v>
      </c>
      <c r="I811" t="str">
        <f t="shared" si="217"/>
        <v>31.3455371172747-11487.4644056357i</v>
      </c>
      <c r="K811" t="str">
        <f t="shared" si="218"/>
        <v>0.0239990426202778-0.000149096446876684i</v>
      </c>
      <c r="L811" t="str">
        <f t="shared" si="219"/>
        <v>0.0001875-19.2333652115539i</v>
      </c>
      <c r="M811" t="str">
        <f t="shared" si="220"/>
        <v>0.00125-4.83405435798413i</v>
      </c>
      <c r="N811">
        <f t="shared" si="221"/>
        <v>89.875733235373019</v>
      </c>
      <c r="O811">
        <f t="shared" si="222"/>
        <v>64.567441287172173</v>
      </c>
      <c r="P811" s="3">
        <f t="shared" si="223"/>
        <v>64.567441287172173</v>
      </c>
      <c r="Q811" s="3">
        <f t="shared" si="224"/>
        <v>-90.124266764626981</v>
      </c>
      <c r="R811">
        <f t="shared" si="225"/>
        <v>89.875733235373019</v>
      </c>
      <c r="S811">
        <f t="shared" si="226"/>
        <v>1.8339849287115663E-2</v>
      </c>
      <c r="T811">
        <f t="shared" si="209"/>
        <v>64.567441287172173</v>
      </c>
    </row>
    <row r="812" spans="1:20" x14ac:dyDescent="0.35">
      <c r="A812">
        <f t="shared" si="210"/>
        <v>115.67055572868458</v>
      </c>
      <c r="B812">
        <f t="shared" si="227"/>
        <v>18.409540714406702</v>
      </c>
      <c r="C812" t="str">
        <f t="shared" si="211"/>
        <v>-3.6694749866941-1685.48077008064i</v>
      </c>
      <c r="D812" t="str">
        <f t="shared" si="212"/>
        <v>3.47812499777316-864.52433421648i</v>
      </c>
      <c r="E812" t="str">
        <f t="shared" si="213"/>
        <v>162.469505990486+0.005828920481455i</v>
      </c>
      <c r="F812" t="str">
        <f t="shared" si="214"/>
        <v>2.90990990955109-8113.02786836483i</v>
      </c>
      <c r="G812" t="str">
        <f t="shared" si="215"/>
        <v>0.999999999876693-0.0000111043733485845i</v>
      </c>
      <c r="H812" t="str">
        <f t="shared" si="216"/>
        <v>500.017264913183+1.19022480646198i</v>
      </c>
      <c r="I812" t="str">
        <f t="shared" si="217"/>
        <v>31.3455311607411-11443.9802045568i</v>
      </c>
      <c r="K812" t="str">
        <f t="shared" si="218"/>
        <v>0.0239990353306704-0.000149662966377512i</v>
      </c>
      <c r="L812" t="str">
        <f t="shared" si="219"/>
        <v>0.0001875-19.1605551021657i</v>
      </c>
      <c r="M812" t="str">
        <f t="shared" si="220"/>
        <v>0.00125-4.81575449091864i</v>
      </c>
      <c r="N812">
        <f t="shared" si="221"/>
        <v>89.875261052320795</v>
      </c>
      <c r="O812">
        <f t="shared" si="222"/>
        <v>64.534496623655258</v>
      </c>
      <c r="P812" s="3">
        <f t="shared" si="223"/>
        <v>64.534496623655258</v>
      </c>
      <c r="Q812" s="3">
        <f t="shared" si="224"/>
        <v>-90.124738947679205</v>
      </c>
      <c r="R812">
        <f t="shared" si="225"/>
        <v>89.875261052320795</v>
      </c>
      <c r="S812">
        <f t="shared" si="226"/>
        <v>1.8409540714406702E-2</v>
      </c>
      <c r="T812">
        <f t="shared" ref="T812:T875" si="228">P812</f>
        <v>64.534496623655258</v>
      </c>
    </row>
    <row r="813" spans="1:20" x14ac:dyDescent="0.35">
      <c r="A813">
        <f t="shared" ref="A813:A876" si="229">2*PI()*B813</f>
        <v>116.11010384045359</v>
      </c>
      <c r="B813">
        <f t="shared" si="227"/>
        <v>18.479496969121449</v>
      </c>
      <c r="C813" t="str">
        <f t="shared" ref="C813:C876" si="230">IMPRODUCT(D813,E813,$C$40,,K813,$C$41)</f>
        <v>-3.66947369989749-1679.09999610621i</v>
      </c>
      <c r="D813" t="str">
        <f t="shared" ref="D813:D876" si="231">IMDIV(IMPRODUCT($C$37,$C$38,COMPLEX(1,A813/$C$38)),IMSUM(-1*A813*A813/$C$39,COMPLEX(0,1*A813)))</f>
        <v>3.47812499775621-861.251578886833i</v>
      </c>
      <c r="E813" t="str">
        <f t="shared" ref="E813:E876" si="232">IMDIV(IMPRODUCT(IMSUM(F813,G813),$C$29,H813),IMSUM(1,I813))</f>
        <v>162.469505754687+0.00585107483697519i</v>
      </c>
      <c r="F813" t="str">
        <f t="shared" ref="F813:F876" si="233">IMDIV(IMPRODUCT($C$14,$C$15,COMPLEX(1,A813/$C$15)),IMSUM(-1*A813*A813/$C$16,COMPLEX(0,A813)))</f>
        <v>2.90990990954836-8082.31507133979i</v>
      </c>
      <c r="G813" t="str">
        <f t="shared" ref="G813:G876" si="234">IMDIV(1,COMPLEX(1,A813*$C$9*$C$10))</f>
        <v>0.999999999875754-0.0000111465699672986i</v>
      </c>
      <c r="H813" t="str">
        <f t="shared" ref="H813:H876" si="235">IMDIV($C$3,IMSUM(K813,COMPLEX(0,$C$28*A813)))</f>
        <v>500.017396377852+1.19474735012404i</v>
      </c>
      <c r="I813" t="str">
        <f t="shared" ref="I813:I876" si="236">IMPRODUCT(F813,$C$29,H813,$C$31)</f>
        <v>31.3455251588469-11400.660628976i</v>
      </c>
      <c r="K813" t="str">
        <f t="shared" ref="K813:K876" si="237">IF($C$26&lt;=0,IMDIV(1,IMSUM(IMDIV(1,L813),1/$C$18)),IMDIV(1,IMSUM(IMDIV(1,L813),1/$C$18,IMDIV(1,M813))))</f>
        <v>0.0239990279855613-0.000150231638114665i</v>
      </c>
      <c r="L813" t="str">
        <f t="shared" ref="L813:L876" si="238">IMSUM($C$21/$C$22,IMDIV(1,COMPLEX(0,$C$20*$C$22*A813)))</f>
        <v>0.0001875-19.0880206237953i</v>
      </c>
      <c r="M813" t="str">
        <f t="shared" ref="M813:M876" si="239">IMSUM($C$25/$C$26,IMDIV(1,COMPLEX(0,$C$24*$C$26*A813)))</f>
        <v>0.00125-4.79752390009828i</v>
      </c>
      <c r="N813">
        <f t="shared" ref="N813:N876" si="240">ABS(R813)</f>
        <v>89.874787075323738</v>
      </c>
      <c r="O813">
        <f t="shared" ref="O813:O876" si="241">ABS(P813)</f>
        <v>64.501551953768526</v>
      </c>
      <c r="P813" s="3">
        <f t="shared" ref="P813:P876" si="242">20*LOG10(IMABS(C813))</f>
        <v>64.501551953768526</v>
      </c>
      <c r="Q813" s="3">
        <f t="shared" ref="Q813:Q876" si="243">IMARGUMENT(C813)*180/PI()</f>
        <v>-90.125212924676262</v>
      </c>
      <c r="R813">
        <f t="shared" ref="R813:R876" si="244">IF(Q813&lt;0,Q813+180,Q813-180)</f>
        <v>89.874787075323738</v>
      </c>
      <c r="S813">
        <f t="shared" ref="S813:S876" si="245">B813/1000</f>
        <v>1.8479496969121448E-2</v>
      </c>
      <c r="T813">
        <f t="shared" si="228"/>
        <v>64.501551953768526</v>
      </c>
    </row>
    <row r="814" spans="1:20" x14ac:dyDescent="0.35">
      <c r="A814">
        <f t="shared" si="229"/>
        <v>116.55132223504731</v>
      </c>
      <c r="B814">
        <f t="shared" ref="B814:B877" si="246">B813*(1+B$42)</f>
        <v>18.549719057604111</v>
      </c>
      <c r="C814" t="str">
        <f t="shared" si="230"/>
        <v>-3.66947240330349-1672.74337654906i</v>
      </c>
      <c r="D814" t="str">
        <f t="shared" si="231"/>
        <v>3.47812499773914-857.991212950296i</v>
      </c>
      <c r="E814" t="str">
        <f t="shared" si="232"/>
        <v>162.469505517092+0.00587331343005745i</v>
      </c>
      <c r="F814" t="str">
        <f t="shared" si="233"/>
        <v>2.90990990954562-8051.71854113052i</v>
      </c>
      <c r="G814" t="str">
        <f t="shared" si="234"/>
        <v>0.999999999874808-0.0000111889269331637i</v>
      </c>
      <c r="H814" t="str">
        <f t="shared" si="235"/>
        <v>500.017528843582+1.19928707589743i</v>
      </c>
      <c r="I814" t="str">
        <f t="shared" si="236"/>
        <v>31.3455191112465-11357.5050557267i</v>
      </c>
      <c r="K814" t="str">
        <f t="shared" si="237"/>
        <v>0.023999020584528-0.000150802470260488i</v>
      </c>
      <c r="L814" t="str">
        <f t="shared" si="238"/>
        <v>0.0001875-19.0157607330099i</v>
      </c>
      <c r="M814" t="str">
        <f t="shared" si="239"/>
        <v>0.00125-4.77936232326985i</v>
      </c>
      <c r="N814">
        <f t="shared" si="240"/>
        <v>89.87431129756888</v>
      </c>
      <c r="O814">
        <f t="shared" si="241"/>
        <v>64.468607277463434</v>
      </c>
      <c r="P814" s="3">
        <f t="shared" si="242"/>
        <v>64.468607277463434</v>
      </c>
      <c r="Q814" s="3">
        <f t="shared" si="243"/>
        <v>-90.12568870243112</v>
      </c>
      <c r="R814">
        <f t="shared" si="244"/>
        <v>89.87431129756888</v>
      </c>
      <c r="S814">
        <f t="shared" si="245"/>
        <v>1.8549719057604112E-2</v>
      </c>
      <c r="T814">
        <f t="shared" si="228"/>
        <v>64.468607277463434</v>
      </c>
    </row>
    <row r="815" spans="1:20" x14ac:dyDescent="0.35">
      <c r="A815">
        <f t="shared" si="229"/>
        <v>116.99421725954051</v>
      </c>
      <c r="B815">
        <f t="shared" si="246"/>
        <v>18.620207990023008</v>
      </c>
      <c r="C815" t="str">
        <f t="shared" si="230"/>
        <v>-3.66947109683749-1666.41081996708i</v>
      </c>
      <c r="D815" t="str">
        <f t="shared" si="231"/>
        <v>3.4781249977219-854.743189505394i</v>
      </c>
      <c r="E815" t="str">
        <f t="shared" si="232"/>
        <v>162.469505277689+0.00589563658138728i</v>
      </c>
      <c r="F815" t="str">
        <f t="shared" si="233"/>
        <v>2.90990990954282-8021.23783759552i</v>
      </c>
      <c r="G815" t="str">
        <f t="shared" si="234"/>
        <v>0.999999999873855-0.0000112314448554991i</v>
      </c>
      <c r="H815" t="str">
        <f t="shared" si="235"/>
        <v>500.017662317995+1.2038440490335i</v>
      </c>
      <c r="I815" t="str">
        <f t="shared" si="236"/>
        <v>31.3455130175913-11314.5128640012i</v>
      </c>
      <c r="K815" t="str">
        <f t="shared" si="237"/>
        <v>0.0239990131271448-0.000151375471018311i</v>
      </c>
      <c r="L815" t="str">
        <f t="shared" si="238"/>
        <v>0.0001875-18.9437743903266i</v>
      </c>
      <c r="M815" t="str">
        <f t="shared" si="239"/>
        <v>0.00125-4.761269499173i</v>
      </c>
      <c r="N815">
        <f t="shared" si="240"/>
        <v>89.87383371221739</v>
      </c>
      <c r="O815">
        <f t="shared" si="241"/>
        <v>64.435662594691095</v>
      </c>
      <c r="P815" s="3">
        <f t="shared" si="242"/>
        <v>64.435662594691095</v>
      </c>
      <c r="Q815" s="3">
        <f t="shared" si="243"/>
        <v>-90.12616628778261</v>
      </c>
      <c r="R815">
        <f t="shared" si="244"/>
        <v>89.87383371221739</v>
      </c>
      <c r="S815">
        <f t="shared" si="245"/>
        <v>1.8620207990023008E-2</v>
      </c>
      <c r="T815">
        <f t="shared" si="228"/>
        <v>64.435662594691095</v>
      </c>
    </row>
    <row r="816" spans="1:20" x14ac:dyDescent="0.35">
      <c r="A816">
        <f t="shared" si="229"/>
        <v>117.43879528512674</v>
      </c>
      <c r="B816">
        <f t="shared" si="246"/>
        <v>18.690964780385094</v>
      </c>
      <c r="C816" t="str">
        <f t="shared" si="230"/>
        <v>-3.66946978042448-1660.10223526434i</v>
      </c>
      <c r="D816" t="str">
        <f t="shared" si="231"/>
        <v>3.47812499770456-851.507461828239i</v>
      </c>
      <c r="E816" t="str">
        <f t="shared" si="232"/>
        <v>162.469505036463+0.00591804461287i</v>
      </c>
      <c r="F816" t="str">
        <f t="shared" si="233"/>
        <v>2.90990990954004-7990.87252225981i</v>
      </c>
      <c r="G816" t="str">
        <f t="shared" si="234"/>
        <v>0.999999999872894-0.0000112741243459392i</v>
      </c>
      <c r="H816" t="str">
        <f t="shared" si="235"/>
        <v>500.017796808776+1.20841833503109i</v>
      </c>
      <c r="I816" t="str">
        <f t="shared" si="236"/>
        <v>31.3455068775316-11271.6834353427i</v>
      </c>
      <c r="K816" t="str">
        <f t="shared" si="237"/>
        <v>0.0239990056129825-0.000151950648622564i</v>
      </c>
      <c r="L816" t="str">
        <f t="shared" si="238"/>
        <v>0.0001875-18.8720605601978i</v>
      </c>
      <c r="M816" t="str">
        <f t="shared" si="239"/>
        <v>0.00125-4.74324516753635i</v>
      </c>
      <c r="N816">
        <f t="shared" si="240"/>
        <v>89.873354312404487</v>
      </c>
      <c r="O816">
        <f t="shared" si="241"/>
        <v>64.402717905402369</v>
      </c>
      <c r="P816" s="3">
        <f t="shared" si="242"/>
        <v>64.402717905402369</v>
      </c>
      <c r="Q816" s="3">
        <f t="shared" si="243"/>
        <v>-90.126645687595513</v>
      </c>
      <c r="R816">
        <f t="shared" si="244"/>
        <v>89.873354312404487</v>
      </c>
      <c r="S816">
        <f t="shared" si="245"/>
        <v>1.8690964780385094E-2</v>
      </c>
      <c r="T816">
        <f t="shared" si="228"/>
        <v>64.402717905402369</v>
      </c>
    </row>
    <row r="817" spans="1:20" x14ac:dyDescent="0.35">
      <c r="A817">
        <f t="shared" si="229"/>
        <v>117.88506270721024</v>
      </c>
      <c r="B817">
        <f t="shared" si="246"/>
        <v>18.761990446550559</v>
      </c>
      <c r="C817" t="str">
        <f t="shared" si="230"/>
        <v>-3.66946845398847-1653.81753168974i</v>
      </c>
      <c r="D817" t="str">
        <f t="shared" si="231"/>
        <v>3.4781249976871-848.283983371796i</v>
      </c>
      <c r="E817" t="str">
        <f t="shared" si="232"/>
        <v>162.469504793401+0.00594053784765302i</v>
      </c>
      <c r="F817" t="str">
        <f t="shared" si="233"/>
        <v>2.90990990953723-7960.62215830807i</v>
      </c>
      <c r="G817" t="str">
        <f t="shared" si="234"/>
        <v>0.999999999871926-0.0000113169660184428i</v>
      </c>
      <c r="H817" t="str">
        <f t="shared" si="235"/>
        <v>500.017932323657+1.2130099996374i</v>
      </c>
      <c r="I817" t="str">
        <f t="shared" si="236"/>
        <v>31.3455006907124-11229.0161536353i</v>
      </c>
      <c r="K817" t="str">
        <f t="shared" si="237"/>
        <v>0.0239989980416092-0.000152528011338895i</v>
      </c>
      <c r="L817" t="str">
        <f t="shared" si="238"/>
        <v>0.0001875-18.800618210996i</v>
      </c>
      <c r="M817" t="str">
        <f t="shared" si="239"/>
        <v>0.00125-4.72528906907387i</v>
      </c>
      <c r="N817">
        <f t="shared" si="240"/>
        <v>89.872873091239398</v>
      </c>
      <c r="O817">
        <f t="shared" si="241"/>
        <v>64.369773209547702</v>
      </c>
      <c r="P817" s="3">
        <f t="shared" si="242"/>
        <v>64.369773209547702</v>
      </c>
      <c r="Q817" s="3">
        <f t="shared" si="243"/>
        <v>-90.127126908760602</v>
      </c>
      <c r="R817">
        <f t="shared" si="244"/>
        <v>89.872873091239398</v>
      </c>
      <c r="S817">
        <f t="shared" si="245"/>
        <v>1.876199044655056E-2</v>
      </c>
      <c r="T817">
        <f t="shared" si="228"/>
        <v>64.369773209547702</v>
      </c>
    </row>
    <row r="818" spans="1:20" x14ac:dyDescent="0.35">
      <c r="A818">
        <f t="shared" si="229"/>
        <v>118.33302594549764</v>
      </c>
      <c r="B818">
        <f t="shared" si="246"/>
        <v>18.833286010247452</v>
      </c>
      <c r="C818" t="str">
        <f t="shared" si="230"/>
        <v>-3.66946711745337-1647.55661883568i</v>
      </c>
      <c r="D818" t="str">
        <f t="shared" si="231"/>
        <v>3.47812499766947-845.072707765236i</v>
      </c>
      <c r="E818" t="str">
        <f t="shared" si="232"/>
        <v>162.46950454849+0.00596311661010861i</v>
      </c>
      <c r="F818" t="str">
        <f t="shared" si="233"/>
        <v>2.90990990953438-7930.48631057859i</v>
      </c>
      <c r="G818" t="str">
        <f t="shared" si="234"/>
        <v>0.999999999870951-0.0000113599704893018i</v>
      </c>
      <c r="H818" t="str">
        <f t="shared" si="235"/>
        <v>500.018068870443+1.21761910884911i</v>
      </c>
      <c r="I818" t="str">
        <f t="shared" si="236"/>
        <v>31.3454944567785-11186.5104050958i</v>
      </c>
      <c r="K818" t="str">
        <f t="shared" si="237"/>
        <v>0.023998990412589-0.000153107567464291i</v>
      </c>
      <c r="L818" t="str">
        <f t="shared" si="238"/>
        <v>0.0001875-18.7294463149991i</v>
      </c>
      <c r="M818" t="str">
        <f t="shared" si="239"/>
        <v>0.00125-4.70740094548105i</v>
      </c>
      <c r="N818">
        <f t="shared" si="240"/>
        <v>89.872390041805204</v>
      </c>
      <c r="O818">
        <f t="shared" si="241"/>
        <v>64.336828507076945</v>
      </c>
      <c r="P818" s="3">
        <f t="shared" si="242"/>
        <v>64.336828507076945</v>
      </c>
      <c r="Q818" s="3">
        <f t="shared" si="243"/>
        <v>-90.127609958194796</v>
      </c>
      <c r="R818">
        <f t="shared" si="244"/>
        <v>89.872390041805204</v>
      </c>
      <c r="S818">
        <f t="shared" si="245"/>
        <v>1.8833286010247453E-2</v>
      </c>
      <c r="T818">
        <f t="shared" si="228"/>
        <v>64.336828507076945</v>
      </c>
    </row>
    <row r="819" spans="1:20" x14ac:dyDescent="0.35">
      <c r="A819">
        <f t="shared" si="229"/>
        <v>118.78269144409053</v>
      </c>
      <c r="B819">
        <f t="shared" si="246"/>
        <v>18.904852497086392</v>
      </c>
      <c r="C819" t="str">
        <f t="shared" si="230"/>
        <v>-3.66946577074225-1641.31940663685i</v>
      </c>
      <c r="D819" t="str">
        <f t="shared" si="231"/>
        <v>3.47812499765172-841.873588813291i</v>
      </c>
      <c r="E819" t="str">
        <f t="shared" si="232"/>
        <v>162.469504301714+0.00598578122585623i</v>
      </c>
      <c r="F819" t="str">
        <f t="shared" si="233"/>
        <v>2.90990990953152-7900.46454555717i</v>
      </c>
      <c r="G819" t="str">
        <f t="shared" si="234"/>
        <v>0.999999999869968-0.0000114031383771499i</v>
      </c>
      <c r="H819" t="str">
        <f t="shared" si="235"/>
        <v>500.018206456989+1.22224572891313i</v>
      </c>
      <c r="I819" t="str">
        <f t="shared" si="236"/>
        <v>31.3454881753713-11144.1655782649i</v>
      </c>
      <c r="K819" t="str">
        <f t="shared" si="237"/>
        <v>0.0239989827254832-0.000153689325327194i</v>
      </c>
      <c r="L819" t="str">
        <f t="shared" si="238"/>
        <v>0.0001875-18.6585438483752i</v>
      </c>
      <c r="M819" t="str">
        <f t="shared" si="239"/>
        <v>0.00125-4.68958053943121i</v>
      </c>
      <c r="N819">
        <f t="shared" si="240"/>
        <v>89.871905157158665</v>
      </c>
      <c r="O819">
        <f t="shared" si="241"/>
        <v>64.303883797939804</v>
      </c>
      <c r="P819" s="3">
        <f t="shared" si="242"/>
        <v>64.303883797939804</v>
      </c>
      <c r="Q819" s="3">
        <f t="shared" si="243"/>
        <v>-90.128094842841335</v>
      </c>
      <c r="R819">
        <f t="shared" si="244"/>
        <v>89.871905157158665</v>
      </c>
      <c r="S819">
        <f t="shared" si="245"/>
        <v>1.8904852497086393E-2</v>
      </c>
      <c r="T819">
        <f t="shared" si="228"/>
        <v>64.303883797939804</v>
      </c>
    </row>
    <row r="820" spans="1:20" x14ac:dyDescent="0.35">
      <c r="A820">
        <f t="shared" si="229"/>
        <v>119.23406567157807</v>
      </c>
      <c r="B820">
        <f t="shared" si="246"/>
        <v>18.97669093657532</v>
      </c>
      <c r="C820" t="str">
        <f t="shared" si="230"/>
        <v>-3.66946441377754-1635.10580536886i</v>
      </c>
      <c r="D820" t="str">
        <f t="shared" si="231"/>
        <v>3.47812499763385-838.686580495564i</v>
      </c>
      <c r="E820" t="str">
        <f t="shared" si="232"/>
        <v>162.469504053059+0.00600853202175826i</v>
      </c>
      <c r="F820" t="str">
        <f t="shared" si="233"/>
        <v>2.90990990952865-7870.55643137066i</v>
      </c>
      <c r="G820" t="str">
        <f t="shared" si="234"/>
        <v>0.999999999868978-0.0000114464703029718i</v>
      </c>
      <c r="H820" t="str">
        <f t="shared" si="235"/>
        <v>500.018345091214+1.2268899263276i</v>
      </c>
      <c r="I820" t="str">
        <f t="shared" si="236"/>
        <v>31.3454818461284-11101.9810639981i</v>
      </c>
      <c r="K820" t="str">
        <f t="shared" si="237"/>
        <v>0.0239989749798495-0.000154273293287616i</v>
      </c>
      <c r="L820" t="str">
        <f t="shared" si="238"/>
        <v>0.0001875-18.5879097911688i</v>
      </c>
      <c r="M820" t="str">
        <f t="shared" si="239"/>
        <v>0.00125-4.67182759457183i</v>
      </c>
      <c r="N820">
        <f t="shared" si="240"/>
        <v>89.871418430330351</v>
      </c>
      <c r="O820">
        <f t="shared" si="241"/>
        <v>64.270939082085576</v>
      </c>
      <c r="P820" s="3">
        <f t="shared" si="242"/>
        <v>64.270939082085576</v>
      </c>
      <c r="Q820" s="3">
        <f t="shared" si="243"/>
        <v>-90.128581569669649</v>
      </c>
      <c r="R820">
        <f t="shared" si="244"/>
        <v>89.871418430330351</v>
      </c>
      <c r="S820">
        <f t="shared" si="245"/>
        <v>1.8976690936575322E-2</v>
      </c>
      <c r="T820">
        <f t="shared" si="228"/>
        <v>64.270939082085576</v>
      </c>
    </row>
    <row r="821" spans="1:20" x14ac:dyDescent="0.35">
      <c r="A821">
        <f t="shared" si="229"/>
        <v>119.68715512113008</v>
      </c>
      <c r="B821">
        <f t="shared" si="246"/>
        <v>19.048802362134307</v>
      </c>
      <c r="C821" t="str">
        <f t="shared" si="230"/>
        <v>-3.66946304648125-1628.91572564695i</v>
      </c>
      <c r="D821" t="str">
        <f t="shared" si="231"/>
        <v>3.47812499761583-835.511636965861i</v>
      </c>
      <c r="E821" t="str">
        <f t="shared" si="232"/>
        <v>162.469503802511+0.0060313693259205i</v>
      </c>
      <c r="F821" t="str">
        <f t="shared" si="233"/>
        <v>2.90990990952575-7840.76153778072i</v>
      </c>
      <c r="G821" t="str">
        <f t="shared" si="234"/>
        <v>0.999999999867981-0.0000114899668901116i</v>
      </c>
      <c r="H821" t="str">
        <f t="shared" si="235"/>
        <v>500.018484781095+1.23155176784294i</v>
      </c>
      <c r="I821" t="str">
        <f t="shared" si="236"/>
        <v>31.3454754686862-11059.9562554569i</v>
      </c>
      <c r="K821" t="str">
        <f t="shared" si="237"/>
        <v>0.0239989671752424-0.000154859479737266i</v>
      </c>
      <c r="L821" t="str">
        <f t="shared" si="238"/>
        <v>0.0001875-18.5175431272851i</v>
      </c>
      <c r="M821" t="str">
        <f t="shared" si="239"/>
        <v>0.00125-4.65414185552085i</v>
      </c>
      <c r="N821">
        <f t="shared" si="240"/>
        <v>89.87092985432426</v>
      </c>
      <c r="O821">
        <f t="shared" si="241"/>
        <v>64.237994359462974</v>
      </c>
      <c r="P821" s="3">
        <f t="shared" si="242"/>
        <v>64.237994359462974</v>
      </c>
      <c r="Q821" s="3">
        <f t="shared" si="243"/>
        <v>-90.12907014567574</v>
      </c>
      <c r="R821">
        <f t="shared" si="244"/>
        <v>89.87092985432426</v>
      </c>
      <c r="S821">
        <f t="shared" si="245"/>
        <v>1.9048802362134305E-2</v>
      </c>
      <c r="T821">
        <f t="shared" si="228"/>
        <v>64.237994359462974</v>
      </c>
    </row>
    <row r="822" spans="1:20" x14ac:dyDescent="0.35">
      <c r="A822">
        <f t="shared" si="229"/>
        <v>120.14196631059036</v>
      </c>
      <c r="B822">
        <f t="shared" si="246"/>
        <v>19.121187811110417</v>
      </c>
      <c r="C822" t="str">
        <f t="shared" si="230"/>
        <v>-3.6694616687747-1622.74907842477i</v>
      </c>
      <c r="D822" t="str">
        <f t="shared" si="231"/>
        <v>3.47812499759769-832.348712551559i</v>
      </c>
      <c r="E822" t="str">
        <f t="shared" si="232"/>
        <v>162.469503550056+0.00605429346770448i</v>
      </c>
      <c r="F822" t="str">
        <f t="shared" si="233"/>
        <v>2.90990990952283-7811.07943617785i</v>
      </c>
      <c r="G822" t="str">
        <f t="shared" si="234"/>
        <v>0.999999999866975-0.0000115336287642824i</v>
      </c>
      <c r="H822" t="str">
        <f t="shared" si="235"/>
        <v>500.018625534671+1.23623132046265i</v>
      </c>
      <c r="I822" t="str">
        <f t="shared" si="236"/>
        <v>31.3454690426771-11018.0905481003i</v>
      </c>
      <c r="K822" t="str">
        <f t="shared" si="237"/>
        <v>0.0239989593112129-0.000155447893099662i</v>
      </c>
      <c r="L822" t="str">
        <f t="shared" si="238"/>
        <v>0.0001875-18.4474428444761i</v>
      </c>
      <c r="M822" t="str">
        <f t="shared" si="239"/>
        <v>0.00125-4.63652306786297i</v>
      </c>
      <c r="N822">
        <f t="shared" si="240"/>
        <v>89.870439422117911</v>
      </c>
      <c r="O822">
        <f t="shared" si="241"/>
        <v>64.205049630020611</v>
      </c>
      <c r="P822" s="3">
        <f t="shared" si="242"/>
        <v>64.205049630020611</v>
      </c>
      <c r="Q822" s="3">
        <f t="shared" si="243"/>
        <v>-90.129560577882089</v>
      </c>
      <c r="R822">
        <f t="shared" si="244"/>
        <v>89.870439422117911</v>
      </c>
      <c r="S822">
        <f t="shared" si="245"/>
        <v>1.9121187811110416E-2</v>
      </c>
      <c r="T822">
        <f t="shared" si="228"/>
        <v>64.205049630020611</v>
      </c>
    </row>
    <row r="823" spans="1:20" x14ac:dyDescent="0.35">
      <c r="A823">
        <f t="shared" si="229"/>
        <v>120.59850578257061</v>
      </c>
      <c r="B823">
        <f t="shared" si="246"/>
        <v>19.193848324792636</v>
      </c>
      <c r="C823" t="str">
        <f t="shared" si="230"/>
        <v>-3.66946028057869-1616.60577499301i</v>
      </c>
      <c r="D823" t="str">
        <f t="shared" si="231"/>
        <v>3.47812499757938-829.197761752919i</v>
      </c>
      <c r="E823" t="str">
        <f t="shared" si="232"/>
        <v>162.46950329568+0.00607730477773522i</v>
      </c>
      <c r="F823" t="str">
        <f t="shared" si="233"/>
        <v>2.90990990951987-7781.50969957497i</v>
      </c>
      <c r="G823" t="str">
        <f t="shared" si="234"/>
        <v>0.999999999865963-0.000011577456553575i</v>
      </c>
      <c r="H823" t="str">
        <f t="shared" si="235"/>
        <v>500.018767360043+1.24092865144439i</v>
      </c>
      <c r="I823" t="str">
        <f t="shared" si="236"/>
        <v>31.3454625677314-10976.383339676i</v>
      </c>
      <c r="K823" t="str">
        <f t="shared" si="237"/>
        <v>0.0239989513873086-0.000156038541830257i</v>
      </c>
      <c r="L823" t="str">
        <f t="shared" si="238"/>
        <v>0.0001875-18.3776079343256i</v>
      </c>
      <c r="M823" t="str">
        <f t="shared" si="239"/>
        <v>0.00125-4.61897097814602i</v>
      </c>
      <c r="N823">
        <f t="shared" si="240"/>
        <v>89.86994712666224</v>
      </c>
      <c r="O823">
        <f t="shared" si="241"/>
        <v>64.172104893706432</v>
      </c>
      <c r="P823" s="3">
        <f t="shared" si="242"/>
        <v>64.172104893706432</v>
      </c>
      <c r="Q823" s="3">
        <f t="shared" si="243"/>
        <v>-90.13005287333776</v>
      </c>
      <c r="R823">
        <f t="shared" si="244"/>
        <v>89.86994712666224</v>
      </c>
      <c r="S823">
        <f t="shared" si="245"/>
        <v>1.9193848324792637E-2</v>
      </c>
      <c r="T823">
        <f t="shared" si="228"/>
        <v>64.172104893706432</v>
      </c>
    </row>
    <row r="824" spans="1:20" x14ac:dyDescent="0.35">
      <c r="A824">
        <f t="shared" si="229"/>
        <v>121.05678010454439</v>
      </c>
      <c r="B824">
        <f t="shared" si="246"/>
        <v>19.266784948426849</v>
      </c>
      <c r="C824" t="str">
        <f t="shared" si="230"/>
        <v>-3.66945888181334-1610.48572697821i</v>
      </c>
      <c r="D824" t="str">
        <f t="shared" si="231"/>
        <v>3.47812499756096-826.058739242475i</v>
      </c>
      <c r="E824" t="str">
        <f t="shared" si="232"/>
        <v>162.469503039366+0.00610040358790071i</v>
      </c>
      <c r="F824" t="str">
        <f t="shared" si="233"/>
        <v>2.90990990951692-7752.05190260165i</v>
      </c>
      <c r="G824" t="str">
        <f t="shared" si="234"/>
        <v>0.999999999864942-0.0000116214508884667i</v>
      </c>
      <c r="H824" t="str">
        <f t="shared" si="235"/>
        <v>500.018910265372+1.24564382830086i</v>
      </c>
      <c r="I824" t="str">
        <f t="shared" si="236"/>
        <v>31.3454560434769-10934.8340302121i</v>
      </c>
      <c r="K824" t="str">
        <f t="shared" si="237"/>
        <v>0.0239989434030736-0.000156631434416554i</v>
      </c>
      <c r="L824" t="str">
        <f t="shared" si="238"/>
        <v>0.0001875-18.3080373922352i</v>
      </c>
      <c r="M824" t="str">
        <f t="shared" si="239"/>
        <v>0.00125-4.60148533387729i</v>
      </c>
      <c r="N824">
        <f t="shared" si="240"/>
        <v>89.869452960881347</v>
      </c>
      <c r="O824">
        <f t="shared" si="241"/>
        <v>64.139160150468243</v>
      </c>
      <c r="P824" s="3">
        <f t="shared" si="242"/>
        <v>64.139160150468243</v>
      </c>
      <c r="Q824" s="3">
        <f t="shared" si="243"/>
        <v>-90.130547039118653</v>
      </c>
      <c r="R824">
        <f t="shared" si="244"/>
        <v>89.869452960881347</v>
      </c>
      <c r="S824">
        <f t="shared" si="245"/>
        <v>1.926678494842685E-2</v>
      </c>
      <c r="T824">
        <f t="shared" si="228"/>
        <v>64.139160150468243</v>
      </c>
    </row>
    <row r="825" spans="1:20" x14ac:dyDescent="0.35">
      <c r="A825">
        <f t="shared" si="229"/>
        <v>121.51679586894164</v>
      </c>
      <c r="B825">
        <f t="shared" si="246"/>
        <v>19.339998731230871</v>
      </c>
      <c r="C825" t="str">
        <f t="shared" si="230"/>
        <v>-3.66945747239804-1604.3888463414i</v>
      </c>
      <c r="D825" t="str">
        <f t="shared" si="231"/>
        <v>3.47812499754238-822.931599864312i</v>
      </c>
      <c r="E825" t="str">
        <f t="shared" si="232"/>
        <v>162.469502781101+0.00612359023135526i</v>
      </c>
      <c r="F825" t="str">
        <f t="shared" si="233"/>
        <v>2.9099099095139-7722.70562149742i</v>
      </c>
      <c r="G825" t="str">
        <f t="shared" si="234"/>
        <v>0.999999999863914-0.0000116656124018309i</v>
      </c>
      <c r="H825" t="str">
        <f t="shared" si="235"/>
        <v>500.01905425888+1.25037691880078i</v>
      </c>
      <c r="I825" t="str">
        <f t="shared" si="236"/>
        <v>31.3454494695367-10893.4420220075i</v>
      </c>
      <c r="K825" t="str">
        <f t="shared" si="237"/>
        <v>0.0239989353580488-0.000157226579378232i</v>
      </c>
      <c r="L825" t="str">
        <f t="shared" si="238"/>
        <v>0.0001875-18.238730217409i</v>
      </c>
      <c r="M825" t="str">
        <f t="shared" si="239"/>
        <v>0.00125-4.58406588351991i</v>
      </c>
      <c r="N825">
        <f t="shared" si="240"/>
        <v>89.868956917672577</v>
      </c>
      <c r="O825">
        <f t="shared" si="241"/>
        <v>64.106215400253163</v>
      </c>
      <c r="P825" s="3">
        <f t="shared" si="242"/>
        <v>64.106215400253163</v>
      </c>
      <c r="Q825" s="3">
        <f t="shared" si="243"/>
        <v>-90.131043082327423</v>
      </c>
      <c r="R825">
        <f t="shared" si="244"/>
        <v>89.868956917672577</v>
      </c>
      <c r="S825">
        <f t="shared" si="245"/>
        <v>1.9339998731230872E-2</v>
      </c>
      <c r="T825">
        <f t="shared" si="228"/>
        <v>64.106215400253163</v>
      </c>
    </row>
    <row r="826" spans="1:20" x14ac:dyDescent="0.35">
      <c r="A826">
        <f t="shared" si="229"/>
        <v>121.97855969324362</v>
      </c>
      <c r="B826">
        <f t="shared" si="246"/>
        <v>19.413490726409549</v>
      </c>
      <c r="C826" t="str">
        <f t="shared" si="230"/>
        <v>-3.66945605225209-1598.31504537695i</v>
      </c>
      <c r="D826" t="str">
        <f t="shared" si="231"/>
        <v>3.47812499752366-819.816298633496i</v>
      </c>
      <c r="E826" t="str">
        <f t="shared" si="232"/>
        <v>162.469502520871+0.00614686504251904i</v>
      </c>
      <c r="F826" t="str">
        <f t="shared" si="233"/>
        <v>2.90990990951089-7693.47043410629i</v>
      </c>
      <c r="G826" t="str">
        <f t="shared" si="234"/>
        <v>0.999999999862877-0.0000117099417289457i</v>
      </c>
      <c r="H826" t="str">
        <f t="shared" si="235"/>
        <v>500.019199348855+1.25512799096994i</v>
      </c>
      <c r="I826" t="str">
        <f t="shared" si="236"/>
        <v>31.3454428455343-10852.2067196244i</v>
      </c>
      <c r="K826" t="str">
        <f t="shared" si="237"/>
        <v>0.0239989272517713-0.000157823985267265i</v>
      </c>
      <c r="L826" t="str">
        <f t="shared" si="238"/>
        <v>0.0001875-18.1696854128402i</v>
      </c>
      <c r="M826" t="str">
        <f t="shared" si="239"/>
        <v>0.00125-4.56671237648925i</v>
      </c>
      <c r="N826">
        <f t="shared" si="240"/>
        <v>89.868458989906273</v>
      </c>
      <c r="O826">
        <f t="shared" si="241"/>
        <v>64.073270643008357</v>
      </c>
      <c r="P826" s="3">
        <f t="shared" si="242"/>
        <v>64.073270643008357</v>
      </c>
      <c r="Q826" s="3">
        <f t="shared" si="243"/>
        <v>-90.131541010093727</v>
      </c>
      <c r="R826">
        <f t="shared" si="244"/>
        <v>89.868458989906273</v>
      </c>
      <c r="S826">
        <f t="shared" si="245"/>
        <v>1.9413490726409549E-2</v>
      </c>
      <c r="T826">
        <f t="shared" si="228"/>
        <v>64.073270643008357</v>
      </c>
    </row>
    <row r="827" spans="1:20" x14ac:dyDescent="0.35">
      <c r="A827">
        <f t="shared" si="229"/>
        <v>122.44207822007796</v>
      </c>
      <c r="B827">
        <f t="shared" si="246"/>
        <v>19.487261991169905</v>
      </c>
      <c r="C827" t="str">
        <f t="shared" si="230"/>
        <v>-3.66945462129341-1592.26423671116i</v>
      </c>
      <c r="D827" t="str">
        <f t="shared" si="231"/>
        <v>3.47812499750482-816.712790735371i</v>
      </c>
      <c r="E827" t="str">
        <f t="shared" si="232"/>
        <v>162.46950225866+0.00617022835710526i</v>
      </c>
      <c r="F827" t="str">
        <f t="shared" si="233"/>
        <v>2.90990990950786-7664.34591987027i</v>
      </c>
      <c r="G827" t="str">
        <f t="shared" si="234"/>
        <v>0.999999999861833-0.0000117544395075034i</v>
      </c>
      <c r="H827" t="str">
        <f t="shared" si="235"/>
        <v>500.019345543647+1.25989711309198i</v>
      </c>
      <c r="I827" t="str">
        <f t="shared" si="236"/>
        <v>31.3454361710867-10811.1275298793i</v>
      </c>
      <c r="K827" t="str">
        <f t="shared" si="237"/>
        <v>0.0239989190837747-0.000158423660668039i</v>
      </c>
      <c r="L827" t="str">
        <f t="shared" si="238"/>
        <v>0.0001875-18.1009019852961i</v>
      </c>
      <c r="M827" t="str">
        <f t="shared" si="239"/>
        <v>0.00125-4.54942456314928i</v>
      </c>
      <c r="N827">
        <f t="shared" si="240"/>
        <v>89.867959170425806</v>
      </c>
      <c r="O827">
        <f t="shared" si="241"/>
        <v>64.040325878680079</v>
      </c>
      <c r="P827" s="3">
        <f t="shared" si="242"/>
        <v>64.040325878680079</v>
      </c>
      <c r="Q827" s="3">
        <f t="shared" si="243"/>
        <v>-90.132040829574194</v>
      </c>
      <c r="R827">
        <f t="shared" si="244"/>
        <v>89.867959170425806</v>
      </c>
      <c r="S827">
        <f t="shared" si="245"/>
        <v>1.9487261991169905E-2</v>
      </c>
      <c r="T827">
        <f t="shared" si="228"/>
        <v>64.040325878680079</v>
      </c>
    </row>
    <row r="828" spans="1:20" x14ac:dyDescent="0.35">
      <c r="A828">
        <f t="shared" si="229"/>
        <v>122.90735811731425</v>
      </c>
      <c r="B828">
        <f t="shared" si="246"/>
        <v>19.56131358673635</v>
      </c>
      <c r="C828" t="str">
        <f t="shared" si="230"/>
        <v>-3.66945317943991-1586.23633330113i</v>
      </c>
      <c r="D828" t="str">
        <f t="shared" si="231"/>
        <v>3.47812499748582-813.62103152493i</v>
      </c>
      <c r="E828" t="str">
        <f t="shared" si="232"/>
        <v>162.469501994453+0.00619368051210522i</v>
      </c>
      <c r="F828" t="str">
        <f t="shared" si="233"/>
        <v>2.90990990950479-7635.3316598234i</v>
      </c>
      <c r="G828" t="str">
        <f t="shared" si="234"/>
        <v>0.999999999860781-0.0000117991063776195i</v>
      </c>
      <c r="H828" t="str">
        <f t="shared" si="235"/>
        <v>500.019492851672+1.26468435370961i</v>
      </c>
      <c r="I828" t="str">
        <f t="shared" si="236"/>
        <v>31.3454294458107-10770.2038618342i</v>
      </c>
      <c r="K828" t="str">
        <f t="shared" si="237"/>
        <v>0.0239989108535891-0.000159025614197486i</v>
      </c>
      <c r="L828" t="str">
        <f t="shared" si="238"/>
        <v>0.0001875-18.0323789453039i</v>
      </c>
      <c r="M828" t="str">
        <f t="shared" si="239"/>
        <v>0.00125-4.532202194809i</v>
      </c>
      <c r="N828">
        <f t="shared" si="240"/>
        <v>89.867457452047333</v>
      </c>
      <c r="O828">
        <f t="shared" si="241"/>
        <v>64.007381107214457</v>
      </c>
      <c r="P828" s="3">
        <f t="shared" si="242"/>
        <v>64.007381107214457</v>
      </c>
      <c r="Q828" s="3">
        <f t="shared" si="243"/>
        <v>-90.132542547952667</v>
      </c>
      <c r="R828">
        <f t="shared" si="244"/>
        <v>89.867457452047333</v>
      </c>
      <c r="S828">
        <f t="shared" si="245"/>
        <v>1.9561313586736351E-2</v>
      </c>
      <c r="T828">
        <f t="shared" si="228"/>
        <v>64.007381107214457</v>
      </c>
    </row>
    <row r="829" spans="1:20" x14ac:dyDescent="0.35">
      <c r="A829">
        <f t="shared" si="229"/>
        <v>123.37440607816005</v>
      </c>
      <c r="B829">
        <f t="shared" si="246"/>
        <v>19.63564657836595</v>
      </c>
      <c r="C829" t="str">
        <f t="shared" si="230"/>
        <v>-3.6694517266084-1580.23124843344i</v>
      </c>
      <c r="D829" t="str">
        <f t="shared" si="231"/>
        <v>3.47812499746667-810.540976526177i</v>
      </c>
      <c r="E829" t="str">
        <f t="shared" si="232"/>
        <v>162.469501728234+0.00621722184579246i</v>
      </c>
      <c r="F829" t="str">
        <f t="shared" si="233"/>
        <v>2.90990990950171-7606.4272365858i</v>
      </c>
      <c r="G829" t="str">
        <f t="shared" si="234"/>
        <v>0.999999999859721-0.0000118439429818419i</v>
      </c>
      <c r="H829" t="str">
        <f t="shared" si="235"/>
        <v>500.0196412814+1.26948978162534i</v>
      </c>
      <c r="I829" t="str">
        <f t="shared" si="236"/>
        <v>31.3454226693179-10729.4351267882i</v>
      </c>
      <c r="K829" t="str">
        <f t="shared" si="237"/>
        <v>0.0239989025607413-0.000159629854505194i</v>
      </c>
      <c r="L829" t="str">
        <f t="shared" si="238"/>
        <v>0.0001875-17.9641153071368i</v>
      </c>
      <c r="M829" t="str">
        <f t="shared" si="239"/>
        <v>0.00125-4.51504502371888i</v>
      </c>
      <c r="N829">
        <f t="shared" si="240"/>
        <v>89.866953827559826</v>
      </c>
      <c r="O829">
        <f t="shared" si="241"/>
        <v>63.974436328557132</v>
      </c>
      <c r="P829" s="3">
        <f t="shared" si="242"/>
        <v>63.974436328557132</v>
      </c>
      <c r="Q829" s="3">
        <f t="shared" si="243"/>
        <v>-90.133046172440174</v>
      </c>
      <c r="R829">
        <f t="shared" si="244"/>
        <v>89.866953827559826</v>
      </c>
      <c r="S829">
        <f t="shared" si="245"/>
        <v>1.9635646578365949E-2</v>
      </c>
      <c r="T829">
        <f t="shared" si="228"/>
        <v>63.974436328557132</v>
      </c>
    </row>
    <row r="830" spans="1:20" x14ac:dyDescent="0.35">
      <c r="A830">
        <f t="shared" si="229"/>
        <v>123.84322882125706</v>
      </c>
      <c r="B830">
        <f t="shared" si="246"/>
        <v>19.710262035363741</v>
      </c>
      <c r="C830" t="str">
        <f t="shared" si="230"/>
        <v>-3.66945026271557-1574.24889572292i</v>
      </c>
      <c r="D830" t="str">
        <f t="shared" si="231"/>
        <v>3.47812499744739-807.472581431491i</v>
      </c>
      <c r="E830" t="str">
        <f t="shared" si="232"/>
        <v>162.469501459988+0.00624085269774312i</v>
      </c>
      <c r="F830" t="str">
        <f t="shared" si="233"/>
        <v>2.9099099094986-7577.63223435767i</v>
      </c>
      <c r="G830" t="str">
        <f t="shared" si="234"/>
        <v>0.999999999858653-0.0000118889499651602i</v>
      </c>
      <c r="H830" t="str">
        <f t="shared" si="235"/>
        <v>500.019790841378+1.27431346590274i</v>
      </c>
      <c r="I830" t="str">
        <f t="shared" si="236"/>
        <v>31.3454158412201-10688.8207382696i</v>
      </c>
      <c r="K830" t="str">
        <f t="shared" si="237"/>
        <v>0.023998894204754-0.000160236390273542i</v>
      </c>
      <c r="L830" t="str">
        <f t="shared" si="238"/>
        <v>0.0001875-17.8961100887994i</v>
      </c>
      <c r="M830" t="str">
        <f t="shared" si="239"/>
        <v>0.00125-4.49795280306722i</v>
      </c>
      <c r="N830">
        <f t="shared" si="240"/>
        <v>89.8664482897249</v>
      </c>
      <c r="O830">
        <f t="shared" si="241"/>
        <v>63.941491542653289</v>
      </c>
      <c r="P830" s="3">
        <f t="shared" si="242"/>
        <v>63.941491542653289</v>
      </c>
      <c r="Q830" s="3">
        <f t="shared" si="243"/>
        <v>-90.1335517102751</v>
      </c>
      <c r="R830">
        <f t="shared" si="244"/>
        <v>89.8664482897249</v>
      </c>
      <c r="S830">
        <f t="shared" si="245"/>
        <v>1.9710262035363739E-2</v>
      </c>
      <c r="T830">
        <f t="shared" si="228"/>
        <v>63.941491542653289</v>
      </c>
    </row>
    <row r="831" spans="1:20" x14ac:dyDescent="0.35">
      <c r="A831">
        <f t="shared" si="229"/>
        <v>124.31383309077785</v>
      </c>
      <c r="B831">
        <f t="shared" si="246"/>
        <v>19.785161031098124</v>
      </c>
      <c r="C831" t="str">
        <f t="shared" si="230"/>
        <v>-3.66944878767718-1568.28918911148i</v>
      </c>
      <c r="D831" t="str">
        <f t="shared" si="231"/>
        <v>3.47812499742795-804.415802100976i</v>
      </c>
      <c r="E831" t="str">
        <f t="shared" si="232"/>
        <v>162.469501189703+0.00626457340881544i</v>
      </c>
      <c r="F831" t="str">
        <f t="shared" si="233"/>
        <v>2.90990990949547-7548.94623891322i</v>
      </c>
      <c r="G831" t="str">
        <f t="shared" si="234"/>
        <v>0.999999999857577-0.000011934127975015i</v>
      </c>
      <c r="H831" t="str">
        <f t="shared" si="235"/>
        <v>500.019941540211+1.2791554758671i</v>
      </c>
      <c r="I831" t="str">
        <f t="shared" si="236"/>
        <v>31.3454089611227-10648.3601120266i</v>
      </c>
      <c r="K831" t="str">
        <f t="shared" si="237"/>
        <v>0.0239988857851467-0.000160845230217811i</v>
      </c>
      <c r="L831" t="str">
        <f t="shared" si="238"/>
        <v>0.0001875-17.8283623120137i</v>
      </c>
      <c r="M831" t="str">
        <f t="shared" si="239"/>
        <v>0.00125-4.48092528697672i</v>
      </c>
      <c r="N831">
        <f t="shared" si="240"/>
        <v>89.86594083127666</v>
      </c>
      <c r="O831">
        <f t="shared" si="241"/>
        <v>63.908546749448092</v>
      </c>
      <c r="P831" s="3">
        <f t="shared" si="242"/>
        <v>63.908546749448092</v>
      </c>
      <c r="Q831" s="3">
        <f t="shared" si="243"/>
        <v>-90.13405916872334</v>
      </c>
      <c r="R831">
        <f t="shared" si="244"/>
        <v>89.86594083127666</v>
      </c>
      <c r="S831">
        <f t="shared" si="245"/>
        <v>1.9785161031098123E-2</v>
      </c>
      <c r="T831">
        <f t="shared" si="228"/>
        <v>63.908546749448092</v>
      </c>
    </row>
    <row r="832" spans="1:20" x14ac:dyDescent="0.35">
      <c r="A832">
        <f t="shared" si="229"/>
        <v>124.7862256565228</v>
      </c>
      <c r="B832">
        <f t="shared" si="246"/>
        <v>19.860344643016298</v>
      </c>
      <c r="C832" t="str">
        <f t="shared" si="230"/>
        <v>-3.66944730140821-1562.35204286666i</v>
      </c>
      <c r="D832" t="str">
        <f t="shared" si="231"/>
        <v>3.47812499740836-801.370594561836i</v>
      </c>
      <c r="E832" t="str">
        <f t="shared" si="232"/>
        <v>162.469500917358+0.00628838432119672i</v>
      </c>
      <c r="F832" t="str">
        <f t="shared" si="233"/>
        <v>2.90990990949231-7520.36883759478i</v>
      </c>
      <c r="G832" t="str">
        <f t="shared" si="234"/>
        <v>0.999999999856492-0.000011979477661307i</v>
      </c>
      <c r="H832" t="str">
        <f t="shared" si="235"/>
        <v>500.020093386572+1.28401588110669i</v>
      </c>
      <c r="I832" t="str">
        <f t="shared" si="236"/>
        <v>31.34540202863-10608.0526660197i</v>
      </c>
      <c r="K832" t="str">
        <f t="shared" si="237"/>
        <v>0.023998877301435-0.000161456383086319i</v>
      </c>
      <c r="L832" t="str">
        <f t="shared" si="238"/>
        <v>0.0001875-17.7608710022053i</v>
      </c>
      <c r="M832" t="str">
        <f t="shared" si="239"/>
        <v>0.00125-4.4639622305008i</v>
      </c>
      <c r="N832">
        <f t="shared" si="240"/>
        <v>89.865431444921725</v>
      </c>
      <c r="O832">
        <f t="shared" si="241"/>
        <v>63.875601948885503</v>
      </c>
      <c r="P832" s="3">
        <f t="shared" si="242"/>
        <v>63.875601948885503</v>
      </c>
      <c r="Q832" s="3">
        <f t="shared" si="243"/>
        <v>-90.134568555078275</v>
      </c>
      <c r="R832">
        <f t="shared" si="244"/>
        <v>89.865431444921725</v>
      </c>
      <c r="S832">
        <f t="shared" si="245"/>
        <v>1.9860344643016298E-2</v>
      </c>
      <c r="T832">
        <f t="shared" si="228"/>
        <v>63.875601948885503</v>
      </c>
    </row>
    <row r="833" spans="1:20" x14ac:dyDescent="0.35">
      <c r="A833">
        <f t="shared" si="229"/>
        <v>125.2604133140176</v>
      </c>
      <c r="B833">
        <f t="shared" si="246"/>
        <v>19.93581395265976</v>
      </c>
      <c r="C833" t="str">
        <f t="shared" si="230"/>
        <v>-3.66944580382336-1556.43737158066i</v>
      </c>
      <c r="D833" t="str">
        <f t="shared" si="231"/>
        <v>3.47812499738862-798.336915007738i</v>
      </c>
      <c r="E833" t="str">
        <f t="shared" si="232"/>
        <v>162.469500642941+0.00631228577835717i</v>
      </c>
      <c r="F833" t="str">
        <f t="shared" si="233"/>
        <v>2.90990990948912-7491.89961930684i</v>
      </c>
      <c r="G833" t="str">
        <f t="shared" si="234"/>
        <v>0.999999999855399-0.0000120249996764069i</v>
      </c>
      <c r="H833" t="str">
        <f t="shared" si="235"/>
        <v>500.020246389199+1.28889475147365i</v>
      </c>
      <c r="I833" t="str">
        <f t="shared" si="236"/>
        <v>31.3453950433436-10567.8978204127i</v>
      </c>
      <c r="K833" t="str">
        <f t="shared" si="237"/>
        <v>0.0239988687531308-0.00016206985766054i</v>
      </c>
      <c r="L833" t="str">
        <f t="shared" si="238"/>
        <v>0.0001875-17.6936351884891i</v>
      </c>
      <c r="M833" t="str">
        <f t="shared" si="239"/>
        <v>0.00125-4.44706338962026i</v>
      </c>
      <c r="N833">
        <f t="shared" si="240"/>
        <v>89.864920123339047</v>
      </c>
      <c r="O833">
        <f t="shared" si="241"/>
        <v>63.842657140909729</v>
      </c>
      <c r="P833" s="3">
        <f t="shared" si="242"/>
        <v>63.842657140909729</v>
      </c>
      <c r="Q833" s="3">
        <f t="shared" si="243"/>
        <v>-90.135079876660953</v>
      </c>
      <c r="R833">
        <f t="shared" si="244"/>
        <v>89.864920123339047</v>
      </c>
      <c r="S833">
        <f t="shared" si="245"/>
        <v>1.993581395265976E-2</v>
      </c>
      <c r="T833">
        <f t="shared" si="228"/>
        <v>63.842657140909729</v>
      </c>
    </row>
    <row r="834" spans="1:20" x14ac:dyDescent="0.35">
      <c r="A834">
        <f t="shared" si="229"/>
        <v>125.73640288461087</v>
      </c>
      <c r="B834">
        <f t="shared" si="246"/>
        <v>20.011570045679868</v>
      </c>
      <c r="C834" t="str">
        <f t="shared" si="230"/>
        <v>-3.66944429483631-1550.54509016894i</v>
      </c>
      <c r="D834" t="str">
        <f t="shared" si="231"/>
        <v>3.47812499736874-795.314719798187i</v>
      </c>
      <c r="E834" t="str">
        <f t="shared" si="232"/>
        <v>162.469500366433+0.00633627812510304i</v>
      </c>
      <c r="F834" t="str">
        <f t="shared" si="233"/>
        <v>2.90990990948592-7463.53817451016i</v>
      </c>
      <c r="G834" t="str">
        <f t="shared" si="234"/>
        <v>0.999999999854298-0.0000120706946751639i</v>
      </c>
      <c r="H834" t="str">
        <f t="shared" si="235"/>
        <v>500.020400556899+1.29379215708494i</v>
      </c>
      <c r="I834" t="str">
        <f t="shared" si="236"/>
        <v>31.345388004861-10527.8949975648i</v>
      </c>
      <c r="K834" t="str">
        <f t="shared" si="237"/>
        <v>0.0239988601397424-0.00016268566275523i</v>
      </c>
      <c r="L834" t="str">
        <f t="shared" si="238"/>
        <v>0.0001875-17.6266539036552i</v>
      </c>
      <c r="M834" t="str">
        <f t="shared" si="239"/>
        <v>0.00125-4.43022852123955i</v>
      </c>
      <c r="N834">
        <f t="shared" si="240"/>
        <v>89.86440685917978</v>
      </c>
      <c r="O834">
        <f t="shared" si="241"/>
        <v>63.809712325464282</v>
      </c>
      <c r="P834" s="3">
        <f t="shared" si="242"/>
        <v>63.809712325464282</v>
      </c>
      <c r="Q834" s="3">
        <f t="shared" si="243"/>
        <v>-90.13559314082022</v>
      </c>
      <c r="R834">
        <f t="shared" si="244"/>
        <v>89.86440685917978</v>
      </c>
      <c r="S834">
        <f t="shared" si="245"/>
        <v>2.0011570045679869E-2</v>
      </c>
      <c r="T834">
        <f t="shared" si="228"/>
        <v>63.809712325464282</v>
      </c>
    </row>
    <row r="835" spans="1:20" x14ac:dyDescent="0.35">
      <c r="A835">
        <f t="shared" si="229"/>
        <v>126.21420121557237</v>
      </c>
      <c r="B835">
        <f t="shared" si="246"/>
        <v>20.08761401185345</v>
      </c>
      <c r="C835" t="str">
        <f t="shared" si="230"/>
        <v>-3.66944277436032-1544.67511386907i</v>
      </c>
      <c r="D835" t="str">
        <f t="shared" si="231"/>
        <v>3.47812499734871-792.303965457887i</v>
      </c>
      <c r="E835" t="str">
        <f t="shared" si="232"/>
        <v>162.469500087821+0.00636036170753901i</v>
      </c>
      <c r="F835" t="str">
        <f t="shared" si="233"/>
        <v>2.90990990948271-7435.28409521582i</v>
      </c>
      <c r="G835" t="str">
        <f t="shared" si="234"/>
        <v>0.999999999853189-0.0000121165633149161i</v>
      </c>
      <c r="H835" t="str">
        <f t="shared" si="235"/>
        <v>500.02055589854+1.29870816832341i</v>
      </c>
      <c r="I835" t="str">
        <f t="shared" si="236"/>
        <v>31.3453809127769-10488.0436220218i</v>
      </c>
      <c r="K835" t="str">
        <f t="shared" si="237"/>
        <v>0.0239988514607744-0.000163303807218552i</v>
      </c>
      <c r="L835" t="str">
        <f t="shared" si="238"/>
        <v>0.0001875-17.5599261841554i</v>
      </c>
      <c r="M835" t="str">
        <f t="shared" si="239"/>
        <v>0.00125-4.41345738318344i</v>
      </c>
      <c r="N835">
        <f t="shared" si="240"/>
        <v>89.863891645067227</v>
      </c>
      <c r="O835">
        <f t="shared" si="241"/>
        <v>63.776767502492355</v>
      </c>
      <c r="P835" s="3">
        <f t="shared" si="242"/>
        <v>63.776767502492355</v>
      </c>
      <c r="Q835" s="3">
        <f t="shared" si="243"/>
        <v>-90.136108354932773</v>
      </c>
      <c r="R835">
        <f t="shared" si="244"/>
        <v>89.863891645067227</v>
      </c>
      <c r="S835">
        <f t="shared" si="245"/>
        <v>2.0087614011853449E-2</v>
      </c>
      <c r="T835">
        <f t="shared" si="228"/>
        <v>63.776767502492355</v>
      </c>
    </row>
    <row r="836" spans="1:20" x14ac:dyDescent="0.35">
      <c r="A836">
        <f t="shared" si="229"/>
        <v>126.69381518019156</v>
      </c>
      <c r="B836">
        <f t="shared" si="246"/>
        <v>20.163946945098495</v>
      </c>
      <c r="C836" t="str">
        <f t="shared" si="230"/>
        <v>-3.66944124230793-1538.82735823946i</v>
      </c>
      <c r="D836" t="str">
        <f t="shared" si="231"/>
        <v>3.47812499732851-789.304608676119i</v>
      </c>
      <c r="E836" t="str">
        <f t="shared" si="232"/>
        <v>162.469499807089+0.006384536873099i</v>
      </c>
      <c r="F836" t="str">
        <f t="shared" si="233"/>
        <v>2.90990990947943-7407.13697497932i</v>
      </c>
      <c r="G836" t="str">
        <f t="shared" si="234"/>
        <v>0.999999999852071-0.0000121626062554992i</v>
      </c>
      <c r="H836" t="str">
        <f t="shared" si="235"/>
        <v>500.020712423064+1.30364285583877i</v>
      </c>
      <c r="I836" t="str">
        <f t="shared" si="236"/>
        <v>31.3453737666826-10448.3431205082i</v>
      </c>
      <c r="K836" t="str">
        <f t="shared" si="237"/>
        <v>0.0239988427157275-0.000163924299932204i</v>
      </c>
      <c r="L836" t="str">
        <f t="shared" si="238"/>
        <v>0.0001875-17.4934510700891i</v>
      </c>
      <c r="M836" t="str">
        <f t="shared" si="239"/>
        <v>0.00125-4.39674973419351i</v>
      </c>
      <c r="N836">
        <f t="shared" si="240"/>
        <v>89.86337447359675</v>
      </c>
      <c r="O836">
        <f t="shared" si="241"/>
        <v>63.743822671936599</v>
      </c>
      <c r="P836" s="3">
        <f t="shared" si="242"/>
        <v>63.743822671936599</v>
      </c>
      <c r="Q836" s="3">
        <f t="shared" si="243"/>
        <v>-90.13662552640325</v>
      </c>
      <c r="R836">
        <f t="shared" si="244"/>
        <v>89.86337447359675</v>
      </c>
      <c r="S836">
        <f t="shared" si="245"/>
        <v>2.0163946945098495E-2</v>
      </c>
      <c r="T836">
        <f t="shared" si="228"/>
        <v>63.743822671936599</v>
      </c>
    </row>
    <row r="837" spans="1:20" x14ac:dyDescent="0.35">
      <c r="A837">
        <f t="shared" si="229"/>
        <v>127.1752516778763</v>
      </c>
      <c r="B837">
        <f t="shared" si="246"/>
        <v>20.24056994348987</v>
      </c>
      <c r="C837" t="str">
        <f t="shared" si="230"/>
        <v>-3.66943969859114-1533.00173915819i</v>
      </c>
      <c r="D837" t="str">
        <f t="shared" si="231"/>
        <v>3.47812499730818-786.316606306144i</v>
      </c>
      <c r="E837" t="str">
        <f t="shared" si="232"/>
        <v>162.46949952422+0.00640880397055594i</v>
      </c>
      <c r="F837" t="str">
        <f t="shared" si="233"/>
        <v>2.90990990947618-7379.09640889505i</v>
      </c>
      <c r="G837" t="str">
        <f t="shared" si="234"/>
        <v>0.999999999850945-0.0000122088241592563i</v>
      </c>
      <c r="H837" t="str">
        <f t="shared" si="235"/>
        <v>500.020870139481+1.30859629054865i</v>
      </c>
      <c r="I837" t="str">
        <f t="shared" si="236"/>
        <v>31.345366566168-10408.7929219193i</v>
      </c>
      <c r="K837" t="str">
        <f t="shared" si="237"/>
        <v>0.0239988339040985-0.000164547149811544i</v>
      </c>
      <c r="L837" t="str">
        <f t="shared" si="238"/>
        <v>0.0001875-17.4272276051893i</v>
      </c>
      <c r="M837" t="str">
        <f t="shared" si="239"/>
        <v>0.00125-4.38010533392459i</v>
      </c>
      <c r="N837">
        <f t="shared" si="240"/>
        <v>89.86285533733556</v>
      </c>
      <c r="O837">
        <f t="shared" si="241"/>
        <v>63.710877833739303</v>
      </c>
      <c r="P837" s="3">
        <f t="shared" si="242"/>
        <v>63.710877833739303</v>
      </c>
      <c r="Q837" s="3">
        <f t="shared" si="243"/>
        <v>-90.13714466266444</v>
      </c>
      <c r="R837">
        <f t="shared" si="244"/>
        <v>89.86285533733556</v>
      </c>
      <c r="S837">
        <f t="shared" si="245"/>
        <v>2.0240569943489869E-2</v>
      </c>
      <c r="T837">
        <f t="shared" si="228"/>
        <v>63.710877833739303</v>
      </c>
    </row>
    <row r="838" spans="1:20" x14ac:dyDescent="0.35">
      <c r="A838">
        <f t="shared" si="229"/>
        <v>127.65851763425223</v>
      </c>
      <c r="B838">
        <f t="shared" si="246"/>
        <v>20.317484109275131</v>
      </c>
      <c r="C838" t="str">
        <f t="shared" si="230"/>
        <v>-3.66943814312094-1527.19817282179i</v>
      </c>
      <c r="D838" t="str">
        <f t="shared" si="231"/>
        <v>3.47812499728769-783.339915364531i</v>
      </c>
      <c r="E838" t="str">
        <f t="shared" si="232"/>
        <v>162.469499239199+0.00643316335000106i</v>
      </c>
      <c r="F838" t="str">
        <f t="shared" si="233"/>
        <v>2.90990990947288-7351.16199358992i</v>
      </c>
      <c r="G838" t="str">
        <f t="shared" si="234"/>
        <v>0.99999999984981-0.0000122552176910476i</v>
      </c>
      <c r="H838" t="str">
        <f t="shared" si="235"/>
        <v>500.021029056862+1.31356854363947i</v>
      </c>
      <c r="I838" t="str">
        <f t="shared" si="236"/>
        <v>31.3453593108168-10369.3924573119i</v>
      </c>
      <c r="K838" t="str">
        <f t="shared" si="237"/>
        <v>0.0239988250253808-0.000165172365805715i</v>
      </c>
      <c r="L838" t="str">
        <f t="shared" si="238"/>
        <v>0.0001875-17.3612548368095i</v>
      </c>
      <c r="M838" t="str">
        <f t="shared" si="239"/>
        <v>0.00125-4.36352394294141i</v>
      </c>
      <c r="N838">
        <f t="shared" si="240"/>
        <v>89.862334228822746</v>
      </c>
      <c r="O838">
        <f t="shared" si="241"/>
        <v>63.677932987842368</v>
      </c>
      <c r="P838" s="3">
        <f t="shared" si="242"/>
        <v>63.677932987842368</v>
      </c>
      <c r="Q838" s="3">
        <f t="shared" si="243"/>
        <v>-90.137665771177254</v>
      </c>
      <c r="R838">
        <f t="shared" si="244"/>
        <v>89.862334228822746</v>
      </c>
      <c r="S838">
        <f t="shared" si="245"/>
        <v>2.0317484109275131E-2</v>
      </c>
      <c r="T838">
        <f t="shared" si="228"/>
        <v>63.677932987842368</v>
      </c>
    </row>
    <row r="839" spans="1:20" x14ac:dyDescent="0.35">
      <c r="A839">
        <f t="shared" si="229"/>
        <v>128.14362000126238</v>
      </c>
      <c r="B839">
        <f t="shared" si="246"/>
        <v>20.394690548890377</v>
      </c>
      <c r="C839" t="str">
        <f t="shared" si="230"/>
        <v>-3.66943657580799-1521.41657574397i</v>
      </c>
      <c r="D839" t="str">
        <f t="shared" si="231"/>
        <v>3.47812499726703-780.374493030589i</v>
      </c>
      <c r="E839" t="str">
        <f t="shared" si="232"/>
        <v>162.469498952007+0.00645761536288248i</v>
      </c>
      <c r="F839" t="str">
        <f t="shared" si="233"/>
        <v>2.90990990946955-7323.33332721805i</v>
      </c>
      <c r="G839" t="str">
        <f t="shared" si="234"/>
        <v>0.999999999848666-0.0000123017875182595i</v>
      </c>
      <c r="H839" t="str">
        <f t="shared" si="235"/>
        <v>500.021189184357+1.31855968656771i</v>
      </c>
      <c r="I839" t="str">
        <f t="shared" si="236"/>
        <v>31.3453520002133-10330.1411598973i</v>
      </c>
      <c r="K839" t="str">
        <f t="shared" si="237"/>
        <v>0.0239988160790634-0.000165799956897777i</v>
      </c>
      <c r="L839" t="str">
        <f t="shared" si="238"/>
        <v>0.0001875-17.295531815909i</v>
      </c>
      <c r="M839" t="str">
        <f t="shared" si="239"/>
        <v>0.00125-4.3470053227151i</v>
      </c>
      <c r="N839">
        <f t="shared" si="240"/>
        <v>89.861811140569102</v>
      </c>
      <c r="O839">
        <f t="shared" si="241"/>
        <v>63.644988134186953</v>
      </c>
      <c r="P839" s="3">
        <f t="shared" si="242"/>
        <v>63.644988134186953</v>
      </c>
      <c r="Q839" s="3">
        <f t="shared" si="243"/>
        <v>-90.138188859430898</v>
      </c>
      <c r="R839">
        <f t="shared" si="244"/>
        <v>89.861811140569102</v>
      </c>
      <c r="S839">
        <f t="shared" si="245"/>
        <v>2.0394690548890378E-2</v>
      </c>
      <c r="T839">
        <f t="shared" si="228"/>
        <v>63.644988134186953</v>
      </c>
    </row>
    <row r="840" spans="1:20" x14ac:dyDescent="0.35">
      <c r="A840">
        <f t="shared" si="229"/>
        <v>128.63056575726719</v>
      </c>
      <c r="B840">
        <f t="shared" si="246"/>
        <v>20.472190372976161</v>
      </c>
      <c r="C840" t="str">
        <f t="shared" si="230"/>
        <v>-3.66943499656198-1515.65686475454i</v>
      </c>
      <c r="D840" t="str">
        <f t="shared" si="231"/>
        <v>3.47812499724622-777.420296645717i</v>
      </c>
      <c r="E840" t="str">
        <f t="shared" si="232"/>
        <v>162.469498662628+0.006482160361981i</v>
      </c>
      <c r="F840" t="str">
        <f t="shared" si="233"/>
        <v>2.9099099094662-7295.61000945468i</v>
      </c>
      <c r="G840" t="str">
        <f t="shared" si="234"/>
        <v>0.999999999847514-0.0000123485343108147i</v>
      </c>
      <c r="H840" t="str">
        <f t="shared" si="235"/>
        <v>500.021350531178+1.32356979106061i</v>
      </c>
      <c r="I840" t="str">
        <f t="shared" si="236"/>
        <v>31.3453446339352-10291.0384650324i</v>
      </c>
      <c r="K840" t="str">
        <f t="shared" si="237"/>
        <v>0.0239988070646318-0.00016642993210483i</v>
      </c>
      <c r="L840" t="str">
        <f t="shared" si="238"/>
        <v>0.0001875-17.2300575970403i</v>
      </c>
      <c r="M840" t="str">
        <f t="shared" si="239"/>
        <v>0.00125-4.33054923561975i</v>
      </c>
      <c r="N840">
        <f t="shared" si="240"/>
        <v>89.861286065056987</v>
      </c>
      <c r="O840">
        <f t="shared" si="241"/>
        <v>63.612043272714097</v>
      </c>
      <c r="P840" s="3">
        <f t="shared" si="242"/>
        <v>63.612043272714097</v>
      </c>
      <c r="Q840" s="3">
        <f t="shared" si="243"/>
        <v>-90.138713934943013</v>
      </c>
      <c r="R840">
        <f t="shared" si="244"/>
        <v>89.861286065056987</v>
      </c>
      <c r="S840">
        <f t="shared" si="245"/>
        <v>2.0472190372976162E-2</v>
      </c>
      <c r="T840">
        <f t="shared" si="228"/>
        <v>63.612043272714097</v>
      </c>
    </row>
    <row r="841" spans="1:20" x14ac:dyDescent="0.35">
      <c r="A841">
        <f t="shared" si="229"/>
        <v>129.11936190714482</v>
      </c>
      <c r="B841">
        <f t="shared" si="246"/>
        <v>20.549984696393473</v>
      </c>
      <c r="C841" t="str">
        <f t="shared" si="230"/>
        <v>-3.66943340529221-1509.91895699813i</v>
      </c>
      <c r="D841" t="str">
        <f t="shared" si="231"/>
        <v>3.47812499722524-774.477283712811i</v>
      </c>
      <c r="E841" t="str">
        <f t="shared" si="232"/>
        <v>162.469498371047+0.00650679870142243i</v>
      </c>
      <c r="F841" t="str">
        <f t="shared" si="233"/>
        <v>2.90990990946281-7267.99164149061i</v>
      </c>
      <c r="G841" t="str">
        <f t="shared" si="234"/>
        <v>0.999999999846353-0.0000123954587411814i</v>
      </c>
      <c r="H841" t="str">
        <f t="shared" si="235"/>
        <v>500.021513106611+1.32859892911746i</v>
      </c>
      <c r="I841" t="str">
        <f t="shared" si="236"/>
        <v>31.3453372115591-10252.0838102117i</v>
      </c>
      <c r="K841" t="str">
        <f t="shared" si="237"/>
        <v>0.0239987979815675-0.000167062300478145i</v>
      </c>
      <c r="L841" t="str">
        <f t="shared" si="238"/>
        <v>0.0001875-17.1648312383346i</v>
      </c>
      <c r="M841" t="str">
        <f t="shared" si="239"/>
        <v>0.00125-4.31415544492902i</v>
      </c>
      <c r="N841">
        <f t="shared" si="240"/>
        <v>89.86075899474028</v>
      </c>
      <c r="O841">
        <f t="shared" si="241"/>
        <v>63.579098403364327</v>
      </c>
      <c r="P841" s="3">
        <f t="shared" si="242"/>
        <v>63.579098403364327</v>
      </c>
      <c r="Q841" s="3">
        <f t="shared" si="243"/>
        <v>-90.13924100525972</v>
      </c>
      <c r="R841">
        <f t="shared" si="244"/>
        <v>89.86075899474028</v>
      </c>
      <c r="S841">
        <f t="shared" si="245"/>
        <v>2.0549984696393474E-2</v>
      </c>
      <c r="T841">
        <f t="shared" si="228"/>
        <v>63.579098403364327</v>
      </c>
    </row>
    <row r="842" spans="1:20" x14ac:dyDescent="0.35">
      <c r="A842">
        <f t="shared" si="229"/>
        <v>129.61001548239199</v>
      </c>
      <c r="B842">
        <f t="shared" si="246"/>
        <v>20.62807463823977</v>
      </c>
      <c r="C842" t="str">
        <f t="shared" si="230"/>
        <v>-3.6694318019072-1504.20276993302i</v>
      </c>
      <c r="D842" t="str">
        <f t="shared" si="231"/>
        <v>3.47812499720412-771.545411895644i</v>
      </c>
      <c r="E842" t="str">
        <f t="shared" si="232"/>
        <v>162.469498077247+0.00653153073669548i</v>
      </c>
      <c r="F842" t="str">
        <f t="shared" si="233"/>
        <v>2.90990990945941-7240.47782602637i</v>
      </c>
      <c r="G842" t="str">
        <f t="shared" si="234"/>
        <v>0.999999999845183-0.0000124425614843833i</v>
      </c>
      <c r="H842" t="str">
        <f t="shared" si="235"/>
        <v>500.021676920012+1.33364717301048i</v>
      </c>
      <c r="I842" t="str">
        <f t="shared" si="236"/>
        <v>31.3453297326577-10213.2766350595i</v>
      </c>
      <c r="K842" t="str">
        <f t="shared" si="237"/>
        <v>0.0239987888293479-0.000167697071103293i</v>
      </c>
      <c r="L842" t="str">
        <f t="shared" si="238"/>
        <v>0.0001875-17.0998518014889i</v>
      </c>
      <c r="M842" t="str">
        <f t="shared" si="239"/>
        <v>0.00125-4.29782371481273i</v>
      </c>
      <c r="N842">
        <f t="shared" si="240"/>
        <v>89.860229922044255</v>
      </c>
      <c r="O842">
        <f t="shared" si="241"/>
        <v>63.546153526077696</v>
      </c>
      <c r="P842" s="3">
        <f t="shared" si="242"/>
        <v>63.546153526077696</v>
      </c>
      <c r="Q842" s="3">
        <f t="shared" si="243"/>
        <v>-90.139770077955745</v>
      </c>
      <c r="R842">
        <f t="shared" si="244"/>
        <v>89.860229922044255</v>
      </c>
      <c r="S842">
        <f t="shared" si="245"/>
        <v>2.062807463823977E-2</v>
      </c>
      <c r="T842">
        <f t="shared" si="228"/>
        <v>63.546153526077696</v>
      </c>
    </row>
    <row r="843" spans="1:20" x14ac:dyDescent="0.35">
      <c r="A843">
        <f t="shared" si="229"/>
        <v>130.10253354122509</v>
      </c>
      <c r="B843">
        <f t="shared" si="246"/>
        <v>20.706461321865081</v>
      </c>
      <c r="C843" t="str">
        <f t="shared" si="230"/>
        <v>-3.66943018631458-1498.50822132994i</v>
      </c>
      <c r="D843" t="str">
        <f t="shared" si="231"/>
        <v>3.47812499718284-768.624639018254i</v>
      </c>
      <c r="E843" t="str">
        <f t="shared" si="232"/>
        <v>162.469497781211+0.00655635682464926i</v>
      </c>
      <c r="F843" t="str">
        <f t="shared" si="233"/>
        <v>2.90990990945598-7213.06816726645i</v>
      </c>
      <c r="G843" t="str">
        <f t="shared" si="234"/>
        <v>0.999999999844004-0.0000124898432180092i</v>
      </c>
      <c r="H843" t="str">
        <f t="shared" si="235"/>
        <v>500.021841980809+1.33871459528591i</v>
      </c>
      <c r="I843" t="str">
        <f t="shared" si="236"/>
        <v>31.3453221968006-10174.6163813216i</v>
      </c>
      <c r="K843" t="str">
        <f t="shared" si="237"/>
        <v>0.0239987796074466-0.000168334253100271i</v>
      </c>
      <c r="L843" t="str">
        <f t="shared" si="238"/>
        <v>0.0001875-17.0351183517523i</v>
      </c>
      <c r="M843" t="str">
        <f t="shared" si="239"/>
        <v>0.00125-4.28155381033346i</v>
      </c>
      <c r="N843">
        <f t="shared" si="240"/>
        <v>89.859698839365436</v>
      </c>
      <c r="O843">
        <f t="shared" si="241"/>
        <v>63.513208640793792</v>
      </c>
      <c r="P843" s="3">
        <f t="shared" si="242"/>
        <v>63.513208640793792</v>
      </c>
      <c r="Q843" s="3">
        <f t="shared" si="243"/>
        <v>-90.140301160634564</v>
      </c>
      <c r="R843">
        <f t="shared" si="244"/>
        <v>89.859698839365436</v>
      </c>
      <c r="S843">
        <f t="shared" si="245"/>
        <v>2.0706461321865082E-2</v>
      </c>
      <c r="T843">
        <f t="shared" si="228"/>
        <v>63.513208640793792</v>
      </c>
    </row>
    <row r="844" spans="1:20" x14ac:dyDescent="0.35">
      <c r="A844">
        <f t="shared" si="229"/>
        <v>130.59692316868174</v>
      </c>
      <c r="B844">
        <f t="shared" si="246"/>
        <v>20.785145874888169</v>
      </c>
      <c r="C844" t="str">
        <f t="shared" si="230"/>
        <v>-3.6694285584214-1492.83522927086i</v>
      </c>
      <c r="D844" t="str">
        <f t="shared" si="231"/>
        <v>3.47812499716137-765.71492306434i</v>
      </c>
      <c r="E844" t="str">
        <f t="shared" si="232"/>
        <v>162.46949748292+0.00658127732349814i</v>
      </c>
      <c r="F844" t="str">
        <f t="shared" si="233"/>
        <v>2.90990990945251-7185.7622709137i</v>
      </c>
      <c r="G844" t="str">
        <f t="shared" si="234"/>
        <v>0.999999999842816-0.0000125373046222227i</v>
      </c>
      <c r="H844" t="str">
        <f t="shared" si="235"/>
        <v>500.022008298499+1.34380126876499i</v>
      </c>
      <c r="I844" t="str">
        <f t="shared" si="236"/>
        <v>31.3453146035534-10136.1024928572i</v>
      </c>
      <c r="K844" t="str">
        <f t="shared" si="237"/>
        <v>0.0239987703153331-0.000168973855623636i</v>
      </c>
      <c r="L844" t="str">
        <f t="shared" si="238"/>
        <v>0.0001875-16.9706299579122i</v>
      </c>
      <c r="M844" t="str">
        <f t="shared" si="239"/>
        <v>0.00125-4.26534549744318i</v>
      </c>
      <c r="N844">
        <f t="shared" si="240"/>
        <v>89.859165739071543</v>
      </c>
      <c r="O844">
        <f t="shared" si="241"/>
        <v>63.480263747451495</v>
      </c>
      <c r="P844" s="3">
        <f t="shared" si="242"/>
        <v>63.480263747451495</v>
      </c>
      <c r="Q844" s="3">
        <f t="shared" si="243"/>
        <v>-90.140834260928457</v>
      </c>
      <c r="R844">
        <f t="shared" si="244"/>
        <v>89.859165739071543</v>
      </c>
      <c r="S844">
        <f t="shared" si="245"/>
        <v>2.078514587488817E-2</v>
      </c>
      <c r="T844">
        <f t="shared" si="228"/>
        <v>63.480263747451495</v>
      </c>
    </row>
    <row r="845" spans="1:20" x14ac:dyDescent="0.35">
      <c r="A845">
        <f t="shared" si="229"/>
        <v>131.09319147672272</v>
      </c>
      <c r="B845">
        <f t="shared" si="246"/>
        <v>20.864129429212745</v>
      </c>
      <c r="C845" t="str">
        <f t="shared" si="230"/>
        <v>-3.66942691813415-1487.18371214793i</v>
      </c>
      <c r="D845" t="str">
        <f t="shared" si="231"/>
        <v>3.47812499713976-762.816222176664i</v>
      </c>
      <c r="E845" t="str">
        <f t="shared" si="232"/>
        <v>162.469497182359+0.00660629259282212i</v>
      </c>
      <c r="F845" t="str">
        <f t="shared" si="233"/>
        <v>2.90990990944903-7158.55974416367i</v>
      </c>
      <c r="G845" t="str">
        <f t="shared" si="234"/>
        <v>0.999999999841619-0.0000125849463797722i</v>
      </c>
      <c r="H845" t="str">
        <f t="shared" si="235"/>
        <v>500.022175882657+1.34890726654508i</v>
      </c>
      <c r="I845" t="str">
        <f t="shared" si="236"/>
        <v>31.3453069524796-10097.7344156313i</v>
      </c>
      <c r="K845" t="str">
        <f t="shared" si="237"/>
        <v>0.0239987609524728-0.000169615887862634i</v>
      </c>
      <c r="L845" t="str">
        <f t="shared" si="238"/>
        <v>0.0001875-16.9063856922815i</v>
      </c>
      <c r="M845" t="str">
        <f t="shared" si="239"/>
        <v>0.00125-4.24919854297984i</v>
      </c>
      <c r="N845">
        <f t="shared" si="240"/>
        <v>89.858630613501361</v>
      </c>
      <c r="O845">
        <f t="shared" si="241"/>
        <v>63.447318845989706</v>
      </c>
      <c r="P845" s="3">
        <f t="shared" si="242"/>
        <v>63.447318845989706</v>
      </c>
      <c r="Q845" s="3">
        <f t="shared" si="243"/>
        <v>-90.141369386498639</v>
      </c>
      <c r="R845">
        <f t="shared" si="244"/>
        <v>89.858630613501361</v>
      </c>
      <c r="S845">
        <f t="shared" si="245"/>
        <v>2.0864129429212744E-2</v>
      </c>
      <c r="T845">
        <f t="shared" si="228"/>
        <v>63.447318845989706</v>
      </c>
    </row>
    <row r="846" spans="1:20" x14ac:dyDescent="0.35">
      <c r="A846">
        <f t="shared" si="229"/>
        <v>131.59134560433426</v>
      </c>
      <c r="B846">
        <f t="shared" si="246"/>
        <v>20.943413121043754</v>
      </c>
      <c r="C846" t="str">
        <f t="shared" si="230"/>
        <v>-3.66942526535844-1481.55358866219i</v>
      </c>
      <c r="D846" t="str">
        <f t="shared" si="231"/>
        <v>3.47812499711799-759.928494656444i</v>
      </c>
      <c r="E846" t="str">
        <f t="shared" si="232"/>
        <v>162.469496879511+0.00663140299357236i</v>
      </c>
      <c r="F846" t="str">
        <f t="shared" si="233"/>
        <v>2.90990990944553-7131.4601956989i</v>
      </c>
      <c r="G846" t="str">
        <f t="shared" si="234"/>
        <v>0.999999999840413-0.0000126327691760001i</v>
      </c>
      <c r="H846" t="str">
        <f t="shared" si="235"/>
        <v>500.022344742923+1.35403266200062i</v>
      </c>
      <c r="I846" t="str">
        <f t="shared" si="236"/>
        <v>31.3452992431387-10059.511597706i</v>
      </c>
      <c r="K846" t="str">
        <f t="shared" si="237"/>
        <v>0.0239987515183273-0.000170260359041327i</v>
      </c>
      <c r="L846" t="str">
        <f t="shared" si="238"/>
        <v>0.0001875-16.8423846306849i</v>
      </c>
      <c r="M846" t="str">
        <f t="shared" si="239"/>
        <v>0.00125-4.23311271466413i</v>
      </c>
      <c r="N846">
        <f t="shared" si="240"/>
        <v>89.858093454964575</v>
      </c>
      <c r="O846">
        <f t="shared" si="241"/>
        <v>63.414373936346649</v>
      </c>
      <c r="P846" s="3">
        <f t="shared" si="242"/>
        <v>63.414373936346649</v>
      </c>
      <c r="Q846" s="3">
        <f t="shared" si="243"/>
        <v>-90.141906545035425</v>
      </c>
      <c r="R846">
        <f t="shared" si="244"/>
        <v>89.858093454964575</v>
      </c>
      <c r="S846">
        <f t="shared" si="245"/>
        <v>2.0943413121043756E-2</v>
      </c>
      <c r="T846">
        <f t="shared" si="228"/>
        <v>63.414373936346649</v>
      </c>
    </row>
    <row r="847" spans="1:20" x14ac:dyDescent="0.35">
      <c r="A847">
        <f t="shared" si="229"/>
        <v>132.09139271763075</v>
      </c>
      <c r="B847">
        <f t="shared" si="246"/>
        <v>21.02299809090372</v>
      </c>
      <c r="C847" t="str">
        <f t="shared" si="230"/>
        <v>-3.66942359999906-1475.94477782238i</v>
      </c>
      <c r="D847" t="str">
        <f t="shared" si="231"/>
        <v>3.47812499709604-757.05169896274i</v>
      </c>
      <c r="E847" t="str">
        <f t="shared" si="232"/>
        <v>162.469496574357+0.00665660888810268i</v>
      </c>
      <c r="F847" t="str">
        <f t="shared" si="233"/>
        <v>2.90990990944198-7104.46323568318i</v>
      </c>
      <c r="G847" t="str">
        <f t="shared" si="234"/>
        <v>0.999999999839198-0.0000126807736988535i</v>
      </c>
      <c r="H847" t="str">
        <f t="shared" si="235"/>
        <v>500.022514889017+1.3591775287842i</v>
      </c>
      <c r="I847" t="str">
        <f t="shared" si="236"/>
        <v>31.3452914750857-10021.4334892333i</v>
      </c>
      <c r="K847" t="str">
        <f t="shared" si="237"/>
        <v>0.0239987420123538-0.00017090727841873i</v>
      </c>
      <c r="L847" t="str">
        <f t="shared" si="238"/>
        <v>0.0001875-16.7786258524456i</v>
      </c>
      <c r="M847" t="str">
        <f t="shared" si="239"/>
        <v>0.00125-4.21708778109596i</v>
      </c>
      <c r="N847">
        <f t="shared" si="240"/>
        <v>89.857554255741803</v>
      </c>
      <c r="O847">
        <f t="shared" si="241"/>
        <v>63.381429018459798</v>
      </c>
      <c r="P847" s="3">
        <f t="shared" si="242"/>
        <v>63.381429018459798</v>
      </c>
      <c r="Q847" s="3">
        <f t="shared" si="243"/>
        <v>-90.142445744258197</v>
      </c>
      <c r="R847">
        <f t="shared" si="244"/>
        <v>89.857554255741803</v>
      </c>
      <c r="S847">
        <f t="shared" si="245"/>
        <v>2.102299809090372E-2</v>
      </c>
      <c r="T847">
        <f t="shared" si="228"/>
        <v>63.381429018459798</v>
      </c>
    </row>
    <row r="848" spans="1:20" x14ac:dyDescent="0.35">
      <c r="A848">
        <f t="shared" si="229"/>
        <v>132.59334000995773</v>
      </c>
      <c r="B848">
        <f t="shared" si="246"/>
        <v>21.102885483649153</v>
      </c>
      <c r="C848" t="str">
        <f t="shared" si="230"/>
        <v>-3.66942192196036-1470.3571989439i</v>
      </c>
      <c r="D848" t="str">
        <f t="shared" si="231"/>
        <v>3.47812499707392-754.185793711889i</v>
      </c>
      <c r="E848" t="str">
        <f t="shared" si="232"/>
        <v>162.46949626688+0.0066819106401277i</v>
      </c>
      <c r="F848" t="str">
        <f t="shared" si="233"/>
        <v>2.90990990943842-7077.56847575628i</v>
      </c>
      <c r="G848" t="str">
        <f t="shared" si="234"/>
        <v>0.999999999837974-0.0000127289606388935i</v>
      </c>
      <c r="H848" t="str">
        <f t="shared" si="235"/>
        <v>500.02268633073+1.36434194082769i</v>
      </c>
      <c r="I848" t="str">
        <f t="shared" si="236"/>
        <v>31.3452836478751-9983.49954244691i</v>
      </c>
      <c r="K848" t="str">
        <f t="shared" si="237"/>
        <v>0.0239987324340055-0.000171556655288938i</v>
      </c>
      <c r="L848" t="str">
        <f t="shared" si="238"/>
        <v>0.0001875-16.7151084403722i</v>
      </c>
      <c r="M848" t="str">
        <f t="shared" si="239"/>
        <v>0.00125-4.20112351175131i</v>
      </c>
      <c r="N848">
        <f t="shared" si="240"/>
        <v>89.857013008084323</v>
      </c>
      <c r="O848">
        <f t="shared" si="241"/>
        <v>63.34848409226651</v>
      </c>
      <c r="P848" s="3">
        <f t="shared" si="242"/>
        <v>63.34848409226651</v>
      </c>
      <c r="Q848" s="3">
        <f t="shared" si="243"/>
        <v>-90.142986991915677</v>
      </c>
      <c r="R848">
        <f t="shared" si="244"/>
        <v>89.857013008084323</v>
      </c>
      <c r="S848">
        <f t="shared" si="245"/>
        <v>2.1102885483649154E-2</v>
      </c>
      <c r="T848">
        <f t="shared" si="228"/>
        <v>63.34848409226651</v>
      </c>
    </row>
    <row r="849" spans="1:20" x14ac:dyDescent="0.35">
      <c r="A849">
        <f t="shared" si="229"/>
        <v>133.09719470199559</v>
      </c>
      <c r="B849">
        <f t="shared" si="246"/>
        <v>21.183076448487022</v>
      </c>
      <c r="C849" t="str">
        <f t="shared" si="230"/>
        <v>-3.66942023114578-1464.79077164755i</v>
      </c>
      <c r="D849" t="str">
        <f t="shared" si="231"/>
        <v>3.47812499705164-751.330737676878i</v>
      </c>
      <c r="E849" t="str">
        <f t="shared" si="232"/>
        <v>162.469495957063+0.0067073086147669i</v>
      </c>
      <c r="F849" t="str">
        <f t="shared" si="233"/>
        <v>2.90990990943483-7050.775529028i</v>
      </c>
      <c r="G849" t="str">
        <f t="shared" si="234"/>
        <v>0.99999999983674-0.0000127773306893056i</v>
      </c>
      <c r="H849" t="str">
        <f t="shared" si="235"/>
        <v>500.022859077929+1.36952597234316i</v>
      </c>
      <c r="I849" t="str">
        <f t="shared" si="236"/>
        <v>31.3452757610557-9945.70921165425i</v>
      </c>
      <c r="K849" t="str">
        <f t="shared" si="237"/>
        <v>0.0239987227827314-0.000172208498981261i</v>
      </c>
      <c r="L849" t="str">
        <f t="shared" si="238"/>
        <v>0.0001875-16.6518314807454i</v>
      </c>
      <c r="M849" t="str">
        <f t="shared" si="239"/>
        <v>0.00125-4.1852196769788i</v>
      </c>
      <c r="N849">
        <f t="shared" si="240"/>
        <v>89.856469704214064</v>
      </c>
      <c r="O849">
        <f t="shared" si="241"/>
        <v>63.31553915770354</v>
      </c>
      <c r="P849" s="3">
        <f t="shared" si="242"/>
        <v>63.31553915770354</v>
      </c>
      <c r="Q849" s="3">
        <f t="shared" si="243"/>
        <v>-90.143530295785936</v>
      </c>
      <c r="R849">
        <f t="shared" si="244"/>
        <v>89.856469704214064</v>
      </c>
      <c r="S849">
        <f t="shared" si="245"/>
        <v>2.118307644848702E-2</v>
      </c>
      <c r="T849">
        <f t="shared" si="228"/>
        <v>63.31553915770354</v>
      </c>
    </row>
    <row r="850" spans="1:20" x14ac:dyDescent="0.35">
      <c r="A850">
        <f t="shared" si="229"/>
        <v>133.60296404186317</v>
      </c>
      <c r="B850">
        <f t="shared" si="246"/>
        <v>21.263572138991272</v>
      </c>
      <c r="C850" t="str">
        <f t="shared" si="230"/>
        <v>-3.66941852745815-1459.24541585843i</v>
      </c>
      <c r="D850" t="str">
        <f t="shared" si="231"/>
        <v>3.4781249970292-748.486489786773i</v>
      </c>
      <c r="E850" t="str">
        <f t="shared" si="232"/>
        <v>162.469495644888+0.00673280317853772i</v>
      </c>
      <c r="F850" t="str">
        <f t="shared" si="233"/>
        <v>2.90990990943122-7024.08401007287i</v>
      </c>
      <c r="G850" t="str">
        <f t="shared" si="234"/>
        <v>0.999999999835497-0.000012825884545909i</v>
      </c>
      <c r="H850" t="str">
        <f t="shared" si="235"/>
        <v>500.023033140554+1.37472969782399i</v>
      </c>
      <c r="I850" t="str">
        <f t="shared" si="236"/>
        <v>31.3452678141732-9908.06195322878i</v>
      </c>
      <c r="K850" t="str">
        <f t="shared" si="237"/>
        <v>0.0239987130579764-0.000172862818860356i</v>
      </c>
      <c r="L850" t="str">
        <f t="shared" si="238"/>
        <v>0.0001875-16.5887940633048i</v>
      </c>
      <c r="M850" t="str">
        <f t="shared" si="239"/>
        <v>0.00125-4.1693760479964i</v>
      </c>
      <c r="N850">
        <f t="shared" si="240"/>
        <v>89.855924336323483</v>
      </c>
      <c r="O850">
        <f t="shared" si="241"/>
        <v>63.282594214707302</v>
      </c>
      <c r="P850" s="3">
        <f t="shared" si="242"/>
        <v>63.282594214707302</v>
      </c>
      <c r="Q850" s="3">
        <f t="shared" si="243"/>
        <v>-90.144075663676517</v>
      </c>
      <c r="R850">
        <f t="shared" si="244"/>
        <v>89.855924336323483</v>
      </c>
      <c r="S850">
        <f t="shared" si="245"/>
        <v>2.1263572138991271E-2</v>
      </c>
      <c r="T850">
        <f t="shared" si="228"/>
        <v>63.282594214707302</v>
      </c>
    </row>
    <row r="851" spans="1:20" x14ac:dyDescent="0.35">
      <c r="A851">
        <f t="shared" si="229"/>
        <v>134.11065530522225</v>
      </c>
      <c r="B851">
        <f t="shared" si="246"/>
        <v>21.344373713119438</v>
      </c>
      <c r="C851" t="str">
        <f t="shared" si="230"/>
        <v>-3.66941681079926-1453.7210518047i</v>
      </c>
      <c r="D851" t="str">
        <f t="shared" si="231"/>
        <v>3.47812499700659-745.653009126106i</v>
      </c>
      <c r="E851" t="str">
        <f t="shared" si="232"/>
        <v>162.469495330336+0.00675839469935719i</v>
      </c>
      <c r="F851" t="str">
        <f t="shared" si="233"/>
        <v>2.90990990942758-6997.49353492435i</v>
      </c>
      <c r="G851" t="str">
        <f t="shared" si="234"/>
        <v>0.999999999834244-0.0000128746229071673i</v>
      </c>
      <c r="H851" t="str">
        <f t="shared" si="235"/>
        <v>500.023208528622+1.37995319204599i</v>
      </c>
      <c r="I851" t="str">
        <f t="shared" si="236"/>
        <v>31.3452598067703-9870.55722560195i</v>
      </c>
      <c r="K851" t="str">
        <f t="shared" si="237"/>
        <v>0.0239987032591811-0.000173519624326357i</v>
      </c>
      <c r="L851" t="str">
        <f t="shared" si="238"/>
        <v>0.0001875-16.5259952812361i</v>
      </c>
      <c r="M851" t="str">
        <f t="shared" si="239"/>
        <v>0.00125-4.15359239688823i</v>
      </c>
      <c r="N851">
        <f t="shared" si="240"/>
        <v>89.855376896575379</v>
      </c>
      <c r="O851">
        <f t="shared" si="241"/>
        <v>63.249649263213364</v>
      </c>
      <c r="P851" s="3">
        <f t="shared" si="242"/>
        <v>63.249649263213364</v>
      </c>
      <c r="Q851" s="3">
        <f t="shared" si="243"/>
        <v>-90.144623103424621</v>
      </c>
      <c r="R851">
        <f t="shared" si="244"/>
        <v>89.855376896575379</v>
      </c>
      <c r="S851">
        <f t="shared" si="245"/>
        <v>2.1344373713119438E-2</v>
      </c>
      <c r="T851">
        <f t="shared" si="228"/>
        <v>63.249649263213364</v>
      </c>
    </row>
    <row r="852" spans="1:20" x14ac:dyDescent="0.35">
      <c r="A852">
        <f t="shared" si="229"/>
        <v>134.6202757953821</v>
      </c>
      <c r="B852">
        <f t="shared" si="246"/>
        <v>21.425482333229294</v>
      </c>
      <c r="C852" t="str">
        <f t="shared" si="230"/>
        <v>-3.66941508107045-1448.21760001656i</v>
      </c>
      <c r="D852" t="str">
        <f t="shared" si="231"/>
        <v>3.47812499698379-742.830254934307i</v>
      </c>
      <c r="E852" t="str">
        <f t="shared" si="232"/>
        <v>162.46949501339+0.00678408354655515i</v>
      </c>
      <c r="F852" t="str">
        <f t="shared" si="233"/>
        <v>2.90990990942391-6971.00372106954i</v>
      </c>
      <c r="G852" t="str">
        <f t="shared" si="234"/>
        <v>0.999999999832982-0.0000129235464741982i</v>
      </c>
      <c r="H852" t="str">
        <f t="shared" si="235"/>
        <v>500.023385252226+1.38519653006837i</v>
      </c>
      <c r="I852" t="str">
        <f t="shared" si="236"/>
        <v>31.3452517383855-9833.19448925571i</v>
      </c>
      <c r="K852" t="str">
        <f t="shared" si="237"/>
        <v>0.0239986933857819-0.000174178924815014i</v>
      </c>
      <c r="L852" t="str">
        <f t="shared" si="238"/>
        <v>0.0001875-16.4634342311577i</v>
      </c>
      <c r="M852" t="str">
        <f t="shared" si="239"/>
        <v>0.00125-4.13786849660114i</v>
      </c>
      <c r="N852">
        <f t="shared" si="240"/>
        <v>89.854827377102893</v>
      </c>
      <c r="O852">
        <f t="shared" si="241"/>
        <v>63.216704303157208</v>
      </c>
      <c r="P852" s="3">
        <f t="shared" si="242"/>
        <v>63.216704303157208</v>
      </c>
      <c r="Q852" s="3">
        <f t="shared" si="243"/>
        <v>-90.145172622897107</v>
      </c>
      <c r="R852">
        <f t="shared" si="244"/>
        <v>89.854827377102893</v>
      </c>
      <c r="S852">
        <f t="shared" si="245"/>
        <v>2.1425482333229294E-2</v>
      </c>
      <c r="T852">
        <f t="shared" si="228"/>
        <v>63.216704303157208</v>
      </c>
    </row>
    <row r="853" spans="1:20" x14ac:dyDescent="0.35">
      <c r="A853">
        <f t="shared" si="229"/>
        <v>135.13183284340454</v>
      </c>
      <c r="B853">
        <f t="shared" si="246"/>
        <v>21.506899166095565</v>
      </c>
      <c r="C853" t="str">
        <f t="shared" si="230"/>
        <v>-3.66941333817232-1442.73498132498i</v>
      </c>
      <c r="D853" t="str">
        <f t="shared" si="231"/>
        <v>3.47812499696081-740.01818660511i</v>
      </c>
      <c r="E853" t="str">
        <f t="shared" si="232"/>
        <v>162.469494694031+0.00680987009086344i</v>
      </c>
      <c r="F853" t="str">
        <f t="shared" si="233"/>
        <v>2.9099099094202-6944.61418744358i</v>
      </c>
      <c r="G853" t="str">
        <f t="shared" si="234"/>
        <v>0.99999999983171-0.0000129726559507836i</v>
      </c>
      <c r="H853" t="str">
        <f t="shared" si="235"/>
        <v>500.023563321538+1.39045978723493i</v>
      </c>
      <c r="I853" t="str">
        <f t="shared" si="236"/>
        <v>31.3452436085554-9795.97320671459i</v>
      </c>
      <c r="K853" t="str">
        <f t="shared" si="237"/>
        <v>0.0239986834372107-0.000174840729797824i</v>
      </c>
      <c r="L853" t="str">
        <f t="shared" si="238"/>
        <v>0.0001875-16.4011100131079i</v>
      </c>
      <c r="M853" t="str">
        <f t="shared" si="239"/>
        <v>0.00125-4.12220412094156i</v>
      </c>
      <c r="N853">
        <f t="shared" si="240"/>
        <v>89.854275770009352</v>
      </c>
      <c r="O853">
        <f t="shared" si="241"/>
        <v>63.183759334473478</v>
      </c>
      <c r="P853" s="3">
        <f t="shared" si="242"/>
        <v>63.183759334473478</v>
      </c>
      <c r="Q853" s="3">
        <f t="shared" si="243"/>
        <v>-90.145724229990648</v>
      </c>
      <c r="R853">
        <f t="shared" si="244"/>
        <v>89.854275770009352</v>
      </c>
      <c r="S853">
        <f t="shared" si="245"/>
        <v>2.1506899166095564E-2</v>
      </c>
      <c r="T853">
        <f t="shared" si="228"/>
        <v>63.183759334473478</v>
      </c>
    </row>
    <row r="854" spans="1:20" x14ac:dyDescent="0.35">
      <c r="A854">
        <f t="shared" si="229"/>
        <v>135.6453338082095</v>
      </c>
      <c r="B854">
        <f t="shared" si="246"/>
        <v>21.588625382926729</v>
      </c>
      <c r="C854" t="str">
        <f t="shared" si="230"/>
        <v>-3.66941158200462-1437.27311686068i</v>
      </c>
      <c r="D854" t="str">
        <f t="shared" si="231"/>
        <v>3.47812499693766-737.216763685971i</v>
      </c>
      <c r="E854" t="str">
        <f t="shared" si="232"/>
        <v>162.469494372242+0.00683575470444273i</v>
      </c>
      <c r="F854" t="str">
        <f t="shared" si="233"/>
        <v>2.90990990941646-6918.3245544242i</v>
      </c>
      <c r="G854" t="str">
        <f t="shared" si="234"/>
        <v>0.999999999830429-0.00001302195204338i</v>
      </c>
      <c r="H854" t="str">
        <f t="shared" si="235"/>
        <v>500.023742746807+1.39574303917497i</v>
      </c>
      <c r="I854" t="str">
        <f t="shared" si="236"/>
        <v>31.3452354168115-9758.89284253803i</v>
      </c>
      <c r="K854" t="str">
        <f t="shared" si="237"/>
        <v>0.0239986734128953-0.000175505048782165i</v>
      </c>
      <c r="L854" t="str">
        <f t="shared" si="238"/>
        <v>0.0001875-16.3390217305319i</v>
      </c>
      <c r="M854" t="str">
        <f t="shared" si="239"/>
        <v>0.00125-4.10659904457218i</v>
      </c>
      <c r="N854">
        <f t="shared" si="240"/>
        <v>89.853722067368054</v>
      </c>
      <c r="O854">
        <f t="shared" si="241"/>
        <v>63.150814357096635</v>
      </c>
      <c r="P854" s="3">
        <f t="shared" si="242"/>
        <v>63.150814357096635</v>
      </c>
      <c r="Q854" s="3">
        <f t="shared" si="243"/>
        <v>-90.146277932631946</v>
      </c>
      <c r="R854">
        <f t="shared" si="244"/>
        <v>89.853722067368054</v>
      </c>
      <c r="S854">
        <f t="shared" si="245"/>
        <v>2.1588625382926729E-2</v>
      </c>
      <c r="T854">
        <f t="shared" si="228"/>
        <v>63.150814357096635</v>
      </c>
    </row>
    <row r="855" spans="1:20" x14ac:dyDescent="0.35">
      <c r="A855">
        <f t="shared" si="229"/>
        <v>136.16078607668069</v>
      </c>
      <c r="B855">
        <f t="shared" si="246"/>
        <v>21.670662159381852</v>
      </c>
      <c r="C855" t="str">
        <f t="shared" si="230"/>
        <v>-3.66940981246608-1431.83192805289i</v>
      </c>
      <c r="D855" t="str">
        <f t="shared" si="231"/>
        <v>3.47812499691435-734.425945877481i</v>
      </c>
      <c r="E855" t="str">
        <f t="shared" si="232"/>
        <v>162.469494048003+0.00686173776088161i</v>
      </c>
      <c r="F855" t="str">
        <f t="shared" si="233"/>
        <v>2.90990990941271-6892.13444382621i</v>
      </c>
      <c r="G855" t="str">
        <f t="shared" si="234"/>
        <v>0.999999999829138-0.0000130714354611279i</v>
      </c>
      <c r="H855" t="str">
        <f t="shared" si="235"/>
        <v>500.023923538356+1.40104636180446i</v>
      </c>
      <c r="I855" t="str">
        <f t="shared" si="236"/>
        <v>31.3452271626814-9721.95286331251i</v>
      </c>
      <c r="K855" t="str">
        <f t="shared" si="237"/>
        <v>0.0239986633122591-0.00017617189131143i</v>
      </c>
      <c r="L855" t="str">
        <f t="shared" si="238"/>
        <v>0.0001875-16.2771684902689i</v>
      </c>
      <c r="M855" t="str">
        <f t="shared" si="239"/>
        <v>0.00125-4.09105304300876i</v>
      </c>
      <c r="N855">
        <f t="shared" si="240"/>
        <v>89.853166261222412</v>
      </c>
      <c r="O855">
        <f t="shared" si="241"/>
        <v>63.117869370960406</v>
      </c>
      <c r="P855" s="3">
        <f t="shared" si="242"/>
        <v>63.117869370960406</v>
      </c>
      <c r="Q855" s="3">
        <f t="shared" si="243"/>
        <v>-90.146833738777588</v>
      </c>
      <c r="R855">
        <f t="shared" si="244"/>
        <v>89.853166261222412</v>
      </c>
      <c r="S855">
        <f t="shared" si="245"/>
        <v>2.1670662159381852E-2</v>
      </c>
      <c r="T855">
        <f t="shared" si="228"/>
        <v>63.117869370960406</v>
      </c>
    </row>
    <row r="856" spans="1:20" x14ac:dyDescent="0.35">
      <c r="A856">
        <f t="shared" si="229"/>
        <v>136.6781970637721</v>
      </c>
      <c r="B856">
        <f t="shared" si="246"/>
        <v>21.753010675587504</v>
      </c>
      <c r="C856" t="str">
        <f t="shared" si="230"/>
        <v>-3.66940802945529-1426.41133662831i</v>
      </c>
      <c r="D856" t="str">
        <f t="shared" si="231"/>
        <v>3.47812499689086-731.645693032789i</v>
      </c>
      <c r="E856" t="str">
        <f t="shared" si="232"/>
        <v>162.469493721296+0.0068878196351862i</v>
      </c>
      <c r="F856" t="str">
        <f t="shared" si="233"/>
        <v>2.90990990940894-6866.04347889605i</v>
      </c>
      <c r="G856" t="str">
        <f t="shared" si="234"/>
        <v>0.999999999827837-0.0000131211069158631i</v>
      </c>
      <c r="H856" t="str">
        <f t="shared" si="235"/>
        <v>500.024105706588+1.40636983132724i</v>
      </c>
      <c r="I856" t="str">
        <f t="shared" si="236"/>
        <v>31.3452188456917-9685.15273764398i</v>
      </c>
      <c r="K856" t="str">
        <f t="shared" si="237"/>
        <v>0.0239986531347212-0.000176841266965172i</v>
      </c>
      <c r="L856" t="str">
        <f t="shared" si="238"/>
        <v>0.0001875-16.2155494025392i</v>
      </c>
      <c r="M856" t="str">
        <f t="shared" si="239"/>
        <v>0.00125-4.07556589261681i</v>
      </c>
      <c r="N856">
        <f t="shared" si="240"/>
        <v>89.852608343585516</v>
      </c>
      <c r="O856">
        <f t="shared" si="241"/>
        <v>63.084924375998249</v>
      </c>
      <c r="P856" s="3">
        <f t="shared" si="242"/>
        <v>63.084924375998249</v>
      </c>
      <c r="Q856" s="3">
        <f t="shared" si="243"/>
        <v>-90.147391656414484</v>
      </c>
      <c r="R856">
        <f t="shared" si="244"/>
        <v>89.852608343585516</v>
      </c>
      <c r="S856">
        <f t="shared" si="245"/>
        <v>2.1753010675587502E-2</v>
      </c>
      <c r="T856">
        <f t="shared" si="228"/>
        <v>63.084924375998249</v>
      </c>
    </row>
    <row r="857" spans="1:20" x14ac:dyDescent="0.35">
      <c r="A857">
        <f t="shared" si="229"/>
        <v>137.19757421261443</v>
      </c>
      <c r="B857">
        <f t="shared" si="246"/>
        <v>21.835672116154736</v>
      </c>
      <c r="C857" t="str">
        <f t="shared" si="230"/>
        <v>-3.6694062328694-1421.0112646099i</v>
      </c>
      <c r="D857" t="str">
        <f t="shared" si="231"/>
        <v>3.4781249968672-728.875965157021i</v>
      </c>
      <c r="E857" t="str">
        <f t="shared" si="232"/>
        <v>162.469493392103+0.00691400070381142i</v>
      </c>
      <c r="F857" t="str">
        <f t="shared" si="233"/>
        <v>2.90990990940512-6840.05128430643i</v>
      </c>
      <c r="G857" t="str">
        <f t="shared" si="234"/>
        <v>0.999999999826526-0.0000131709671221262i</v>
      </c>
      <c r="H857" t="str">
        <f t="shared" si="235"/>
        <v>500.02428926199+1.41171352423581i</v>
      </c>
      <c r="I857" t="str">
        <f t="shared" si="236"/>
        <v>31.3452104653618-9648.49193615037i</v>
      </c>
      <c r="K857" t="str">
        <f t="shared" si="237"/>
        <v>0.023998642879696-0.000177513185359224i</v>
      </c>
      <c r="L857" t="str">
        <f t="shared" si="238"/>
        <v>0.0001875-16.1541635809317i</v>
      </c>
      <c r="M857" t="str">
        <f t="shared" si="239"/>
        <v>0.00125-4.06013737060851i</v>
      </c>
      <c r="N857">
        <f t="shared" si="240"/>
        <v>89.852048306440267</v>
      </c>
      <c r="O857">
        <f t="shared" si="241"/>
        <v>63.051979372142881</v>
      </c>
      <c r="P857" s="3">
        <f t="shared" si="242"/>
        <v>63.051979372142881</v>
      </c>
      <c r="Q857" s="3">
        <f t="shared" si="243"/>
        <v>-90.147951693559733</v>
      </c>
      <c r="R857">
        <f t="shared" si="244"/>
        <v>89.852048306440267</v>
      </c>
      <c r="S857">
        <f t="shared" si="245"/>
        <v>2.1835672116154736E-2</v>
      </c>
      <c r="T857">
        <f t="shared" si="228"/>
        <v>63.051979372142881</v>
      </c>
    </row>
    <row r="858" spans="1:20" x14ac:dyDescent="0.35">
      <c r="A858">
        <f t="shared" si="229"/>
        <v>137.71892499462237</v>
      </c>
      <c r="B858">
        <f t="shared" si="246"/>
        <v>21.918647670196126</v>
      </c>
      <c r="C858" t="str">
        <f t="shared" si="230"/>
        <v>-3.66940442260519-1415.63163431579i</v>
      </c>
      <c r="D858" t="str">
        <f t="shared" si="231"/>
        <v>3.47812499684334-726.116722406711i</v>
      </c>
      <c r="E858" t="str">
        <f t="shared" si="232"/>
        <v>162.469493060403+0.0069402813446421i</v>
      </c>
      <c r="F858" t="str">
        <f t="shared" si="233"/>
        <v>2.90990990940128-6814.15748615089i</v>
      </c>
      <c r="G858" t="str">
        <f t="shared" si="234"/>
        <v>0.999999999825205-0.0000132210167971727i</v>
      </c>
      <c r="H858" t="str">
        <f t="shared" si="235"/>
        <v>500.024474215124+1.41707751731272i</v>
      </c>
      <c r="I858" t="str">
        <f t="shared" si="236"/>
        <v>31.3452020212104-9611.96993145369i</v>
      </c>
      <c r="K858" t="str">
        <f t="shared" si="237"/>
        <v>0.0239986325465937-0.00017818765614585i</v>
      </c>
      <c r="L858" t="str">
        <f t="shared" si="238"/>
        <v>0.0001875-16.0930101423906i</v>
      </c>
      <c r="M858" t="str">
        <f t="shared" si="239"/>
        <v>0.00125-4.04476725503935i</v>
      </c>
      <c r="N858">
        <f t="shared" si="240"/>
        <v>89.85148614173913</v>
      </c>
      <c r="O858">
        <f t="shared" si="241"/>
        <v>63.019034359326469</v>
      </c>
      <c r="P858" s="3">
        <f t="shared" si="242"/>
        <v>63.019034359326469</v>
      </c>
      <c r="Q858" s="3">
        <f t="shared" si="243"/>
        <v>-90.14851385826087</v>
      </c>
      <c r="R858">
        <f t="shared" si="244"/>
        <v>89.85148614173913</v>
      </c>
      <c r="S858">
        <f t="shared" si="245"/>
        <v>2.1918647670196127E-2</v>
      </c>
      <c r="T858">
        <f t="shared" si="228"/>
        <v>63.019034359326469</v>
      </c>
    </row>
    <row r="859" spans="1:20" x14ac:dyDescent="0.35">
      <c r="A859">
        <f t="shared" si="229"/>
        <v>138.24225690960193</v>
      </c>
      <c r="B859">
        <f t="shared" si="246"/>
        <v>22.001938531342873</v>
      </c>
      <c r="C859" t="str">
        <f t="shared" si="230"/>
        <v>-3.6694025985585-1410.27236835823i</v>
      </c>
      <c r="D859" t="str">
        <f t="shared" si="231"/>
        <v>3.4781249968193-723.367925089227i</v>
      </c>
      <c r="E859" t="str">
        <f t="shared" si="232"/>
        <v>162.469492726179+0.00696666193702268i</v>
      </c>
      <c r="F859" t="str">
        <f t="shared" si="233"/>
        <v>2.90990990939739-6788.36171193844i</v>
      </c>
      <c r="G859" t="str">
        <f t="shared" si="234"/>
        <v>0.999999999823874-0.0000132712566609844i</v>
      </c>
      <c r="H859" t="str">
        <f t="shared" si="235"/>
        <v>500.024660576631+1.42246188763147i</v>
      </c>
      <c r="I859" t="str">
        <f t="shared" si="236"/>
        <v>31.3451935127507-9575.58619817259i</v>
      </c>
      <c r="K859" t="str">
        <f t="shared" si="237"/>
        <v>0.02399862213482-0.000178864689013875i</v>
      </c>
      <c r="L859" t="str">
        <f t="shared" si="238"/>
        <v>0.0001875-16.0320882072032i</v>
      </c>
      <c r="M859" t="str">
        <f t="shared" si="239"/>
        <v>0.00125-4.0294553248051i</v>
      </c>
      <c r="N859">
        <f t="shared" si="240"/>
        <v>89.85092184140413</v>
      </c>
      <c r="O859">
        <f t="shared" si="241"/>
        <v>62.986089337480983</v>
      </c>
      <c r="P859" s="3">
        <f t="shared" si="242"/>
        <v>62.986089337480983</v>
      </c>
      <c r="Q859" s="3">
        <f t="shared" si="243"/>
        <v>-90.14907815859587</v>
      </c>
      <c r="R859">
        <f t="shared" si="244"/>
        <v>89.85092184140413</v>
      </c>
      <c r="S859">
        <f t="shared" si="245"/>
        <v>2.2001938531342871E-2</v>
      </c>
      <c r="T859">
        <f t="shared" si="228"/>
        <v>62.986089337480983</v>
      </c>
    </row>
    <row r="860" spans="1:20" x14ac:dyDescent="0.35">
      <c r="A860">
        <f t="shared" si="229"/>
        <v>138.76757748585842</v>
      </c>
      <c r="B860">
        <f t="shared" si="246"/>
        <v>22.085545897761975</v>
      </c>
      <c r="C860" t="str">
        <f t="shared" si="230"/>
        <v>-3.66940076062438-1404.93338964237i</v>
      </c>
      <c r="D860" t="str">
        <f t="shared" si="231"/>
        <v>3.47812499679509-720.629533662201i</v>
      </c>
      <c r="E860" t="str">
        <f t="shared" si="232"/>
        <v>162.469492389411+0.00699314286173515i</v>
      </c>
      <c r="F860" t="str">
        <f t="shared" si="233"/>
        <v>2.9099099093935-6762.66359058829i</v>
      </c>
      <c r="G860" t="str">
        <f t="shared" si="234"/>
        <v>0.999999999822533-0.0000133216874362782i</v>
      </c>
      <c r="H860" t="str">
        <f t="shared" si="235"/>
        <v>500.024848357243+1.42786671255766i</v>
      </c>
      <c r="I860" t="str">
        <f t="shared" si="236"/>
        <v>31.3451849394929-9539.34021291513i</v>
      </c>
      <c r="K860" t="str">
        <f t="shared" si="237"/>
        <v>0.0239986116437758-0.000179544293688821i</v>
      </c>
      <c r="L860" t="str">
        <f t="shared" si="238"/>
        <v>0.0001875-15.9713968989871i</v>
      </c>
      <c r="M860" t="str">
        <f t="shared" si="239"/>
        <v>0.00125-4.01420135963846i</v>
      </c>
      <c r="N860">
        <f t="shared" si="240"/>
        <v>89.850355397326624</v>
      </c>
      <c r="O860">
        <f t="shared" si="241"/>
        <v>62.953144306537624</v>
      </c>
      <c r="P860" s="3">
        <f t="shared" si="242"/>
        <v>62.953144306537624</v>
      </c>
      <c r="Q860" s="3">
        <f t="shared" si="243"/>
        <v>-90.149644602673376</v>
      </c>
      <c r="R860">
        <f t="shared" si="244"/>
        <v>89.850355397326624</v>
      </c>
      <c r="S860">
        <f t="shared" si="245"/>
        <v>2.2085545897761974E-2</v>
      </c>
      <c r="T860">
        <f t="shared" si="228"/>
        <v>62.953144306537624</v>
      </c>
    </row>
    <row r="861" spans="1:20" x14ac:dyDescent="0.35">
      <c r="A861">
        <f t="shared" si="229"/>
        <v>139.2948942803047</v>
      </c>
      <c r="B861">
        <f t="shared" si="246"/>
        <v>22.169470972173471</v>
      </c>
      <c r="C861" t="str">
        <f t="shared" si="230"/>
        <v>-3.66939890869715-1399.6146213652i</v>
      </c>
      <c r="D861" t="str">
        <f t="shared" si="231"/>
        <v>3.47812499677067-717.901508732944i</v>
      </c>
      <c r="E861" t="str">
        <f t="shared" si="232"/>
        <v>162.469492050079+0.00701972450103476i</v>
      </c>
      <c r="F861" t="str">
        <f t="shared" si="233"/>
        <v>2.90990990938956-6737.06275242421i</v>
      </c>
      <c r="G861" t="str">
        <f t="shared" si="234"/>
        <v>0.999999999821181-0.0000133723098485181i</v>
      </c>
      <c r="H861" t="str">
        <f t="shared" si="235"/>
        <v>500.025037567758+1.43329206975019i</v>
      </c>
      <c r="I861" t="str">
        <f t="shared" si="236"/>
        <v>31.345176300944-9503.2314542703i</v>
      </c>
      <c r="K861" t="str">
        <f t="shared" si="237"/>
        <v>0.0239986010728579-0.000180226479933055i</v>
      </c>
      <c r="L861" t="str">
        <f t="shared" si="238"/>
        <v>0.0001875-15.9109353446773i</v>
      </c>
      <c r="M861" t="str">
        <f t="shared" si="239"/>
        <v>0.00125-3.99900514010606i</v>
      </c>
      <c r="N861">
        <f t="shared" si="240"/>
        <v>89.849786801367216</v>
      </c>
      <c r="O861">
        <f t="shared" si="241"/>
        <v>62.920199266427055</v>
      </c>
      <c r="P861" s="3">
        <f t="shared" si="242"/>
        <v>62.920199266427055</v>
      </c>
      <c r="Q861" s="3">
        <f t="shared" si="243"/>
        <v>-90.150213198632784</v>
      </c>
      <c r="R861">
        <f t="shared" si="244"/>
        <v>89.849786801367216</v>
      </c>
      <c r="S861">
        <f t="shared" si="245"/>
        <v>2.216947097217347E-2</v>
      </c>
      <c r="T861">
        <f t="shared" si="228"/>
        <v>62.920199266427055</v>
      </c>
    </row>
    <row r="862" spans="1:20" x14ac:dyDescent="0.35">
      <c r="A862">
        <f t="shared" si="229"/>
        <v>139.82421487856988</v>
      </c>
      <c r="B862">
        <f t="shared" si="246"/>
        <v>22.253714961867733</v>
      </c>
      <c r="C862" t="str">
        <f t="shared" si="230"/>
        <v>-3.66939704267032-1394.31598701447i</v>
      </c>
      <c r="D862" t="str">
        <f t="shared" si="231"/>
        <v>3.47812499674609-715.183811057911i</v>
      </c>
      <c r="E862" t="str">
        <f t="shared" si="232"/>
        <v>162.469491708165+0.00704640723862428i</v>
      </c>
      <c r="F862" t="str">
        <f t="shared" si="233"/>
        <v>2.90990990938559-6711.55882916967i</v>
      </c>
      <c r="G862" t="str">
        <f t="shared" si="234"/>
        <v>0.99999999981982-0.0000134231246259241i</v>
      </c>
      <c r="H862" t="str">
        <f t="shared" si="235"/>
        <v>500.025228219071+1.43873803716216i</v>
      </c>
      <c r="I862" t="str">
        <f t="shared" si="236"/>
        <v>31.3451675966061-9467.25940280179i</v>
      </c>
      <c r="K862" t="str">
        <f t="shared" si="237"/>
        <v>0.0239985904214581-0.000180911257545914i</v>
      </c>
      <c r="L862" t="str">
        <f t="shared" si="238"/>
        <v>0.0001875-15.8507026745142i</v>
      </c>
      <c r="M862" t="str">
        <f t="shared" si="239"/>
        <v>0.00125-3.98386644760516i</v>
      </c>
      <c r="N862">
        <f t="shared" si="240"/>
        <v>89.849216045355703</v>
      </c>
      <c r="O862">
        <f t="shared" si="241"/>
        <v>62.88725421707958</v>
      </c>
      <c r="P862" s="3">
        <f t="shared" si="242"/>
        <v>62.88725421707958</v>
      </c>
      <c r="Q862" s="3">
        <f t="shared" si="243"/>
        <v>-90.150783954644297</v>
      </c>
      <c r="R862">
        <f t="shared" si="244"/>
        <v>89.849216045355703</v>
      </c>
      <c r="S862">
        <f t="shared" si="245"/>
        <v>2.2253714961867732E-2</v>
      </c>
      <c r="T862">
        <f t="shared" si="228"/>
        <v>62.88725421707958</v>
      </c>
    </row>
    <row r="863" spans="1:20" x14ac:dyDescent="0.35">
      <c r="A863">
        <f t="shared" si="229"/>
        <v>140.35554689510843</v>
      </c>
      <c r="B863">
        <f t="shared" si="246"/>
        <v>22.338279078722831</v>
      </c>
      <c r="C863" t="str">
        <f t="shared" si="230"/>
        <v>-3.6693951624366-1389.03741036755i</v>
      </c>
      <c r="D863" t="str">
        <f t="shared" si="231"/>
        <v>3.47812499672132-712.476401542108i</v>
      </c>
      <c r="E863" t="str">
        <f t="shared" si="232"/>
        <v>162.469491363648+0.00707319145969267i</v>
      </c>
      <c r="F863" t="str">
        <f t="shared" si="233"/>
        <v>2.90990990938162-6686.15145394214i</v>
      </c>
      <c r="G863" t="str">
        <f t="shared" si="234"/>
        <v>0.999999999818448-0.0000134741324994841i</v>
      </c>
      <c r="H863" t="str">
        <f t="shared" si="235"/>
        <v>500.025420322154+1.4442046930422i</v>
      </c>
      <c r="I863" t="str">
        <f t="shared" si="236"/>
        <v>31.3451588259788-9431.42354103953i</v>
      </c>
      <c r="K863" t="str">
        <f t="shared" si="237"/>
        <v>0.0239985796889636-0.000181598636363855i</v>
      </c>
      <c r="L863" t="str">
        <f t="shared" si="238"/>
        <v>0.0001875-15.7906980220304i</v>
      </c>
      <c r="M863" t="str">
        <f t="shared" si="239"/>
        <v>0.00125-3.96878506436059i</v>
      </c>
      <c r="N863">
        <f t="shared" si="240"/>
        <v>89.848643121090888</v>
      </c>
      <c r="O863">
        <f t="shared" si="241"/>
        <v>62.854309158424883</v>
      </c>
      <c r="P863" s="3">
        <f t="shared" si="242"/>
        <v>62.854309158424883</v>
      </c>
      <c r="Q863" s="3">
        <f t="shared" si="243"/>
        <v>-90.151356878909112</v>
      </c>
      <c r="R863">
        <f t="shared" si="244"/>
        <v>89.848643121090888</v>
      </c>
      <c r="S863">
        <f t="shared" si="245"/>
        <v>2.2338279078722829E-2</v>
      </c>
      <c r="T863">
        <f t="shared" si="228"/>
        <v>62.854309158424883</v>
      </c>
    </row>
    <row r="864" spans="1:20" x14ac:dyDescent="0.35">
      <c r="A864">
        <f t="shared" si="229"/>
        <v>140.88889797330987</v>
      </c>
      <c r="B864">
        <f t="shared" si="246"/>
        <v>22.423164539221979</v>
      </c>
      <c r="C864" t="str">
        <f t="shared" si="230"/>
        <v>-3.66939326788761-1383.77881549032i</v>
      </c>
      <c r="D864" t="str">
        <f t="shared" si="231"/>
        <v>3.47812499669634-709.77924123853i</v>
      </c>
      <c r="E864" t="str">
        <f t="shared" si="232"/>
        <v>162.469491016508+0.00710007755089483i</v>
      </c>
      <c r="F864" t="str">
        <f t="shared" si="233"/>
        <v>2.90990990937759-6660.84026124792i</v>
      </c>
      <c r="G864" t="str">
        <f t="shared" si="234"/>
        <v>0.999999999817065-0.0000135253342029634i</v>
      </c>
      <c r="H864" t="str">
        <f t="shared" si="235"/>
        <v>500.025613888059+1.4496921159354i</v>
      </c>
      <c r="I864" t="str">
        <f t="shared" si="236"/>
        <v>31.3451499885562-9395.72335347248i</v>
      </c>
      <c r="K864" t="str">
        <f t="shared" si="237"/>
        <v>0.0239985688747573-0.000182288626260588i</v>
      </c>
      <c r="L864" t="str">
        <f t="shared" si="238"/>
        <v>0.0001875-15.7309205240391i</v>
      </c>
      <c r="M864" t="str">
        <f t="shared" si="239"/>
        <v>0.00125-3.95376077342159i</v>
      </c>
      <c r="N864">
        <f t="shared" si="240"/>
        <v>89.848068020340492</v>
      </c>
      <c r="O864">
        <f t="shared" si="241"/>
        <v>62.821364090391953</v>
      </c>
      <c r="P864" s="3">
        <f t="shared" si="242"/>
        <v>62.821364090391953</v>
      </c>
      <c r="Q864" s="3">
        <f t="shared" si="243"/>
        <v>-90.151931979659508</v>
      </c>
      <c r="R864">
        <f t="shared" si="244"/>
        <v>89.848068020340492</v>
      </c>
      <c r="S864">
        <f t="shared" si="245"/>
        <v>2.2423164539221978E-2</v>
      </c>
      <c r="T864">
        <f t="shared" si="228"/>
        <v>62.821364090391953</v>
      </c>
    </row>
    <row r="865" spans="1:20" x14ac:dyDescent="0.35">
      <c r="A865">
        <f t="shared" si="229"/>
        <v>141.42427578560844</v>
      </c>
      <c r="B865">
        <f t="shared" si="246"/>
        <v>22.508372564471024</v>
      </c>
      <c r="C865" t="str">
        <f t="shared" si="230"/>
        <v>-3.6693913589146-1378.54012673617i</v>
      </c>
      <c r="D865" t="str">
        <f t="shared" si="231"/>
        <v>3.4781249966712-707.092291347633i</v>
      </c>
      <c r="E865" t="str">
        <f t="shared" si="232"/>
        <v>162.469490666727+0.00712706590036249i</v>
      </c>
      <c r="F865" t="str">
        <f t="shared" si="233"/>
        <v>2.90990990937354-6635.62488697712i</v>
      </c>
      <c r="G865" t="str">
        <f t="shared" si="234"/>
        <v>0.999999999815672-0.0000135767304729158i</v>
      </c>
      <c r="H865" t="str">
        <f t="shared" si="235"/>
        <v>500.025808927926+1.45520038468454i</v>
      </c>
      <c r="I865" t="str">
        <f t="shared" si="236"/>
        <v>31.34514108383-9360.15832654162i</v>
      </c>
      <c r="K865" t="str">
        <f t="shared" si="237"/>
        <v>0.0239985579782171-0.000182981237147221i</v>
      </c>
      <c r="L865" t="str">
        <f t="shared" si="238"/>
        <v>0.0001875-15.6713693206207i</v>
      </c>
      <c r="M865" t="str">
        <f t="shared" si="239"/>
        <v>0.00125-3.93879335865869i</v>
      </c>
      <c r="N865">
        <f t="shared" si="240"/>
        <v>89.847490734841074</v>
      </c>
      <c r="O865">
        <f t="shared" si="241"/>
        <v>62.788419012909628</v>
      </c>
      <c r="P865" s="3">
        <f t="shared" si="242"/>
        <v>62.788419012909628</v>
      </c>
      <c r="Q865" s="3">
        <f t="shared" si="243"/>
        <v>-90.152509265158926</v>
      </c>
      <c r="R865">
        <f t="shared" si="244"/>
        <v>89.847490734841074</v>
      </c>
      <c r="S865">
        <f t="shared" si="245"/>
        <v>2.2508372564471024E-2</v>
      </c>
      <c r="T865">
        <f t="shared" si="228"/>
        <v>62.788419012909628</v>
      </c>
    </row>
    <row r="866" spans="1:20" x14ac:dyDescent="0.35">
      <c r="A866">
        <f t="shared" si="229"/>
        <v>141.96168803359376</v>
      </c>
      <c r="B866">
        <f t="shared" si="246"/>
        <v>22.593904380216014</v>
      </c>
      <c r="C866" t="str">
        <f t="shared" si="230"/>
        <v>-3.66938943540773-1373.32126874477i</v>
      </c>
      <c r="D866" t="str">
        <f t="shared" si="231"/>
        <v>3.47812499664583-704.415513216729i</v>
      </c>
      <c r="E866" t="str">
        <f t="shared" si="232"/>
        <v>162.469490314283+0.00715415689772681i</v>
      </c>
      <c r="F866" t="str">
        <f t="shared" si="233"/>
        <v>2.90990990936945-6610.504968398i</v>
      </c>
      <c r="G866" t="str">
        <f t="shared" si="234"/>
        <v>0.999999999814269-0.0000136283220486938i</v>
      </c>
      <c r="H866" t="str">
        <f t="shared" si="235"/>
        <v>500.02600545298+1.46072957843124i</v>
      </c>
      <c r="I866" t="str">
        <f t="shared" si="236"/>
        <v>31.3451321112879-9324.72794863197i</v>
      </c>
      <c r="K866" t="str">
        <f t="shared" si="237"/>
        <v>0.0239985469987162-0.000183676478972399i</v>
      </c>
      <c r="L866" t="str">
        <f t="shared" si="238"/>
        <v>0.0001875-15.6120435551113i</v>
      </c>
      <c r="M866" t="str">
        <f t="shared" si="239"/>
        <v>0.00125-3.92388260476059i</v>
      </c>
      <c r="N866">
        <f t="shared" si="240"/>
        <v>89.846911256297787</v>
      </c>
      <c r="O866">
        <f t="shared" si="241"/>
        <v>62.755473925905761</v>
      </c>
      <c r="P866" s="3">
        <f t="shared" si="242"/>
        <v>62.755473925905761</v>
      </c>
      <c r="Q866" s="3">
        <f t="shared" si="243"/>
        <v>-90.153088743702213</v>
      </c>
      <c r="R866">
        <f t="shared" si="244"/>
        <v>89.846911256297787</v>
      </c>
      <c r="S866">
        <f t="shared" si="245"/>
        <v>2.2593904380216013E-2</v>
      </c>
      <c r="T866">
        <f t="shared" si="228"/>
        <v>62.755473925905761</v>
      </c>
    </row>
    <row r="867" spans="1:20" x14ac:dyDescent="0.35">
      <c r="A867">
        <f t="shared" si="229"/>
        <v>142.50114244812141</v>
      </c>
      <c r="B867">
        <f t="shared" si="246"/>
        <v>22.679761216860836</v>
      </c>
      <c r="C867" t="str">
        <f t="shared" si="230"/>
        <v>-3.6693874972563-1368.12216644112i</v>
      </c>
      <c r="D867" t="str">
        <f t="shared" si="231"/>
        <v>3.47812499662031-701.748868339479i</v>
      </c>
      <c r="E867" t="str">
        <f t="shared" si="232"/>
        <v>162.469489959156+0.00718135093410183i</v>
      </c>
      <c r="F867" t="str">
        <f t="shared" si="233"/>
        <v>2.90990990936535-6585.48014415222i</v>
      </c>
      <c r="G867" t="str">
        <f t="shared" si="234"/>
        <v>0.999999999812855-0.0000136801096724595i</v>
      </c>
      <c r="H867" t="str">
        <f t="shared" si="235"/>
        <v>500.026203474534+1.46627977661692i</v>
      </c>
      <c r="I867" t="str">
        <f t="shared" si="236"/>
        <v>31.3451230704133-9289.43171006589i</v>
      </c>
      <c r="K867" t="str">
        <f t="shared" si="237"/>
        <v>0.023998535935623-0.000184374361722441i</v>
      </c>
      <c r="L867" t="str">
        <f t="shared" si="238"/>
        <v>0.0001875-15.5529423740898i</v>
      </c>
      <c r="M867" t="str">
        <f t="shared" si="239"/>
        <v>0.00125-3.90902829723111i</v>
      </c>
      <c r="N867">
        <f t="shared" si="240"/>
        <v>89.84632957638442</v>
      </c>
      <c r="O867">
        <f t="shared" si="241"/>
        <v>62.722528829308004</v>
      </c>
      <c r="P867" s="3">
        <f t="shared" si="242"/>
        <v>62.722528829308004</v>
      </c>
      <c r="Q867" s="3">
        <f t="shared" si="243"/>
        <v>-90.15367042361558</v>
      </c>
      <c r="R867">
        <f t="shared" si="244"/>
        <v>89.84632957638442</v>
      </c>
      <c r="S867">
        <f t="shared" si="245"/>
        <v>2.2679761216860835E-2</v>
      </c>
      <c r="T867">
        <f t="shared" si="228"/>
        <v>62.722528829308004</v>
      </c>
    </row>
    <row r="868" spans="1:20" x14ac:dyDescent="0.35">
      <c r="A868">
        <f t="shared" si="229"/>
        <v>143.04264678942428</v>
      </c>
      <c r="B868">
        <f t="shared" si="246"/>
        <v>22.765944309484908</v>
      </c>
      <c r="C868" t="str">
        <f t="shared" si="230"/>
        <v>-3.66938554434875-1362.94274503439i</v>
      </c>
      <c r="D868" t="str">
        <f t="shared" si="231"/>
        <v>3.47812499659457-699.09231835529i</v>
      </c>
      <c r="E868" t="str">
        <f t="shared" si="232"/>
        <v>162.469489601327+0.00720864840210139i</v>
      </c>
      <c r="F868" t="str">
        <f t="shared" si="233"/>
        <v>2.90990990936119-6560.55005424918i</v>
      </c>
      <c r="G868" t="str">
        <f t="shared" si="234"/>
        <v>0.99999999981143-0.0000137320940891952i</v>
      </c>
      <c r="H868" t="str">
        <f t="shared" si="235"/>
        <v>500.02640300398+1.47185105898404i</v>
      </c>
      <c r="I868" t="str">
        <f t="shared" si="236"/>
        <v>31.3451139606841-9254.26910309494i</v>
      </c>
      <c r="K868" t="str">
        <f t="shared" si="237"/>
        <v>0.0239985247883012-0.000185074895421486i</v>
      </c>
      <c r="L868" t="str">
        <f t="shared" si="238"/>
        <v>0.0001875-15.4940649273658i</v>
      </c>
      <c r="M868" t="str">
        <f t="shared" si="239"/>
        <v>0.00125-3.89423022238606i</v>
      </c>
      <c r="N868">
        <f t="shared" si="240"/>
        <v>89.845745686743214</v>
      </c>
      <c r="O868">
        <f t="shared" si="241"/>
        <v>62.689583723043313</v>
      </c>
      <c r="P868" s="3">
        <f t="shared" si="242"/>
        <v>62.689583723043313</v>
      </c>
      <c r="Q868" s="3">
        <f t="shared" si="243"/>
        <v>-90.154254313256786</v>
      </c>
      <c r="R868">
        <f t="shared" si="244"/>
        <v>89.845745686743214</v>
      </c>
      <c r="S868">
        <f t="shared" si="245"/>
        <v>2.276594430948491E-2</v>
      </c>
      <c r="T868">
        <f t="shared" si="228"/>
        <v>62.689583723043313</v>
      </c>
    </row>
    <row r="869" spans="1:20" x14ac:dyDescent="0.35">
      <c r="A869">
        <f t="shared" si="229"/>
        <v>143.5862088472241</v>
      </c>
      <c r="B869">
        <f t="shared" si="246"/>
        <v>22.852454897860952</v>
      </c>
      <c r="C869" t="str">
        <f t="shared" si="230"/>
        <v>-3.669383576573-1357.78293001685i</v>
      </c>
      <c r="D869" t="str">
        <f t="shared" si="231"/>
        <v>3.47812499656864-696.445825048802i</v>
      </c>
      <c r="E869" t="str">
        <f t="shared" si="232"/>
        <v>162.469489240774+0.00723604969584561i</v>
      </c>
      <c r="F869" t="str">
        <f t="shared" si="233"/>
        <v>2.90990990935701-6535.7143400612i</v>
      </c>
      <c r="G869" t="str">
        <f t="shared" si="234"/>
        <v>0.999999999809994-0.0000137842760467144i</v>
      </c>
      <c r="H869" t="str">
        <f t="shared" si="235"/>
        <v>500.026604052802+1.47744350557739i</v>
      </c>
      <c r="I869" t="str">
        <f t="shared" si="236"/>
        <v>31.3451047815783-9219.23962189329i</v>
      </c>
      <c r="K869" t="str">
        <f t="shared" si="237"/>
        <v>0.0239985135561097-0.000185778090131642i</v>
      </c>
      <c r="L869" t="str">
        <f t="shared" si="238"/>
        <v>0.0001875-15.4354103679675i</v>
      </c>
      <c r="M869" t="str">
        <f t="shared" si="239"/>
        <v>0.00125-3.87948816735011i</v>
      </c>
      <c r="N869">
        <f t="shared" si="240"/>
        <v>89.845159578984678</v>
      </c>
      <c r="O869">
        <f t="shared" si="241"/>
        <v>62.656638607037962</v>
      </c>
      <c r="P869" s="3">
        <f t="shared" si="242"/>
        <v>62.656638607037962</v>
      </c>
      <c r="Q869" s="3">
        <f t="shared" si="243"/>
        <v>-90.154840421015322</v>
      </c>
      <c r="R869">
        <f t="shared" si="244"/>
        <v>89.845159578984678</v>
      </c>
      <c r="S869">
        <f t="shared" si="245"/>
        <v>2.285245489786095E-2</v>
      </c>
      <c r="T869">
        <f t="shared" si="228"/>
        <v>62.656638607037962</v>
      </c>
    </row>
    <row r="870" spans="1:20" x14ac:dyDescent="0.35">
      <c r="A870">
        <f t="shared" si="229"/>
        <v>144.13183644084356</v>
      </c>
      <c r="B870">
        <f t="shared" si="246"/>
        <v>22.939294226472825</v>
      </c>
      <c r="C870" t="str">
        <f t="shared" si="230"/>
        <v>-3.6693815938156-1352.64264716284i</v>
      </c>
      <c r="D870" t="str">
        <f t="shared" si="231"/>
        <v>3.47812499654249-693.80935034932i</v>
      </c>
      <c r="E870" t="str">
        <f t="shared" si="232"/>
        <v>162.469488877476+0.0072635552109598i</v>
      </c>
      <c r="F870" t="str">
        <f t="shared" si="233"/>
        <v>2.90990990935279-6510.97264431819i</v>
      </c>
      <c r="G870" t="str">
        <f t="shared" si="234"/>
        <v>0.999999999808547-0.0000138366562956719i</v>
      </c>
      <c r="H870" t="str">
        <f t="shared" si="235"/>
        <v>500.026806632571+1.48305719674484i</v>
      </c>
      <c r="I870" t="str">
        <f t="shared" si="236"/>
        <v>31.3450955325653-9184.34276255012i</v>
      </c>
      <c r="K870" t="str">
        <f t="shared" si="237"/>
        <v>0.0239985022384023-0.000186483955953109i</v>
      </c>
      <c r="L870" t="str">
        <f t="shared" si="238"/>
        <v>0.0001875-15.3769778521294i</v>
      </c>
      <c r="M870" t="str">
        <f t="shared" si="239"/>
        <v>0.00125-3.86480192005392i</v>
      </c>
      <c r="N870">
        <f t="shared" si="240"/>
        <v>89.844571244687558</v>
      </c>
      <c r="O870">
        <f t="shared" si="241"/>
        <v>62.62369348121787</v>
      </c>
      <c r="P870" s="3">
        <f t="shared" si="242"/>
        <v>62.62369348121787</v>
      </c>
      <c r="Q870" s="3">
        <f t="shared" si="243"/>
        <v>-90.155428755312442</v>
      </c>
      <c r="R870">
        <f t="shared" si="244"/>
        <v>89.844571244687558</v>
      </c>
      <c r="S870">
        <f t="shared" si="245"/>
        <v>2.2939294226472826E-2</v>
      </c>
      <c r="T870">
        <f t="shared" si="228"/>
        <v>62.62369348121787</v>
      </c>
    </row>
    <row r="871" spans="1:20" x14ac:dyDescent="0.35">
      <c r="A871">
        <f t="shared" si="229"/>
        <v>144.67953741931876</v>
      </c>
      <c r="B871">
        <f t="shared" si="246"/>
        <v>23.026463544533421</v>
      </c>
      <c r="C871" t="str">
        <f t="shared" si="230"/>
        <v>-3.66937959596273-1347.52182252768i</v>
      </c>
      <c r="D871" t="str">
        <f t="shared" si="231"/>
        <v>3.47812499651618-691.182856330275i</v>
      </c>
      <c r="E871" t="str">
        <f t="shared" si="232"/>
        <v>162.469488511414+0.00729116534459413i</v>
      </c>
      <c r="F871" t="str">
        <f t="shared" si="233"/>
        <v>2.90990990934855-6486.32461110259i</v>
      </c>
      <c r="G871" t="str">
        <f t="shared" si="234"/>
        <v>0.999999999807089-0.0000138892355895752i</v>
      </c>
      <c r="H871" t="str">
        <f t="shared" si="235"/>
        <v>500.027010754946+1.48869221313892i</v>
      </c>
      <c r="I871" t="str">
        <f t="shared" si="236"/>
        <v>31.3450862131145-9149.57802306248i</v>
      </c>
      <c r="K871" t="str">
        <f t="shared" si="237"/>
        <v>0.023998490834528-0.000187192503024346i</v>
      </c>
      <c r="L871" t="str">
        <f t="shared" si="238"/>
        <v>0.0001875-15.3187665392801i</v>
      </c>
      <c r="M871" t="str">
        <f t="shared" si="239"/>
        <v>0.00125-3.85017126923084i</v>
      </c>
      <c r="N871">
        <f t="shared" si="240"/>
        <v>89.843980675398711</v>
      </c>
      <c r="O871">
        <f t="shared" si="241"/>
        <v>62.590748345508388</v>
      </c>
      <c r="P871" s="3">
        <f t="shared" si="242"/>
        <v>62.590748345508388</v>
      </c>
      <c r="Q871" s="3">
        <f t="shared" si="243"/>
        <v>-90.156019324601289</v>
      </c>
      <c r="R871">
        <f t="shared" si="244"/>
        <v>89.843980675398711</v>
      </c>
      <c r="S871">
        <f t="shared" si="245"/>
        <v>2.3026463544533422E-2</v>
      </c>
      <c r="T871">
        <f t="shared" si="228"/>
        <v>62.590748345508388</v>
      </c>
    </row>
    <row r="872" spans="1:20" x14ac:dyDescent="0.35">
      <c r="A872">
        <f t="shared" si="229"/>
        <v>145.22931966151216</v>
      </c>
      <c r="B872">
        <f t="shared" si="246"/>
        <v>23.113964106002648</v>
      </c>
      <c r="C872" t="str">
        <f t="shared" si="230"/>
        <v>-3.66937758289931-1342.42038244658i</v>
      </c>
      <c r="D872" t="str">
        <f t="shared" si="231"/>
        <v>3.47812499648966-688.566305208666i</v>
      </c>
      <c r="E872" t="str">
        <f t="shared" si="232"/>
        <v>162.469488142564+0.00731888049541473i</v>
      </c>
      <c r="F872" t="str">
        <f t="shared" si="233"/>
        <v>2.90990990934428-6461.76988584415i</v>
      </c>
      <c r="G872" t="str">
        <f t="shared" si="234"/>
        <v>0.99999999980562-0.0000139420146847952i</v>
      </c>
      <c r="H872" t="str">
        <f t="shared" si="235"/>
        <v>500.027216431669+1.4943486357176i</v>
      </c>
      <c r="I872" t="str">
        <f t="shared" si="236"/>
        <v>31.345076822688-9114.94490332782i</v>
      </c>
      <c r="K872" t="str">
        <f t="shared" si="237"/>
        <v>0.0239984793438311-0.000187903741522197i</v>
      </c>
      <c r="L872" t="str">
        <f t="shared" si="238"/>
        <v>0.0001875-15.2607755920304i</v>
      </c>
      <c r="M872" t="str">
        <f t="shared" si="239"/>
        <v>0.00125-3.83559600441406i</v>
      </c>
      <c r="N872">
        <f t="shared" si="240"/>
        <v>89.843387862632909</v>
      </c>
      <c r="O872">
        <f t="shared" si="241"/>
        <v>62.557803199834169</v>
      </c>
      <c r="P872" s="3">
        <f t="shared" si="242"/>
        <v>62.557803199834169</v>
      </c>
      <c r="Q872" s="3">
        <f t="shared" si="243"/>
        <v>-90.156612137367091</v>
      </c>
      <c r="R872">
        <f t="shared" si="244"/>
        <v>89.843387862632909</v>
      </c>
      <c r="S872">
        <f t="shared" si="245"/>
        <v>2.3113964106002648E-2</v>
      </c>
      <c r="T872">
        <f t="shared" si="228"/>
        <v>62.557803199834169</v>
      </c>
    </row>
    <row r="873" spans="1:20" x14ac:dyDescent="0.35">
      <c r="A873">
        <f t="shared" si="229"/>
        <v>145.78119107622592</v>
      </c>
      <c r="B873">
        <f t="shared" si="246"/>
        <v>23.201797169605459</v>
      </c>
      <c r="C873" t="str">
        <f t="shared" si="230"/>
        <v>-3.66937555450963-1337.33825353361i</v>
      </c>
      <c r="D873" t="str">
        <f t="shared" si="231"/>
        <v>3.47812499646292-685.959659344523i</v>
      </c>
      <c r="E873" t="str">
        <f t="shared" si="232"/>
        <v>162.469487770908+0.00734670106361095i</v>
      </c>
      <c r="F873" t="str">
        <f t="shared" si="233"/>
        <v>2.90990990933998-6437.30811531486i</v>
      </c>
      <c r="G873" t="str">
        <f t="shared" si="234"/>
        <v>0.99999999980414-0.0000139949943405766i</v>
      </c>
      <c r="H873" t="str">
        <f t="shared" si="235"/>
        <v>500.027423674585+1.50002654574569i</v>
      </c>
      <c r="I873" t="str">
        <f t="shared" si="236"/>
        <v>31.3450673607457-9080.44290513718i</v>
      </c>
      <c r="K873" t="str">
        <f t="shared" si="237"/>
        <v>0.0239984677656503-0.000188617681662042i</v>
      </c>
      <c r="L873" t="str">
        <f t="shared" si="238"/>
        <v>0.0001875-15.203004176161i</v>
      </c>
      <c r="M873" t="str">
        <f t="shared" si="239"/>
        <v>0.00125-3.82107591593351i</v>
      </c>
      <c r="N873">
        <f t="shared" si="240"/>
        <v>89.842792797872775</v>
      </c>
      <c r="O873">
        <f t="shared" si="241"/>
        <v>62.524858044119313</v>
      </c>
      <c r="P873" s="3">
        <f t="shared" si="242"/>
        <v>62.524858044119313</v>
      </c>
      <c r="Q873" s="3">
        <f t="shared" si="243"/>
        <v>-90.157207202127225</v>
      </c>
      <c r="R873">
        <f t="shared" si="244"/>
        <v>89.842792797872775</v>
      </c>
      <c r="S873">
        <f t="shared" si="245"/>
        <v>2.3201797169605458E-2</v>
      </c>
      <c r="T873">
        <f t="shared" si="228"/>
        <v>62.524858044119313</v>
      </c>
    </row>
    <row r="874" spans="1:20" x14ac:dyDescent="0.35">
      <c r="A874">
        <f t="shared" si="229"/>
        <v>146.3351596023156</v>
      </c>
      <c r="B874">
        <f t="shared" si="246"/>
        <v>23.289963998849959</v>
      </c>
      <c r="C874" t="str">
        <f t="shared" si="230"/>
        <v>-3.66937351067696-1332.27536268066i</v>
      </c>
      <c r="D874" t="str">
        <f t="shared" si="231"/>
        <v>3.47812499643599-683.362881240372i</v>
      </c>
      <c r="E874" t="str">
        <f t="shared" si="232"/>
        <v>162.469487396423+0.0073746274509141i</v>
      </c>
      <c r="F874" t="str">
        <f t="shared" si="233"/>
        <v>2.90990990933563-6412.93894762397i</v>
      </c>
      <c r="G874" t="str">
        <f t="shared" si="234"/>
        <v>0.999999999802649-0.0000140481753190499i</v>
      </c>
      <c r="H874" t="str">
        <f t="shared" si="235"/>
        <v>500.027632495615+1.50572602479588i</v>
      </c>
      <c r="I874" t="str">
        <f t="shared" si="236"/>
        <v>31.3450578267427-9046.07153216769i</v>
      </c>
      <c r="K874" t="str">
        <f t="shared" si="237"/>
        <v>0.0239984560993199-0.000189334333697945i</v>
      </c>
      <c r="L874" t="str">
        <f t="shared" si="238"/>
        <v>0.0001875-15.1454514606107i</v>
      </c>
      <c r="M874" t="str">
        <f t="shared" si="239"/>
        <v>0.00125-3.80661079491285i</v>
      </c>
      <c r="N874">
        <f t="shared" si="240"/>
        <v>89.842195472568704</v>
      </c>
      <c r="O874">
        <f t="shared" si="241"/>
        <v>62.491912878287479</v>
      </c>
      <c r="P874" s="3">
        <f t="shared" si="242"/>
        <v>62.491912878287479</v>
      </c>
      <c r="Q874" s="3">
        <f t="shared" si="243"/>
        <v>-90.157804527431296</v>
      </c>
      <c r="R874">
        <f t="shared" si="244"/>
        <v>89.842195472568704</v>
      </c>
      <c r="S874">
        <f t="shared" si="245"/>
        <v>2.3289963998849958E-2</v>
      </c>
      <c r="T874">
        <f t="shared" si="228"/>
        <v>62.491912878287479</v>
      </c>
    </row>
    <row r="875" spans="1:20" x14ac:dyDescent="0.35">
      <c r="A875">
        <f t="shared" si="229"/>
        <v>146.89123320880441</v>
      </c>
      <c r="B875">
        <f t="shared" si="246"/>
        <v>23.378465862045591</v>
      </c>
      <c r="C875" t="str">
        <f t="shared" si="230"/>
        <v>-3.66937145128383-1327.23163705633i</v>
      </c>
      <c r="D875" t="str">
        <f t="shared" si="231"/>
        <v>3.47812499640886-680.775933540695i</v>
      </c>
      <c r="E875" t="str">
        <f t="shared" si="232"/>
        <v>162.469487019087+0.00740266006059453i</v>
      </c>
      <c r="F875" t="str">
        <f t="shared" si="233"/>
        <v>2.90990990933127-6388.66203221286i</v>
      </c>
      <c r="G875" t="str">
        <f t="shared" si="234"/>
        <v>0.999999999801146-0.000014101558385241i</v>
      </c>
      <c r="H875" t="str">
        <f t="shared" si="235"/>
        <v>500.027842906779+1.51144715474988i</v>
      </c>
      <c r="I875" t="str">
        <f t="shared" si="236"/>
        <v>31.3450482201298-9011.83028997573i</v>
      </c>
      <c r="K875" t="str">
        <f t="shared" si="237"/>
        <v>0.0239984443441688-0.000190053707922794i</v>
      </c>
      <c r="L875" t="str">
        <f t="shared" si="238"/>
        <v>0.0001875-15.0881166174643i</v>
      </c>
      <c r="M875" t="str">
        <f t="shared" si="239"/>
        <v>0.00125-3.79220043326643i</v>
      </c>
      <c r="N875">
        <f t="shared" si="240"/>
        <v>89.841595878138634</v>
      </c>
      <c r="O875">
        <f t="shared" si="241"/>
        <v>62.458967702261546</v>
      </c>
      <c r="P875" s="3">
        <f t="shared" si="242"/>
        <v>62.458967702261546</v>
      </c>
      <c r="Q875" s="3">
        <f t="shared" si="243"/>
        <v>-90.158404121861366</v>
      </c>
      <c r="R875">
        <f t="shared" si="244"/>
        <v>89.841595878138634</v>
      </c>
      <c r="S875">
        <f t="shared" si="245"/>
        <v>2.3378465862045592E-2</v>
      </c>
      <c r="T875">
        <f t="shared" si="228"/>
        <v>62.458967702261546</v>
      </c>
    </row>
    <row r="876" spans="1:20" x14ac:dyDescent="0.35">
      <c r="A876">
        <f t="shared" si="229"/>
        <v>147.44941989499787</v>
      </c>
      <c r="B876">
        <f t="shared" si="246"/>
        <v>23.467304032321366</v>
      </c>
      <c r="C876" t="str">
        <f t="shared" si="230"/>
        <v>-3.66936937621178-1322.20700410494i</v>
      </c>
      <c r="D876" t="str">
        <f t="shared" si="231"/>
        <v>3.47812499638151-678.198779031368i</v>
      </c>
      <c r="E876" t="str">
        <f t="shared" si="232"/>
        <v>162.46948663888+0.00743079929745783i</v>
      </c>
      <c r="F876" t="str">
        <f t="shared" si="233"/>
        <v>2.90990990932685-6364.47701984987i</v>
      </c>
      <c r="G876" t="str">
        <f t="shared" si="234"/>
        <v>0.999999999799632-0.0000141551443070836i</v>
      </c>
      <c r="H876" t="str">
        <f t="shared" si="235"/>
        <v>500.028054920185+1.51719001779977i</v>
      </c>
      <c r="I876" t="str">
        <f t="shared" si="236"/>
        <v>31.3450385403551-8977.71868598942i</v>
      </c>
      <c r="K876" t="str">
        <f t="shared" si="237"/>
        <v>0.0239984324995208-0.00019077581466845i</v>
      </c>
      <c r="L876" t="str">
        <f t="shared" si="238"/>
        <v>0.0001875-15.030998821941i</v>
      </c>
      <c r="M876" t="str">
        <f t="shared" si="239"/>
        <v>0.00125-3.77784462369639i</v>
      </c>
      <c r="N876">
        <f t="shared" si="240"/>
        <v>89.840994005968057</v>
      </c>
      <c r="O876">
        <f t="shared" si="241"/>
        <v>62.426022515963936</v>
      </c>
      <c r="P876" s="3">
        <f t="shared" si="242"/>
        <v>62.426022515963936</v>
      </c>
      <c r="Q876" s="3">
        <f t="shared" si="243"/>
        <v>-90.159005994031943</v>
      </c>
      <c r="R876">
        <f t="shared" si="244"/>
        <v>89.840994005968057</v>
      </c>
      <c r="S876">
        <f t="shared" si="245"/>
        <v>2.3467304032321366E-2</v>
      </c>
      <c r="T876">
        <f t="shared" ref="T876:T939" si="247">P876</f>
        <v>62.426022515963936</v>
      </c>
    </row>
    <row r="877" spans="1:20" x14ac:dyDescent="0.35">
      <c r="A877">
        <f t="shared" ref="A877:A940" si="248">2*PI()*B877</f>
        <v>148.00972769059885</v>
      </c>
      <c r="B877">
        <f t="shared" si="246"/>
        <v>23.556479787644186</v>
      </c>
      <c r="C877" t="str">
        <f t="shared" ref="C877:C940" si="249">IMPRODUCT(D877,E877,$C$40,,K877,$C$41)</f>
        <v>-3.6693672853413-1317.20139154546i</v>
      </c>
      <c r="D877" t="str">
        <f t="shared" ref="D877:D940" si="250">IMDIV(IMPRODUCT($C$37,$C$38,COMPLEX(1,A877/$C$38)),IMSUM(-1*A877*A877/$C$39,COMPLEX(0,1*A877)))</f>
        <v>3.47812499635395-675.631380639168i</v>
      </c>
      <c r="E877" t="str">
        <f t="shared" ref="E877:E940" si="251">IMDIV(IMPRODUCT(IMSUM(F877,G877),$C$29,H877),IMSUM(1,I877))</f>
        <v>162.469486255778+0.00745904556787999i</v>
      </c>
      <c r="F877" t="str">
        <f t="shared" ref="F877:F940" si="252">IMDIV(IMPRODUCT($C$14,$C$15,COMPLEX(1,A877/$C$15)),IMSUM(-1*A877*A877/$C$16,COMPLEX(0,A877)))</f>
        <v>2.90990990932241-6340.38356262553i</v>
      </c>
      <c r="G877" t="str">
        <f t="shared" ref="G877:G940" si="253">IMDIV(1,COMPLEX(1,A877*$C$9*$C$10))</f>
        <v>0.999999999798106-0.0000142089338554288i</v>
      </c>
      <c r="H877" t="str">
        <f t="shared" ref="H877:H940" si="254">IMDIV($C$3,IMSUM(K877,COMPLEX(0,$C$28*A877)))</f>
        <v>500.028268548035+1.52295469644882i</v>
      </c>
      <c r="I877" t="str">
        <f t="shared" ref="I877:I940" si="255">IMPRODUCT(F877,$C$29,H877,$C$31)</f>
        <v>31.3450287868596-8943.73622950199i</v>
      </c>
      <c r="K877" t="str">
        <f t="shared" ref="K877:K940" si="256">IF($C$26&lt;=0,IMDIV(1,IMSUM(IMDIV(1,L877),1/$C$18)),IMDIV(1,IMSUM(IMDIV(1,L877),1/$C$18,IMDIV(1,M877))))</f>
        <v>0.0239984205646947-0.00019150066430589i</v>
      </c>
      <c r="L877" t="str">
        <f t="shared" ref="L877:L940" si="257">IMSUM($C$21/$C$22,IMDIV(1,COMPLEX(0,$C$20*$C$22*A877)))</f>
        <v>0.0001875-14.9740972523819i</v>
      </c>
      <c r="M877" t="str">
        <f t="shared" ref="M877:M940" si="258">IMSUM($C$25/$C$26,IMDIV(1,COMPLEX(0,$C$24*$C$26*A877)))</f>
        <v>0.00125-3.76354315968957i</v>
      </c>
      <c r="N877">
        <f t="shared" ref="N877:N940" si="259">ABS(R877)</f>
        <v>89.840389847409725</v>
      </c>
      <c r="O877">
        <f t="shared" ref="O877:O940" si="260">ABS(P877)</f>
        <v>62.393077319316426</v>
      </c>
      <c r="P877" s="3">
        <f t="shared" ref="P877:P940" si="261">20*LOG10(IMABS(C877))</f>
        <v>62.393077319316426</v>
      </c>
      <c r="Q877" s="3">
        <f t="shared" ref="Q877:Q940" si="262">IMARGUMENT(C877)*180/PI()</f>
        <v>-90.159610152590275</v>
      </c>
      <c r="R877">
        <f t="shared" ref="R877:R940" si="263">IF(Q877&lt;0,Q877+180,Q877-180)</f>
        <v>89.840389847409725</v>
      </c>
      <c r="S877">
        <f t="shared" ref="S877:S940" si="264">B877/1000</f>
        <v>2.3556479787644184E-2</v>
      </c>
      <c r="T877">
        <f t="shared" si="247"/>
        <v>62.393077319316426</v>
      </c>
    </row>
    <row r="878" spans="1:20" x14ac:dyDescent="0.35">
      <c r="A878">
        <f t="shared" si="248"/>
        <v>148.57216465582312</v>
      </c>
      <c r="B878">
        <f t="shared" ref="B878:B941" si="265">B877*(1+B$42)</f>
        <v>23.645994410837233</v>
      </c>
      <c r="C878" t="str">
        <f t="shared" si="249"/>
        <v>-3.66936517855244-1312.2147273705i</v>
      </c>
      <c r="D878" t="str">
        <f t="shared" si="250"/>
        <v>3.4781249963262-673.073701431206i</v>
      </c>
      <c r="E878" t="str">
        <f t="shared" si="251"/>
        <v>162.469485869761+0.0074873992797696i</v>
      </c>
      <c r="F878" t="str">
        <f t="shared" si="252"/>
        <v>2.90990990931794-6316.38131394737i</v>
      </c>
      <c r="G878" t="str">
        <f t="shared" si="253"/>
        <v>0.999999999796569-0.0000142629278040575i</v>
      </c>
      <c r="H878" t="str">
        <f t="shared" si="254"/>
        <v>500.028483802623+1.52874127351308i</v>
      </c>
      <c r="I878" t="str">
        <f t="shared" si="255"/>
        <v>31.3450189590836-8909.88243166439i</v>
      </c>
      <c r="K878" t="str">
        <f t="shared" si="256"/>
        <v>0.023998408539004-0.000192228267245362i</v>
      </c>
      <c r="L878" t="str">
        <f t="shared" si="257"/>
        <v>0.0001875-14.917411090239i</v>
      </c>
      <c r="M878" t="str">
        <f t="shared" si="258"/>
        <v>0.00125-3.74929583551461i</v>
      </c>
      <c r="N878">
        <f t="shared" si="259"/>
        <v>89.839783393783733</v>
      </c>
      <c r="O878">
        <f t="shared" si="260"/>
        <v>62.360132112240393</v>
      </c>
      <c r="P878" s="3">
        <f t="shared" si="261"/>
        <v>62.360132112240393</v>
      </c>
      <c r="Q878" s="3">
        <f t="shared" si="262"/>
        <v>-90.160216606216267</v>
      </c>
      <c r="R878">
        <f t="shared" si="263"/>
        <v>89.839783393783733</v>
      </c>
      <c r="S878">
        <f t="shared" si="264"/>
        <v>2.3645994410837232E-2</v>
      </c>
      <c r="T878">
        <f t="shared" si="247"/>
        <v>62.360132112240393</v>
      </c>
    </row>
    <row r="879" spans="1:20" x14ac:dyDescent="0.35">
      <c r="A879">
        <f t="shared" si="248"/>
        <v>149.13673888151524</v>
      </c>
      <c r="B879">
        <f t="shared" si="265"/>
        <v>23.735849189598415</v>
      </c>
      <c r="C879" t="str">
        <f t="shared" si="249"/>
        <v>-3.66936305572362-1307.24693984519i</v>
      </c>
      <c r="D879" t="str">
        <f t="shared" si="250"/>
        <v>3.47812499629822-670.525704614405i</v>
      </c>
      <c r="E879" t="str">
        <f t="shared" si="251"/>
        <v>162.469485480805+0.00751586084262791i</v>
      </c>
      <c r="F879" t="str">
        <f t="shared" si="252"/>
        <v>2.90990990931344-6292.46992853497i</v>
      </c>
      <c r="G879" t="str">
        <f t="shared" si="253"/>
        <v>0.99999999979502-0.0000143171269296908i</v>
      </c>
      <c r="H879" t="str">
        <f t="shared" si="254"/>
        <v>500.028700696337+1.53454983212213i</v>
      </c>
      <c r="I879" t="str">
        <f t="shared" si="255"/>
        <v>31.3450090564592-8876.15680547838i</v>
      </c>
      <c r="K879" t="str">
        <f t="shared" si="256"/>
        <v>0.023998396421757-0.000192958633936519i</v>
      </c>
      <c r="L879" t="str">
        <f t="shared" si="257"/>
        <v>0.0001875-14.8609395200627i</v>
      </c>
      <c r="M879" t="str">
        <f t="shared" si="258"/>
        <v>0.00125-3.73510244621898i</v>
      </c>
      <c r="N879">
        <f t="shared" si="259"/>
        <v>89.83917463637718</v>
      </c>
      <c r="O879">
        <f t="shared" si="260"/>
        <v>62.327186894656215</v>
      </c>
      <c r="P879" s="3">
        <f t="shared" si="261"/>
        <v>62.327186894656215</v>
      </c>
      <c r="Q879" s="3">
        <f t="shared" si="262"/>
        <v>-90.16082536362282</v>
      </c>
      <c r="R879">
        <f t="shared" si="263"/>
        <v>89.83917463637718</v>
      </c>
      <c r="S879">
        <f t="shared" si="264"/>
        <v>2.3735849189598417E-2</v>
      </c>
      <c r="T879">
        <f t="shared" si="247"/>
        <v>62.327186894656215</v>
      </c>
    </row>
    <row r="880" spans="1:20" x14ac:dyDescent="0.35">
      <c r="A880">
        <f t="shared" si="248"/>
        <v>149.70345848926502</v>
      </c>
      <c r="B880">
        <f t="shared" si="265"/>
        <v>23.826045416518891</v>
      </c>
      <c r="C880" t="str">
        <f t="shared" si="249"/>
        <v>-3.6693609167331-1302.29795750626i</v>
      </c>
      <c r="D880" t="str">
        <f t="shared" si="250"/>
        <v>3.47812499627004-667.987353534976i</v>
      </c>
      <c r="E880" t="str">
        <f t="shared" si="251"/>
        <v>162.469485088889+0.00754443066749994i</v>
      </c>
      <c r="F880" t="str">
        <f t="shared" si="252"/>
        <v>2.90990990930889-6268.64906241502i</v>
      </c>
      <c r="G880" t="str">
        <f t="shared" si="253"/>
        <v>0.999999999793459-0.0000143715320120011i</v>
      </c>
      <c r="H880" t="str">
        <f t="shared" si="254"/>
        <v>500.028919241658+1.5403804557207i</v>
      </c>
      <c r="I880" t="str">
        <f t="shared" si="255"/>
        <v>31.3449990784179-8842.5588657895i</v>
      </c>
      <c r="K880" t="str">
        <f t="shared" si="256"/>
        <v>0.0239983842122568-0.000193691774868585i</v>
      </c>
      <c r="L880" t="str">
        <f t="shared" si="257"/>
        <v>0.0001875-14.8046817294907i</v>
      </c>
      <c r="M880" t="str">
        <f t="shared" si="258"/>
        <v>0.00125-3.72096278762599i</v>
      </c>
      <c r="N880">
        <f t="shared" si="259"/>
        <v>89.838563566444222</v>
      </c>
      <c r="O880">
        <f t="shared" si="260"/>
        <v>62.294241666484012</v>
      </c>
      <c r="P880" s="3">
        <f t="shared" si="261"/>
        <v>62.294241666484012</v>
      </c>
      <c r="Q880" s="3">
        <f t="shared" si="262"/>
        <v>-90.161436433555778</v>
      </c>
      <c r="R880">
        <f t="shared" si="263"/>
        <v>89.838563566444222</v>
      </c>
      <c r="S880">
        <f t="shared" si="264"/>
        <v>2.3826045416518889E-2</v>
      </c>
      <c r="T880">
        <f t="shared" si="247"/>
        <v>62.294241666484012</v>
      </c>
    </row>
    <row r="881" spans="1:20" x14ac:dyDescent="0.35">
      <c r="A881">
        <f t="shared" si="248"/>
        <v>150.27233163152425</v>
      </c>
      <c r="B881">
        <f t="shared" si="265"/>
        <v>23.916584389101665</v>
      </c>
      <c r="C881" t="str">
        <f t="shared" si="249"/>
        <v>-3.66935876145762-1297.36770916093i</v>
      </c>
      <c r="D881" t="str">
        <f t="shared" si="250"/>
        <v>3.47812499624164-665.458611677888i</v>
      </c>
      <c r="E881" t="str">
        <f t="shared" si="251"/>
        <v>162.46948469399+0.0075731091670232i</v>
      </c>
      <c r="F881" t="str">
        <f t="shared" si="252"/>
        <v>2.90990990930432-6244.91837291638i</v>
      </c>
      <c r="G881" t="str">
        <f t="shared" si="253"/>
        <v>0.999999999791886-0.000014426143833624i</v>
      </c>
      <c r="H881" t="str">
        <f t="shared" si="254"/>
        <v>500.029139451167+1.54623322806947i</v>
      </c>
      <c r="I881" t="str">
        <f t="shared" si="255"/>
        <v>31.3449890243845-8809.08812928021i</v>
      </c>
      <c r="K881" t="str">
        <f t="shared" si="256"/>
        <v>0.023998371909801-0.000194427700570484i</v>
      </c>
      <c r="L881" t="str">
        <f t="shared" si="257"/>
        <v>0.0001875-14.7486369092356i</v>
      </c>
      <c r="M881" t="str">
        <f t="shared" si="258"/>
        <v>0.00125-3.70687665633194i</v>
      </c>
      <c r="N881">
        <f t="shared" si="259"/>
        <v>89.83795017520589</v>
      </c>
      <c r="O881">
        <f t="shared" si="260"/>
        <v>62.261296427643117</v>
      </c>
      <c r="P881" s="3">
        <f t="shared" si="261"/>
        <v>62.261296427643117</v>
      </c>
      <c r="Q881" s="3">
        <f t="shared" si="262"/>
        <v>-90.16204982479411</v>
      </c>
      <c r="R881">
        <f t="shared" si="263"/>
        <v>89.83795017520589</v>
      </c>
      <c r="S881">
        <f t="shared" si="264"/>
        <v>2.3916584389101665E-2</v>
      </c>
      <c r="T881">
        <f t="shared" si="247"/>
        <v>62.261296427643117</v>
      </c>
    </row>
    <row r="882" spans="1:20" x14ac:dyDescent="0.35">
      <c r="A882">
        <f t="shared" si="248"/>
        <v>150.84336649172403</v>
      </c>
      <c r="B882">
        <f t="shared" si="265"/>
        <v>24.007467409780251</v>
      </c>
      <c r="C882" t="str">
        <f t="shared" si="249"/>
        <v>-3.66935658977342-1292.45612388594i</v>
      </c>
      <c r="D882" t="str">
        <f t="shared" si="250"/>
        <v>3.47812499621301-662.939442666338i</v>
      </c>
      <c r="E882" t="str">
        <f t="shared" si="251"/>
        <v>162.469484296086+0.00760189675541017i</v>
      </c>
      <c r="F882" t="str">
        <f t="shared" si="252"/>
        <v>2.90990990929971-6221.27751866509i</v>
      </c>
      <c r="G882" t="str">
        <f t="shared" si="253"/>
        <v>0.999999999790302-0.0000144809631801689i</v>
      </c>
      <c r="H882" t="str">
        <f t="shared" si="254"/>
        <v>500.029361337535+1.55210823324653i</v>
      </c>
      <c r="I882" t="str">
        <f t="shared" si="255"/>
        <v>31.3449788937808-8775.74411446267i</v>
      </c>
      <c r="K882" t="str">
        <f t="shared" si="256"/>
        <v>0.0239983595136821-0.000195166421611008i</v>
      </c>
      <c r="L882" t="str">
        <f t="shared" si="257"/>
        <v>0.0001875-14.6928042530739i</v>
      </c>
      <c r="M882" t="str">
        <f t="shared" si="258"/>
        <v>0.00125-3.69284384970307i</v>
      </c>
      <c r="N882">
        <f t="shared" si="259"/>
        <v>89.837334453849877</v>
      </c>
      <c r="O882">
        <f t="shared" si="260"/>
        <v>62.228351178052392</v>
      </c>
      <c r="P882" s="3">
        <f t="shared" si="261"/>
        <v>62.228351178052392</v>
      </c>
      <c r="Q882" s="3">
        <f t="shared" si="262"/>
        <v>-90.162665546150123</v>
      </c>
      <c r="R882">
        <f t="shared" si="263"/>
        <v>89.837334453849877</v>
      </c>
      <c r="S882">
        <f t="shared" si="264"/>
        <v>2.4007467409780249E-2</v>
      </c>
      <c r="T882">
        <f t="shared" si="247"/>
        <v>62.228351178052392</v>
      </c>
    </row>
    <row r="883" spans="1:20" x14ac:dyDescent="0.35">
      <c r="A883">
        <f t="shared" si="248"/>
        <v>151.41657128439257</v>
      </c>
      <c r="B883">
        <f t="shared" si="265"/>
        <v>24.098695785937416</v>
      </c>
      <c r="C883" t="str">
        <f t="shared" si="249"/>
        <v>-3.66935440155541-1287.56313102648i</v>
      </c>
      <c r="D883" t="str">
        <f t="shared" si="250"/>
        <v>3.47812499618417-660.429810261235i</v>
      </c>
      <c r="E883" t="str">
        <f t="shared" si="251"/>
        <v>162.469483895153+0.00763079384846312i</v>
      </c>
      <c r="F883" t="str">
        <f t="shared" si="252"/>
        <v>2.90990990929505-6197.72615957952i</v>
      </c>
      <c r="G883" t="str">
        <f t="shared" si="253"/>
        <v>0.999999999788705-0.0000145359908402303i</v>
      </c>
      <c r="H883" t="str">
        <f t="shared" si="254"/>
        <v>500.029584913531+1.55800555564837i</v>
      </c>
      <c r="I883" t="str">
        <f t="shared" si="255"/>
        <v>31.3449686860226-8742.52634167204i</v>
      </c>
      <c r="K883" t="str">
        <f t="shared" si="256"/>
        <v>0.0239983470231871-0.000195907948598951i</v>
      </c>
      <c r="L883" t="str">
        <f t="shared" si="257"/>
        <v>0.0001875-14.6371829578341i</v>
      </c>
      <c r="M883" t="str">
        <f t="shared" si="258"/>
        <v>0.00125-3.67886416587274i</v>
      </c>
      <c r="N883">
        <f t="shared" si="259"/>
        <v>89.836716393530565</v>
      </c>
      <c r="O883">
        <f t="shared" si="260"/>
        <v>62.195405917629941</v>
      </c>
      <c r="P883" s="3">
        <f t="shared" si="261"/>
        <v>62.195405917629941</v>
      </c>
      <c r="Q883" s="3">
        <f t="shared" si="262"/>
        <v>-90.163283606469435</v>
      </c>
      <c r="R883">
        <f t="shared" si="263"/>
        <v>89.836716393530565</v>
      </c>
      <c r="S883">
        <f t="shared" si="264"/>
        <v>2.4098695785937416E-2</v>
      </c>
      <c r="T883">
        <f t="shared" si="247"/>
        <v>62.195405917629941</v>
      </c>
    </row>
    <row r="884" spans="1:20" x14ac:dyDescent="0.35">
      <c r="A884">
        <f t="shared" si="248"/>
        <v>151.99195425527327</v>
      </c>
      <c r="B884">
        <f t="shared" si="265"/>
        <v>24.190270829923978</v>
      </c>
      <c r="C884" t="str">
        <f t="shared" si="249"/>
        <v>-3.66935219667772-1282.68866019522i</v>
      </c>
      <c r="D884" t="str">
        <f t="shared" si="250"/>
        <v>3.47812499615513-657.929678360679i</v>
      </c>
      <c r="E884" t="str">
        <f t="shared" si="251"/>
        <v>162.469483491169+0.00765980086358256i</v>
      </c>
      <c r="F884" t="str">
        <f t="shared" si="252"/>
        <v>2.90990990929039-6174.26395686554i</v>
      </c>
      <c r="G884" t="str">
        <f t="shared" si="253"/>
        <v>0.999999999787096-0.0000145912276053997i</v>
      </c>
      <c r="H884" t="str">
        <f t="shared" si="254"/>
        <v>500.029810192021+1.5639252799912i</v>
      </c>
      <c r="I884" t="str">
        <f t="shared" si="255"/>
        <v>31.344958400522-8709.43433305961i</v>
      </c>
      <c r="K884" t="str">
        <f t="shared" si="256"/>
        <v>0.0239983344375976-0.000196652292183268i</v>
      </c>
      <c r="L884" t="str">
        <f t="shared" si="257"/>
        <v>0.0001875-14.5817722233853i</v>
      </c>
      <c r="M884" t="str">
        <f t="shared" si="258"/>
        <v>0.00125-3.66493740373854i</v>
      </c>
      <c r="N884">
        <f t="shared" si="259"/>
        <v>89.8360959853688</v>
      </c>
      <c r="O884">
        <f t="shared" si="260"/>
        <v>62.16246064629339</v>
      </c>
      <c r="P884" s="3">
        <f t="shared" si="261"/>
        <v>62.16246064629339</v>
      </c>
      <c r="Q884" s="3">
        <f t="shared" si="262"/>
        <v>-90.1639040146312</v>
      </c>
      <c r="R884">
        <f t="shared" si="263"/>
        <v>89.8360959853688</v>
      </c>
      <c r="S884">
        <f t="shared" si="264"/>
        <v>2.419027082992398E-2</v>
      </c>
      <c r="T884">
        <f t="shared" si="247"/>
        <v>62.16246064629339</v>
      </c>
    </row>
    <row r="885" spans="1:20" x14ac:dyDescent="0.35">
      <c r="A885">
        <f t="shared" si="248"/>
        <v>152.56952368144331</v>
      </c>
      <c r="B885">
        <f t="shared" si="265"/>
        <v>24.28219385907769</v>
      </c>
      <c r="C885" t="str">
        <f t="shared" si="249"/>
        <v>-3.6693499750136-1277.83264127125i</v>
      </c>
      <c r="D885" t="str">
        <f t="shared" si="250"/>
        <v>3.47812499612586-655.439010999427i</v>
      </c>
      <c r="E885" t="str">
        <f t="shared" si="251"/>
        <v>162.46948308411+0.00768891821976354i</v>
      </c>
      <c r="F885" t="str">
        <f t="shared" si="252"/>
        <v>2.90990990928567-6150.8905730114i</v>
      </c>
      <c r="G885" t="str">
        <f t="shared" si="253"/>
        <v>0.999999999785475-0.0000146466742702765i</v>
      </c>
      <c r="H885" t="str">
        <f t="shared" si="254"/>
        <v>500.030037185972+1.56986749131221i</v>
      </c>
      <c r="I885" t="str">
        <f t="shared" si="255"/>
        <v>31.3449480366875-8676.46761258566i</v>
      </c>
      <c r="K885" t="str">
        <f t="shared" si="256"/>
        <v>0.0239983217561897-0.000197399463053226i</v>
      </c>
      <c r="L885" t="str">
        <f t="shared" si="257"/>
        <v>0.0001875-14.5265712526253i</v>
      </c>
      <c r="M885" t="str">
        <f t="shared" si="258"/>
        <v>0.00125-3.6510633629593i</v>
      </c>
      <c r="N885">
        <f t="shared" si="259"/>
        <v>89.835473220451789</v>
      </c>
      <c r="O885">
        <f t="shared" si="260"/>
        <v>62.129515363959548</v>
      </c>
      <c r="P885" s="3">
        <f t="shared" si="261"/>
        <v>62.129515363959548</v>
      </c>
      <c r="Q885" s="3">
        <f t="shared" si="262"/>
        <v>-90.164526779548211</v>
      </c>
      <c r="R885">
        <f t="shared" si="263"/>
        <v>89.835473220451789</v>
      </c>
      <c r="S885">
        <f t="shared" si="264"/>
        <v>2.4282193859077691E-2</v>
      </c>
      <c r="T885">
        <f t="shared" si="247"/>
        <v>62.129515363959548</v>
      </c>
    </row>
    <row r="886" spans="1:20" x14ac:dyDescent="0.35">
      <c r="A886">
        <f t="shared" si="248"/>
        <v>153.14928787143282</v>
      </c>
      <c r="B886">
        <f t="shared" si="265"/>
        <v>24.374466195742187</v>
      </c>
      <c r="C886" t="str">
        <f t="shared" si="249"/>
        <v>-3.66934773643541-1272.99500439911i</v>
      </c>
      <c r="D886" t="str">
        <f t="shared" si="250"/>
        <v>3.47812499609634-652.957772348393i</v>
      </c>
      <c r="E886" t="str">
        <f t="shared" si="251"/>
        <v>162.469482673952+0.00771814633761342i</v>
      </c>
      <c r="F886" t="str">
        <f t="shared" si="252"/>
        <v>2.9099099092809-6127.60567178314i</v>
      </c>
      <c r="G886" t="str">
        <f t="shared" si="253"/>
        <v>0.999999999783841-0.0000147023316324796i</v>
      </c>
      <c r="H886" t="str">
        <f t="shared" si="254"/>
        <v>500.030265908447+1.57583227497072i</v>
      </c>
      <c r="I886" t="str">
        <f t="shared" si="255"/>
        <v>31.3449375939236-8643.62570601288i</v>
      </c>
      <c r="K886" t="str">
        <f t="shared" si="256"/>
        <v>0.023998308978234-0.000198149471938555i</v>
      </c>
      <c r="L886" t="str">
        <f t="shared" si="257"/>
        <v>0.0001875-14.4715792514697i</v>
      </c>
      <c r="M886" t="str">
        <f t="shared" si="258"/>
        <v>0.00125-3.63724184395228i</v>
      </c>
      <c r="N886">
        <f t="shared" si="259"/>
        <v>89.834848089832889</v>
      </c>
      <c r="O886">
        <f t="shared" si="260"/>
        <v>62.096570070544686</v>
      </c>
      <c r="P886" s="3">
        <f t="shared" si="261"/>
        <v>62.096570070544686</v>
      </c>
      <c r="Q886" s="3">
        <f t="shared" si="262"/>
        <v>-90.165151910167111</v>
      </c>
      <c r="R886">
        <f t="shared" si="263"/>
        <v>89.834848089832889</v>
      </c>
      <c r="S886">
        <f t="shared" si="264"/>
        <v>2.4374466195742187E-2</v>
      </c>
      <c r="T886">
        <f t="shared" si="247"/>
        <v>62.096570070544686</v>
      </c>
    </row>
    <row r="887" spans="1:20" x14ac:dyDescent="0.35">
      <c r="A887">
        <f t="shared" si="248"/>
        <v>153.73125516534427</v>
      </c>
      <c r="B887">
        <f t="shared" si="265"/>
        <v>24.467089167286009</v>
      </c>
      <c r="C887" t="str">
        <f t="shared" si="249"/>
        <v>-3.66934548081418-1268.17567998778i</v>
      </c>
      <c r="D887" t="str">
        <f t="shared" si="250"/>
        <v>3.47812499606663-650.485926714131i</v>
      </c>
      <c r="E887" t="str">
        <f t="shared" si="251"/>
        <v>162.469482260673+0.00774748563934625i</v>
      </c>
      <c r="F887" t="str">
        <f t="shared" si="252"/>
        <v>2.90990990927612-6104.40891821968i</v>
      </c>
      <c r="G887" t="str">
        <f t="shared" si="253"/>
        <v>0.999999999782196-0.0000147582004926586i</v>
      </c>
      <c r="H887" t="str">
        <f t="shared" si="254"/>
        <v>500.030496372611+1.58181971664915i</v>
      </c>
      <c r="I887" t="str">
        <f t="shared" si="255"/>
        <v>31.3449270716268-8610.90814089953i</v>
      </c>
      <c r="K887" t="str">
        <f t="shared" si="256"/>
        <v>0.0239982961029955-0.00019890232960959i</v>
      </c>
      <c r="L887" t="str">
        <f t="shared" si="257"/>
        <v>0.0001875-14.4167954288401i</v>
      </c>
      <c r="M887" t="str">
        <f t="shared" si="258"/>
        <v>0.00125-3.6234726478903i</v>
      </c>
      <c r="N887">
        <f t="shared" si="259"/>
        <v>89.834220584531735</v>
      </c>
      <c r="O887">
        <f t="shared" si="260"/>
        <v>62.063624765964519</v>
      </c>
      <c r="P887" s="3">
        <f t="shared" si="261"/>
        <v>62.063624765964519</v>
      </c>
      <c r="Q887" s="3">
        <f t="shared" si="262"/>
        <v>-90.165779415468265</v>
      </c>
      <c r="R887">
        <f t="shared" si="263"/>
        <v>89.834220584531735</v>
      </c>
      <c r="S887">
        <f t="shared" si="264"/>
        <v>2.4467089167286009E-2</v>
      </c>
      <c r="T887">
        <f t="shared" si="247"/>
        <v>62.063624765964519</v>
      </c>
    </row>
    <row r="888" spans="1:20" x14ac:dyDescent="0.35">
      <c r="A888">
        <f t="shared" si="248"/>
        <v>154.31543393497259</v>
      </c>
      <c r="B888">
        <f t="shared" si="265"/>
        <v>24.560064106121697</v>
      </c>
      <c r="C888" t="str">
        <f t="shared" si="249"/>
        <v>-3.66934320802025-1263.37459870966i</v>
      </c>
      <c r="D888" t="str">
        <f t="shared" si="250"/>
        <v>3.47812499603666-648.023438538305i</v>
      </c>
      <c r="E888" t="str">
        <f t="shared" si="251"/>
        <v>162.469481844248+0.007776936548803i</v>
      </c>
      <c r="F888" t="str">
        <f t="shared" si="252"/>
        <v>2.90990990927128-6081.29997862788i</v>
      </c>
      <c r="G888" t="str">
        <f t="shared" si="253"/>
        <v>0.999999999780537-0.0000148142816545062i</v>
      </c>
      <c r="H888" t="str">
        <f t="shared" si="254"/>
        <v>500.030728591723+1.58782990235467i</v>
      </c>
      <c r="I888" t="str">
        <f t="shared" si="255"/>
        <v>31.344916469192-8578.31444659231i</v>
      </c>
      <c r="K888" t="str">
        <f t="shared" si="256"/>
        <v>0.0239982831297338-0.00019965804687744i</v>
      </c>
      <c r="L888" t="str">
        <f t="shared" si="257"/>
        <v>0.0001875-14.3622189966528i</v>
      </c>
      <c r="M888" t="str">
        <f t="shared" si="258"/>
        <v>0.00125-3.60975557669884i</v>
      </c>
      <c r="N888">
        <f t="shared" si="259"/>
        <v>89.8335906955338</v>
      </c>
      <c r="O888">
        <f t="shared" si="260"/>
        <v>62.030679450133988</v>
      </c>
      <c r="P888" s="3">
        <f t="shared" si="261"/>
        <v>62.030679450133988</v>
      </c>
      <c r="Q888" s="3">
        <f t="shared" si="262"/>
        <v>-90.1664093044662</v>
      </c>
      <c r="R888">
        <f t="shared" si="263"/>
        <v>89.8335906955338</v>
      </c>
      <c r="S888">
        <f t="shared" si="264"/>
        <v>2.4560064106121698E-2</v>
      </c>
      <c r="T888">
        <f t="shared" si="247"/>
        <v>62.030679450133988</v>
      </c>
    </row>
    <row r="889" spans="1:20" x14ac:dyDescent="0.35">
      <c r="A889">
        <f t="shared" si="248"/>
        <v>154.90183258392548</v>
      </c>
      <c r="B889">
        <f t="shared" si="265"/>
        <v>24.65339234972496</v>
      </c>
      <c r="C889" t="str">
        <f t="shared" si="249"/>
        <v>-3.66934091792294-1258.5916914996i</v>
      </c>
      <c r="D889" t="str">
        <f t="shared" si="250"/>
        <v>3.4781249960065-645.570272397205i</v>
      </c>
      <c r="E889" t="str">
        <f t="shared" si="251"/>
        <v>162.469481424654+0.00780649949145019i</v>
      </c>
      <c r="F889" t="str">
        <f t="shared" si="252"/>
        <v>2.90990990926644-6058.27852057796i</v>
      </c>
      <c r="G889" t="str">
        <f t="shared" si="253"/>
        <v>0.999999999778866-0.0000148705759247684i</v>
      </c>
      <c r="H889" t="str">
        <f t="shared" si="254"/>
        <v>500.030962579153+1.59386291842016i</v>
      </c>
      <c r="I889" t="str">
        <f t="shared" si="255"/>
        <v>31.3449057860096-8545.84415422021i</v>
      </c>
      <c r="K889" t="str">
        <f t="shared" si="256"/>
        <v>0.0239982700577025-0.000200416634594129i</v>
      </c>
      <c r="L889" t="str">
        <f t="shared" si="257"/>
        <v>0.0001875-14.3078491698076i</v>
      </c>
      <c r="M889" t="str">
        <f t="shared" si="258"/>
        <v>0.00125-3.59609043305324i</v>
      </c>
      <c r="N889">
        <f t="shared" si="259"/>
        <v>89.832958413790479</v>
      </c>
      <c r="O889">
        <f t="shared" si="260"/>
        <v>61.997734122967557</v>
      </c>
      <c r="P889" s="3">
        <f t="shared" si="261"/>
        <v>61.997734122967557</v>
      </c>
      <c r="Q889" s="3">
        <f t="shared" si="262"/>
        <v>-90.167041586209521</v>
      </c>
      <c r="R889">
        <f t="shared" si="263"/>
        <v>89.832958413790479</v>
      </c>
      <c r="S889">
        <f t="shared" si="264"/>
        <v>2.465339234972496E-2</v>
      </c>
      <c r="T889">
        <f t="shared" si="247"/>
        <v>61.997734122967557</v>
      </c>
    </row>
    <row r="890" spans="1:20" x14ac:dyDescent="0.35">
      <c r="A890">
        <f t="shared" si="248"/>
        <v>155.49045954774442</v>
      </c>
      <c r="B890">
        <f t="shared" si="265"/>
        <v>24.747075240653917</v>
      </c>
      <c r="C890" t="str">
        <f t="shared" si="249"/>
        <v>-3.66933861039047-1253.82688955387i</v>
      </c>
      <c r="D890" t="str">
        <f t="shared" si="250"/>
        <v>3.4781249959761-643.126393001204i</v>
      </c>
      <c r="E890" t="str">
        <f t="shared" si="251"/>
        <v>162.469481001867+0.00783617489437707i</v>
      </c>
      <c r="F890" t="str">
        <f t="shared" si="252"/>
        <v>2.90990990926154-6035.34421289843i</v>
      </c>
      <c r="G890" t="str">
        <f t="shared" si="253"/>
        <v>0.999999999777182-0.0000149270841132575i</v>
      </c>
      <c r="H890" t="str">
        <f t="shared" si="254"/>
        <v>500.03119834836+1.5999188515054i</v>
      </c>
      <c r="I890" t="str">
        <f t="shared" si="255"/>
        <v>31.3448950214629-8513.49679668695i</v>
      </c>
      <c r="K890" t="str">
        <f t="shared" si="256"/>
        <v>0.0239982568861501-0.000201178103652755i</v>
      </c>
      <c r="L890" t="str">
        <f t="shared" si="257"/>
        <v>0.0001875-14.2536851661761i</v>
      </c>
      <c r="M890" t="str">
        <f t="shared" si="258"/>
        <v>0.00125-3.58247702037581i</v>
      </c>
      <c r="N890">
        <f t="shared" si="259"/>
        <v>89.83232373021886</v>
      </c>
      <c r="O890">
        <f t="shared" si="260"/>
        <v>61.964788784378868</v>
      </c>
      <c r="P890" s="3">
        <f t="shared" si="261"/>
        <v>61.964788784378868</v>
      </c>
      <c r="Q890" s="3">
        <f t="shared" si="262"/>
        <v>-90.16767626978114</v>
      </c>
      <c r="R890">
        <f t="shared" si="263"/>
        <v>89.83232373021886</v>
      </c>
      <c r="S890">
        <f t="shared" si="264"/>
        <v>2.4747075240653917E-2</v>
      </c>
      <c r="T890">
        <f t="shared" si="247"/>
        <v>61.964788784378868</v>
      </c>
    </row>
    <row r="891" spans="1:20" x14ac:dyDescent="0.35">
      <c r="A891">
        <f t="shared" si="248"/>
        <v>156.08132329402585</v>
      </c>
      <c r="B891">
        <f t="shared" si="265"/>
        <v>24.841114126568403</v>
      </c>
      <c r="C891" t="str">
        <f t="shared" si="249"/>
        <v>-3.66933628529021-1249.08012432919i</v>
      </c>
      <c r="D891" t="str">
        <f t="shared" si="250"/>
        <v>3.47812499594544-640.691765194277i</v>
      </c>
      <c r="E891" t="str">
        <f t="shared" si="251"/>
        <v>162.469480575862+0.007865963186322i</v>
      </c>
      <c r="F891" t="str">
        <f t="shared" si="252"/>
        <v>2.90990990925659-6012.4967256716i</v>
      </c>
      <c r="G891" t="str">
        <f t="shared" si="253"/>
        <v>0.999999999775486-0.0000149838070328624i</v>
      </c>
      <c r="H891" t="str">
        <f t="shared" si="254"/>
        <v>500.03143591292+1.60599778859853i</v>
      </c>
      <c r="I891" t="str">
        <f t="shared" si="255"/>
        <v>31.3448841749337-8481.27190866512i</v>
      </c>
      <c r="K891" t="str">
        <f t="shared" si="256"/>
        <v>0.0239982436143187-0.000201942464987642i</v>
      </c>
      <c r="L891" t="str">
        <f t="shared" si="257"/>
        <v>0.0001875-14.199726206591i</v>
      </c>
      <c r="M891" t="str">
        <f t="shared" si="258"/>
        <v>0.00125-3.56891514283305i</v>
      </c>
      <c r="N891">
        <f t="shared" si="259"/>
        <v>89.831686635701615</v>
      </c>
      <c r="O891">
        <f t="shared" si="260"/>
        <v>61.931843434280907</v>
      </c>
      <c r="P891" s="3">
        <f t="shared" si="261"/>
        <v>61.931843434280907</v>
      </c>
      <c r="Q891" s="3">
        <f t="shared" si="262"/>
        <v>-90.168313364298385</v>
      </c>
      <c r="R891">
        <f t="shared" si="263"/>
        <v>89.831686635701615</v>
      </c>
      <c r="S891">
        <f t="shared" si="264"/>
        <v>2.4841114126568403E-2</v>
      </c>
      <c r="T891">
        <f t="shared" si="247"/>
        <v>61.931843434280907</v>
      </c>
    </row>
    <row r="892" spans="1:20" x14ac:dyDescent="0.35">
      <c r="A892">
        <f t="shared" si="248"/>
        <v>156.67443232254314</v>
      </c>
      <c r="B892">
        <f t="shared" si="265"/>
        <v>24.935510360249364</v>
      </c>
      <c r="C892" t="str">
        <f t="shared" si="249"/>
        <v>-3.66933394248831-1244.35132754174i</v>
      </c>
      <c r="D892" t="str">
        <f t="shared" si="250"/>
        <v>3.47812499591458-638.266353953492i</v>
      </c>
      <c r="E892" t="str">
        <f t="shared" si="251"/>
        <v>162.469480146613+0.00789586479766849i</v>
      </c>
      <c r="F892" t="str">
        <f t="shared" si="252"/>
        <v>2.90990990925162-5989.73573022875i</v>
      </c>
      <c r="G892" t="str">
        <f t="shared" si="253"/>
        <v>0.999999999773776-0.0000150407454995615i</v>
      </c>
      <c r="H892" t="str">
        <f t="shared" si="254"/>
        <v>500.031675286502+1.61209981701702i</v>
      </c>
      <c r="I892" t="str">
        <f t="shared" si="255"/>
        <v>31.344873245797-8449.16902658891i</v>
      </c>
      <c r="K892" t="str">
        <f t="shared" si="256"/>
        <v>0.0239982302414451-0.000202709729574495i</v>
      </c>
      <c r="L892" t="str">
        <f t="shared" si="257"/>
        <v>0.0001875-14.1459715148347i</v>
      </c>
      <c r="M892" t="str">
        <f t="shared" si="258"/>
        <v>0.00125-3.55540460533279i</v>
      </c>
      <c r="N892">
        <f t="shared" si="259"/>
        <v>89.831047121086925</v>
      </c>
      <c r="O892">
        <f t="shared" si="260"/>
        <v>61.898898072585986</v>
      </c>
      <c r="P892" s="3">
        <f t="shared" si="261"/>
        <v>61.898898072585986</v>
      </c>
      <c r="Q892" s="3">
        <f t="shared" si="262"/>
        <v>-90.168952878913075</v>
      </c>
      <c r="R892">
        <f t="shared" si="263"/>
        <v>89.831047121086925</v>
      </c>
      <c r="S892">
        <f t="shared" si="264"/>
        <v>2.4935510360249363E-2</v>
      </c>
      <c r="T892">
        <f t="shared" si="247"/>
        <v>61.898898072585986</v>
      </c>
    </row>
    <row r="893" spans="1:20" x14ac:dyDescent="0.35">
      <c r="A893">
        <f t="shared" si="248"/>
        <v>157.26979516536881</v>
      </c>
      <c r="B893">
        <f t="shared" si="265"/>
        <v>25.030265299618311</v>
      </c>
      <c r="C893" t="str">
        <f t="shared" si="249"/>
        <v>-3.66933158185017-1239.64043116623i</v>
      </c>
      <c r="D893" t="str">
        <f t="shared" si="250"/>
        <v>3.47812499588346-635.850124388487i</v>
      </c>
      <c r="E893" t="str">
        <f t="shared" si="251"/>
        <v>162.469479714099+0.00792588016043798i</v>
      </c>
      <c r="F893" t="str">
        <f t="shared" si="252"/>
        <v>2.9099099092466-5967.06089914524i</v>
      </c>
      <c r="G893" t="str">
        <f t="shared" si="253"/>
        <v>0.999999999772053-0.0000150979003324339i</v>
      </c>
      <c r="H893" t="str">
        <f t="shared" si="254"/>
        <v>500.031916482883+1.61822502440907i</v>
      </c>
      <c r="I893" t="str">
        <f t="shared" si="255"/>
        <v>31.3448622334232-8417.18768864752i</v>
      </c>
      <c r="K893" t="str">
        <f t="shared" si="256"/>
        <v>0.0239982167667601-0.000203479908430556i</v>
      </c>
      <c r="L893" t="str">
        <f t="shared" si="257"/>
        <v>0.0001875-14.0924203176277i</v>
      </c>
      <c r="M893" t="str">
        <f t="shared" si="258"/>
        <v>0.00125-3.5419452135214i</v>
      </c>
      <c r="N893">
        <f t="shared" si="259"/>
        <v>89.830405177188283</v>
      </c>
      <c r="O893">
        <f t="shared" si="260"/>
        <v>61.865952699206055</v>
      </c>
      <c r="P893" s="3">
        <f t="shared" si="261"/>
        <v>61.865952699206055</v>
      </c>
      <c r="Q893" s="3">
        <f t="shared" si="262"/>
        <v>-90.169594822811717</v>
      </c>
      <c r="R893">
        <f t="shared" si="263"/>
        <v>89.830405177188283</v>
      </c>
      <c r="S893">
        <f t="shared" si="264"/>
        <v>2.5030265299618312E-2</v>
      </c>
      <c r="T893">
        <f t="shared" si="247"/>
        <v>61.865952699206055</v>
      </c>
    </row>
    <row r="894" spans="1:20" x14ac:dyDescent="0.35">
      <c r="A894">
        <f t="shared" si="248"/>
        <v>157.86742038699722</v>
      </c>
      <c r="B894">
        <f t="shared" si="265"/>
        <v>25.12538030775686</v>
      </c>
      <c r="C894" t="str">
        <f t="shared" si="249"/>
        <v>-3.66932920323988-1234.94736743482i</v>
      </c>
      <c r="D894" t="str">
        <f t="shared" si="250"/>
        <v>3.47812499585212-633.443041740995i</v>
      </c>
      <c r="E894" t="str">
        <f t="shared" si="251"/>
        <v>162.469479278293+0.00795600970832858i</v>
      </c>
      <c r="F894" t="str">
        <f t="shared" si="252"/>
        <v>2.90990990924156-5944.47190623609i</v>
      </c>
      <c r="G894" t="str">
        <f t="shared" si="253"/>
        <v>0.999999999770318-0.0000151552723536708i</v>
      </c>
      <c r="H894" t="str">
        <f t="shared" si="254"/>
        <v>500.032159515943+1.62437349875477i</v>
      </c>
      <c r="I894" t="str">
        <f t="shared" si="255"/>
        <v>31.344851137178-8385.32743477877i</v>
      </c>
      <c r="K894" t="str">
        <f t="shared" si="256"/>
        <v>0.0239982031894888-0.000204253012614759i</v>
      </c>
      <c r="L894" t="str">
        <f t="shared" si="257"/>
        <v>0.0001875-14.0390718446182i</v>
      </c>
      <c r="M894" t="str">
        <f t="shared" si="258"/>
        <v>0.00125-3.52853677378104i</v>
      </c>
      <c r="N894">
        <f t="shared" si="259"/>
        <v>89.829760794784363</v>
      </c>
      <c r="O894">
        <f t="shared" si="260"/>
        <v>61.833007314052047</v>
      </c>
      <c r="P894" s="3">
        <f t="shared" si="261"/>
        <v>61.833007314052047</v>
      </c>
      <c r="Q894" s="3">
        <f t="shared" si="262"/>
        <v>-90.170239205215637</v>
      </c>
      <c r="R894">
        <f t="shared" si="263"/>
        <v>89.829760794784363</v>
      </c>
      <c r="S894">
        <f t="shared" si="264"/>
        <v>2.5125380307756861E-2</v>
      </c>
      <c r="T894">
        <f t="shared" si="247"/>
        <v>61.833007314052047</v>
      </c>
    </row>
    <row r="895" spans="1:20" x14ac:dyDescent="0.35">
      <c r="A895">
        <f t="shared" si="248"/>
        <v>158.46731658446782</v>
      </c>
      <c r="B895">
        <f t="shared" si="265"/>
        <v>25.220856752926338</v>
      </c>
      <c r="C895" t="str">
        <f t="shared" si="249"/>
        <v>-3.66932680652074-1230.27206883621i</v>
      </c>
      <c r="D895" t="str">
        <f t="shared" si="250"/>
        <v>3.47812499582053-631.045071384317i</v>
      </c>
      <c r="E895" t="str">
        <f t="shared" si="251"/>
        <v>162.469478839169+0.00798625387668984i</v>
      </c>
      <c r="F895" t="str">
        <f t="shared" si="252"/>
        <v>2.90990990923647-5921.96842655098i</v>
      </c>
      <c r="G895" t="str">
        <f t="shared" si="253"/>
        <v>0.999999999768569-0.0000152128623885882i</v>
      </c>
      <c r="H895" t="str">
        <f t="shared" si="254"/>
        <v>500.032404399667+1.63054532836751i</v>
      </c>
      <c r="I895" t="str">
        <f t="shared" si="255"/>
        <v>31.3448399564236-8353.58780666211i</v>
      </c>
      <c r="K895" t="str">
        <f t="shared" si="256"/>
        <v>0.0239981895088503-0.000205029053227891i</v>
      </c>
      <c r="L895" t="str">
        <f t="shared" si="257"/>
        <v>0.0001875-13.9859253283703i</v>
      </c>
      <c r="M895" t="str">
        <f t="shared" si="258"/>
        <v>0.00125-3.51517909322676i</v>
      </c>
      <c r="N895">
        <f t="shared" si="259"/>
        <v>89.829113964618955</v>
      </c>
      <c r="O895">
        <f t="shared" si="260"/>
        <v>61.800061917034277</v>
      </c>
      <c r="P895" s="3">
        <f t="shared" si="261"/>
        <v>61.800061917034277</v>
      </c>
      <c r="Q895" s="3">
        <f t="shared" si="262"/>
        <v>-90.170886035381045</v>
      </c>
      <c r="R895">
        <f t="shared" si="263"/>
        <v>89.829113964618955</v>
      </c>
      <c r="S895">
        <f t="shared" si="264"/>
        <v>2.5220856752926339E-2</v>
      </c>
      <c r="T895">
        <f t="shared" si="247"/>
        <v>61.800061917034277</v>
      </c>
    </row>
    <row r="896" spans="1:20" x14ac:dyDescent="0.35">
      <c r="A896">
        <f t="shared" si="248"/>
        <v>159.06949238748879</v>
      </c>
      <c r="B896">
        <f t="shared" si="265"/>
        <v>25.31669600858746</v>
      </c>
      <c r="C896" t="str">
        <f t="shared" si="249"/>
        <v>-3.66932439155482-1225.61446811466i</v>
      </c>
      <c r="D896" t="str">
        <f t="shared" si="250"/>
        <v>3.47812499578871-628.65617882285i</v>
      </c>
      <c r="E896" t="str">
        <f t="shared" si="251"/>
        <v>162.469478396703+0.00801661310254822i</v>
      </c>
      <c r="F896" t="str">
        <f t="shared" si="252"/>
        <v>2.90990990923133-5899.55013636985i</v>
      </c>
      <c r="G896" t="str">
        <f t="shared" si="253"/>
        <v>0.999999999766807-0.0000152706712656379i</v>
      </c>
      <c r="H896" t="str">
        <f t="shared" si="254"/>
        <v>500.032651148154+1.63674060189495i</v>
      </c>
      <c r="I896" t="str">
        <f t="shared" si="255"/>
        <v>31.3448286905151-8321.96834771251i</v>
      </c>
      <c r="K896" t="str">
        <f t="shared" si="256"/>
        <v>0.0239981757240576-0.000205808041412738i</v>
      </c>
      <c r="L896" t="str">
        <f t="shared" si="257"/>
        <v>0.0001875-13.9329800043538i</v>
      </c>
      <c r="M896" t="str">
        <f t="shared" si="258"/>
        <v>0.00125-3.50187197970389i</v>
      </c>
      <c r="N896">
        <f t="shared" si="259"/>
        <v>89.828464677400731</v>
      </c>
      <c r="O896">
        <f t="shared" si="260"/>
        <v>61.767116508062415</v>
      </c>
      <c r="P896" s="3">
        <f t="shared" si="261"/>
        <v>61.767116508062415</v>
      </c>
      <c r="Q896" s="3">
        <f t="shared" si="262"/>
        <v>-90.171535322599269</v>
      </c>
      <c r="R896">
        <f t="shared" si="263"/>
        <v>89.828464677400731</v>
      </c>
      <c r="S896">
        <f t="shared" si="264"/>
        <v>2.531669600858746E-2</v>
      </c>
      <c r="T896">
        <f t="shared" si="247"/>
        <v>61.767116508062415</v>
      </c>
    </row>
    <row r="897" spans="1:20" x14ac:dyDescent="0.35">
      <c r="A897">
        <f t="shared" si="248"/>
        <v>159.67395645856126</v>
      </c>
      <c r="B897">
        <f t="shared" si="265"/>
        <v>25.412899453420092</v>
      </c>
      <c r="C897" t="str">
        <f t="shared" si="249"/>
        <v>-3.66932195820329-1220.97449826905i</v>
      </c>
      <c r="D897" t="str">
        <f t="shared" si="250"/>
        <v>3.47812499575665-626.276329691572i</v>
      </c>
      <c r="E897" t="str">
        <f t="shared" si="251"/>
        <v>162.469477950871+0.00804708782460292i</v>
      </c>
      <c r="F897" t="str">
        <f t="shared" si="252"/>
        <v>2.90990990922618-5877.21671319808i</v>
      </c>
      <c r="G897" t="str">
        <f t="shared" si="253"/>
        <v>0.999999999765031-0.0000153286998164201i</v>
      </c>
      <c r="H897" t="str">
        <f t="shared" si="254"/>
        <v>500.032899775599+1.64295940832053i</v>
      </c>
      <c r="I897" t="str">
        <f t="shared" si="255"/>
        <v>31.344817338804-8290.46860307338i</v>
      </c>
      <c r="K897" t="str">
        <f t="shared" si="256"/>
        <v>0.0239981618343181-0.000206589988354255i</v>
      </c>
      <c r="L897" t="str">
        <f t="shared" si="257"/>
        <v>0.0001875-13.8802351109323i</v>
      </c>
      <c r="M897" t="str">
        <f t="shared" si="258"/>
        <v>0.00125-3.48861524178511i</v>
      </c>
      <c r="N897">
        <f t="shared" si="259"/>
        <v>89.827812923803222</v>
      </c>
      <c r="O897">
        <f t="shared" si="260"/>
        <v>61.734171087045631</v>
      </c>
      <c r="P897" s="3">
        <f t="shared" si="261"/>
        <v>61.734171087045631</v>
      </c>
      <c r="Q897" s="3">
        <f t="shared" si="262"/>
        <v>-90.172187076196778</v>
      </c>
      <c r="R897">
        <f t="shared" si="263"/>
        <v>89.827812923803222</v>
      </c>
      <c r="S897">
        <f t="shared" si="264"/>
        <v>2.5412899453420092E-2</v>
      </c>
      <c r="T897">
        <f t="shared" si="247"/>
        <v>61.734171087045631</v>
      </c>
    </row>
    <row r="898" spans="1:20" x14ac:dyDescent="0.35">
      <c r="A898">
        <f t="shared" si="248"/>
        <v>160.28071749310382</v>
      </c>
      <c r="B898">
        <f t="shared" si="265"/>
        <v>25.509468471343091</v>
      </c>
      <c r="C898" t="str">
        <f t="shared" si="249"/>
        <v>-3.66931950632619-1216.35209255184i</v>
      </c>
      <c r="D898" t="str">
        <f t="shared" si="250"/>
        <v>3.47812499572433-623.905489755549i</v>
      </c>
      <c r="E898" t="str">
        <f t="shared" si="251"/>
        <v>162.469477501645+0.00807767848323807i</v>
      </c>
      <c r="F898" t="str">
        <f t="shared" si="252"/>
        <v>2.90990990922096-5854.96783576181i</v>
      </c>
      <c r="G898" t="str">
        <f t="shared" si="253"/>
        <v>0.999999999763242-0.000015386948875695i</v>
      </c>
      <c r="H898" t="str">
        <f t="shared" si="254"/>
        <v>500.033150296314+1.64920183696468i</v>
      </c>
      <c r="I898" t="str">
        <f t="shared" si="255"/>
        <v>31.3448059006371-8259.0881196103i</v>
      </c>
      <c r="K898" t="str">
        <f t="shared" si="256"/>
        <v>0.0239981478388328-0.000207374905279718i</v>
      </c>
      <c r="L898" t="str">
        <f t="shared" si="257"/>
        <v>0.0001875-13.8276898893527i</v>
      </c>
      <c r="M898" t="str">
        <f t="shared" si="258"/>
        <v>0.00125-3.47540868876779i</v>
      </c>
      <c r="N898">
        <f t="shared" si="259"/>
        <v>89.827158694464643</v>
      </c>
      <c r="O898">
        <f t="shared" si="260"/>
        <v>61.701225653892095</v>
      </c>
      <c r="P898" s="3">
        <f t="shared" si="261"/>
        <v>61.701225653892095</v>
      </c>
      <c r="Q898" s="3">
        <f t="shared" si="262"/>
        <v>-90.172841305535357</v>
      </c>
      <c r="R898">
        <f t="shared" si="263"/>
        <v>89.827158694464643</v>
      </c>
      <c r="S898">
        <f t="shared" si="264"/>
        <v>2.550946847134309E-2</v>
      </c>
      <c r="T898">
        <f t="shared" si="247"/>
        <v>61.701225653892095</v>
      </c>
    </row>
    <row r="899" spans="1:20" x14ac:dyDescent="0.35">
      <c r="A899">
        <f t="shared" si="248"/>
        <v>160.88978421957762</v>
      </c>
      <c r="B899">
        <f t="shared" si="265"/>
        <v>25.606404451534196</v>
      </c>
      <c r="C899" t="str">
        <f t="shared" si="249"/>
        <v>-3.66931703578249-1211.74718446817i</v>
      </c>
      <c r="D899" t="str">
        <f t="shared" si="250"/>
        <v>3.47812499569177-621.543624909458i</v>
      </c>
      <c r="E899" t="str">
        <f t="shared" si="251"/>
        <v>162.469477049+0.00810838552053996i</v>
      </c>
      <c r="F899" t="str">
        <f t="shared" si="252"/>
        <v>2.90990990921571-5832.80318400352i</v>
      </c>
      <c r="G899" t="str">
        <f t="shared" si="253"/>
        <v>0.999999999761439-0.0000154454192813948i</v>
      </c>
      <c r="H899" t="str">
        <f t="shared" si="254"/>
        <v>500.033402724716+1.65546797748598i</v>
      </c>
      <c r="I899" t="str">
        <f t="shared" si="255"/>
        <v>31.3447943753556-8227.82644590455i</v>
      </c>
      <c r="K899" t="str">
        <f t="shared" si="256"/>
        <v>0.0239981337367968-0.000208162803458883i</v>
      </c>
      <c r="L899" t="str">
        <f t="shared" si="257"/>
        <v>0.0001875-13.7753435837345i</v>
      </c>
      <c r="M899" t="str">
        <f t="shared" si="258"/>
        <v>0.00125-3.46225213067124i</v>
      </c>
      <c r="N899">
        <f t="shared" si="259"/>
        <v>89.826501979987725</v>
      </c>
      <c r="O899">
        <f t="shared" si="260"/>
        <v>61.668280208509373</v>
      </c>
      <c r="P899" s="3">
        <f t="shared" si="261"/>
        <v>61.668280208509373</v>
      </c>
      <c r="Q899" s="3">
        <f t="shared" si="262"/>
        <v>-90.173498020012275</v>
      </c>
      <c r="R899">
        <f t="shared" si="263"/>
        <v>89.826501979987725</v>
      </c>
      <c r="S899">
        <f t="shared" si="264"/>
        <v>2.5606404451534195E-2</v>
      </c>
      <c r="T899">
        <f t="shared" si="247"/>
        <v>61.668280208509373</v>
      </c>
    </row>
    <row r="900" spans="1:20" x14ac:dyDescent="0.35">
      <c r="A900">
        <f t="shared" si="248"/>
        <v>161.50116539961201</v>
      </c>
      <c r="B900">
        <f t="shared" si="265"/>
        <v>25.703708788450026</v>
      </c>
      <c r="C900" t="str">
        <f t="shared" si="249"/>
        <v>-3.66931454643009-1207.15970777491i</v>
      </c>
      <c r="D900" t="str">
        <f t="shared" si="250"/>
        <v>3.47812499565897-619.19070117708i</v>
      </c>
      <c r="E900" t="str">
        <f t="shared" si="251"/>
        <v>162.46947659291+0.00813920938026978i</v>
      </c>
      <c r="F900" t="str">
        <f t="shared" si="252"/>
        <v>2.90990990921043-5810.72243907727i</v>
      </c>
      <c r="G900" t="str">
        <f t="shared" si="253"/>
        <v>0.999999999759623-0.000015504111874636i</v>
      </c>
      <c r="H900" t="str">
        <f t="shared" si="254"/>
        <v>500.033657075334+1.66175791988249i</v>
      </c>
      <c r="I900" t="str">
        <f t="shared" si="255"/>
        <v>31.3447827622956-8196.68313224653i</v>
      </c>
      <c r="K900" t="str">
        <f t="shared" si="256"/>
        <v>0.023998119527399-0.000208953694204144i</v>
      </c>
      <c r="L900" t="str">
        <f t="shared" si="257"/>
        <v>0.0001875-13.7231954410585i</v>
      </c>
      <c r="M900" t="str">
        <f t="shared" si="258"/>
        <v>0.00125-3.44914537823396i</v>
      </c>
      <c r="N900">
        <f t="shared" si="259"/>
        <v>89.825842770939616</v>
      </c>
      <c r="O900">
        <f t="shared" si="260"/>
        <v>61.635334750804482</v>
      </c>
      <c r="P900" s="3">
        <f t="shared" si="261"/>
        <v>61.635334750804482</v>
      </c>
      <c r="Q900" s="3">
        <f t="shared" si="262"/>
        <v>-90.174157229060384</v>
      </c>
      <c r="R900">
        <f t="shared" si="263"/>
        <v>89.825842770939616</v>
      </c>
      <c r="S900">
        <f t="shared" si="264"/>
        <v>2.5703708788450026E-2</v>
      </c>
      <c r="T900">
        <f t="shared" si="247"/>
        <v>61.635334750804482</v>
      </c>
    </row>
    <row r="901" spans="1:20" x14ac:dyDescent="0.35">
      <c r="A901">
        <f t="shared" si="248"/>
        <v>162.11486982813054</v>
      </c>
      <c r="B901">
        <f t="shared" si="265"/>
        <v>25.801382881846138</v>
      </c>
      <c r="C901" t="str">
        <f t="shared" si="249"/>
        <v>-3.66931203812589-1202.58959647966i</v>
      </c>
      <c r="D901" t="str">
        <f t="shared" si="250"/>
        <v>3.47812499562591-616.846684710813i</v>
      </c>
      <c r="E901" t="str">
        <f t="shared" si="251"/>
        <v>162.469476133349+0.00817015050791298i</v>
      </c>
      <c r="F901" t="str">
        <f t="shared" si="252"/>
        <v>2.9099099092051-5788.72528334407i</v>
      </c>
      <c r="G901" t="str">
        <f t="shared" si="253"/>
        <v>0.999999999757792-0.000015563027499731i</v>
      </c>
      <c r="H901" t="str">
        <f t="shared" si="254"/>
        <v>500.033913362805+1.66807175449316i</v>
      </c>
      <c r="I901" t="str">
        <f t="shared" si="255"/>
        <v>31.3447710607894-8165.65773062913i</v>
      </c>
      <c r="K901" t="str">
        <f t="shared" si="256"/>
        <v>0.0239981052098222-0.0002097475888707i</v>
      </c>
      <c r="L901" t="str">
        <f t="shared" si="257"/>
        <v>0.0001875-13.6712447111561i</v>
      </c>
      <c r="M901" t="str">
        <f t="shared" si="258"/>
        <v>0.00125-3.43608824291089i</v>
      </c>
      <c r="N901">
        <f t="shared" si="259"/>
        <v>89.825181057851736</v>
      </c>
      <c r="O901">
        <f t="shared" si="260"/>
        <v>61.602389280683525</v>
      </c>
      <c r="P901" s="3">
        <f t="shared" si="261"/>
        <v>61.602389280683525</v>
      </c>
      <c r="Q901" s="3">
        <f t="shared" si="262"/>
        <v>-90.174818942148264</v>
      </c>
      <c r="R901">
        <f t="shared" si="263"/>
        <v>89.825181057851736</v>
      </c>
      <c r="S901">
        <f t="shared" si="264"/>
        <v>2.5801382881846139E-2</v>
      </c>
      <c r="T901">
        <f t="shared" si="247"/>
        <v>61.602389280683525</v>
      </c>
    </row>
    <row r="902" spans="1:20" x14ac:dyDescent="0.35">
      <c r="A902">
        <f t="shared" si="248"/>
        <v>162.73090633347746</v>
      </c>
      <c r="B902">
        <f t="shared" si="265"/>
        <v>25.899428136797155</v>
      </c>
      <c r="C902" t="str">
        <f t="shared" si="249"/>
        <v>-3.66930951072548-1198.03678483985i</v>
      </c>
      <c r="D902" t="str">
        <f t="shared" si="250"/>
        <v>3.47812499559262-614.511541791202i</v>
      </c>
      <c r="E902" t="str">
        <f t="shared" si="251"/>
        <v>162.46947567029+0.00820120935066177i</v>
      </c>
      <c r="F902" t="str">
        <f t="shared" si="252"/>
        <v>2.90990990919975-5766.81140036754i</v>
      </c>
      <c r="G902" t="str">
        <f t="shared" si="253"/>
        <v>0.999999999755948-0.0000156221670042012i</v>
      </c>
      <c r="H902" t="str">
        <f t="shared" si="254"/>
        <v>500.034171601879+1.67440957199878i</v>
      </c>
      <c r="I902" t="str">
        <f t="shared" si="255"/>
        <v>31.3447592701616-8134.74979474169i</v>
      </c>
      <c r="K902" t="str">
        <f t="shared" si="256"/>
        <v>0.0239980907832429-0.000210544498856703i</v>
      </c>
      <c r="L902" t="str">
        <f t="shared" si="257"/>
        <v>0.0001875-13.6194906466986i</v>
      </c>
      <c r="M902" t="str">
        <f t="shared" si="258"/>
        <v>0.00125-3.42308053687078i</v>
      </c>
      <c r="N902">
        <f t="shared" si="259"/>
        <v>89.824516831219682</v>
      </c>
      <c r="O902">
        <f t="shared" si="260"/>
        <v>61.569443798052077</v>
      </c>
      <c r="P902" s="3">
        <f t="shared" si="261"/>
        <v>61.569443798052077</v>
      </c>
      <c r="Q902" s="3">
        <f t="shared" si="262"/>
        <v>-90.175483168780318</v>
      </c>
      <c r="R902">
        <f t="shared" si="263"/>
        <v>89.824516831219682</v>
      </c>
      <c r="S902">
        <f t="shared" si="264"/>
        <v>2.5899428136797156E-2</v>
      </c>
      <c r="T902">
        <f t="shared" si="247"/>
        <v>61.569443798052077</v>
      </c>
    </row>
    <row r="903" spans="1:20" x14ac:dyDescent="0.35">
      <c r="A903">
        <f t="shared" si="248"/>
        <v>163.34928377754466</v>
      </c>
      <c r="B903">
        <f t="shared" si="265"/>
        <v>25.997845963716983</v>
      </c>
      <c r="C903" t="str">
        <f t="shared" si="249"/>
        <v>-3.66930696408371-1193.50120736175i</v>
      </c>
      <c r="D903" t="str">
        <f t="shared" si="250"/>
        <v>3.47812499555904-612.185238826418i</v>
      </c>
      <c r="E903" t="str">
        <f t="shared" si="251"/>
        <v>162.469475203708+0.00823238635740953i</v>
      </c>
      <c r="F903" t="str">
        <f t="shared" si="252"/>
        <v>2.90990990919433-5744.98047490901i</v>
      </c>
      <c r="G903" t="str">
        <f t="shared" si="253"/>
        <v>0.99999999975409-0.000015681531238788i</v>
      </c>
      <c r="H903" t="str">
        <f t="shared" si="254"/>
        <v>500.03443180742+1.68077146342371i</v>
      </c>
      <c r="I903" t="str">
        <f t="shared" si="255"/>
        <v>31.3447473897349-8103.95887996307i</v>
      </c>
      <c r="K903" t="str">
        <f t="shared" si="256"/>
        <v>0.0239980762468314-0.000211344435603435i</v>
      </c>
      <c r="L903" t="str">
        <f t="shared" si="257"/>
        <v>0.0001875-13.5679325031865i</v>
      </c>
      <c r="M903" t="str">
        <f t="shared" si="258"/>
        <v>0.00125-3.41012207299341i</v>
      </c>
      <c r="N903">
        <f t="shared" si="259"/>
        <v>89.823850081503025</v>
      </c>
      <c r="O903">
        <f t="shared" si="260"/>
        <v>61.536498302814806</v>
      </c>
      <c r="P903" s="3">
        <f t="shared" si="261"/>
        <v>61.536498302814806</v>
      </c>
      <c r="Q903" s="3">
        <f t="shared" si="262"/>
        <v>-90.176149918496975</v>
      </c>
      <c r="R903">
        <f t="shared" si="263"/>
        <v>89.823850081503025</v>
      </c>
      <c r="S903">
        <f t="shared" si="264"/>
        <v>2.5997845963716983E-2</v>
      </c>
      <c r="T903">
        <f t="shared" si="247"/>
        <v>61.536498302814806</v>
      </c>
    </row>
    <row r="904" spans="1:20" x14ac:dyDescent="0.35">
      <c r="A904">
        <f t="shared" si="248"/>
        <v>163.97001105589933</v>
      </c>
      <c r="B904">
        <f t="shared" si="265"/>
        <v>26.096637778379108</v>
      </c>
      <c r="C904" t="str">
        <f t="shared" si="249"/>
        <v>-3.66930439805392-1188.98279879956i</v>
      </c>
      <c r="D904" t="str">
        <f t="shared" si="250"/>
        <v>3.47812499552525-609.867742351827i</v>
      </c>
      <c r="E904" t="str">
        <f t="shared" si="251"/>
        <v>162.469474733574+0.00826368197879548i</v>
      </c>
      <c r="F904" t="str">
        <f t="shared" si="252"/>
        <v>2.90990990918889-5723.23219292338i</v>
      </c>
      <c r="G904" t="str">
        <f t="shared" si="253"/>
        <v>0.999999999752217-0.0000157411210574659i</v>
      </c>
      <c r="H904" t="str">
        <f t="shared" si="254"/>
        <v>500.034693994401+1.68715752013675i</v>
      </c>
      <c r="I904" t="str">
        <f t="shared" si="255"/>
        <v>31.3447354188244-8073.28454335575i</v>
      </c>
      <c r="K904" t="str">
        <f t="shared" si="256"/>
        <v>0.0239980615997517-0.000212147410595453i</v>
      </c>
      <c r="L904" t="str">
        <f t="shared" si="257"/>
        <v>0.0001875-13.5165695389386i</v>
      </c>
      <c r="M904" t="str">
        <f t="shared" si="258"/>
        <v>0.00125-3.39721266486691i</v>
      </c>
      <c r="N904">
        <f t="shared" si="259"/>
        <v>89.823180799125183</v>
      </c>
      <c r="O904">
        <f t="shared" si="260"/>
        <v>61.50355279487578</v>
      </c>
      <c r="P904" s="3">
        <f t="shared" si="261"/>
        <v>61.50355279487578</v>
      </c>
      <c r="Q904" s="3">
        <f t="shared" si="262"/>
        <v>-90.176819200874817</v>
      </c>
      <c r="R904">
        <f t="shared" si="263"/>
        <v>89.823180799125183</v>
      </c>
      <c r="S904">
        <f t="shared" si="264"/>
        <v>2.6096637778379107E-2</v>
      </c>
      <c r="T904">
        <f t="shared" si="247"/>
        <v>61.50355279487578</v>
      </c>
    </row>
    <row r="905" spans="1:20" x14ac:dyDescent="0.35">
      <c r="A905">
        <f t="shared" si="248"/>
        <v>164.59309709791177</v>
      </c>
      <c r="B905">
        <f t="shared" si="265"/>
        <v>26.19580500193695</v>
      </c>
      <c r="C905" t="str">
        <f t="shared" si="249"/>
        <v>-3.66930181248861-1184.48149415447i</v>
      </c>
      <c r="D905" t="str">
        <f t="shared" si="250"/>
        <v>3.47812499549116-607.559019029452i</v>
      </c>
      <c r="E905" t="str">
        <f t="shared" si="251"/>
        <v>162.469474259862+0.00829509666717506i</v>
      </c>
      <c r="F905" t="str">
        <f t="shared" si="252"/>
        <v>2.90990990918339-5701.56624155424i</v>
      </c>
      <c r="G905" t="str">
        <f t="shared" si="253"/>
        <v>0.99999999975033-0.0000158009373174545i</v>
      </c>
      <c r="H905" t="str">
        <f t="shared" si="254"/>
        <v>500.034958177909+1.69356783385268i</v>
      </c>
      <c r="I905" t="str">
        <f t="shared" si="255"/>
        <v>31.3447233567403-8042.72634365897i</v>
      </c>
      <c r="K905" t="str">
        <f t="shared" si="256"/>
        <v>0.0239980468411615-0.000212953435360765i</v>
      </c>
      <c r="L905" t="str">
        <f t="shared" si="257"/>
        <v>0.0001875-13.4654010150813i</v>
      </c>
      <c r="M905" t="str">
        <f t="shared" si="258"/>
        <v>0.00125-3.38435212678513i</v>
      </c>
      <c r="N905">
        <f t="shared" si="259"/>
        <v>89.822508974473394</v>
      </c>
      <c r="O905">
        <f t="shared" si="260"/>
        <v>61.470607274138366</v>
      </c>
      <c r="P905" s="3">
        <f t="shared" si="261"/>
        <v>61.470607274138366</v>
      </c>
      <c r="Q905" s="3">
        <f t="shared" si="262"/>
        <v>-90.177491025526606</v>
      </c>
      <c r="R905">
        <f t="shared" si="263"/>
        <v>89.822508974473394</v>
      </c>
      <c r="S905">
        <f t="shared" si="264"/>
        <v>2.619580500193695E-2</v>
      </c>
      <c r="T905">
        <f t="shared" si="247"/>
        <v>61.470607274138366</v>
      </c>
    </row>
    <row r="906" spans="1:20" x14ac:dyDescent="0.35">
      <c r="A906">
        <f t="shared" si="248"/>
        <v>165.21855086688382</v>
      </c>
      <c r="B906">
        <f t="shared" si="265"/>
        <v>26.295349060944311</v>
      </c>
      <c r="C906" t="str">
        <f t="shared" si="249"/>
        <v>-3.66929920723918-1179.9972286737i</v>
      </c>
      <c r="D906" t="str">
        <f t="shared" si="250"/>
        <v>3.47812499545682-605.25903564754i</v>
      </c>
      <c r="E906" t="str">
        <f t="shared" si="251"/>
        <v>162.469473782546+0.00832663087664659i</v>
      </c>
      <c r="F906" t="str">
        <f t="shared" si="252"/>
        <v>2.90990990917786-5679.98230912966i</v>
      </c>
      <c r="G906" t="str">
        <f t="shared" si="253"/>
        <v>0.999999999748429-0.0000158609808792306i</v>
      </c>
      <c r="H906" t="str">
        <f t="shared" si="254"/>
        <v>500.035224373154+1.70000249663354i</v>
      </c>
      <c r="I906" t="str">
        <f t="shared" si="255"/>
        <v>31.3447112027889-8012.28384128297i</v>
      </c>
      <c r="K906" t="str">
        <f t="shared" si="256"/>
        <v>0.0239980319702118-0.000213762521470985i</v>
      </c>
      <c r="L906" t="str">
        <f t="shared" si="257"/>
        <v>0.0001875-13.4144261955382i</v>
      </c>
      <c r="M906" t="str">
        <f t="shared" si="258"/>
        <v>0.00125-3.3715402737449i</v>
      </c>
      <c r="N906">
        <f t="shared" si="259"/>
        <v>89.821834597898402</v>
      </c>
      <c r="O906">
        <f t="shared" si="260"/>
        <v>61.437661740505085</v>
      </c>
      <c r="P906" s="3">
        <f t="shared" si="261"/>
        <v>61.437661740505085</v>
      </c>
      <c r="Q906" s="3">
        <f t="shared" si="262"/>
        <v>-90.178165402101598</v>
      </c>
      <c r="R906">
        <f t="shared" si="263"/>
        <v>89.821834597898402</v>
      </c>
      <c r="S906">
        <f t="shared" si="264"/>
        <v>2.6295349060944311E-2</v>
      </c>
      <c r="T906">
        <f t="shared" si="247"/>
        <v>61.437661740505085</v>
      </c>
    </row>
    <row r="907" spans="1:20" x14ac:dyDescent="0.35">
      <c r="A907">
        <f t="shared" si="248"/>
        <v>165.84638136017799</v>
      </c>
      <c r="B907">
        <f t="shared" si="265"/>
        <v>26.3952713873759</v>
      </c>
      <c r="C907" t="str">
        <f t="shared" si="249"/>
        <v>-3.66929658215571-1175.52993784959i</v>
      </c>
      <c r="D907" t="str">
        <f t="shared" si="250"/>
        <v>3.47812499542224-602.967759120056i</v>
      </c>
      <c r="E907" t="str">
        <f t="shared" si="251"/>
        <v>162.469473301597+0.00835828506305447i</v>
      </c>
      <c r="F907" t="str">
        <f t="shared" si="252"/>
        <v>2.90990990917229-5658.4800851575i</v>
      </c>
      <c r="G907" t="str">
        <f t="shared" si="253"/>
        <v>0.999999999746514-0.0000159212526065413i</v>
      </c>
      <c r="H907" t="str">
        <f t="shared" si="254"/>
        <v>500.035492595454+1.70646160088989i</v>
      </c>
      <c r="I907" t="str">
        <f t="shared" si="255"/>
        <v>31.3446989562708-7981.95659830208i</v>
      </c>
      <c r="K907" t="str">
        <f t="shared" si="256"/>
        <v>0.0239980169860474-0.0002145746805415i</v>
      </c>
      <c r="L907" t="str">
        <f t="shared" si="257"/>
        <v>0.0001875-13.3636443470195i</v>
      </c>
      <c r="M907" t="str">
        <f t="shared" si="258"/>
        <v>0.00125-3.35877692144341i</v>
      </c>
      <c r="N907">
        <f t="shared" si="259"/>
        <v>89.821157659714473</v>
      </c>
      <c r="O907">
        <f t="shared" si="260"/>
        <v>61.404716193877782</v>
      </c>
      <c r="P907" s="3">
        <f t="shared" si="261"/>
        <v>61.404716193877782</v>
      </c>
      <c r="Q907" s="3">
        <f t="shared" si="262"/>
        <v>-90.178842340285527</v>
      </c>
      <c r="R907">
        <f t="shared" si="263"/>
        <v>89.821157659714473</v>
      </c>
      <c r="S907">
        <f t="shared" si="264"/>
        <v>2.63952713873759E-2</v>
      </c>
      <c r="T907">
        <f t="shared" si="247"/>
        <v>61.404716193877782</v>
      </c>
    </row>
    <row r="908" spans="1:20" x14ac:dyDescent="0.35">
      <c r="A908">
        <f t="shared" si="248"/>
        <v>166.47659760934667</v>
      </c>
      <c r="B908">
        <f t="shared" si="265"/>
        <v>26.495573418647929</v>
      </c>
      <c r="C908" t="str">
        <f t="shared" si="249"/>
        <v>-3.66929393708706-1171.07955741864i</v>
      </c>
      <c r="D908" t="str">
        <f t="shared" si="250"/>
        <v>3.47812499538737-600.685156486217i</v>
      </c>
      <c r="E908" t="str">
        <f t="shared" si="251"/>
        <v>162.469472816986+0.00839005968399608i</v>
      </c>
      <c r="F908" t="str">
        <f t="shared" si="252"/>
        <v>2.90990990916666-5637.05926032104i</v>
      </c>
      <c r="G908" t="str">
        <f t="shared" si="253"/>
        <v>0.999999999744584-0.0000159817533664153i</v>
      </c>
      <c r="H908" t="str">
        <f t="shared" si="254"/>
        <v>500.035762860244+1.71294523938199i</v>
      </c>
      <c r="I908" t="str">
        <f t="shared" si="255"/>
        <v>31.3446866164789-7951.74417844871i</v>
      </c>
      <c r="K908" t="str">
        <f t="shared" si="256"/>
        <v>0.0239980018878066-0.000215389924231628i</v>
      </c>
      <c r="L908" t="str">
        <f t="shared" si="257"/>
        <v>0.0001875-13.3130547390113i</v>
      </c>
      <c r="M908" t="str">
        <f t="shared" si="258"/>
        <v>0.00125-3.34606188627557i</v>
      </c>
      <c r="N908">
        <f t="shared" si="259"/>
        <v>89.820478150199236</v>
      </c>
      <c r="O908">
        <f t="shared" si="260"/>
        <v>61.37177063415735</v>
      </c>
      <c r="P908" s="3">
        <f t="shared" si="261"/>
        <v>61.37177063415735</v>
      </c>
      <c r="Q908" s="3">
        <f t="shared" si="262"/>
        <v>-90.179521849800764</v>
      </c>
      <c r="R908">
        <f t="shared" si="263"/>
        <v>89.820478150199236</v>
      </c>
      <c r="S908">
        <f t="shared" si="264"/>
        <v>2.649557341864793E-2</v>
      </c>
      <c r="T908">
        <f t="shared" si="247"/>
        <v>61.37177063415735</v>
      </c>
    </row>
    <row r="909" spans="1:20" x14ac:dyDescent="0.35">
      <c r="A909">
        <f t="shared" si="248"/>
        <v>167.10920868026218</v>
      </c>
      <c r="B909">
        <f t="shared" si="265"/>
        <v>26.596256597638792</v>
      </c>
      <c r="C909" t="str">
        <f t="shared" si="249"/>
        <v>-3.66929127188143-1166.64602336069i</v>
      </c>
      <c r="D909" t="str">
        <f t="shared" si="250"/>
        <v>3.47812499535226-598.411194910021i</v>
      </c>
      <c r="E909" t="str">
        <f t="shared" si="251"/>
        <v>162.469472328689+0.0084219551988141i</v>
      </c>
      <c r="F909" t="str">
        <f t="shared" si="252"/>
        <v>2.90990990916101-5615.71952647457i</v>
      </c>
      <c r="G909" t="str">
        <f t="shared" si="253"/>
        <v>0.999999999742639-0.0000160424840291765i</v>
      </c>
      <c r="H909" t="str">
        <f t="shared" si="254"/>
        <v>500.03603518308+1.71945350522145i</v>
      </c>
      <c r="I909" t="str">
        <f t="shared" si="255"/>
        <v>31.3446741827046-7921.64614710719i</v>
      </c>
      <c r="K909" t="str">
        <f t="shared" si="256"/>
        <v>0.023997986674621-0.000216208264244795i</v>
      </c>
      <c r="L909" t="str">
        <f t="shared" si="257"/>
        <v>0.0001875-13.262656643765i</v>
      </c>
      <c r="M909" t="str">
        <f t="shared" si="258"/>
        <v>0.00125-3.3333949853313i</v>
      </c>
      <c r="N909">
        <f t="shared" si="259"/>
        <v>89.819796059593415</v>
      </c>
      <c r="O909">
        <f t="shared" si="260"/>
        <v>61.338825061244499</v>
      </c>
      <c r="P909" s="3">
        <f t="shared" si="261"/>
        <v>61.338825061244499</v>
      </c>
      <c r="Q909" s="3">
        <f t="shared" si="262"/>
        <v>-90.180203940406585</v>
      </c>
      <c r="R909">
        <f t="shared" si="263"/>
        <v>89.819796059593415</v>
      </c>
      <c r="S909">
        <f t="shared" si="264"/>
        <v>2.6596256597638791E-2</v>
      </c>
      <c r="T909">
        <f t="shared" si="247"/>
        <v>61.338825061244499</v>
      </c>
    </row>
    <row r="910" spans="1:20" x14ac:dyDescent="0.35">
      <c r="A910">
        <f t="shared" si="248"/>
        <v>167.74422367324718</v>
      </c>
      <c r="B910">
        <f t="shared" si="265"/>
        <v>26.69732237270982</v>
      </c>
      <c r="C910" t="str">
        <f t="shared" si="249"/>
        <v>-3.66928858638531-1162.22927189784i</v>
      </c>
      <c r="D910" t="str">
        <f t="shared" si="250"/>
        <v>3.47812499531687-596.145841679763i</v>
      </c>
      <c r="E910" t="str">
        <f t="shared" si="251"/>
        <v>162.469471836675+0.0084539720686311i</v>
      </c>
      <c r="F910" t="str">
        <f t="shared" si="252"/>
        <v>2.90990990915531-5594.4605766388i</v>
      </c>
      <c r="G910" t="str">
        <f t="shared" si="253"/>
        <v>0.999999999740679-0.0000161034454684557i</v>
      </c>
      <c r="H910" t="str">
        <f t="shared" si="254"/>
        <v>500.036309579635+1.7259864918722i</v>
      </c>
      <c r="I910" t="str">
        <f t="shared" si="255"/>
        <v>31.3446616542309-7891.66207130716i</v>
      </c>
      <c r="K910" t="str">
        <f t="shared" si="256"/>
        <v>0.0239979713456157-0.000217029712328686i</v>
      </c>
      <c r="L910" t="str">
        <f t="shared" si="257"/>
        <v>0.0001875-13.2124493362871i</v>
      </c>
      <c r="M910" t="str">
        <f t="shared" si="258"/>
        <v>0.00125-3.32077603639302i</v>
      </c>
      <c r="N910">
        <f t="shared" si="259"/>
        <v>89.819111378100828</v>
      </c>
      <c r="O910">
        <f t="shared" si="260"/>
        <v>61.305879475038587</v>
      </c>
      <c r="P910" s="3">
        <f t="shared" si="261"/>
        <v>61.305879475038587</v>
      </c>
      <c r="Q910" s="3">
        <f t="shared" si="262"/>
        <v>-90.180888621899172</v>
      </c>
      <c r="R910">
        <f t="shared" si="263"/>
        <v>89.819111378100828</v>
      </c>
      <c r="S910">
        <f t="shared" si="264"/>
        <v>2.669732237270982E-2</v>
      </c>
      <c r="T910">
        <f t="shared" si="247"/>
        <v>61.305879475038587</v>
      </c>
    </row>
    <row r="911" spans="1:20" x14ac:dyDescent="0.35">
      <c r="A911">
        <f t="shared" si="248"/>
        <v>168.38165172320555</v>
      </c>
      <c r="B911">
        <f t="shared" si="265"/>
        <v>26.79877219772612</v>
      </c>
      <c r="C911" t="str">
        <f t="shared" si="249"/>
        <v>-3.66928588044431-1157.82923949362i</v>
      </c>
      <c r="D911" t="str">
        <f t="shared" si="250"/>
        <v>3.4781249952812-593.889064207576i</v>
      </c>
      <c r="E911" t="str">
        <f t="shared" si="251"/>
        <v>162.469471340916+0.00848611075633788i</v>
      </c>
      <c r="F911" t="str">
        <f t="shared" si="252"/>
        <v>2.90990990914956-5573.2821049966i</v>
      </c>
      <c r="G911" t="str">
        <f t="shared" si="253"/>
        <v>0.999999999738705-0.000016164638561204i</v>
      </c>
      <c r="H911" t="str">
        <f t="shared" si="254"/>
        <v>500.0365860657+1.73254429315205i</v>
      </c>
      <c r="I911" t="str">
        <f t="shared" si="255"/>
        <v>31.3446490303369-7861.79151971764i</v>
      </c>
      <c r="K911" t="str">
        <f t="shared" si="256"/>
        <v>0.0239979558999091-0.000217854280275422i</v>
      </c>
      <c r="L911" t="str">
        <f t="shared" si="257"/>
        <v>0.0001875-13.1624320943287i</v>
      </c>
      <c r="M911" t="str">
        <f t="shared" si="258"/>
        <v>0.00125-3.30820485793286i</v>
      </c>
      <c r="N911">
        <f t="shared" si="259"/>
        <v>89.818424095888219</v>
      </c>
      <c r="O911">
        <f t="shared" si="260"/>
        <v>61.272933875438262</v>
      </c>
      <c r="P911" s="3">
        <f t="shared" si="261"/>
        <v>61.272933875438262</v>
      </c>
      <c r="Q911" s="3">
        <f t="shared" si="262"/>
        <v>-90.181575904111781</v>
      </c>
      <c r="R911">
        <f t="shared" si="263"/>
        <v>89.818424095888219</v>
      </c>
      <c r="S911">
        <f t="shared" si="264"/>
        <v>2.6798772197726119E-2</v>
      </c>
      <c r="T911">
        <f t="shared" si="247"/>
        <v>61.272933875438262</v>
      </c>
    </row>
    <row r="912" spans="1:20" x14ac:dyDescent="0.35">
      <c r="A912">
        <f t="shared" si="248"/>
        <v>169.02150199975372</v>
      </c>
      <c r="B912">
        <f t="shared" si="265"/>
        <v>26.90060753207748</v>
      </c>
      <c r="C912" t="str">
        <f t="shared" si="249"/>
        <v>-3.66928315390287-1153.44586285213i</v>
      </c>
      <c r="D912" t="str">
        <f t="shared" si="250"/>
        <v>3.47812499524527-591.640830028964i</v>
      </c>
      <c r="E912" t="str">
        <f t="shared" si="251"/>
        <v>162.469470841385+0.00851837172659445i</v>
      </c>
      <c r="F912" t="str">
        <f t="shared" si="252"/>
        <v>2.90990990914377-5552.18380688859i</v>
      </c>
      <c r="G912" t="str">
        <f t="shared" si="253"/>
        <v>0.999999999736715-0.0000162260641877043i</v>
      </c>
      <c r="H912" t="str">
        <f t="shared" si="254"/>
        <v>500.036864657191+1.73912700323382i</v>
      </c>
      <c r="I912" t="str">
        <f t="shared" si="255"/>
        <v>31.3446363102951-7832.03406264087i</v>
      </c>
      <c r="K912" t="str">
        <f t="shared" si="256"/>
        <v>0.0239979403366128-0.000218681979921717i</v>
      </c>
      <c r="L912" t="str">
        <f t="shared" si="257"/>
        <v>0.0001875-13.1126041983748i</v>
      </c>
      <c r="M912" t="str">
        <f t="shared" si="258"/>
        <v>0.00125-3.29568126911025i</v>
      </c>
      <c r="N912">
        <f t="shared" si="259"/>
        <v>89.817734203085095</v>
      </c>
      <c r="O912">
        <f t="shared" si="260"/>
        <v>61.239988262341853</v>
      </c>
      <c r="P912" s="3">
        <f t="shared" si="261"/>
        <v>61.239988262341853</v>
      </c>
      <c r="Q912" s="3">
        <f t="shared" si="262"/>
        <v>-90.182265796914905</v>
      </c>
      <c r="R912">
        <f t="shared" si="263"/>
        <v>89.817734203085095</v>
      </c>
      <c r="S912">
        <f t="shared" si="264"/>
        <v>2.6900607532077479E-2</v>
      </c>
      <c r="T912">
        <f t="shared" si="247"/>
        <v>61.239988262341853</v>
      </c>
    </row>
    <row r="913" spans="1:20" x14ac:dyDescent="0.35">
      <c r="A913">
        <f t="shared" si="248"/>
        <v>169.66378370735279</v>
      </c>
      <c r="B913">
        <f t="shared" si="265"/>
        <v>27.002829840699373</v>
      </c>
      <c r="C913" t="str">
        <f t="shared" si="249"/>
        <v>-3.66928040660419-1149.07907891702i</v>
      </c>
      <c r="D913" t="str">
        <f t="shared" si="250"/>
        <v>3.47812499520907-589.401106802319i</v>
      </c>
      <c r="E913" t="str">
        <f t="shared" si="251"/>
        <v>162.469470338053+0.00855075544585352i</v>
      </c>
      <c r="F913" t="str">
        <f t="shared" si="252"/>
        <v>2.90990990913793-5531.16537880865i</v>
      </c>
      <c r="G913" t="str">
        <f t="shared" si="253"/>
        <v>0.99999999973471-0.0000162877232315849i</v>
      </c>
      <c r="H913" t="str">
        <f t="shared" si="254"/>
        <v>500.037145370135+1.7457347166469i</v>
      </c>
      <c r="I913" t="str">
        <f t="shared" si="255"/>
        <v>31.3446234933737-7802.38927200572i</v>
      </c>
      <c r="K913" t="str">
        <f t="shared" si="256"/>
        <v>0.023997924654832-0.000219512823149056i</v>
      </c>
      <c r="L913" t="str">
        <f t="shared" si="257"/>
        <v>0.0001875-13.0629649316346i</v>
      </c>
      <c r="M913" t="str">
        <f t="shared" si="258"/>
        <v>0.00125-3.28320508976912i</v>
      </c>
      <c r="N913">
        <f t="shared" si="259"/>
        <v>89.817041689783579</v>
      </c>
      <c r="O913">
        <f t="shared" si="260"/>
        <v>61.207042635646545</v>
      </c>
      <c r="P913" s="3">
        <f t="shared" si="261"/>
        <v>61.207042635646545</v>
      </c>
      <c r="Q913" s="3">
        <f t="shared" si="262"/>
        <v>-90.182958310216421</v>
      </c>
      <c r="R913">
        <f t="shared" si="263"/>
        <v>89.817041689783579</v>
      </c>
      <c r="S913">
        <f t="shared" si="264"/>
        <v>2.7002829840699374E-2</v>
      </c>
      <c r="T913">
        <f t="shared" si="247"/>
        <v>61.207042635646545</v>
      </c>
    </row>
    <row r="914" spans="1:20" x14ac:dyDescent="0.35">
      <c r="A914">
        <f t="shared" si="248"/>
        <v>170.30850608544074</v>
      </c>
      <c r="B914">
        <f t="shared" si="265"/>
        <v>27.105440594094031</v>
      </c>
      <c r="C914" t="str">
        <f t="shared" si="249"/>
        <v>-3.66927763839016-1144.72882487062i</v>
      </c>
      <c r="D914" t="str">
        <f t="shared" si="250"/>
        <v>3.47812499517259-587.169862308472i</v>
      </c>
      <c r="E914" t="str">
        <f t="shared" si="251"/>
        <v>162.469469830889+0.0085832623823713i</v>
      </c>
      <c r="F914" t="str">
        <f t="shared" si="252"/>
        <v>2.90990990913206-5510.22651839962i</v>
      </c>
      <c r="G914" t="str">
        <f t="shared" si="253"/>
        <v>0.99999999973269-0.0000163496165798319i</v>
      </c>
      <c r="H914" t="str">
        <f t="shared" si="254"/>
        <v>500.037428220696+1.75236752827838i</v>
      </c>
      <c r="I914" t="str">
        <f t="shared" si="255"/>
        <v>31.3446105788339-7772.85672136206i</v>
      </c>
      <c r="K914" t="str">
        <f t="shared" si="256"/>
        <v>0.0239979088536645-0.00022034682188385i</v>
      </c>
      <c r="L914" t="str">
        <f t="shared" si="257"/>
        <v>0.0001875-13.0135135800305i</v>
      </c>
      <c r="M914" t="str">
        <f t="shared" si="258"/>
        <v>0.00125-3.27077614043547i</v>
      </c>
      <c r="N914">
        <f t="shared" si="259"/>
        <v>89.816346546038289</v>
      </c>
      <c r="O914">
        <f t="shared" si="260"/>
        <v>61.174096995248647</v>
      </c>
      <c r="P914" s="3">
        <f t="shared" si="261"/>
        <v>61.174096995248647</v>
      </c>
      <c r="Q914" s="3">
        <f t="shared" si="262"/>
        <v>-90.183653453961711</v>
      </c>
      <c r="R914">
        <f t="shared" si="263"/>
        <v>89.816346546038289</v>
      </c>
      <c r="S914">
        <f t="shared" si="264"/>
        <v>2.7105440594094029E-2</v>
      </c>
      <c r="T914">
        <f t="shared" si="247"/>
        <v>61.174096995248647</v>
      </c>
    </row>
    <row r="915" spans="1:20" x14ac:dyDescent="0.35">
      <c r="A915">
        <f t="shared" si="248"/>
        <v>170.9556784085654</v>
      </c>
      <c r="B915">
        <f t="shared" si="265"/>
        <v>27.208441268351589</v>
      </c>
      <c r="C915" t="str">
        <f t="shared" si="249"/>
        <v>-3.66927484910174-1140.39503813311i</v>
      </c>
      <c r="D915" t="str">
        <f t="shared" si="250"/>
        <v>3.47812499513584-584.947064450223i</v>
      </c>
      <c r="E915" t="str">
        <f t="shared" si="251"/>
        <v>162.469469319867+0.00861589300618656i</v>
      </c>
      <c r="F915" t="str">
        <f t="shared" si="252"/>
        <v>2.90990990912614-5489.366924449i</v>
      </c>
      <c r="G915" t="str">
        <f t="shared" si="253"/>
        <v>0.999999999730655-0.0000164117451228019i</v>
      </c>
      <c r="H915" t="str">
        <f t="shared" si="254"/>
        <v>500.037713225146+1.75902553337459i</v>
      </c>
      <c r="I915" t="str">
        <f t="shared" si="255"/>
        <v>31.3445975659332-7743.43598587422i</v>
      </c>
      <c r="K915" t="str">
        <f t="shared" si="256"/>
        <v>0.0239978929322018-0.000221183988097617i</v>
      </c>
      <c r="L915" t="str">
        <f t="shared" si="257"/>
        <v>0.0001875-12.9642494321882i</v>
      </c>
      <c r="M915" t="str">
        <f t="shared" si="258"/>
        <v>0.00125-3.25839424231467i</v>
      </c>
      <c r="N915">
        <f t="shared" si="259"/>
        <v>89.815648761866214</v>
      </c>
      <c r="O915">
        <f t="shared" si="260"/>
        <v>61.141151341044164</v>
      </c>
      <c r="P915" s="3">
        <f t="shared" si="261"/>
        <v>61.141151341044164</v>
      </c>
      <c r="Q915" s="3">
        <f t="shared" si="262"/>
        <v>-90.184351238133786</v>
      </c>
      <c r="R915">
        <f t="shared" si="263"/>
        <v>89.815648761866214</v>
      </c>
      <c r="S915">
        <f t="shared" si="264"/>
        <v>2.7208441268351587E-2</v>
      </c>
      <c r="T915">
        <f t="shared" si="247"/>
        <v>61.141151341044164</v>
      </c>
    </row>
    <row r="916" spans="1:20" x14ac:dyDescent="0.35">
      <c r="A916">
        <f t="shared" si="248"/>
        <v>171.60530998651797</v>
      </c>
      <c r="B916">
        <f t="shared" si="265"/>
        <v>27.311833345171326</v>
      </c>
      <c r="C916" t="str">
        <f t="shared" si="249"/>
        <v>-3.66927203857828-1136.07765636147i</v>
      </c>
      <c r="D916" t="str">
        <f t="shared" si="250"/>
        <v>3.4781249950988-582.732681251874i</v>
      </c>
      <c r="E916" t="str">
        <f t="shared" si="251"/>
        <v>162.469468804955+0.00864864778915146i</v>
      </c>
      <c r="F916" t="str">
        <f t="shared" si="252"/>
        <v>2.90990990912017-5468.58629688447i</v>
      </c>
      <c r="G916" t="str">
        <f t="shared" si="253"/>
        <v>0.999999999728604-0.0000164741097542347i</v>
      </c>
      <c r="H916" t="str">
        <f t="shared" si="254"/>
        <v>500.038000399891+1.76570882754216i</v>
      </c>
      <c r="I916" t="str">
        <f t="shared" si="255"/>
        <v>31.3445844539203-7714.12664231501i</v>
      </c>
      <c r="K916" t="str">
        <f t="shared" si="256"/>
        <v>0.0239978768895282-0.000222024333807138i</v>
      </c>
      <c r="L916" t="str">
        <f t="shared" si="257"/>
        <v>0.0001875-12.9151717794264i</v>
      </c>
      <c r="M916" t="str">
        <f t="shared" si="258"/>
        <v>0.00125-3.24605921728898i</v>
      </c>
      <c r="N916">
        <f t="shared" si="259"/>
        <v>89.81494832724654</v>
      </c>
      <c r="O916">
        <f t="shared" si="260"/>
        <v>61.108205672927639</v>
      </c>
      <c r="P916" s="3">
        <f t="shared" si="261"/>
        <v>61.108205672927639</v>
      </c>
      <c r="Q916" s="3">
        <f t="shared" si="262"/>
        <v>-90.18505167275346</v>
      </c>
      <c r="R916">
        <f t="shared" si="263"/>
        <v>89.81494832724654</v>
      </c>
      <c r="S916">
        <f t="shared" si="264"/>
        <v>2.7311833345171326E-2</v>
      </c>
      <c r="T916">
        <f t="shared" si="247"/>
        <v>61.108205672927639</v>
      </c>
    </row>
    <row r="917" spans="1:20" x14ac:dyDescent="0.35">
      <c r="A917">
        <f t="shared" si="248"/>
        <v>172.25741016446673</v>
      </c>
      <c r="B917">
        <f t="shared" si="265"/>
        <v>27.415618311882977</v>
      </c>
      <c r="C917" t="str">
        <f t="shared" si="249"/>
        <v>-3.66926920665835-1131.77661744874i</v>
      </c>
      <c r="D917" t="str">
        <f t="shared" si="250"/>
        <v>3.47812499506147-580.526680858783i</v>
      </c>
      <c r="E917" t="str">
        <f t="shared" si="251"/>
        <v>162.469468286124+0.00868152720493803i</v>
      </c>
      <c r="F917" t="str">
        <f t="shared" si="252"/>
        <v>2.90990990911415-5447.88433676976i</v>
      </c>
      <c r="G917" t="str">
        <f t="shared" si="253"/>
        <v>0.999999999726537-0.0000165367113712666i</v>
      </c>
      <c r="H917" t="str">
        <f t="shared" si="254"/>
        <v>500.038289761459+1.77241750674976i</v>
      </c>
      <c r="I917" t="str">
        <f t="shared" si="255"/>
        <v>31.3445712420417-7684.92826905978i</v>
      </c>
      <c r="K917" t="str">
        <f t="shared" si="256"/>
        <v>0.023997860724721-0.00022286787107464i</v>
      </c>
      <c r="L917" t="str">
        <f t="shared" si="257"/>
        <v>0.0001875-12.8662799157465i</v>
      </c>
      <c r="M917" t="str">
        <f t="shared" si="258"/>
        <v>0.00125-3.2337708879149i</v>
      </c>
      <c r="N917">
        <f t="shared" si="259"/>
        <v>89.814245232120541</v>
      </c>
      <c r="O917">
        <f t="shared" si="260"/>
        <v>61.07525999079332</v>
      </c>
      <c r="P917" s="3">
        <f t="shared" si="261"/>
        <v>61.07525999079332</v>
      </c>
      <c r="Q917" s="3">
        <f t="shared" si="262"/>
        <v>-90.185754767879459</v>
      </c>
      <c r="R917">
        <f t="shared" si="263"/>
        <v>89.814245232120541</v>
      </c>
      <c r="S917">
        <f t="shared" si="264"/>
        <v>2.7415618311882977E-2</v>
      </c>
      <c r="T917">
        <f t="shared" si="247"/>
        <v>61.07525999079332</v>
      </c>
    </row>
    <row r="918" spans="1:20" x14ac:dyDescent="0.35">
      <c r="A918">
        <f t="shared" si="248"/>
        <v>172.91198832309172</v>
      </c>
      <c r="B918">
        <f t="shared" si="265"/>
        <v>27.519797661468132</v>
      </c>
      <c r="C918" t="str">
        <f t="shared" si="249"/>
        <v>-3.66926635317916-1127.49185952304i</v>
      </c>
      <c r="D918" t="str">
        <f t="shared" si="250"/>
        <v>3.47812499502387-578.329031536893i</v>
      </c>
      <c r="E918" t="str">
        <f t="shared" si="251"/>
        <v>162.469467763346+0.00871453172902929i</v>
      </c>
      <c r="F918" t="str">
        <f t="shared" si="252"/>
        <v>2.90990990910809-5427.26074630022i</v>
      </c>
      <c r="G918" t="str">
        <f t="shared" si="253"/>
        <v>0.999999999724455-0.0000165995508744429i</v>
      </c>
      <c r="H918" t="str">
        <f t="shared" si="254"/>
        <v>500.038581326504+1.77915166732919i</v>
      </c>
      <c r="I918" t="str">
        <f t="shared" si="255"/>
        <v>31.3445579295369-7655.84044608015i</v>
      </c>
      <c r="K918" t="str">
        <f t="shared" si="256"/>
        <v>0.0239978444368506-0.000223714612007957i</v>
      </c>
      <c r="L918" t="str">
        <f t="shared" si="257"/>
        <v>0.0001875-12.8175731378228i</v>
      </c>
      <c r="M918" t="str">
        <f t="shared" si="258"/>
        <v>0.00125-3.2215290774207i</v>
      </c>
      <c r="N918">
        <f t="shared" si="259"/>
        <v>89.813539466391362</v>
      </c>
      <c r="O918">
        <f t="shared" si="260"/>
        <v>61.042314294534535</v>
      </c>
      <c r="P918" s="3">
        <f t="shared" si="261"/>
        <v>61.042314294534535</v>
      </c>
      <c r="Q918" s="3">
        <f t="shared" si="262"/>
        <v>-90.186460533608638</v>
      </c>
      <c r="R918">
        <f t="shared" si="263"/>
        <v>89.813539466391362</v>
      </c>
      <c r="S918">
        <f t="shared" si="264"/>
        <v>2.7519797661468132E-2</v>
      </c>
      <c r="T918">
        <f t="shared" si="247"/>
        <v>61.042314294534535</v>
      </c>
    </row>
    <row r="919" spans="1:20" x14ac:dyDescent="0.35">
      <c r="A919">
        <f t="shared" si="248"/>
        <v>173.56905387871944</v>
      </c>
      <c r="B919">
        <f t="shared" si="265"/>
        <v>27.624372892581711</v>
      </c>
      <c r="C919" t="str">
        <f t="shared" si="249"/>
        <v>-3.66926347797639-1123.22332094669i</v>
      </c>
      <c r="D919" t="str">
        <f t="shared" si="250"/>
        <v>3.47812499498599-576.139701672284i</v>
      </c>
      <c r="E919" t="str">
        <f t="shared" si="251"/>
        <v>162.469467236588+0.00874766183874456i</v>
      </c>
      <c r="F919" t="str">
        <f t="shared" si="252"/>
        <v>2.909909909102-5406.71522879862i</v>
      </c>
      <c r="G919" t="str">
        <f t="shared" si="253"/>
        <v>0.999999999722357-0.0000166626291677308i</v>
      </c>
      <c r="H919" t="str">
        <f t="shared" si="254"/>
        <v>500.038875111805+1.78591140597666i</v>
      </c>
      <c r="I919" t="str">
        <f t="shared" si="255"/>
        <v>31.3445445156378-7626.86275493808i</v>
      </c>
      <c r="K919" t="str">
        <f t="shared" si="256"/>
        <v>0.0239978280249803-0.000224564568760698i</v>
      </c>
      <c r="L919" t="str">
        <f t="shared" si="257"/>
        <v>0.0001875-12.7690507449918i</v>
      </c>
      <c r="M919" t="str">
        <f t="shared" si="258"/>
        <v>0.00125-3.20933360970383i</v>
      </c>
      <c r="N919">
        <f t="shared" si="259"/>
        <v>89.812831019923962</v>
      </c>
      <c r="O919">
        <f t="shared" si="260"/>
        <v>61.009368584043735</v>
      </c>
      <c r="P919" s="3">
        <f t="shared" si="261"/>
        <v>61.009368584043735</v>
      </c>
      <c r="Q919" s="3">
        <f t="shared" si="262"/>
        <v>-90.187168980076038</v>
      </c>
      <c r="R919">
        <f t="shared" si="263"/>
        <v>89.812831019923962</v>
      </c>
      <c r="S919">
        <f t="shared" si="264"/>
        <v>2.7624372892581711E-2</v>
      </c>
      <c r="T919">
        <f t="shared" si="247"/>
        <v>61.009368584043735</v>
      </c>
    </row>
    <row r="920" spans="1:20" x14ac:dyDescent="0.35">
      <c r="A920">
        <f t="shared" si="248"/>
        <v>174.22861628345859</v>
      </c>
      <c r="B920">
        <f t="shared" si="265"/>
        <v>27.729345509573523</v>
      </c>
      <c r="C920" t="str">
        <f t="shared" si="249"/>
        <v>-3.66926058088466-1118.97094031533i</v>
      </c>
      <c r="D920" t="str">
        <f t="shared" si="250"/>
        <v>3.4781249949478-573.958659770702i</v>
      </c>
      <c r="E920" t="str">
        <f t="shared" si="251"/>
        <v>162.469466705821+0.00878091801324133i</v>
      </c>
      <c r="F920" t="str">
        <f t="shared" si="252"/>
        <v>2.90990990909583-5386.24748871069i</v>
      </c>
      <c r="G920" t="str">
        <f t="shared" si="253"/>
        <v>0.999999999720243-0.0000167259471585328i</v>
      </c>
      <c r="H920" t="str">
        <f t="shared" si="254"/>
        <v>500.03917113427+1.79269681975451i</v>
      </c>
      <c r="I920" t="str">
        <f t="shared" si="255"/>
        <v>31.3445309995725-7597.99477877965i</v>
      </c>
      <c r="K920" t="str">
        <f t="shared" si="256"/>
        <v>0.0239978114881664-0.00022541775353243i</v>
      </c>
      <c r="L920" t="str">
        <f t="shared" si="257"/>
        <v>0.0001875-12.7207120392427i</v>
      </c>
      <c r="M920" t="str">
        <f t="shared" si="258"/>
        <v>0.00125-3.19718430932838i</v>
      </c>
      <c r="N920">
        <f t="shared" si="259"/>
        <v>89.812119882544962</v>
      </c>
      <c r="O920">
        <f t="shared" si="260"/>
        <v>60.976422859212541</v>
      </c>
      <c r="P920" s="3">
        <f t="shared" si="261"/>
        <v>60.976422859212541</v>
      </c>
      <c r="Q920" s="3">
        <f t="shared" si="262"/>
        <v>-90.187880117455038</v>
      </c>
      <c r="R920">
        <f t="shared" si="263"/>
        <v>89.812119882544962</v>
      </c>
      <c r="S920">
        <f t="shared" si="264"/>
        <v>2.7729345509573525E-2</v>
      </c>
      <c r="T920">
        <f t="shared" si="247"/>
        <v>60.976422859212541</v>
      </c>
    </row>
    <row r="921" spans="1:20" x14ac:dyDescent="0.35">
      <c r="A921">
        <f t="shared" si="248"/>
        <v>174.89068502533573</v>
      </c>
      <c r="B921">
        <f t="shared" si="265"/>
        <v>27.834717022509903</v>
      </c>
      <c r="C921" t="str">
        <f t="shared" si="249"/>
        <v>-3.66925766173773-1114.73465645706i</v>
      </c>
      <c r="D921" t="str">
        <f t="shared" si="250"/>
        <v>3.47812499490933-571.785874457136i</v>
      </c>
      <c r="E921" t="str">
        <f t="shared" si="251"/>
        <v>162.469466171017+0.00881430073350205i</v>
      </c>
      <c r="F921" t="str">
        <f t="shared" si="252"/>
        <v>2.90990990908964-5365.85723160121i</v>
      </c>
      <c r="G921" t="str">
        <f t="shared" si="253"/>
        <v>0.999999999718113-0.0000167895057576995i</v>
      </c>
      <c r="H921" t="str">
        <f t="shared" si="254"/>
        <v>500.039469410937+1.79950800609231i</v>
      </c>
      <c r="I921" t="str">
        <f t="shared" si="255"/>
        <v>31.3445173805635-7569.23610232948i</v>
      </c>
      <c r="K921" t="str">
        <f t="shared" si="256"/>
        <v>0.0239977948254577-0.000226274178568842i</v>
      </c>
      <c r="L921" t="str">
        <f t="shared" si="257"/>
        <v>0.0001875-12.6725563252069i</v>
      </c>
      <c r="M921" t="str">
        <f t="shared" si="258"/>
        <v>0.00125-3.18508100152259i</v>
      </c>
      <c r="N921">
        <f t="shared" si="259"/>
        <v>89.811406044042457</v>
      </c>
      <c r="O921">
        <f t="shared" si="260"/>
        <v>60.943477119931941</v>
      </c>
      <c r="P921" s="3">
        <f t="shared" si="261"/>
        <v>60.943477119931941</v>
      </c>
      <c r="Q921" s="3">
        <f t="shared" si="262"/>
        <v>-90.188593955957543</v>
      </c>
      <c r="R921">
        <f t="shared" si="263"/>
        <v>89.811406044042457</v>
      </c>
      <c r="S921">
        <f t="shared" si="264"/>
        <v>2.7834717022509902E-2</v>
      </c>
      <c r="T921">
        <f t="shared" si="247"/>
        <v>60.943477119931941</v>
      </c>
    </row>
    <row r="922" spans="1:20" x14ac:dyDescent="0.35">
      <c r="A922">
        <f t="shared" si="248"/>
        <v>175.55526962843203</v>
      </c>
      <c r="B922">
        <f t="shared" si="265"/>
        <v>27.940488947195441</v>
      </c>
      <c r="C922" t="str">
        <f t="shared" si="249"/>
        <v>-3.66925472036733-1110.5144084315i</v>
      </c>
      <c r="D922" t="str">
        <f t="shared" si="250"/>
        <v>3.47812499487057-569.621314475337i</v>
      </c>
      <c r="E922" t="str">
        <f t="shared" si="251"/>
        <v>162.469465632142+0.00884781048238683i</v>
      </c>
      <c r="F922" t="str">
        <f t="shared" si="252"/>
        <v>2.9099099090834-5345.54416414946i</v>
      </c>
      <c r="G922" t="str">
        <f t="shared" si="253"/>
        <v>0.999999999715966-0.0000168533058795426i</v>
      </c>
      <c r="H922" t="str">
        <f t="shared" si="254"/>
        <v>500.039769958974+1.80634506278823i</v>
      </c>
      <c r="I922" t="str">
        <f t="shared" si="255"/>
        <v>31.3445036578255-7540.58631188438i</v>
      </c>
      <c r="K922" t="str">
        <f t="shared" si="256"/>
        <v>0.023997778035896-0.000227133856161914i</v>
      </c>
      <c r="L922" t="str">
        <f t="shared" si="257"/>
        <v>0.0001875-12.6245829101484i</v>
      </c>
      <c r="M922" t="str">
        <f t="shared" si="258"/>
        <v>0.00125-3.17302351217633i</v>
      </c>
      <c r="N922">
        <f t="shared" si="259"/>
        <v>89.810689494165885</v>
      </c>
      <c r="O922">
        <f t="shared" si="260"/>
        <v>60.910531366091774</v>
      </c>
      <c r="P922" s="3">
        <f t="shared" si="261"/>
        <v>60.910531366091774</v>
      </c>
      <c r="Q922" s="3">
        <f t="shared" si="262"/>
        <v>-90.189310505834115</v>
      </c>
      <c r="R922">
        <f t="shared" si="263"/>
        <v>89.810689494165885</v>
      </c>
      <c r="S922">
        <f t="shared" si="264"/>
        <v>2.794048894719544E-2</v>
      </c>
      <c r="T922">
        <f t="shared" si="247"/>
        <v>60.910531366091774</v>
      </c>
    </row>
    <row r="923" spans="1:20" x14ac:dyDescent="0.35">
      <c r="A923">
        <f t="shared" si="248"/>
        <v>176.22237965302008</v>
      </c>
      <c r="B923">
        <f t="shared" si="265"/>
        <v>28.046662805194785</v>
      </c>
      <c r="C923" t="str">
        <f t="shared" si="249"/>
        <v>-3.66925175660462-1106.31013552898i</v>
      </c>
      <c r="D923" t="str">
        <f t="shared" si="250"/>
        <v>3.47812499483151-567.464948687382i</v>
      </c>
      <c r="E923" t="str">
        <f t="shared" si="251"/>
        <v>162.469465089166+0.00888144774458643i</v>
      </c>
      <c r="F923" t="str">
        <f t="shared" si="252"/>
        <v>2.9099099090771-5325.30799414513i</v>
      </c>
      <c r="G923" t="str">
        <f t="shared" si="253"/>
        <v>0.999999999713803-0.0000169173484418482i</v>
      </c>
      <c r="H923" t="str">
        <f t="shared" si="254"/>
        <v>500.040072795679+1.81320808801065i</v>
      </c>
      <c r="I923" t="str">
        <f t="shared" si="255"/>
        <v>31.3444898305696-7512.0449953075i</v>
      </c>
      <c r="K923" t="str">
        <f t="shared" si="256"/>
        <v>0.0239977611185157-0.000227996798650103i</v>
      </c>
      <c r="L923" t="str">
        <f t="shared" si="257"/>
        <v>0.0001875-12.5767911039533i</v>
      </c>
      <c r="M923" t="str">
        <f t="shared" si="258"/>
        <v>0.00125-3.16101166783853i</v>
      </c>
      <c r="N923">
        <f t="shared" si="259"/>
        <v>89.809970222625893</v>
      </c>
      <c r="O923">
        <f t="shared" si="260"/>
        <v>60.877585597581316</v>
      </c>
      <c r="P923" s="3">
        <f t="shared" si="261"/>
        <v>60.877585597581316</v>
      </c>
      <c r="Q923" s="3">
        <f t="shared" si="262"/>
        <v>-90.190029777374107</v>
      </c>
      <c r="R923">
        <f t="shared" si="263"/>
        <v>89.809970222625893</v>
      </c>
      <c r="S923">
        <f t="shared" si="264"/>
        <v>2.8046662805194786E-2</v>
      </c>
      <c r="T923">
        <f t="shared" si="247"/>
        <v>60.877585597581316</v>
      </c>
    </row>
    <row r="924" spans="1:20" x14ac:dyDescent="0.35">
      <c r="A924">
        <f t="shared" si="248"/>
        <v>176.89202469570156</v>
      </c>
      <c r="B924">
        <f t="shared" si="265"/>
        <v>28.153240123854527</v>
      </c>
      <c r="C924" t="str">
        <f t="shared" si="249"/>
        <v>-3.6692487702789-1102.12177726961i</v>
      </c>
      <c r="D924" t="str">
        <f t="shared" si="250"/>
        <v>3.47812499479215-565.316746073223i</v>
      </c>
      <c r="E924" t="str">
        <f t="shared" si="251"/>
        <v>162.469464542058+0.00891521300667394i</v>
      </c>
      <c r="F924" t="str">
        <f t="shared" si="252"/>
        <v>2.90990990907076-5305.14843048412i</v>
      </c>
      <c r="G924" t="str">
        <f t="shared" si="253"/>
        <v>0.999999999711624-0.0000169816343658903i</v>
      </c>
      <c r="H924" t="str">
        <f t="shared" si="254"/>
        <v>500.040377938479+1.82009718029921i</v>
      </c>
      <c r="I924" t="str">
        <f t="shared" si="255"/>
        <v>31.344475897998-7483.61174202242i</v>
      </c>
      <c r="K924" t="str">
        <f t="shared" si="256"/>
        <v>0.023997744072344-0.000228863018418501i</v>
      </c>
      <c r="L924" t="str">
        <f t="shared" si="257"/>
        <v>0.0001875-12.5291802191207i</v>
      </c>
      <c r="M924" t="str">
        <f t="shared" si="258"/>
        <v>0.00125-3.14904529571482i</v>
      </c>
      <c r="N924">
        <f t="shared" si="259"/>
        <v>89.809248219094172</v>
      </c>
      <c r="O924">
        <f t="shared" si="260"/>
        <v>60.844639814288712</v>
      </c>
      <c r="P924" s="3">
        <f t="shared" si="261"/>
        <v>60.844639814288712</v>
      </c>
      <c r="Q924" s="3">
        <f t="shared" si="262"/>
        <v>-90.190751780905828</v>
      </c>
      <c r="R924">
        <f t="shared" si="263"/>
        <v>89.809248219094172</v>
      </c>
      <c r="S924">
        <f t="shared" si="264"/>
        <v>2.8153240123854527E-2</v>
      </c>
      <c r="T924">
        <f t="shared" si="247"/>
        <v>60.844639814288712</v>
      </c>
    </row>
    <row r="925" spans="1:20" x14ac:dyDescent="0.35">
      <c r="A925">
        <f t="shared" si="248"/>
        <v>177.56421438954524</v>
      </c>
      <c r="B925">
        <f t="shared" si="265"/>
        <v>28.260222436325176</v>
      </c>
      <c r="C925" t="str">
        <f t="shared" si="249"/>
        <v>-3.6692457612185-1097.94927340248i</v>
      </c>
      <c r="D925" t="str">
        <f t="shared" si="250"/>
        <v>3.47812499475251-563.176675730251i</v>
      </c>
      <c r="E925" t="str">
        <f t="shared" si="251"/>
        <v>162.469463990786+0.00894910675709167i</v>
      </c>
      <c r="F925" t="str">
        <f t="shared" si="252"/>
        <v>2.90990990906437-5285.06518316439i</v>
      </c>
      <c r="G925" t="str">
        <f t="shared" si="253"/>
        <v>0.999999999709428-0.0000170461645764432i</v>
      </c>
      <c r="H925" t="str">
        <f t="shared" si="254"/>
        <v>500.040685404937+1.82701243856649i</v>
      </c>
      <c r="I925" t="str">
        <f t="shared" si="255"/>
        <v>31.3444618593087-7455.28614300735i</v>
      </c>
      <c r="K925" t="str">
        <f t="shared" si="256"/>
        <v>0.0239977268964006-0.000229732527899021i</v>
      </c>
      <c r="L925" t="str">
        <f t="shared" si="257"/>
        <v>0.0001875-12.4817495707518i</v>
      </c>
      <c r="M925" t="str">
        <f t="shared" si="258"/>
        <v>0.00125-3.13712422366489i</v>
      </c>
      <c r="N925">
        <f t="shared" si="259"/>
        <v>89.80852347320338</v>
      </c>
      <c r="O925">
        <f t="shared" si="260"/>
        <v>60.811694016101654</v>
      </c>
      <c r="P925" s="3">
        <f t="shared" si="261"/>
        <v>60.811694016101654</v>
      </c>
      <c r="Q925" s="3">
        <f t="shared" si="262"/>
        <v>-90.19147652679662</v>
      </c>
      <c r="R925">
        <f t="shared" si="263"/>
        <v>89.80852347320338</v>
      </c>
      <c r="S925">
        <f t="shared" si="264"/>
        <v>2.8260222436325175E-2</v>
      </c>
      <c r="T925">
        <f t="shared" si="247"/>
        <v>60.811694016101654</v>
      </c>
    </row>
    <row r="926" spans="1:20" x14ac:dyDescent="0.35">
      <c r="A926">
        <f t="shared" si="248"/>
        <v>178.23895840422551</v>
      </c>
      <c r="B926">
        <f t="shared" si="265"/>
        <v>28.367611281583212</v>
      </c>
      <c r="C926" t="str">
        <f t="shared" si="249"/>
        <v>-3.66924272925049-1093.79256390472i</v>
      </c>
      <c r="D926" t="str">
        <f t="shared" si="250"/>
        <v>3.47812499471254-561.044706872827i</v>
      </c>
      <c r="E926" t="str">
        <f t="shared" si="251"/>
        <v>162.469463435321+0.00898312948614893i</v>
      </c>
      <c r="F926" t="str">
        <f t="shared" si="252"/>
        <v>2.90990990905792-5265.05796328159i</v>
      </c>
      <c r="G926" t="str">
        <f t="shared" si="253"/>
        <v>0.999999999707216-0.0000171109400017959i</v>
      </c>
      <c r="H926" t="str">
        <f t="shared" si="254"/>
        <v>500.040995212748+1.83395396209934i</v>
      </c>
      <c r="I926" t="str">
        <f t="shared" si="255"/>
        <v>31.3444477136932-7427.06779078893i</v>
      </c>
      <c r="K926" t="str">
        <f t="shared" si="256"/>
        <v>0.0239977095896978-0.00023060533957057i</v>
      </c>
      <c r="L926" t="str">
        <f t="shared" si="257"/>
        <v>0.0001875-12.434498476541i</v>
      </c>
      <c r="M926" t="str">
        <f t="shared" si="258"/>
        <v>0.00125-3.12524828020013i</v>
      </c>
      <c r="N926">
        <f t="shared" si="259"/>
        <v>89.807795974546892</v>
      </c>
      <c r="O926">
        <f t="shared" si="260"/>
        <v>60.778748202906705</v>
      </c>
      <c r="P926" s="3">
        <f t="shared" si="261"/>
        <v>60.778748202906705</v>
      </c>
      <c r="Q926" s="3">
        <f t="shared" si="262"/>
        <v>-90.192204025453108</v>
      </c>
      <c r="R926">
        <f t="shared" si="263"/>
        <v>89.807795974546892</v>
      </c>
      <c r="S926">
        <f t="shared" si="264"/>
        <v>2.8367611281583213E-2</v>
      </c>
      <c r="T926">
        <f t="shared" si="247"/>
        <v>60.778748202906705</v>
      </c>
    </row>
    <row r="927" spans="1:20" x14ac:dyDescent="0.35">
      <c r="A927">
        <f t="shared" si="248"/>
        <v>178.91626644616156</v>
      </c>
      <c r="B927">
        <f t="shared" si="265"/>
        <v>28.475408204453228</v>
      </c>
      <c r="C927" t="str">
        <f t="shared" si="249"/>
        <v>-3.6692396742004-1089.65158898066i</v>
      </c>
      <c r="D927" t="str">
        <f t="shared" si="250"/>
        <v>3.47812499467228-558.920808831871i</v>
      </c>
      <c r="E927" t="str">
        <f t="shared" si="251"/>
        <v>162.469462875627+0.00901728168605857i</v>
      </c>
      <c r="F927" t="str">
        <f t="shared" si="252"/>
        <v>2.90990990905144-5245.12648302523i</v>
      </c>
      <c r="G927" t="str">
        <f t="shared" si="253"/>
        <v>0.999999999704986-0.0000171759615737644i</v>
      </c>
      <c r="H927" t="str">
        <f t="shared" si="254"/>
        <v>500.041307379744+1.8409218505602i</v>
      </c>
      <c r="I927" t="str">
        <f t="shared" si="255"/>
        <v>31.3444334603372-7398.95627943686i</v>
      </c>
      <c r="K927" t="str">
        <f t="shared" si="256"/>
        <v>0.0239976921512402-0.00023148146595922i</v>
      </c>
      <c r="L927" t="str">
        <f t="shared" si="257"/>
        <v>0.0001875-12.3874262567652i</v>
      </c>
      <c r="M927" t="str">
        <f t="shared" si="258"/>
        <v>0.00125-3.11341729448111i</v>
      </c>
      <c r="N927">
        <f t="shared" si="259"/>
        <v>89.807065712678693</v>
      </c>
      <c r="O927">
        <f t="shared" si="260"/>
        <v>60.745802374589516</v>
      </c>
      <c r="P927" s="3">
        <f t="shared" si="261"/>
        <v>60.745802374589516</v>
      </c>
      <c r="Q927" s="3">
        <f t="shared" si="262"/>
        <v>-90.192934287321307</v>
      </c>
      <c r="R927">
        <f t="shared" si="263"/>
        <v>89.807065712678693</v>
      </c>
      <c r="S927">
        <f t="shared" si="264"/>
        <v>2.8475408204453226E-2</v>
      </c>
      <c r="T927">
        <f t="shared" si="247"/>
        <v>60.745802374589516</v>
      </c>
    </row>
    <row r="928" spans="1:20" x14ac:dyDescent="0.35">
      <c r="A928">
        <f t="shared" si="248"/>
        <v>179.596148258657</v>
      </c>
      <c r="B928">
        <f t="shared" si="265"/>
        <v>28.583614755630151</v>
      </c>
      <c r="C928" t="str">
        <f t="shared" si="249"/>
        <v>-3.66923659589265-1085.52628906101i</v>
      </c>
      <c r="D928" t="str">
        <f t="shared" si="250"/>
        <v>3.47812499463172-556.804951054393i</v>
      </c>
      <c r="E928" t="str">
        <f t="shared" si="251"/>
        <v>162.469462311675+0.00905156385091841i</v>
      </c>
      <c r="F928" t="str">
        <f t="shared" si="252"/>
        <v>2.90990990904491-5225.27045567425i</v>
      </c>
      <c r="G928" t="str">
        <f t="shared" si="253"/>
        <v>0.99999999970274-0.000017241230227706i</v>
      </c>
      <c r="H928" t="str">
        <f t="shared" si="254"/>
        <v>500.041621923894+1.84791620398861i</v>
      </c>
      <c r="I928" t="str">
        <f t="shared" si="255"/>
        <v>31.3444190984201-7370.95120455764i</v>
      </c>
      <c r="K928" t="str">
        <f t="shared" si="256"/>
        <v>0.0239976745800249-0.00023236091963839i</v>
      </c>
      <c r="L928" t="str">
        <f t="shared" si="257"/>
        <v>0.0001875-12.340532234275i</v>
      </c>
      <c r="M928" t="str">
        <f t="shared" si="258"/>
        <v>0.00125-3.10163109631511i</v>
      </c>
      <c r="N928">
        <f t="shared" si="259"/>
        <v>89.806332677113275</v>
      </c>
      <c r="O928">
        <f t="shared" si="260"/>
        <v>60.712856531035122</v>
      </c>
      <c r="P928" s="3">
        <f t="shared" si="261"/>
        <v>60.712856531035122</v>
      </c>
      <c r="Q928" s="3">
        <f t="shared" si="262"/>
        <v>-90.193667322886725</v>
      </c>
      <c r="R928">
        <f t="shared" si="263"/>
        <v>89.806332677113275</v>
      </c>
      <c r="S928">
        <f t="shared" si="264"/>
        <v>2.8583614755630152E-2</v>
      </c>
      <c r="T928">
        <f t="shared" si="247"/>
        <v>60.712856531035122</v>
      </c>
    </row>
    <row r="929" spans="1:20" x14ac:dyDescent="0.35">
      <c r="A929">
        <f t="shared" si="248"/>
        <v>180.27861362203987</v>
      </c>
      <c r="B929">
        <f t="shared" si="265"/>
        <v>28.692232491701546</v>
      </c>
      <c r="C929" t="str">
        <f t="shared" si="249"/>
        <v>-3.66923349415014-1081.41660480194i</v>
      </c>
      <c r="D929" t="str">
        <f t="shared" si="250"/>
        <v>3.47812499459084-554.697103103068i</v>
      </c>
      <c r="E929" t="str">
        <f t="shared" si="251"/>
        <v>162.469461743431+0.00908597647673022i</v>
      </c>
      <c r="F929" t="str">
        <f t="shared" si="252"/>
        <v>2.90990990903832-5205.48959559302i</v>
      </c>
      <c r="G929" t="str">
        <f t="shared" si="253"/>
        <v>0.999999999700476-0.000017306746902532i</v>
      </c>
      <c r="H929" t="str">
        <f t="shared" si="254"/>
        <v>500.041938863296+1.85493712280253i</v>
      </c>
      <c r="I929" t="str">
        <f t="shared" si="255"/>
        <v>31.3444046271146-7343.0521632888i</v>
      </c>
      <c r="K929" t="str">
        <f t="shared" si="256"/>
        <v>0.0239976568750417-0.00023324371322902i</v>
      </c>
      <c r="L929" t="str">
        <f t="shared" si="257"/>
        <v>0.0001875-12.293815734484i</v>
      </c>
      <c r="M929" t="str">
        <f t="shared" si="258"/>
        <v>0.00125-3.08988951615372i</v>
      </c>
      <c r="N929">
        <f t="shared" si="259"/>
        <v>89.805596857325412</v>
      </c>
      <c r="O929">
        <f t="shared" si="260"/>
        <v>60.679910672127455</v>
      </c>
      <c r="P929" s="3">
        <f t="shared" si="261"/>
        <v>60.679910672127455</v>
      </c>
      <c r="Q929" s="3">
        <f t="shared" si="262"/>
        <v>-90.194403142674588</v>
      </c>
      <c r="R929">
        <f t="shared" si="263"/>
        <v>89.805596857325412</v>
      </c>
      <c r="S929">
        <f t="shared" si="264"/>
        <v>2.8692232491701546E-2</v>
      </c>
      <c r="T929">
        <f t="shared" si="247"/>
        <v>60.679910672127455</v>
      </c>
    </row>
    <row r="930" spans="1:20" x14ac:dyDescent="0.35">
      <c r="A930">
        <f t="shared" si="248"/>
        <v>180.96367235380364</v>
      </c>
      <c r="B930">
        <f t="shared" si="265"/>
        <v>28.801262975170012</v>
      </c>
      <c r="C930" t="str">
        <f t="shared" si="249"/>
        <v>-3.66923036879455-1077.32247708426i</v>
      </c>
      <c r="D930" t="str">
        <f t="shared" si="250"/>
        <v>3.47812499454965-552.597234655796i</v>
      </c>
      <c r="E930" t="str">
        <f t="shared" si="251"/>
        <v>162.469461170863+0.00912052006140473i</v>
      </c>
      <c r="F930" t="str">
        <f t="shared" si="252"/>
        <v>2.90990990903168-5185.78361822722i</v>
      </c>
      <c r="G930" t="str">
        <f t="shared" si="253"/>
        <v>0.999999999698196-0.0000173725125407221i</v>
      </c>
      <c r="H930" t="str">
        <f t="shared" si="254"/>
        <v>500.042258216195+1.86198470779982i</v>
      </c>
      <c r="I930" t="str">
        <f t="shared" si="255"/>
        <v>31.3443900455873-7315.25875429335i</v>
      </c>
      <c r="K930" t="str">
        <f t="shared" si="256"/>
        <v>0.0239976390352722-0.000234129859399748i</v>
      </c>
      <c r="L930" t="str">
        <f t="shared" si="257"/>
        <v>0.0001875-12.2472760853596i</v>
      </c>
      <c r="M930" t="str">
        <f t="shared" si="258"/>
        <v>0.00125-3.07819238509038i</v>
      </c>
      <c r="N930">
        <f t="shared" si="259"/>
        <v>89.804858242750115</v>
      </c>
      <c r="O930">
        <f t="shared" si="260"/>
        <v>60.646964797749575</v>
      </c>
      <c r="P930" s="3">
        <f t="shared" si="261"/>
        <v>60.646964797749575</v>
      </c>
      <c r="Q930" s="3">
        <f t="shared" si="262"/>
        <v>-90.195141757249885</v>
      </c>
      <c r="R930">
        <f t="shared" si="263"/>
        <v>89.804858242750115</v>
      </c>
      <c r="S930">
        <f t="shared" si="264"/>
        <v>2.8801262975170012E-2</v>
      </c>
      <c r="T930">
        <f t="shared" si="247"/>
        <v>60.646964797749575</v>
      </c>
    </row>
    <row r="931" spans="1:20" x14ac:dyDescent="0.35">
      <c r="A931">
        <f t="shared" si="248"/>
        <v>181.65133430874809</v>
      </c>
      <c r="B931">
        <f t="shared" si="265"/>
        <v>28.910707774475657</v>
      </c>
      <c r="C931" t="str">
        <f t="shared" si="249"/>
        <v>-3.66922721964605-1073.24384701259i</v>
      </c>
      <c r="D931" t="str">
        <f t="shared" si="250"/>
        <v>3.47812499450815-550.505315505267i</v>
      </c>
      <c r="E931" t="str">
        <f t="shared" si="251"/>
        <v>162.469460593937+0.00915519510477092i</v>
      </c>
      <c r="F931" t="str">
        <f t="shared" si="252"/>
        <v>2.909909909025-5166.15224009978i</v>
      </c>
      <c r="G931" t="str">
        <f t="shared" si="253"/>
        <v>0.999999999695898-0.0000174385280883367i</v>
      </c>
      <c r="H931" t="str">
        <f t="shared" si="254"/>
        <v>500.042580000968+1.86905906015961i</v>
      </c>
      <c r="I931" t="str">
        <f t="shared" si="255"/>
        <v>31.3443753529981-7287.57057775379i</v>
      </c>
      <c r="K931" t="str">
        <f t="shared" si="256"/>
        <v>0.0239976210596907-0.000235019370867089i</v>
      </c>
      <c r="L931" t="str">
        <f t="shared" si="257"/>
        <v>0.0001875-12.2009126174134i</v>
      </c>
      <c r="M931" t="str">
        <f t="shared" si="258"/>
        <v>0.00125-3.06653953485792i</v>
      </c>
      <c r="N931">
        <f t="shared" si="259"/>
        <v>89.804116822782376</v>
      </c>
      <c r="O931">
        <f t="shared" si="260"/>
        <v>60.614018907783844</v>
      </c>
      <c r="P931" s="3">
        <f t="shared" si="261"/>
        <v>60.614018907783844</v>
      </c>
      <c r="Q931" s="3">
        <f t="shared" si="262"/>
        <v>-90.195883177217624</v>
      </c>
      <c r="R931">
        <f t="shared" si="263"/>
        <v>89.804116822782376</v>
      </c>
      <c r="S931">
        <f t="shared" si="264"/>
        <v>2.8910707774475658E-2</v>
      </c>
      <c r="T931">
        <f t="shared" si="247"/>
        <v>60.614018907783844</v>
      </c>
    </row>
    <row r="932" spans="1:20" x14ac:dyDescent="0.35">
      <c r="A932">
        <f t="shared" si="248"/>
        <v>182.34160937912134</v>
      </c>
      <c r="B932">
        <f t="shared" si="265"/>
        <v>29.020568464018666</v>
      </c>
      <c r="C932" t="str">
        <f t="shared" si="249"/>
        <v>-3.66922404652362-1069.18065591447i</v>
      </c>
      <c r="D932" t="str">
        <f t="shared" si="250"/>
        <v>3.47812499446634-548.421315558518i</v>
      </c>
      <c r="E932" t="str">
        <f t="shared" si="251"/>
        <v>162.469460012621+0.00919000210858167i</v>
      </c>
      <c r="F932" t="str">
        <f t="shared" si="252"/>
        <v>2.90990990901827-5146.59517880671i</v>
      </c>
      <c r="G932" t="str">
        <f t="shared" si="253"/>
        <v>0.999999999693582-0.0000175047944950318i</v>
      </c>
      <c r="H932" t="str">
        <f t="shared" si="254"/>
        <v>500.042904236139+1.87616028144383i</v>
      </c>
      <c r="I932" t="str">
        <f t="shared" si="255"/>
        <v>31.3443605485011-7259.98723536647i</v>
      </c>
      <c r="K932" t="str">
        <f t="shared" si="256"/>
        <v>0.0239976029472633-0.000235912260395617i</v>
      </c>
      <c r="L932" t="str">
        <f t="shared" si="257"/>
        <v>0.0001875-12.1547246636914i</v>
      </c>
      <c r="M932" t="str">
        <f t="shared" si="258"/>
        <v>0.00125-3.05493079782618i</v>
      </c>
      <c r="N932">
        <f t="shared" si="259"/>
        <v>89.803372586777073</v>
      </c>
      <c r="O932">
        <f t="shared" si="260"/>
        <v>60.581073002111587</v>
      </c>
      <c r="P932" s="3">
        <f t="shared" si="261"/>
        <v>60.581073002111587</v>
      </c>
      <c r="Q932" s="3">
        <f t="shared" si="262"/>
        <v>-90.196627413222927</v>
      </c>
      <c r="R932">
        <f t="shared" si="263"/>
        <v>89.803372586777073</v>
      </c>
      <c r="S932">
        <f t="shared" si="264"/>
        <v>2.9020568464018667E-2</v>
      </c>
      <c r="T932">
        <f t="shared" si="247"/>
        <v>60.581073002111587</v>
      </c>
    </row>
    <row r="933" spans="1:20" x14ac:dyDescent="0.35">
      <c r="A933">
        <f t="shared" si="248"/>
        <v>183.03450749476201</v>
      </c>
      <c r="B933">
        <f t="shared" si="265"/>
        <v>29.130846624181938</v>
      </c>
      <c r="C933" t="str">
        <f t="shared" si="249"/>
        <v>-3.66922084924478-1065.13284533952i</v>
      </c>
      <c r="D933" t="str">
        <f t="shared" si="250"/>
        <v>3.4781249944242-546.345204836511i</v>
      </c>
      <c r="E933" t="str">
        <f t="shared" si="251"/>
        <v>162.469459426882+0.00922494157651483i</v>
      </c>
      <c r="F933" t="str">
        <f t="shared" si="252"/>
        <v>2.90990990901147-5127.11215301311i</v>
      </c>
      <c r="G933" t="str">
        <f t="shared" si="253"/>
        <v>0.999999999691249-0.000017571312714072i</v>
      </c>
      <c r="H933" t="str">
        <f t="shared" si="254"/>
        <v>500.043230940368+1.88328847359852i</v>
      </c>
      <c r="I933" t="str">
        <f t="shared" si="255"/>
        <v>31.3443456312432-7232.50833033574i</v>
      </c>
      <c r="K933" t="str">
        <f t="shared" si="256"/>
        <v>0.0239975846969485-0.000236808540798139i</v>
      </c>
      <c r="L933" t="str">
        <f t="shared" si="257"/>
        <v>0.0001875-12.1087115597643i</v>
      </c>
      <c r="M933" t="str">
        <f t="shared" si="258"/>
        <v>0.00125-3.04336600699958i</v>
      </c>
      <c r="N933">
        <f t="shared" si="259"/>
        <v>89.802625524048779</v>
      </c>
      <c r="O933">
        <f t="shared" si="260"/>
        <v>60.548127080613114</v>
      </c>
      <c r="P933" s="3">
        <f t="shared" si="261"/>
        <v>60.548127080613114</v>
      </c>
      <c r="Q933" s="3">
        <f t="shared" si="262"/>
        <v>-90.197374475951221</v>
      </c>
      <c r="R933">
        <f t="shared" si="263"/>
        <v>89.802625524048779</v>
      </c>
      <c r="S933">
        <f t="shared" si="264"/>
        <v>2.9130846624181937E-2</v>
      </c>
      <c r="T933">
        <f t="shared" si="247"/>
        <v>60.548127080613114</v>
      </c>
    </row>
    <row r="934" spans="1:20" x14ac:dyDescent="0.35">
      <c r="A934">
        <f t="shared" si="248"/>
        <v>183.73003862324211</v>
      </c>
      <c r="B934">
        <f t="shared" si="265"/>
        <v>29.241543841353831</v>
      </c>
      <c r="C934" t="str">
        <f t="shared" si="249"/>
        <v>-3.66921762762577-1061.10035705865i</v>
      </c>
      <c r="D934" t="str">
        <f t="shared" si="250"/>
        <v>3.47812499438174-544.276953473697i</v>
      </c>
      <c r="E934" t="str">
        <f t="shared" si="251"/>
        <v>162.469458836686+0.00926001401419694i</v>
      </c>
      <c r="F934" t="str">
        <f t="shared" si="252"/>
        <v>2.90990990900463-5107.70288244914i</v>
      </c>
      <c r="G934" t="str">
        <f t="shared" si="253"/>
        <v>0.999999999688898-0.000017638083702344i</v>
      </c>
      <c r="H934" t="str">
        <f t="shared" si="254"/>
        <v>500.043560132457+1.89044373895544i</v>
      </c>
      <c r="I934" t="str">
        <f t="shared" si="255"/>
        <v>31.3443306003666-7205.13346736838i</v>
      </c>
      <c r="K934" t="str">
        <f t="shared" si="256"/>
        <v>0.0239975663076968-0.000237708224935882i</v>
      </c>
      <c r="L934" t="str">
        <f t="shared" si="257"/>
        <v>0.0001875-12.0628726437182i</v>
      </c>
      <c r="M934" t="str">
        <f t="shared" si="258"/>
        <v>0.00125-3.03184499601473i</v>
      </c>
      <c r="N934">
        <f t="shared" si="259"/>
        <v>89.801875623871666</v>
      </c>
      <c r="O934">
        <f t="shared" si="260"/>
        <v>60.515181143168093</v>
      </c>
      <c r="P934" s="3">
        <f t="shared" si="261"/>
        <v>60.515181143168093</v>
      </c>
      <c r="Q934" s="3">
        <f t="shared" si="262"/>
        <v>-90.198124376128334</v>
      </c>
      <c r="R934">
        <f t="shared" si="263"/>
        <v>89.801875623871666</v>
      </c>
      <c r="S934">
        <f t="shared" si="264"/>
        <v>2.9241543841353832E-2</v>
      </c>
      <c r="T934">
        <f t="shared" si="247"/>
        <v>60.515181143168093</v>
      </c>
    </row>
    <row r="935" spans="1:20" x14ac:dyDescent="0.35">
      <c r="A935">
        <f t="shared" si="248"/>
        <v>184.42821277001042</v>
      </c>
      <c r="B935">
        <f t="shared" si="265"/>
        <v>29.352661707950976</v>
      </c>
      <c r="C935" t="str">
        <f t="shared" si="249"/>
        <v>-3.66921438148121-1057.08313306318i</v>
      </c>
      <c r="D935" t="str">
        <f t="shared" si="250"/>
        <v>3.47812499433897-542.216531717588i</v>
      </c>
      <c r="E935" t="str">
        <f t="shared" si="251"/>
        <v>162.469458241999+0.00929521992919474i</v>
      </c>
      <c r="F935" t="str">
        <f t="shared" si="252"/>
        <v>2.90990990899774-5088.36708790592i</v>
      </c>
      <c r="G935" t="str">
        <f t="shared" si="253"/>
        <v>0.999999999686529-0.000017705108420371i</v>
      </c>
      <c r="H935" t="str">
        <f t="shared" si="254"/>
        <v>500.043891831352+1.89762618023325i</v>
      </c>
      <c r="I935" t="str">
        <f t="shared" si="255"/>
        <v>31.3443154550045-7177.86225266782i</v>
      </c>
      <c r="K935" t="str">
        <f t="shared" si="256"/>
        <v>0.0239975477784508-0.000238611325718665i</v>
      </c>
      <c r="L935" t="str">
        <f t="shared" si="257"/>
        <v>0.0001875-12.0172072561448i</v>
      </c>
      <c r="M935" t="str">
        <f t="shared" si="258"/>
        <v>0.00125-3.020367599138i</v>
      </c>
      <c r="N935">
        <f t="shared" si="259"/>
        <v>89.801122875479379</v>
      </c>
      <c r="O935">
        <f t="shared" si="260"/>
        <v>60.482235189655228</v>
      </c>
      <c r="P935" s="3">
        <f t="shared" si="261"/>
        <v>60.482235189655228</v>
      </c>
      <c r="Q935" s="3">
        <f t="shared" si="262"/>
        <v>-90.198877124520621</v>
      </c>
      <c r="R935">
        <f t="shared" si="263"/>
        <v>89.801122875479379</v>
      </c>
      <c r="S935">
        <f t="shared" si="264"/>
        <v>2.9352661707950974E-2</v>
      </c>
      <c r="T935">
        <f t="shared" si="247"/>
        <v>60.482235189655228</v>
      </c>
    </row>
    <row r="936" spans="1:20" x14ac:dyDescent="0.35">
      <c r="A936">
        <f t="shared" si="248"/>
        <v>185.12903997853647</v>
      </c>
      <c r="B936">
        <f t="shared" si="265"/>
        <v>29.46420182244119</v>
      </c>
      <c r="C936" t="str">
        <f t="shared" si="249"/>
        <v>-3.66921111062441-1053.08111556396i</v>
      </c>
      <c r="D936" t="str">
        <f t="shared" si="250"/>
        <v>3.47812499429587-540.163909928321i</v>
      </c>
      <c r="E936" t="str">
        <f t="shared" si="251"/>
        <v>162.469457642786+0.00933055983104361i</v>
      </c>
      <c r="F936" t="str">
        <f t="shared" si="252"/>
        <v>2.9099099089908-5069.10449123154i</v>
      </c>
      <c r="G936" t="str">
        <f t="shared" si="253"/>
        <v>0.999999999684142-0.000017772387832326i</v>
      </c>
      <c r="H936" t="str">
        <f t="shared" si="254"/>
        <v>500.044226056148+1.90483590053922i</v>
      </c>
      <c r="I936" t="str">
        <f t="shared" si="255"/>
        <v>31.3443001942848-7150.69429392855i</v>
      </c>
      <c r="K936" t="str">
        <f t="shared" si="256"/>
        <v>0.0239975291081448-0.000239517856105089i</v>
      </c>
      <c r="L936" t="str">
        <f t="shared" si="257"/>
        <v>0.0001875-11.9717147401323i</v>
      </c>
      <c r="M936" t="str">
        <f t="shared" si="258"/>
        <v>0.00125-3.0089336512632i</v>
      </c>
      <c r="N936">
        <f t="shared" si="259"/>
        <v>89.800367268064704</v>
      </c>
      <c r="O936">
        <f t="shared" si="260"/>
        <v>60.449289219951893</v>
      </c>
      <c r="P936" s="3">
        <f t="shared" si="261"/>
        <v>60.449289219951893</v>
      </c>
      <c r="Q936" s="3">
        <f t="shared" si="262"/>
        <v>-90.199632731935296</v>
      </c>
      <c r="R936">
        <f t="shared" si="263"/>
        <v>89.800367268064704</v>
      </c>
      <c r="S936">
        <f t="shared" si="264"/>
        <v>2.946420182244119E-2</v>
      </c>
      <c r="T936">
        <f t="shared" si="247"/>
        <v>60.449289219951893</v>
      </c>
    </row>
    <row r="937" spans="1:20" x14ac:dyDescent="0.35">
      <c r="A937">
        <f t="shared" si="248"/>
        <v>185.83253033045492</v>
      </c>
      <c r="B937">
        <f t="shared" si="265"/>
        <v>29.576165789366467</v>
      </c>
      <c r="C937" t="str">
        <f t="shared" si="249"/>
        <v>-3.66920781486745-1049.09424699066i</v>
      </c>
      <c r="D937" t="str">
        <f t="shared" si="250"/>
        <v>3.47812499425242-538.119058578243i</v>
      </c>
      <c r="E937" t="str">
        <f t="shared" si="251"/>
        <v>162.469457039014+0.00936603423122359i</v>
      </c>
      <c r="F937" t="str">
        <f t="shared" si="252"/>
        <v>2.90990990898379-5049.91481532707i</v>
      </c>
      <c r="G937" t="str">
        <f t="shared" si="253"/>
        <v>0.999999999681737-0.0000178399229060459i</v>
      </c>
      <c r="H937" t="str">
        <f t="shared" si="254"/>
        <v>500.044562826077+1.91207300337059i</v>
      </c>
      <c r="I937" t="str">
        <f t="shared" si="255"/>
        <v>31.3442848173291-7123.62920033031i</v>
      </c>
      <c r="K937" t="str">
        <f t="shared" si="256"/>
        <v>0.0239975102957053-0.000240427829102717i</v>
      </c>
      <c r="L937" t="str">
        <f t="shared" si="257"/>
        <v>0.0001875-11.9263944412555i</v>
      </c>
      <c r="M937" t="str">
        <f t="shared" si="258"/>
        <v>0.00125-2.99754298790914i</v>
      </c>
      <c r="N937">
        <f t="shared" si="259"/>
        <v>89.799608790779672</v>
      </c>
      <c r="O937">
        <f t="shared" si="260"/>
        <v>60.416343233935088</v>
      </c>
      <c r="P937" s="3">
        <f t="shared" si="261"/>
        <v>60.416343233935088</v>
      </c>
      <c r="Q937" s="3">
        <f t="shared" si="262"/>
        <v>-90.200391209220328</v>
      </c>
      <c r="R937">
        <f t="shared" si="263"/>
        <v>89.799608790779672</v>
      </c>
      <c r="S937">
        <f t="shared" si="264"/>
        <v>2.9576165789366466E-2</v>
      </c>
      <c r="T937">
        <f t="shared" si="247"/>
        <v>60.416343233935088</v>
      </c>
    </row>
    <row r="938" spans="1:20" x14ac:dyDescent="0.35">
      <c r="A938">
        <f t="shared" si="248"/>
        <v>186.53869394571063</v>
      </c>
      <c r="B938">
        <f t="shared" si="265"/>
        <v>29.688555219366059</v>
      </c>
      <c r="C938" t="str">
        <f t="shared" si="249"/>
        <v>-3.66920449402055-1045.12246999084i</v>
      </c>
      <c r="D938" t="str">
        <f t="shared" si="250"/>
        <v>3.47812499420865-536.081948251483i</v>
      </c>
      <c r="E938" t="str">
        <f t="shared" si="251"/>
        <v>162.469456430647+0.00940164364319207i</v>
      </c>
      <c r="F938" t="str">
        <f t="shared" si="252"/>
        <v>2.90990990897674-5030.79778414261i</v>
      </c>
      <c r="G938" t="str">
        <f t="shared" si="253"/>
        <v>0.999999999679314-0.0000179077146130454i</v>
      </c>
      <c r="H938" t="str">
        <f t="shared" si="254"/>
        <v>500.044902160522+1.91933759261589i</v>
      </c>
      <c r="I938" t="str">
        <f t="shared" si="255"/>
        <v>31.3442693232506-7096.66658253274i</v>
      </c>
      <c r="K938" t="str">
        <f t="shared" si="256"/>
        <v>0.0239974913400505-0.000241341257768248i</v>
      </c>
      <c r="L938" t="str">
        <f t="shared" si="257"/>
        <v>0.0001875-11.8812457075668i</v>
      </c>
      <c r="M938" t="str">
        <f t="shared" si="258"/>
        <v>0.00125-2.98619544521732i</v>
      </c>
      <c r="N938">
        <f t="shared" si="259"/>
        <v>89.798847432735258</v>
      </c>
      <c r="O938">
        <f t="shared" si="260"/>
        <v>60.3833972314806</v>
      </c>
      <c r="P938" s="3">
        <f t="shared" si="261"/>
        <v>60.3833972314806</v>
      </c>
      <c r="Q938" s="3">
        <f t="shared" si="262"/>
        <v>-90.201152567264742</v>
      </c>
      <c r="R938">
        <f t="shared" si="263"/>
        <v>89.798847432735258</v>
      </c>
      <c r="S938">
        <f t="shared" si="264"/>
        <v>2.9688555219366058E-2</v>
      </c>
      <c r="T938">
        <f t="shared" si="247"/>
        <v>60.3833972314806</v>
      </c>
    </row>
    <row r="939" spans="1:20" x14ac:dyDescent="0.35">
      <c r="A939">
        <f t="shared" si="248"/>
        <v>187.24754098270435</v>
      </c>
      <c r="B939">
        <f t="shared" si="265"/>
        <v>29.801371729199651</v>
      </c>
      <c r="C939" t="str">
        <f t="shared" si="249"/>
        <v>-3.669201147893-1041.16572742916i</v>
      </c>
      <c r="D939" t="str">
        <f t="shared" si="250"/>
        <v>3.47812499416457-534.052549643527i</v>
      </c>
      <c r="E939" t="str">
        <f t="shared" si="251"/>
        <v>162.469455817651+0.0094373885823977i</v>
      </c>
      <c r="F939" t="str">
        <f t="shared" si="252"/>
        <v>2.90990990896964-5011.75312267325i</v>
      </c>
      <c r="G939" t="str">
        <f t="shared" si="253"/>
        <v>0.999999999676872-0.0000179757639285311i</v>
      </c>
      <c r="H939" t="str">
        <f t="shared" si="254"/>
        <v>500.045244079016+1.9266297725568i</v>
      </c>
      <c r="I939" t="str">
        <f t="shared" si="255"/>
        <v>31.3442537111592-7069.80605266959i</v>
      </c>
      <c r="K939" t="str">
        <f t="shared" si="256"/>
        <v>0.0239974722400903-0.00024225815520772i</v>
      </c>
      <c r="L939" t="str">
        <f t="shared" si="257"/>
        <v>0.0001875-11.8362678895864i</v>
      </c>
      <c r="M939" t="str">
        <f t="shared" si="258"/>
        <v>0.00125-2.97489085994951i</v>
      </c>
      <c r="N939">
        <f t="shared" si="259"/>
        <v>89.798083183001125</v>
      </c>
      <c r="O939">
        <f t="shared" si="260"/>
        <v>60.350451212463312</v>
      </c>
      <c r="P939" s="3">
        <f t="shared" si="261"/>
        <v>60.350451212463312</v>
      </c>
      <c r="Q939" s="3">
        <f t="shared" si="262"/>
        <v>-90.201916816998875</v>
      </c>
      <c r="R939">
        <f t="shared" si="263"/>
        <v>89.798083183001125</v>
      </c>
      <c r="S939">
        <f t="shared" si="264"/>
        <v>2.9801371729199652E-2</v>
      </c>
      <c r="T939">
        <f t="shared" si="247"/>
        <v>60.350451212463312</v>
      </c>
    </row>
    <row r="940" spans="1:20" x14ac:dyDescent="0.35">
      <c r="A940">
        <f t="shared" si="248"/>
        <v>187.95908163843862</v>
      </c>
      <c r="B940">
        <f t="shared" si="265"/>
        <v>29.91461694177061</v>
      </c>
      <c r="C940" t="str">
        <f t="shared" si="249"/>
        <v>-3.66919777629224-1037.22396238654i</v>
      </c>
      <c r="D940" t="str">
        <f t="shared" si="250"/>
        <v>3.47812499412012-532.030833560788i</v>
      </c>
      <c r="E940" t="str">
        <f t="shared" si="251"/>
        <v>162.46945519999+0.00947326956624926i</v>
      </c>
      <c r="F940" t="str">
        <f t="shared" si="252"/>
        <v>2.90990990896247-4992.7805569551i</v>
      </c>
      <c r="G940" t="str">
        <f t="shared" si="253"/>
        <v>0.999999999674412-0.0000180440718314152i</v>
      </c>
      <c r="H940" t="str">
        <f t="shared" si="254"/>
        <v>500.045588601239+1.93394964786903i</v>
      </c>
      <c r="I940" t="str">
        <f t="shared" si="255"/>
        <v>31.3442379801533-7043.04722434311i</v>
      </c>
      <c r="K940" t="str">
        <f t="shared" si="256"/>
        <v>0.0239974529947263-0.00024317853457667i</v>
      </c>
      <c r="L940" t="str">
        <f t="shared" si="257"/>
        <v>0.0001875-11.7914603402932i</v>
      </c>
      <c r="M940" t="str">
        <f t="shared" si="258"/>
        <v>0.00125-2.96362906948547i</v>
      </c>
      <c r="N940">
        <f t="shared" si="259"/>
        <v>89.797316030605728</v>
      </c>
      <c r="O940">
        <f t="shared" si="260"/>
        <v>60.31750517675701</v>
      </c>
      <c r="P940" s="3">
        <f t="shared" si="261"/>
        <v>60.31750517675701</v>
      </c>
      <c r="Q940" s="3">
        <f t="shared" si="262"/>
        <v>-90.202683969394272</v>
      </c>
      <c r="R940">
        <f t="shared" si="263"/>
        <v>89.797316030605728</v>
      </c>
      <c r="S940">
        <f t="shared" si="264"/>
        <v>2.9914616941770611E-2</v>
      </c>
      <c r="T940">
        <f t="shared" ref="T940:T1003" si="266">P940</f>
        <v>60.31750517675701</v>
      </c>
    </row>
    <row r="941" spans="1:20" x14ac:dyDescent="0.35">
      <c r="A941">
        <f t="shared" ref="A941:A1004" si="267">2*PI()*B941</f>
        <v>188.6733261486647</v>
      </c>
      <c r="B941">
        <f t="shared" si="265"/>
        <v>30.02829248614934</v>
      </c>
      <c r="C941" t="str">
        <f t="shared" ref="C941:C1004" si="268">IMPRODUCT(D941,E941,$C$40,,K941,$C$41)</f>
        <v>-3.66919437902454-1033.2971181594i</v>
      </c>
      <c r="D941" t="str">
        <f t="shared" ref="D941:D1004" si="269">IMDIV(IMPRODUCT($C$37,$C$38,COMPLEX(1,A941/$C$38)),IMSUM(-1*A941*A941/$C$39,COMPLEX(0,1*A941)))</f>
        <v>3.47812499407535-530.016770920208i</v>
      </c>
      <c r="E941" t="str">
        <f t="shared" ref="E941:E1004" si="270">IMDIV(IMPRODUCT(IMSUM(F941,G941),$C$29,H941),IMSUM(1,I941))</f>
        <v>162.46945457763+0.00950928711416399i</v>
      </c>
      <c r="F941" t="str">
        <f t="shared" ref="F941:F1004" si="271">IMDIV(IMPRODUCT($C$14,$C$15,COMPLEX(1,A941/$C$15)),IMSUM(-1*A941*A941/$C$16,COMPLEX(0,A941)))</f>
        <v>2.90990990895526-4973.87981406148i</v>
      </c>
      <c r="G941" t="str">
        <f t="shared" ref="G941:G1004" si="272">IMDIV(1,COMPLEX(1,A941*$C$9*$C$10))</f>
        <v>0.999999999671932-0.0000181126393043296i</v>
      </c>
      <c r="H941" t="str">
        <f t="shared" ref="H941:H1004" si="273">IMDIV($C$3,IMSUM(K941,COMPLEX(0,$C$28*A941)))</f>
        <v>500.045935747017+1.94129732362439i</v>
      </c>
      <c r="I941" t="str">
        <f t="shared" ref="I941:I1004" si="274">IMPRODUCT(F941,$C$29,H941,$C$31)</f>
        <v>31.3442221293284-7016.38971261863i</v>
      </c>
      <c r="K941" t="str">
        <f t="shared" ref="K941:K1004" si="275">IF($C$26&lt;=0,IMDIV(1,IMSUM(IMDIV(1,L941),1/$C$18)),IMDIV(1,IMSUM(IMDIV(1,L941),1/$C$18,IMDIV(1,M941))))</f>
        <v>0.023997433602852-0.00024410240908034i</v>
      </c>
      <c r="L941" t="str">
        <f t="shared" ref="L941:L1004" si="276">IMSUM($C$21/$C$22,IMDIV(1,COMPLEX(0,$C$20*$C$22*A941)))</f>
        <v>0.0001875-11.7468224151158i</v>
      </c>
      <c r="M941" t="str">
        <f t="shared" ref="M941:M1004" si="277">IMSUM($C$25/$C$26,IMDIV(1,COMPLEX(0,$C$24*$C$26*A941)))</f>
        <v>0.00125-2.95240991182055i</v>
      </c>
      <c r="N941">
        <f t="shared" ref="N941:N1004" si="278">ABS(R941)</f>
        <v>89.79654596453598</v>
      </c>
      <c r="O941">
        <f t="shared" ref="O941:O1004" si="279">ABS(P941)</f>
        <v>60.284559124234882</v>
      </c>
      <c r="P941" s="3">
        <f t="shared" ref="P941:P1004" si="280">20*LOG10(IMABS(C941))</f>
        <v>60.284559124234882</v>
      </c>
      <c r="Q941" s="3">
        <f t="shared" ref="Q941:Q1004" si="281">IMARGUMENT(C941)*180/PI()</f>
        <v>-90.20345403546402</v>
      </c>
      <c r="R941">
        <f t="shared" ref="R941:R1004" si="282">IF(Q941&lt;0,Q941+180,Q941-180)</f>
        <v>89.79654596453598</v>
      </c>
      <c r="S941">
        <f t="shared" ref="S941:S1004" si="283">B941/1000</f>
        <v>3.0028292486149341E-2</v>
      </c>
      <c r="T941">
        <f t="shared" si="266"/>
        <v>60.284559124234882</v>
      </c>
    </row>
    <row r="942" spans="1:20" x14ac:dyDescent="0.35">
      <c r="A942">
        <f t="shared" si="267"/>
        <v>189.39028478802965</v>
      </c>
      <c r="B942">
        <f t="shared" ref="B942:B1005" si="284">B941*(1+B$42)</f>
        <v>30.142399997596709</v>
      </c>
      <c r="C942" t="str">
        <f t="shared" si="268"/>
        <v>-3.66919095589433-1029.38513825875i</v>
      </c>
      <c r="D942" t="str">
        <f t="shared" si="269"/>
        <v>3.47812499403024-528.010332748816i</v>
      </c>
      <c r="E942" t="str">
        <f t="shared" si="270"/>
        <v>162.469453950534+0.00954544174757013i</v>
      </c>
      <c r="F942" t="str">
        <f t="shared" si="271"/>
        <v>2.90990990894799-4955.05062209883i</v>
      </c>
      <c r="G942" t="str">
        <f t="shared" si="272"/>
        <v>0.999999999669434-0.0000181814673336406i</v>
      </c>
      <c r="H942" t="str">
        <f t="shared" si="273"/>
        <v>500.046285536329+1.94867290529186i</v>
      </c>
      <c r="I942" t="str">
        <f t="shared" si="274"/>
        <v>31.3442061577708-6989.83313401889i</v>
      </c>
      <c r="K942" t="str">
        <f t="shared" si="275"/>
        <v>0.0239974140633523-0.000245029791973848i</v>
      </c>
      <c r="L942" t="str">
        <f t="shared" si="276"/>
        <v>0.0001875-11.7023534719225i</v>
      </c>
      <c r="M942" t="str">
        <f t="shared" si="277"/>
        <v>0.00125-2.94123322556341i</v>
      </c>
      <c r="N942">
        <f t="shared" si="278"/>
        <v>89.79577297373713</v>
      </c>
      <c r="O942">
        <f t="shared" si="279"/>
        <v>60.251613054768718</v>
      </c>
      <c r="P942" s="3">
        <f t="shared" si="280"/>
        <v>60.251613054768718</v>
      </c>
      <c r="Q942" s="3">
        <f t="shared" si="281"/>
        <v>-90.20422702626287</v>
      </c>
      <c r="R942">
        <f t="shared" si="282"/>
        <v>89.79577297373713</v>
      </c>
      <c r="S942">
        <f t="shared" si="283"/>
        <v>3.0142399997596707E-2</v>
      </c>
      <c r="T942">
        <f t="shared" si="266"/>
        <v>60.251613054768718</v>
      </c>
    </row>
    <row r="943" spans="1:20" x14ac:dyDescent="0.35">
      <c r="A943">
        <f t="shared" si="267"/>
        <v>190.10996787022415</v>
      </c>
      <c r="B943">
        <f t="shared" si="284"/>
        <v>30.256941117587576</v>
      </c>
      <c r="C943" t="str">
        <f t="shared" si="268"/>
        <v>-3.66918750670496-1025.48796640946i</v>
      </c>
      <c r="D943" t="str">
        <f t="shared" si="269"/>
        <v>3.47812499398479-526.011490183329i</v>
      </c>
      <c r="E943" t="str">
        <f t="shared" si="270"/>
        <v>162.469453318665+0.00958173398988906i</v>
      </c>
      <c r="F943" t="str">
        <f t="shared" si="271"/>
        <v>2.90990990894067-4936.29271020292i</v>
      </c>
      <c r="G943" t="str">
        <f t="shared" si="272"/>
        <v>0.999999999666917-0.0000182505569094626i</v>
      </c>
      <c r="H943" t="str">
        <f t="shared" si="273"/>
        <v>500.046637989313+1.95607649873934i</v>
      </c>
      <c r="I943" t="str">
        <f t="shared" si="274"/>
        <v>31.3441900645616-6963.37710651871i</v>
      </c>
      <c r="K943" t="str">
        <f t="shared" si="275"/>
        <v>0.0239973943751034-0.000245960696562382i</v>
      </c>
      <c r="L943" t="str">
        <f t="shared" si="276"/>
        <v>0.0001875-11.6580528710127i</v>
      </c>
      <c r="M943" t="str">
        <f t="shared" si="277"/>
        <v>0.00125-2.93009884993366i</v>
      </c>
      <c r="N943">
        <f t="shared" si="278"/>
        <v>89.794997047112631</v>
      </c>
      <c r="O943">
        <f t="shared" si="279"/>
        <v>60.218666968229627</v>
      </c>
      <c r="P943" s="3">
        <f t="shared" si="280"/>
        <v>60.218666968229627</v>
      </c>
      <c r="Q943" s="3">
        <f t="shared" si="281"/>
        <v>-90.205002952887369</v>
      </c>
      <c r="R943">
        <f t="shared" si="282"/>
        <v>89.794997047112631</v>
      </c>
      <c r="S943">
        <f t="shared" si="283"/>
        <v>3.0256941117587578E-2</v>
      </c>
      <c r="T943">
        <f t="shared" si="266"/>
        <v>60.218666968229627</v>
      </c>
    </row>
    <row r="944" spans="1:20" x14ac:dyDescent="0.35">
      <c r="A944">
        <f t="shared" si="267"/>
        <v>190.832385748131</v>
      </c>
      <c r="B944">
        <f t="shared" si="284"/>
        <v>30.37191749383441</v>
      </c>
      <c r="C944" t="str">
        <f t="shared" si="268"/>
        <v>-3.669184031258-1021.60554654941i</v>
      </c>
      <c r="D944" t="str">
        <f t="shared" si="269"/>
        <v>3.47812499393899-524.020214469721i</v>
      </c>
      <c r="E944" t="str">
        <f t="shared" si="270"/>
        <v>162.469452681988+0.00961816436657288i</v>
      </c>
      <c r="F944" t="str">
        <f t="shared" si="271"/>
        <v>2.90990990893329-4917.60580853487i</v>
      </c>
      <c r="G944" t="str">
        <f t="shared" si="272"/>
        <v>0.999999999664381-0.0000183199090256721i</v>
      </c>
      <c r="H944" t="str">
        <f t="shared" si="273"/>
        <v>500.046993126251+1.96350821023491i</v>
      </c>
      <c r="I944" t="str">
        <f t="shared" si="274"/>
        <v>31.344173848773-6937.02124953922i</v>
      </c>
      <c r="K944" t="str">
        <f t="shared" si="275"/>
        <v>0.0239973745369733-0.000246895136201385i</v>
      </c>
      <c r="L944" t="str">
        <f t="shared" si="276"/>
        <v>0.0001875-11.6139199751072i</v>
      </c>
      <c r="M944" t="str">
        <f t="shared" si="277"/>
        <v>0.00125-2.91900662475957i</v>
      </c>
      <c r="N944">
        <f t="shared" si="278"/>
        <v>89.794218173523916</v>
      </c>
      <c r="O944">
        <f t="shared" si="279"/>
        <v>60.185720864487649</v>
      </c>
      <c r="P944" s="3">
        <f t="shared" si="280"/>
        <v>60.185720864487649</v>
      </c>
      <c r="Q944" s="3">
        <f t="shared" si="281"/>
        <v>-90.205781826476084</v>
      </c>
      <c r="R944">
        <f t="shared" si="282"/>
        <v>89.794218173523916</v>
      </c>
      <c r="S944">
        <f t="shared" si="283"/>
        <v>3.0371917493834409E-2</v>
      </c>
      <c r="T944">
        <f t="shared" si="266"/>
        <v>60.185720864487649</v>
      </c>
    </row>
    <row r="945" spans="1:20" x14ac:dyDescent="0.35">
      <c r="A945">
        <f t="shared" si="267"/>
        <v>191.55754881397391</v>
      </c>
      <c r="B945">
        <f t="shared" si="284"/>
        <v>30.48733078031098</v>
      </c>
      <c r="C945" t="str">
        <f t="shared" si="268"/>
        <v>-3.66918052935366-1017.73782282872i</v>
      </c>
      <c r="D945" t="str">
        <f t="shared" si="269"/>
        <v>3.47812499389283-522.036476962824i</v>
      </c>
      <c r="E945" t="str">
        <f t="shared" si="270"/>
        <v>162.469452040469+0.00965473340507927i</v>
      </c>
      <c r="F945" t="str">
        <f t="shared" si="271"/>
        <v>2.90990990892585-4898.98964827733i</v>
      </c>
      <c r="G945" t="str">
        <f t="shared" si="272"/>
        <v>0.999999999661825-0.0000183895246799226i</v>
      </c>
      <c r="H945" t="str">
        <f t="shared" si="273"/>
        <v>500.047350967581+1.97096814644848i</v>
      </c>
      <c r="I945" t="str">
        <f t="shared" si="274"/>
        <v>31.3441575094708-6910.76518394257i</v>
      </c>
      <c r="K945" t="str">
        <f t="shared" si="275"/>
        <v>0.0239973545478214-0.000247833124296738i</v>
      </c>
      <c r="L945" t="str">
        <f t="shared" si="276"/>
        <v>0.0001875-11.5699541493398i</v>
      </c>
      <c r="M945" t="str">
        <f t="shared" si="277"/>
        <v>0.00125-2.90795639047577i</v>
      </c>
      <c r="N945">
        <f t="shared" si="278"/>
        <v>89.793436341790411</v>
      </c>
      <c r="O945">
        <f t="shared" si="279"/>
        <v>60.152774743412039</v>
      </c>
      <c r="P945" s="3">
        <f t="shared" si="280"/>
        <v>60.152774743412039</v>
      </c>
      <c r="Q945" s="3">
        <f t="shared" si="281"/>
        <v>-90.206563658209589</v>
      </c>
      <c r="R945">
        <f t="shared" si="282"/>
        <v>89.793436341790411</v>
      </c>
      <c r="S945">
        <f t="shared" si="283"/>
        <v>3.0487330780310979E-2</v>
      </c>
      <c r="T945">
        <f t="shared" si="266"/>
        <v>60.152774743412039</v>
      </c>
    </row>
    <row r="946" spans="1:20" x14ac:dyDescent="0.35">
      <c r="A946">
        <f t="shared" si="267"/>
        <v>192.28546749946702</v>
      </c>
      <c r="B946">
        <f t="shared" si="284"/>
        <v>30.603182637276163</v>
      </c>
      <c r="C946" t="str">
        <f t="shared" si="268"/>
        <v>-3.66917700079052-1013.88473960884i</v>
      </c>
      <c r="D946" t="str">
        <f t="shared" si="269"/>
        <v>3.47812499384633-520.06024912591i</v>
      </c>
      <c r="E946" t="str">
        <f t="shared" si="270"/>
        <v>162.469451394066+0.00969144163492893i</v>
      </c>
      <c r="F946" t="str">
        <f t="shared" si="271"/>
        <v>2.90990990891836-4880.4439616306i</v>
      </c>
      <c r="G946" t="str">
        <f t="shared" si="272"/>
        <v>0.99999999965925-0.0000184594048736588i</v>
      </c>
      <c r="H946" t="str">
        <f t="shared" si="273"/>
        <v>500.047711533904+1.97845641445333i</v>
      </c>
      <c r="I946" t="str">
        <f t="shared" si="274"/>
        <v>31.3441410457148-6884.60853202659i</v>
      </c>
      <c r="K946" t="str">
        <f t="shared" si="275"/>
        <v>0.023997334406498-0.000248774674304957i</v>
      </c>
      <c r="L946" t="str">
        <f t="shared" si="276"/>
        <v>0.0001875-11.526154761247i</v>
      </c>
      <c r="M946" t="str">
        <f t="shared" si="277"/>
        <v>0.00125-2.89694798812091i</v>
      </c>
      <c r="N946">
        <f t="shared" si="278"/>
        <v>89.792651540689093</v>
      </c>
      <c r="O946">
        <f t="shared" si="279"/>
        <v>60.11982860487042</v>
      </c>
      <c r="P946" s="3">
        <f t="shared" si="280"/>
        <v>60.11982860487042</v>
      </c>
      <c r="Q946" s="3">
        <f t="shared" si="281"/>
        <v>-90.207348459310907</v>
      </c>
      <c r="R946">
        <f t="shared" si="282"/>
        <v>89.792651540689093</v>
      </c>
      <c r="S946">
        <f t="shared" si="283"/>
        <v>3.0603182637276162E-2</v>
      </c>
      <c r="T946">
        <f t="shared" si="266"/>
        <v>60.11982860487042</v>
      </c>
    </row>
    <row r="947" spans="1:20" x14ac:dyDescent="0.35">
      <c r="A947">
        <f t="shared" si="267"/>
        <v>193.01615227596497</v>
      </c>
      <c r="B947">
        <f t="shared" si="284"/>
        <v>30.719474731297812</v>
      </c>
      <c r="C947" t="str">
        <f t="shared" si="268"/>
        <v>-3.66917344536581-1010.04624146192i</v>
      </c>
      <c r="D947" t="str">
        <f t="shared" si="269"/>
        <v>3.47812499379947-518.091502530275i</v>
      </c>
      <c r="E947" t="str">
        <f t="shared" si="270"/>
        <v>162.469450742746+0.00972828958765641i</v>
      </c>
      <c r="F947" t="str">
        <f t="shared" si="271"/>
        <v>2.90990990891081-4861.96848180874i</v>
      </c>
      <c r="G947" t="str">
        <f t="shared" si="272"/>
        <v>0.999999999656656-0.0000185295506121306i</v>
      </c>
      <c r="H947" t="str">
        <f t="shared" si="273"/>
        <v>500.048074845969+1.98597312172752i</v>
      </c>
      <c r="I947" t="str">
        <f t="shared" si="274"/>
        <v>31.3441244565568-6858.55091751902i</v>
      </c>
      <c r="K947" t="str">
        <f t="shared" si="275"/>
        <v>0.0239973141118451-0.000249719799733375i</v>
      </c>
      <c r="L947" t="str">
        <f t="shared" si="276"/>
        <v>0.0001875-11.4825211807601i</v>
      </c>
      <c r="M947" t="str">
        <f t="shared" si="277"/>
        <v>0.00125-2.88598125933543i</v>
      </c>
      <c r="N947">
        <f t="shared" si="278"/>
        <v>89.791863758954676</v>
      </c>
      <c r="O947">
        <f t="shared" si="279"/>
        <v>60.086882448730179</v>
      </c>
      <c r="P947" s="3">
        <f t="shared" si="280"/>
        <v>60.086882448730179</v>
      </c>
      <c r="Q947" s="3">
        <f t="shared" si="281"/>
        <v>-90.208136241045324</v>
      </c>
      <c r="R947">
        <f t="shared" si="282"/>
        <v>89.791863758954676</v>
      </c>
      <c r="S947">
        <f t="shared" si="283"/>
        <v>3.0719474731297811E-2</v>
      </c>
      <c r="T947">
        <f t="shared" si="266"/>
        <v>60.086882448730179</v>
      </c>
    </row>
    <row r="948" spans="1:20" x14ac:dyDescent="0.35">
      <c r="A948">
        <f t="shared" si="267"/>
        <v>193.74961365461365</v>
      </c>
      <c r="B948">
        <f t="shared" si="284"/>
        <v>30.836208735276745</v>
      </c>
      <c r="C948" t="str">
        <f t="shared" si="268"/>
        <v>-3.6691698628749-1006.22227316988i</v>
      </c>
      <c r="D948" t="str">
        <f t="shared" si="269"/>
        <v>3.47812499375225-516.13020885484i</v>
      </c>
      <c r="E948" t="str">
        <f t="shared" si="270"/>
        <v>162.46945008647+0.00976527779686395i</v>
      </c>
      <c r="F948" t="str">
        <f t="shared" si="271"/>
        <v>2.9099099089032-4843.56294303576i</v>
      </c>
      <c r="G948" t="str">
        <f t="shared" si="272"/>
        <v>0.999999999654041-0.0000185999629044081i</v>
      </c>
      <c r="H948" t="str">
        <f t="shared" si="273"/>
        <v>500.048440924689+1.99351837615532i</v>
      </c>
      <c r="I948" t="str">
        <f t="shared" si="274"/>
        <v>31.34410774104-6832.59196557239i</v>
      </c>
      <c r="K948" t="str">
        <f t="shared" si="275"/>
        <v>0.0239972936626957-0.000250668514140329i</v>
      </c>
      <c r="L948" t="str">
        <f t="shared" si="276"/>
        <v>0.0001875-11.4390527801954i</v>
      </c>
      <c r="M948" t="str">
        <f t="shared" si="277"/>
        <v>0.00125-2.87505604635927i</v>
      </c>
      <c r="N948">
        <f t="shared" si="278"/>
        <v>89.791072985279115</v>
      </c>
      <c r="O948">
        <f t="shared" si="279"/>
        <v>60.05393627485735</v>
      </c>
      <c r="P948" s="3">
        <f t="shared" si="280"/>
        <v>60.05393627485735</v>
      </c>
      <c r="Q948" s="3">
        <f t="shared" si="281"/>
        <v>-90.208927014720885</v>
      </c>
      <c r="R948">
        <f t="shared" si="282"/>
        <v>89.791072985279115</v>
      </c>
      <c r="S948">
        <f t="shared" si="283"/>
        <v>3.0836208735276746E-2</v>
      </c>
      <c r="T948">
        <f t="shared" si="266"/>
        <v>60.05393627485735</v>
      </c>
    </row>
    <row r="949" spans="1:20" x14ac:dyDescent="0.35">
      <c r="A949">
        <f t="shared" si="267"/>
        <v>194.48586218650121</v>
      </c>
      <c r="B949">
        <f t="shared" si="284"/>
        <v>30.953386328470799</v>
      </c>
      <c r="C949" t="str">
        <f t="shared" si="268"/>
        <v>-3.66916625311195-1002.41277972363i</v>
      </c>
      <c r="D949" t="str">
        <f t="shared" si="269"/>
        <v>3.47812499370469-514.176339885739i</v>
      </c>
      <c r="E949" t="str">
        <f t="shared" si="270"/>
        <v>162.469449425199+0.00980240679820712i</v>
      </c>
      <c r="F949" t="str">
        <f t="shared" si="271"/>
        <v>2.90990990889554-4825.22708054184i</v>
      </c>
      <c r="G949" t="str">
        <f t="shared" si="272"/>
        <v>0.999999999651407-0.0000186706427633956i</v>
      </c>
      <c r="H949" t="str">
        <f t="shared" si="273"/>
        <v>500.048809791133+2.00109228602904i</v>
      </c>
      <c r="I949" t="str">
        <f t="shared" si="274"/>
        <v>31.3440908982033-6806.73130275852i</v>
      </c>
      <c r="K949" t="str">
        <f t="shared" si="275"/>
        <v>0.0239972730578739-0.000251620831135363i</v>
      </c>
      <c r="L949" t="str">
        <f t="shared" si="276"/>
        <v>0.0001875-11.3957489342453i</v>
      </c>
      <c r="M949" t="str">
        <f t="shared" si="277"/>
        <v>0.00125-2.86417219202955i</v>
      </c>
      <c r="N949">
        <f t="shared" si="278"/>
        <v>89.790279208311702</v>
      </c>
      <c r="O949">
        <f t="shared" si="279"/>
        <v>60.020990083116679</v>
      </c>
      <c r="P949" s="3">
        <f t="shared" si="280"/>
        <v>60.020990083116679</v>
      </c>
      <c r="Q949" s="3">
        <f t="shared" si="281"/>
        <v>-90.209720791688298</v>
      </c>
      <c r="R949">
        <f t="shared" si="282"/>
        <v>89.790279208311702</v>
      </c>
      <c r="S949">
        <f t="shared" si="283"/>
        <v>3.0953386328470799E-2</v>
      </c>
      <c r="T949">
        <f t="shared" si="266"/>
        <v>60.020990083116679</v>
      </c>
    </row>
    <row r="950" spans="1:20" x14ac:dyDescent="0.35">
      <c r="A950">
        <f t="shared" si="267"/>
        <v>195.22490846280991</v>
      </c>
      <c r="B950">
        <f t="shared" si="284"/>
        <v>31.07100919651899</v>
      </c>
      <c r="C950" t="str">
        <f t="shared" si="268"/>
        <v>-3.66916261586922-998.617706322363i</v>
      </c>
      <c r="D950" t="str">
        <f t="shared" si="269"/>
        <v>3.47812499365675-512.229867515906i</v>
      </c>
      <c r="E950" t="str">
        <f t="shared" si="270"/>
        <v>162.469448758897+0.00983967712940761i</v>
      </c>
      <c r="F950" t="str">
        <f t="shared" si="271"/>
        <v>2.90990990888781-4806.9606305594i</v>
      </c>
      <c r="G950" t="str">
        <f t="shared" si="272"/>
        <v>0.999999999648753-0.0000187415912058468i</v>
      </c>
      <c r="H950" t="str">
        <f t="shared" si="273"/>
        <v>500.049181466533+2.00869496005018i</v>
      </c>
      <c r="I950" t="str">
        <f t="shared" si="274"/>
        <v>31.3440739270753-6780.9685570631i</v>
      </c>
      <c r="K950" t="str">
        <f t="shared" si="275"/>
        <v>0.0239972522961949-0.000252576764379401i</v>
      </c>
      <c r="L950" t="str">
        <f t="shared" si="276"/>
        <v>0.0001875-11.3526090199694i</v>
      </c>
      <c r="M950" t="str">
        <f t="shared" si="277"/>
        <v>0.00125-2.8533295397784i</v>
      </c>
      <c r="N950">
        <f t="shared" si="278"/>
        <v>89.789482416658799</v>
      </c>
      <c r="O950">
        <f t="shared" si="279"/>
        <v>59.988043873372419</v>
      </c>
      <c r="P950" s="3">
        <f t="shared" si="280"/>
        <v>59.988043873372419</v>
      </c>
      <c r="Q950" s="3">
        <f t="shared" si="281"/>
        <v>-90.210517583341201</v>
      </c>
      <c r="R950">
        <f t="shared" si="282"/>
        <v>89.789482416658799</v>
      </c>
      <c r="S950">
        <f t="shared" si="283"/>
        <v>3.1071009196518989E-2</v>
      </c>
      <c r="T950">
        <f t="shared" si="266"/>
        <v>59.988043873372419</v>
      </c>
    </row>
    <row r="951" spans="1:20" x14ac:dyDescent="0.35">
      <c r="A951">
        <f t="shared" si="267"/>
        <v>195.96676311496861</v>
      </c>
      <c r="B951">
        <f t="shared" si="284"/>
        <v>31.189079031465763</v>
      </c>
      <c r="C951" t="str">
        <f t="shared" si="268"/>
        <v>-3.6691589509378-994.836998372678i</v>
      </c>
      <c r="D951" t="str">
        <f t="shared" si="269"/>
        <v>3.47812499360844-510.290763744685i</v>
      </c>
      <c r="E951" t="str">
        <f t="shared" si="270"/>
        <v>162.469448087526+0.0098770893302535i</v>
      </c>
      <c r="F951" t="str">
        <f t="shared" si="271"/>
        <v>2.90990990888002-4788.76333031944i</v>
      </c>
      <c r="G951" t="str">
        <f t="shared" si="272"/>
        <v>0.999999999646078-0.0000188128092523787i</v>
      </c>
      <c r="H951" t="str">
        <f t="shared" si="273"/>
        <v>500.049555972278+2.01632650733127i</v>
      </c>
      <c r="I951" t="str">
        <f t="shared" si="274"/>
        <v>31.3440568266791-6755.30335788039i</v>
      </c>
      <c r="K951" t="str">
        <f t="shared" si="275"/>
        <v>0.023997231376465-0.000253536327584957i</v>
      </c>
      <c r="L951" t="str">
        <f t="shared" si="276"/>
        <v>0.0001875-11.3096324167856i</v>
      </c>
      <c r="M951" t="str">
        <f t="shared" si="277"/>
        <v>0.00125-2.8425279336306i</v>
      </c>
      <c r="N951">
        <f t="shared" si="278"/>
        <v>89.788682598883668</v>
      </c>
      <c r="O951">
        <f t="shared" si="279"/>
        <v>59.955097645487513</v>
      </c>
      <c r="P951" s="3">
        <f t="shared" si="280"/>
        <v>59.955097645487513</v>
      </c>
      <c r="Q951" s="3">
        <f t="shared" si="281"/>
        <v>-90.211317401116332</v>
      </c>
      <c r="R951">
        <f t="shared" si="282"/>
        <v>89.788682598883668</v>
      </c>
      <c r="S951">
        <f t="shared" si="283"/>
        <v>3.1189079031465762E-2</v>
      </c>
      <c r="T951">
        <f t="shared" si="266"/>
        <v>59.955097645487513</v>
      </c>
    </row>
    <row r="952" spans="1:20" x14ac:dyDescent="0.35">
      <c r="A952">
        <f t="shared" si="267"/>
        <v>196.7114368148055</v>
      </c>
      <c r="B952">
        <f t="shared" si="284"/>
        <v>31.307597531785333</v>
      </c>
      <c r="C952" t="str">
        <f t="shared" si="268"/>
        <v>-3.66915525810691-991.070601487825i</v>
      </c>
      <c r="D952" t="str">
        <f t="shared" si="269"/>
        <v>3.47812499355979-508.359000677421i</v>
      </c>
      <c r="E952" t="str">
        <f t="shared" si="270"/>
        <v>162.469447411046+0.00991464394262798i</v>
      </c>
      <c r="F952" t="str">
        <f t="shared" si="271"/>
        <v>2.90990990887219-4770.63491804772i</v>
      </c>
      <c r="G952" t="str">
        <f t="shared" si="272"/>
        <v>0.999999999643383-0.0000188842979274868i</v>
      </c>
      <c r="H952" t="str">
        <f t="shared" si="273"/>
        <v>500.049933329926+2.02398703739725i</v>
      </c>
      <c r="I952" t="str">
        <f t="shared" si="274"/>
        <v>31.3440395960304-6729.73533600803i</v>
      </c>
      <c r="K952" t="str">
        <f t="shared" si="275"/>
        <v>0.0239972102974812-0.000254499534516313i</v>
      </c>
      <c r="L952" t="str">
        <f t="shared" si="276"/>
        <v>0.0001875-11.266818506461i</v>
      </c>
      <c r="M952" t="str">
        <f t="shared" si="277"/>
        <v>0.00125-2.83176721820143i</v>
      </c>
      <c r="N952">
        <f t="shared" si="278"/>
        <v>89.787879743506323</v>
      </c>
      <c r="O952">
        <f t="shared" si="279"/>
        <v>59.922151399323837</v>
      </c>
      <c r="P952" s="3">
        <f t="shared" si="280"/>
        <v>59.922151399323837</v>
      </c>
      <c r="Q952" s="3">
        <f t="shared" si="281"/>
        <v>-90.212120256493677</v>
      </c>
      <c r="R952">
        <f t="shared" si="282"/>
        <v>89.787879743506323</v>
      </c>
      <c r="S952">
        <f t="shared" si="283"/>
        <v>3.1307597531785331E-2</v>
      </c>
      <c r="T952">
        <f t="shared" si="266"/>
        <v>59.922151399323837</v>
      </c>
    </row>
    <row r="953" spans="1:20" x14ac:dyDescent="0.35">
      <c r="A953">
        <f t="shared" si="267"/>
        <v>197.45894027470177</v>
      </c>
      <c r="B953">
        <f t="shared" si="284"/>
        <v>31.42656640240612</v>
      </c>
      <c r="C953" t="str">
        <f t="shared" si="268"/>
        <v>-3.66915153716401-987.318461486911i</v>
      </c>
      <c r="D953" t="str">
        <f t="shared" si="269"/>
        <v>3.47812499351074-506.434550525046i</v>
      </c>
      <c r="E953" t="str">
        <f t="shared" si="270"/>
        <v>162.469446729418+0.00995234151050413i</v>
      </c>
      <c r="F953" t="str">
        <f t="shared" si="271"/>
        <v>2.90990990886428-4752.57513296088i</v>
      </c>
      <c r="G953" t="str">
        <f t="shared" si="272"/>
        <v>0.999999999640668-0.0000189560582595599i</v>
      </c>
      <c r="H953" t="str">
        <f t="shared" si="273"/>
        <v>500.050313561198+2.03167666018693i</v>
      </c>
      <c r="I953" t="str">
        <f t="shared" si="274"/>
        <v>31.3440222341352-6704.26412364139i</v>
      </c>
      <c r="K953" t="str">
        <f t="shared" si="275"/>
        <v>0.0239971890580314-0.000255466398989714i</v>
      </c>
      <c r="L953" t="str">
        <f t="shared" si="276"/>
        <v>0.0001875-11.2241666731032i</v>
      </c>
      <c r="M953" t="str">
        <f t="shared" si="277"/>
        <v>0.00125-2.82104723869439i</v>
      </c>
      <c r="N953">
        <f t="shared" si="278"/>
        <v>89.787073839003398</v>
      </c>
      <c r="O953">
        <f t="shared" si="279"/>
        <v>59.889205134742113</v>
      </c>
      <c r="P953" s="3">
        <f t="shared" si="280"/>
        <v>59.889205134742113</v>
      </c>
      <c r="Q953" s="3">
        <f t="shared" si="281"/>
        <v>-90.212926160996602</v>
      </c>
      <c r="R953">
        <f t="shared" si="282"/>
        <v>89.787073839003398</v>
      </c>
      <c r="S953">
        <f t="shared" si="283"/>
        <v>3.1426566402406118E-2</v>
      </c>
      <c r="T953">
        <f t="shared" si="266"/>
        <v>59.889205134742113</v>
      </c>
    </row>
    <row r="954" spans="1:20" x14ac:dyDescent="0.35">
      <c r="A954">
        <f t="shared" si="267"/>
        <v>198.20928424774564</v>
      </c>
      <c r="B954">
        <f t="shared" si="284"/>
        <v>31.545987354735264</v>
      </c>
      <c r="C954" t="str">
        <f t="shared" si="268"/>
        <v>-3.66914778789534-983.580524394185i</v>
      </c>
      <c r="D954" t="str">
        <f t="shared" si="269"/>
        <v>3.47812499346133-504.517385603704i</v>
      </c>
      <c r="E954" t="str">
        <f t="shared" si="270"/>
        <v>162.469446042606+0.00999018257993445i</v>
      </c>
      <c r="F954" t="str">
        <f t="shared" si="271"/>
        <v>2.90990990885632-4734.58371526289i</v>
      </c>
      <c r="G954" t="str">
        <f t="shared" si="272"/>
        <v>0.999999999637932-0.0000190280912808941i</v>
      </c>
      <c r="H954" t="str">
        <f t="shared" si="273"/>
        <v>500.050696687975+2.03939548605473i</v>
      </c>
      <c r="I954" t="str">
        <f t="shared" si="274"/>
        <v>31.3440047399936-6678.88935436858i</v>
      </c>
      <c r="K954" t="str">
        <f t="shared" si="275"/>
        <v>0.0239971676568945-0.00025643693487357i</v>
      </c>
      <c r="L954" t="str">
        <f t="shared" si="276"/>
        <v>0.0001875-11.1816763031513i</v>
      </c>
      <c r="M954" t="str">
        <f t="shared" si="277"/>
        <v>0.00125-2.81036784089898i</v>
      </c>
      <c r="N954">
        <f t="shared" si="278"/>
        <v>89.786264873807937</v>
      </c>
      <c r="O954">
        <f t="shared" si="279"/>
        <v>59.856258851602455</v>
      </c>
      <c r="P954" s="3">
        <f t="shared" si="280"/>
        <v>59.856258851602455</v>
      </c>
      <c r="Q954" s="3">
        <f t="shared" si="281"/>
        <v>-90.213735126192063</v>
      </c>
      <c r="R954">
        <f t="shared" si="282"/>
        <v>89.786264873807937</v>
      </c>
      <c r="S954">
        <f t="shared" si="283"/>
        <v>3.1545987354735266E-2</v>
      </c>
      <c r="T954">
        <f t="shared" si="266"/>
        <v>59.856258851602455</v>
      </c>
    </row>
    <row r="955" spans="1:20" x14ac:dyDescent="0.35">
      <c r="A955">
        <f t="shared" si="267"/>
        <v>198.96247952788707</v>
      </c>
      <c r="B955">
        <f t="shared" si="284"/>
        <v>31.66586210668326</v>
      </c>
      <c r="C955" t="str">
        <f t="shared" si="268"/>
        <v>-3.66914401008532-979.856736438145i</v>
      </c>
      <c r="D955" t="str">
        <f t="shared" si="269"/>
        <v>3.47812499341155-502.607478334334i</v>
      </c>
      <c r="E955" t="str">
        <f t="shared" si="270"/>
        <v>162.469445350566+0.0100281676991122i</v>
      </c>
      <c r="F955" t="str">
        <f t="shared" si="271"/>
        <v>2.9099099088483-4716.66040614118i</v>
      </c>
      <c r="G955" t="str">
        <f t="shared" si="272"/>
        <v>0.999999999635175-0.0000191003980277089i</v>
      </c>
      <c r="H955" t="str">
        <f t="shared" si="273"/>
        <v>500.051082732309+2.04714362577228i</v>
      </c>
      <c r="I955" t="str">
        <f t="shared" si="274"/>
        <v>31.3439871125999-6653.61066316511i</v>
      </c>
      <c r="K955" t="str">
        <f t="shared" si="275"/>
        <v>0.0239971460928399-0.000257411156088647i</v>
      </c>
      <c r="L955" t="str">
        <f t="shared" si="276"/>
        <v>0.0001875-11.1393467853669i</v>
      </c>
      <c r="M955" t="str">
        <f t="shared" si="277"/>
        <v>0.00125-2.79972887118846i</v>
      </c>
      <c r="N955">
        <f t="shared" si="278"/>
        <v>89.785452836309275</v>
      </c>
      <c r="O955">
        <f t="shared" si="279"/>
        <v>59.823312549763344</v>
      </c>
      <c r="P955" s="3">
        <f t="shared" si="280"/>
        <v>59.823312549763344</v>
      </c>
      <c r="Q955" s="3">
        <f t="shared" si="281"/>
        <v>-90.214547163690725</v>
      </c>
      <c r="R955">
        <f t="shared" si="282"/>
        <v>89.785452836309275</v>
      </c>
      <c r="S955">
        <f t="shared" si="283"/>
        <v>3.1665862106683262E-2</v>
      </c>
      <c r="T955">
        <f t="shared" si="266"/>
        <v>59.823312549763344</v>
      </c>
    </row>
    <row r="956" spans="1:20" x14ac:dyDescent="0.35">
      <c r="A956">
        <f t="shared" si="267"/>
        <v>199.71853695009307</v>
      </c>
      <c r="B956">
        <f t="shared" si="284"/>
        <v>31.786192382688657</v>
      </c>
      <c r="C956" t="str">
        <f t="shared" si="268"/>
        <v>-3.66914020351672-976.14704405087i</v>
      </c>
      <c r="D956" t="str">
        <f t="shared" si="269"/>
        <v>3.47812499336138-500.704801242277i</v>
      </c>
      <c r="E956" t="str">
        <f t="shared" si="270"/>
        <v>162.469444653262+0.010066297418314i</v>
      </c>
      <c r="F956" t="str">
        <f t="shared" si="271"/>
        <v>2.90990990884022-4698.80494776289i</v>
      </c>
      <c r="G956" t="str">
        <f t="shared" si="272"/>
        <v>0.999999999632397-0.0000191729795401609i</v>
      </c>
      <c r="H956" t="str">
        <f t="shared" si="273"/>
        <v>500.051471716425+2.05492119052963i</v>
      </c>
      <c r="I956" t="str">
        <f t="shared" si="274"/>
        <v>31.3439693509371-6628.42768638856i</v>
      </c>
      <c r="K956" t="str">
        <f t="shared" si="275"/>
        <v>0.0239971243646275-0.000258389076608251i</v>
      </c>
      <c r="L956" t="str">
        <f t="shared" si="276"/>
        <v>0.0001875-11.0971775108257i</v>
      </c>
      <c r="M956" t="str">
        <f t="shared" si="277"/>
        <v>0.00125-2.7891301765177i</v>
      </c>
      <c r="N956">
        <f t="shared" si="278"/>
        <v>89.784637714852849</v>
      </c>
      <c r="O956">
        <f t="shared" si="279"/>
        <v>59.790366229082565</v>
      </c>
      <c r="P956" s="3">
        <f t="shared" si="280"/>
        <v>59.790366229082565</v>
      </c>
      <c r="Q956" s="3">
        <f t="shared" si="281"/>
        <v>-90.215362285147151</v>
      </c>
      <c r="R956">
        <f t="shared" si="282"/>
        <v>89.784637714852849</v>
      </c>
      <c r="S956">
        <f t="shared" si="283"/>
        <v>3.1786192382688656E-2</v>
      </c>
      <c r="T956">
        <f t="shared" si="266"/>
        <v>59.790366229082565</v>
      </c>
    </row>
    <row r="957" spans="1:20" x14ac:dyDescent="0.35">
      <c r="A957">
        <f t="shared" si="267"/>
        <v>200.47746739050342</v>
      </c>
      <c r="B957">
        <f t="shared" si="284"/>
        <v>31.906979913742877</v>
      </c>
      <c r="C957" t="str">
        <f t="shared" si="268"/>
        <v>-3.66913636797057-972.451393867187i</v>
      </c>
      <c r="D957" t="str">
        <f t="shared" si="269"/>
        <v>3.47812499331083-498.809326956885i</v>
      </c>
      <c r="E957" t="str">
        <f t="shared" si="270"/>
        <v>162.469443950651+0.0101045722899706i</v>
      </c>
      <c r="F957" t="str">
        <f t="shared" si="271"/>
        <v>2.90990990883208-4681.01708327129i</v>
      </c>
      <c r="G957" t="str">
        <f t="shared" si="272"/>
        <v>0.999999999629598-0.0000192458368623596i</v>
      </c>
      <c r="H957" t="str">
        <f t="shared" si="273"/>
        <v>500.051863662707+2.06272829193712i</v>
      </c>
      <c r="I957" t="str">
        <f t="shared" si="274"/>
        <v>31.3439514539822-6603.34006177337i</v>
      </c>
      <c r="K957" t="str">
        <f t="shared" si="275"/>
        <v>0.0239971024710081-0.00025937071045844i</v>
      </c>
      <c r="L957" t="str">
        <f t="shared" si="276"/>
        <v>0.0001875-11.0551678729087i</v>
      </c>
      <c r="M957" t="str">
        <f t="shared" si="277"/>
        <v>0.00125-2.77857160442089i</v>
      </c>
      <c r="N957">
        <f t="shared" si="278"/>
        <v>89.783819497740041</v>
      </c>
      <c r="O957">
        <f t="shared" si="279"/>
        <v>59.757419889416603</v>
      </c>
      <c r="P957" s="3">
        <f t="shared" si="280"/>
        <v>59.757419889416603</v>
      </c>
      <c r="Q957" s="3">
        <f t="shared" si="281"/>
        <v>-90.216180502259959</v>
      </c>
      <c r="R957">
        <f t="shared" si="282"/>
        <v>89.783819497740041</v>
      </c>
      <c r="S957">
        <f t="shared" si="283"/>
        <v>3.1906979913742875E-2</v>
      </c>
      <c r="T957">
        <f t="shared" si="266"/>
        <v>59.757419889416603</v>
      </c>
    </row>
    <row r="958" spans="1:20" x14ac:dyDescent="0.35">
      <c r="A958">
        <f t="shared" si="267"/>
        <v>201.23928176658734</v>
      </c>
      <c r="B958">
        <f t="shared" si="284"/>
        <v>32.0282264374151</v>
      </c>
      <c r="C958" t="str">
        <f t="shared" si="268"/>
        <v>-3.66913250322645-968.769732723947i</v>
      </c>
      <c r="D958" t="str">
        <f t="shared" si="269"/>
        <v>3.4781249932599-496.921028211122i</v>
      </c>
      <c r="E958" t="str">
        <f t="shared" si="270"/>
        <v>162.469443242695+0.0101429928686082i</v>
      </c>
      <c r="F958" t="str">
        <f t="shared" si="271"/>
        <v>2.90990990882387-4663.29655678196i</v>
      </c>
      <c r="G958" t="str">
        <f t="shared" si="272"/>
        <v>0.999999999626777-0.0000193189710423821i</v>
      </c>
      <c r="H958" t="str">
        <f t="shared" si="273"/>
        <v>500.052258593714+2.0705650420269i</v>
      </c>
      <c r="I958" t="str">
        <f t="shared" si="274"/>
        <v>31.3439334207048-6578.34742842568i</v>
      </c>
      <c r="K958" t="str">
        <f t="shared" si="275"/>
        <v>0.0239970804107229-0.000260356071718211i</v>
      </c>
      <c r="L958" t="str">
        <f t="shared" si="276"/>
        <v>0.0001875-11.013317267293i</v>
      </c>
      <c r="M958" t="str">
        <f t="shared" si="277"/>
        <v>0.00125-2.76805300300946i</v>
      </c>
      <c r="N958">
        <f t="shared" si="278"/>
        <v>89.782998173227995</v>
      </c>
      <c r="O958">
        <f t="shared" si="279"/>
        <v>59.724473530621069</v>
      </c>
      <c r="P958" s="3">
        <f t="shared" si="280"/>
        <v>59.724473530621069</v>
      </c>
      <c r="Q958" s="3">
        <f t="shared" si="281"/>
        <v>-90.217001826772005</v>
      </c>
      <c r="R958">
        <f t="shared" si="282"/>
        <v>89.782998173227995</v>
      </c>
      <c r="S958">
        <f t="shared" si="283"/>
        <v>3.2028226437415097E-2</v>
      </c>
      <c r="T958">
        <f t="shared" si="266"/>
        <v>59.724473530621069</v>
      </c>
    </row>
    <row r="959" spans="1:20" x14ac:dyDescent="0.35">
      <c r="A959">
        <f t="shared" si="267"/>
        <v>202.00399103730038</v>
      </c>
      <c r="B959">
        <f t="shared" si="284"/>
        <v>32.14993369787728</v>
      </c>
      <c r="C959" t="str">
        <f t="shared" si="268"/>
        <v>-3.66912860906209-965.10200765922i</v>
      </c>
      <c r="D959" t="str">
        <f t="shared" si="269"/>
        <v>3.47812499320857-495.039877841179i</v>
      </c>
      <c r="E959" t="str">
        <f t="shared" si="270"/>
        <v>162.469442529352+0.0101815597109395i</v>
      </c>
      <c r="F959" t="str">
        <f t="shared" si="271"/>
        <v>2.9099099088156-4645.64311337917i</v>
      </c>
      <c r="G959" t="str">
        <f t="shared" si="272"/>
        <v>0.999999999623935-0.000019392383132288i</v>
      </c>
      <c r="H959" t="str">
        <f t="shared" si="273"/>
        <v>500.052656532178+2.07843155325445i</v>
      </c>
      <c r="I959" t="str">
        <f t="shared" si="274"/>
        <v>31.343915250066-6553.44942681809i</v>
      </c>
      <c r="K959" t="str">
        <f t="shared" si="275"/>
        <v>0.0239970581825034-0.000261345174519699i</v>
      </c>
      <c r="L959" t="str">
        <f t="shared" si="276"/>
        <v>0.0001875-10.9716250919436i</v>
      </c>
      <c r="M959" t="str">
        <f t="shared" si="277"/>
        <v>0.00125-2.75757422096977i</v>
      </c>
      <c r="N959">
        <f t="shared" si="278"/>
        <v>89.782173729529518</v>
      </c>
      <c r="O959">
        <f t="shared" si="279"/>
        <v>59.691527152550279</v>
      </c>
      <c r="P959" s="3">
        <f t="shared" si="280"/>
        <v>59.691527152550279</v>
      </c>
      <c r="Q959" s="3">
        <f t="shared" si="281"/>
        <v>-90.217826270470482</v>
      </c>
      <c r="R959">
        <f t="shared" si="282"/>
        <v>89.782173729529518</v>
      </c>
      <c r="S959">
        <f t="shared" si="283"/>
        <v>3.2149933697877282E-2</v>
      </c>
      <c r="T959">
        <f t="shared" si="266"/>
        <v>59.691527152550279</v>
      </c>
    </row>
    <row r="960" spans="1:20" x14ac:dyDescent="0.35">
      <c r="A960">
        <f t="shared" si="267"/>
        <v>202.77160620324213</v>
      </c>
      <c r="B960">
        <f t="shared" si="284"/>
        <v>32.272103445929211</v>
      </c>
      <c r="C960" t="str">
        <f t="shared" si="268"/>
        <v>-3.66912468525357-961.448165911551i</v>
      </c>
      <c r="D960" t="str">
        <f t="shared" si="269"/>
        <v>3.47812499315686-493.165848786076i</v>
      </c>
      <c r="E960" t="str">
        <f t="shared" si="270"/>
        <v>162.469441810581+0.0102202733757893i</v>
      </c>
      <c r="F960" t="str">
        <f t="shared" si="271"/>
        <v>2.90990990880726-4628.05649911222i</v>
      </c>
      <c r="G960" t="str">
        <f t="shared" si="272"/>
        <v>0.999999999621072-0.000019466074188135i</v>
      </c>
      <c r="H960" t="str">
        <f t="shared" si="273"/>
        <v>500.053057501008+2.08632793850011i</v>
      </c>
      <c r="I960" t="str">
        <f t="shared" si="274"/>
        <v>31.3438969410184-6528.64569878461i</v>
      </c>
      <c r="K960" t="str">
        <f t="shared" si="275"/>
        <v>0.0239970357850714-0.000262338033048372i</v>
      </c>
      <c r="L960" t="str">
        <f t="shared" si="276"/>
        <v>0.0001875-10.9300907471046i</v>
      </c>
      <c r="M960" t="str">
        <f t="shared" si="277"/>
        <v>0.00125-2.74713510756104i</v>
      </c>
      <c r="N960">
        <f t="shared" si="278"/>
        <v>89.781346154812795</v>
      </c>
      <c r="O960">
        <f t="shared" si="279"/>
        <v>59.658580755057471</v>
      </c>
      <c r="P960" s="3">
        <f t="shared" si="280"/>
        <v>59.658580755057471</v>
      </c>
      <c r="Q960" s="3">
        <f t="shared" si="281"/>
        <v>-90.218653845187205</v>
      </c>
      <c r="R960">
        <f t="shared" si="282"/>
        <v>89.781346154812795</v>
      </c>
      <c r="S960">
        <f t="shared" si="283"/>
        <v>3.2272103445929214E-2</v>
      </c>
      <c r="T960">
        <f t="shared" si="266"/>
        <v>59.658580755057471</v>
      </c>
    </row>
    <row r="961" spans="1:20" x14ac:dyDescent="0.35">
      <c r="A961">
        <f t="shared" si="267"/>
        <v>203.54213830681445</v>
      </c>
      <c r="B961">
        <f t="shared" si="284"/>
        <v>32.394737439023743</v>
      </c>
      <c r="C961" t="str">
        <f t="shared" si="268"/>
        <v>-3.66912073157533-957.808154919225i</v>
      </c>
      <c r="D961" t="str">
        <f t="shared" si="269"/>
        <v>3.47812499310476-491.298914087275i</v>
      </c>
      <c r="E961" t="str">
        <f t="shared" si="270"/>
        <v>162.469441086342+0.0102591344241595i</v>
      </c>
      <c r="F961" t="str">
        <f t="shared" si="271"/>
        <v>2.90990990879887-4610.53646099178i</v>
      </c>
      <c r="G961" t="str">
        <f t="shared" si="272"/>
        <v>0.999999999618187-0.0000195400452699935i</v>
      </c>
      <c r="H961" t="str">
        <f t="shared" si="273"/>
        <v>500.053461523274+2.09425431107088i</v>
      </c>
      <c r="I961" t="str">
        <f t="shared" si="274"/>
        <v>31.3438784925086-6503.93588751526i</v>
      </c>
      <c r="K961" t="str">
        <f t="shared" si="275"/>
        <v>0.0239970132171394-0.000263334661543239i</v>
      </c>
      <c r="L961" t="str">
        <f t="shared" si="276"/>
        <v>0.0001875-10.8887136352905i</v>
      </c>
      <c r="M961" t="str">
        <f t="shared" si="277"/>
        <v>0.00125-2.73673551261311i</v>
      </c>
      <c r="N961">
        <f t="shared" si="278"/>
        <v>89.780515437201345</v>
      </c>
      <c r="O961">
        <f t="shared" si="279"/>
        <v>59.625634337994988</v>
      </c>
      <c r="P961" s="3">
        <f t="shared" si="280"/>
        <v>59.625634337994988</v>
      </c>
      <c r="Q961" s="3">
        <f t="shared" si="281"/>
        <v>-90.219484562798655</v>
      </c>
      <c r="R961">
        <f t="shared" si="282"/>
        <v>89.780515437201345</v>
      </c>
      <c r="S961">
        <f t="shared" si="283"/>
        <v>3.2394737439023741E-2</v>
      </c>
      <c r="T961">
        <f t="shared" si="266"/>
        <v>59.625634337994988</v>
      </c>
    </row>
    <row r="962" spans="1:20" x14ac:dyDescent="0.35">
      <c r="A962">
        <f t="shared" si="267"/>
        <v>204.31559843238031</v>
      </c>
      <c r="B962">
        <f t="shared" si="284"/>
        <v>32.517837441292031</v>
      </c>
      <c r="C962" t="str">
        <f t="shared" si="268"/>
        <v>-3.66911674780009-954.18192231946i</v>
      </c>
      <c r="D962" t="str">
        <f t="shared" si="269"/>
        <v>3.47812499305225-489.439046888294i</v>
      </c>
      <c r="E962" t="str">
        <f t="shared" si="270"/>
        <v>162.469440356593+0.010298143419215i</v>
      </c>
      <c r="F962" t="str">
        <f t="shared" si="271"/>
        <v>2.90990990879041-4593.08274698618i</v>
      </c>
      <c r="G962" t="str">
        <f t="shared" si="272"/>
        <v>0.999999999615279-0.0000196142974419625i</v>
      </c>
      <c r="H962" t="str">
        <f t="shared" si="273"/>
        <v>500.053868622237+2.10221078470178i</v>
      </c>
      <c r="I962" t="str">
        <f t="shared" si="274"/>
        <v>31.3438599034734-6479.31963755116i</v>
      </c>
      <c r="K962" t="str">
        <f t="shared" si="275"/>
        <v>0.0239969904774096-0.000264335074297037i</v>
      </c>
      <c r="L962" t="str">
        <f t="shared" si="276"/>
        <v>0.0001875-10.8474931612776i</v>
      </c>
      <c r="M962" t="str">
        <f t="shared" si="277"/>
        <v>0.00125-2.72637528652432i</v>
      </c>
      <c r="N962">
        <f t="shared" si="278"/>
        <v>89.779681564773767</v>
      </c>
      <c r="O962">
        <f t="shared" si="279"/>
        <v>59.592687901213765</v>
      </c>
      <c r="P962" s="3">
        <f t="shared" si="280"/>
        <v>59.592687901213765</v>
      </c>
      <c r="Q962" s="3">
        <f t="shared" si="281"/>
        <v>-90.220318435226233</v>
      </c>
      <c r="R962">
        <f t="shared" si="282"/>
        <v>89.779681564773767</v>
      </c>
      <c r="S962">
        <f t="shared" si="283"/>
        <v>3.2517837441292032E-2</v>
      </c>
      <c r="T962">
        <f t="shared" si="266"/>
        <v>59.592687901213765</v>
      </c>
    </row>
    <row r="963" spans="1:20" x14ac:dyDescent="0.35">
      <c r="A963">
        <f t="shared" si="267"/>
        <v>205.09199770642334</v>
      </c>
      <c r="B963">
        <f t="shared" si="284"/>
        <v>32.641405223568938</v>
      </c>
      <c r="C963" t="str">
        <f t="shared" si="268"/>
        <v>-3.66911273369873-950.56941594769i</v>
      </c>
      <c r="D963" t="str">
        <f t="shared" si="269"/>
        <v>3.47812499299935-487.58622043432i</v>
      </c>
      <c r="E963" t="str">
        <f t="shared" si="270"/>
        <v>162.469439621292+0.0103373009262864i</v>
      </c>
      <c r="F963" t="str">
        <f t="shared" si="271"/>
        <v>2.90990990878189-4575.69510601792i</v>
      </c>
      <c r="G963" t="str">
        <f t="shared" si="272"/>
        <v>0.99999999961235-0.0000196888317721842i</v>
      </c>
      <c r="H963" t="str">
        <f t="shared" si="273"/>
        <v>500.054278821328+2.11019747355748i</v>
      </c>
      <c r="I963" t="str">
        <f t="shared" si="274"/>
        <v>31.3438411728413-6454.79659477938i</v>
      </c>
      <c r="K963" t="str">
        <f t="shared" si="275"/>
        <v>0.0239969675645745-0.000265339285656435i</v>
      </c>
      <c r="L963" t="str">
        <f t="shared" si="276"/>
        <v>0.0001875-10.8064287320957i</v>
      </c>
      <c r="M963" t="str">
        <f t="shared" si="277"/>
        <v>0.00125-2.71605428025934i</v>
      </c>
      <c r="N963">
        <f t="shared" si="278"/>
        <v>89.778844525563628</v>
      </c>
      <c r="O963">
        <f t="shared" si="279"/>
        <v>59.559741444563706</v>
      </c>
      <c r="P963" s="3">
        <f t="shared" si="280"/>
        <v>59.559741444563706</v>
      </c>
      <c r="Q963" s="3">
        <f t="shared" si="281"/>
        <v>-90.221155474436372</v>
      </c>
      <c r="R963">
        <f t="shared" si="282"/>
        <v>89.778844525563628</v>
      </c>
      <c r="S963">
        <f t="shared" si="283"/>
        <v>3.2641405223568939E-2</v>
      </c>
      <c r="T963">
        <f t="shared" si="266"/>
        <v>59.559741444563706</v>
      </c>
    </row>
    <row r="964" spans="1:20" x14ac:dyDescent="0.35">
      <c r="A964">
        <f t="shared" si="267"/>
        <v>205.87134729770779</v>
      </c>
      <c r="B964">
        <f t="shared" si="284"/>
        <v>32.765442563418503</v>
      </c>
      <c r="C964" t="str">
        <f t="shared" si="268"/>
        <v>-3.6691086890405-946.9705838368i</v>
      </c>
      <c r="D964" t="str">
        <f t="shared" si="269"/>
        <v>3.47812499294603-485.740408071819i</v>
      </c>
      <c r="E964" t="str">
        <f t="shared" si="270"/>
        <v>162.469438880396+0.0103766075129079i</v>
      </c>
      <c r="F964" t="str">
        <f t="shared" si="271"/>
        <v>2.90990990877329-4558.37328795991i</v>
      </c>
      <c r="G964" t="str">
        <f t="shared" si="272"/>
        <v>0.999999999609398-0.0000197636493328602i</v>
      </c>
      <c r="H964" t="str">
        <f t="shared" si="273"/>
        <v>500.054692144156+2.11821449223417i</v>
      </c>
      <c r="I964" t="str">
        <f t="shared" si="274"/>
        <v>31.3438222995348-6430.3664064277i</v>
      </c>
      <c r="K964" t="str">
        <f t="shared" si="275"/>
        <v>0.0239969444773168-0.000266347310022244i</v>
      </c>
      <c r="L964" t="str">
        <f t="shared" si="276"/>
        <v>0.0001875-10.765519757019i</v>
      </c>
      <c r="M964" t="str">
        <f t="shared" si="277"/>
        <v>0.00125-2.70577234534702i</v>
      </c>
      <c r="N964">
        <f t="shared" si="278"/>
        <v>89.778004307559272</v>
      </c>
      <c r="O964">
        <f t="shared" si="279"/>
        <v>59.526794967893544</v>
      </c>
      <c r="P964" s="3">
        <f t="shared" si="280"/>
        <v>59.526794967893544</v>
      </c>
      <c r="Q964" s="3">
        <f t="shared" si="281"/>
        <v>-90.221995692440728</v>
      </c>
      <c r="R964">
        <f t="shared" si="282"/>
        <v>89.778004307559272</v>
      </c>
      <c r="S964">
        <f t="shared" si="283"/>
        <v>3.2765442563418505E-2</v>
      </c>
      <c r="T964">
        <f t="shared" si="266"/>
        <v>59.526794967893544</v>
      </c>
    </row>
    <row r="965" spans="1:20" x14ac:dyDescent="0.35">
      <c r="A965">
        <f t="shared" si="267"/>
        <v>206.65365841743906</v>
      </c>
      <c r="B965">
        <f t="shared" si="284"/>
        <v>32.889951245159494</v>
      </c>
      <c r="C965" t="str">
        <f t="shared" si="268"/>
        <v>-3.66910461359279-943.385374216401i</v>
      </c>
      <c r="D965" t="str">
        <f t="shared" si="269"/>
        <v>3.47812499289233-483.901583248166i</v>
      </c>
      <c r="E965" t="str">
        <f t="shared" si="270"/>
        <v>162.469438133863+0.0104160637488013i</v>
      </c>
      <c r="F965" t="str">
        <f t="shared" si="271"/>
        <v>2.90990990876464-4541.11704363202i</v>
      </c>
      <c r="G965" t="str">
        <f t="shared" si="272"/>
        <v>0.999999999606424-0.0000198387512002661i</v>
      </c>
      <c r="H965" t="str">
        <f t="shared" si="273"/>
        <v>500.055108614512+2.12626195576073i</v>
      </c>
      <c r="I965" t="str">
        <f t="shared" si="274"/>
        <v>31.3438032824655-6406.02872105977i</v>
      </c>
      <c r="K965" t="str">
        <f t="shared" si="275"/>
        <v>0.023996921214309-0.000267359161849602i</v>
      </c>
      <c r="L965" t="str">
        <f t="shared" si="276"/>
        <v>0.0001875-10.7247656475583i</v>
      </c>
      <c r="M965" t="str">
        <f t="shared" si="277"/>
        <v>0.00125-2.69552933387828i</v>
      </c>
      <c r="N965">
        <f t="shared" si="278"/>
        <v>89.777160898703627</v>
      </c>
      <c r="O965">
        <f t="shared" si="279"/>
        <v>59.493848471050981</v>
      </c>
      <c r="P965" s="3">
        <f t="shared" si="280"/>
        <v>59.493848471050981</v>
      </c>
      <c r="Q965" s="3">
        <f t="shared" si="281"/>
        <v>-90.222839101296373</v>
      </c>
      <c r="R965">
        <f t="shared" si="282"/>
        <v>89.777160898703627</v>
      </c>
      <c r="S965">
        <f t="shared" si="283"/>
        <v>3.2889951245159497E-2</v>
      </c>
      <c r="T965">
        <f t="shared" si="266"/>
        <v>59.493848471050981</v>
      </c>
    </row>
    <row r="966" spans="1:20" x14ac:dyDescent="0.35">
      <c r="A966">
        <f t="shared" si="267"/>
        <v>207.43894231942534</v>
      </c>
      <c r="B966">
        <f t="shared" si="284"/>
        <v>33.014933059891099</v>
      </c>
      <c r="C966" t="str">
        <f t="shared" si="268"/>
        <v>-3.66910050712131-939.813735512045i</v>
      </c>
      <c r="D966" t="str">
        <f t="shared" si="269"/>
        <v>3.47812499283821-482.069719511244i</v>
      </c>
      <c r="E966" t="str">
        <f t="shared" si="270"/>
        <v>162.46943738165+0.0104556702058752i</v>
      </c>
      <c r="F966" t="str">
        <f t="shared" si="271"/>
        <v>2.90990990875592-4523.92612479737i</v>
      </c>
      <c r="G966" t="str">
        <f t="shared" si="272"/>
        <v>0.999999999603427-0.0000199141384547674i</v>
      </c>
      <c r="H966" t="str">
        <f t="shared" si="273"/>
        <v>500.055528256369+2.13433997960072i</v>
      </c>
      <c r="I966" t="str">
        <f t="shared" si="274"/>
        <v>31.3437841205383-6381.78318856986i</v>
      </c>
      <c r="K966" t="str">
        <f t="shared" si="275"/>
        <v>0.0239968977742135-0.000268374855648188i</v>
      </c>
      <c r="L966" t="str">
        <f t="shared" si="276"/>
        <v>0.0001875-10.6841658174519i</v>
      </c>
      <c r="M966" t="str">
        <f t="shared" si="277"/>
        <v>0.00125-2.68532509850397i</v>
      </c>
      <c r="N966">
        <f t="shared" si="278"/>
        <v>89.776314286894106</v>
      </c>
      <c r="O966">
        <f t="shared" si="279"/>
        <v>59.46090195388237</v>
      </c>
      <c r="P966" s="3">
        <f t="shared" si="280"/>
        <v>59.46090195388237</v>
      </c>
      <c r="Q966" s="3">
        <f t="shared" si="281"/>
        <v>-90.223685713105894</v>
      </c>
      <c r="R966">
        <f t="shared" si="282"/>
        <v>89.776314286894106</v>
      </c>
      <c r="S966">
        <f t="shared" si="283"/>
        <v>3.3014933059891102E-2</v>
      </c>
      <c r="T966">
        <f t="shared" si="266"/>
        <v>59.46090195388237</v>
      </c>
    </row>
    <row r="967" spans="1:20" x14ac:dyDescent="0.35">
      <c r="A967">
        <f t="shared" si="267"/>
        <v>208.22721030023916</v>
      </c>
      <c r="B967">
        <f t="shared" si="284"/>
        <v>33.140389805518687</v>
      </c>
      <c r="C967" t="str">
        <f t="shared" si="268"/>
        <v>-3.66909636939009-936.25561634453i</v>
      </c>
      <c r="D967" t="str">
        <f t="shared" si="269"/>
        <v>3.47812499278367-480.24479050908i</v>
      </c>
      <c r="E967" t="str">
        <f t="shared" si="270"/>
        <v>162.469436623714+0.0104954274582656i</v>
      </c>
      <c r="F967" t="str">
        <f t="shared" si="271"/>
        <v>2.90990990874714-4506.80028415881i</v>
      </c>
      <c r="G967" t="str">
        <f t="shared" si="272"/>
        <v>0.999999999600407-0.0000199898121808352i</v>
      </c>
      <c r="H967" t="str">
        <f t="shared" si="273"/>
        <v>500.055951093876+2.14244867965388i</v>
      </c>
      <c r="I967" t="str">
        <f t="shared" si="274"/>
        <v>31.34376481265-6357.62946017783i</v>
      </c>
      <c r="K967" t="str">
        <f t="shared" si="275"/>
        <v>0.0239968741556828-0.000269394405982425i</v>
      </c>
      <c r="L967" t="str">
        <f t="shared" si="276"/>
        <v>0.0001875-10.6437196826578i</v>
      </c>
      <c r="M967" t="str">
        <f t="shared" si="277"/>
        <v>0.00125-2.67515949243272i</v>
      </c>
      <c r="N967">
        <f t="shared" si="278"/>
        <v>89.775464459982345</v>
      </c>
      <c r="O967">
        <f t="shared" si="279"/>
        <v>59.427955416233104</v>
      </c>
      <c r="P967" s="3">
        <f t="shared" si="280"/>
        <v>59.427955416233104</v>
      </c>
      <c r="Q967" s="3">
        <f t="shared" si="281"/>
        <v>-90.224535540017655</v>
      </c>
      <c r="R967">
        <f t="shared" si="282"/>
        <v>89.775464459982345</v>
      </c>
      <c r="S967">
        <f t="shared" si="283"/>
        <v>3.3140389805518686E-2</v>
      </c>
      <c r="T967">
        <f t="shared" si="266"/>
        <v>59.427955416233104</v>
      </c>
    </row>
    <row r="968" spans="1:20" x14ac:dyDescent="0.35">
      <c r="A968">
        <f t="shared" si="267"/>
        <v>209.01847369938008</v>
      </c>
      <c r="B968">
        <f t="shared" si="284"/>
        <v>33.266323286779659</v>
      </c>
      <c r="C968" t="str">
        <f t="shared" si="268"/>
        <v>-3.66909220016098-932.71096552912i</v>
      </c>
      <c r="D968" t="str">
        <f t="shared" si="269"/>
        <v>3.47812499272872-478.426769989457i</v>
      </c>
      <c r="E968" t="str">
        <f t="shared" si="270"/>
        <v>162.469435860011+0.0105353360823171i</v>
      </c>
      <c r="F968" t="str">
        <f t="shared" si="271"/>
        <v>2.90990990873828-4489.73927535538i</v>
      </c>
      <c r="G968" t="str">
        <f t="shared" si="272"/>
        <v>0.999999999597365-0.0000200657734670613i</v>
      </c>
      <c r="H968" t="str">
        <f t="shared" si="273"/>
        <v>500.056377151373+2.15058817225758i</v>
      </c>
      <c r="I968" t="str">
        <f t="shared" si="274"/>
        <v>31.3437453576868-6333.56718842426i</v>
      </c>
      <c r="K968" t="str">
        <f t="shared" si="275"/>
        <v>0.0239968503573589-0.00027041782747167i</v>
      </c>
      <c r="L968" t="str">
        <f t="shared" si="276"/>
        <v>0.0001875-10.6034266613447i</v>
      </c>
      <c r="M968" t="str">
        <f t="shared" si="277"/>
        <v>0.00125-2.66503236942889i</v>
      </c>
      <c r="N968">
        <f t="shared" si="278"/>
        <v>89.774611405774095</v>
      </c>
      <c r="O968">
        <f t="shared" si="279"/>
        <v>59.395008857947232</v>
      </c>
      <c r="P968" s="3">
        <f t="shared" si="280"/>
        <v>59.395008857947232</v>
      </c>
      <c r="Q968" s="3">
        <f t="shared" si="281"/>
        <v>-90.225388594225905</v>
      </c>
      <c r="R968">
        <f t="shared" si="282"/>
        <v>89.774611405774095</v>
      </c>
      <c r="S968">
        <f t="shared" si="283"/>
        <v>3.3266323286779656E-2</v>
      </c>
      <c r="T968">
        <f t="shared" si="266"/>
        <v>59.395008857947232</v>
      </c>
    </row>
    <row r="969" spans="1:20" x14ac:dyDescent="0.35">
      <c r="A969">
        <f t="shared" si="267"/>
        <v>209.81274389943769</v>
      </c>
      <c r="B969">
        <f t="shared" si="284"/>
        <v>33.39273531526942</v>
      </c>
      <c r="C969" t="str">
        <f t="shared" si="268"/>
        <v>-3.6690879991944-929.179732074831i</v>
      </c>
      <c r="D969" t="str">
        <f t="shared" si="269"/>
        <v>3.47812499267335-476.615631799539i</v>
      </c>
      <c r="E969" t="str">
        <f t="shared" si="270"/>
        <v>162.469435090498+0.0105753966566045i</v>
      </c>
      <c r="F969" t="str">
        <f t="shared" si="271"/>
        <v>2.90990990872935-4472.74285295873i</v>
      </c>
      <c r="G969" t="str">
        <f t="shared" si="272"/>
        <v>0.999999999594299-0.0000201420234061744i</v>
      </c>
      <c r="H969" t="str">
        <f t="shared" si="273"/>
        <v>500.056806453386+2.15875857418879i</v>
      </c>
      <c r="I969" t="str">
        <f t="shared" si="274"/>
        <v>31.343725754529-6309.59602716536i</v>
      </c>
      <c r="K969" t="str">
        <f t="shared" si="275"/>
        <v>0.0239968263778734-0.000271445134790435i</v>
      </c>
      <c r="L969" t="str">
        <f t="shared" si="276"/>
        <v>0.0001875-10.563286173884i</v>
      </c>
      <c r="M969" t="str">
        <f t="shared" si="277"/>
        <v>0.00125-2.65494358381041i</v>
      </c>
      <c r="N969">
        <f t="shared" si="278"/>
        <v>89.77375511202905</v>
      </c>
      <c r="O969">
        <f t="shared" si="279"/>
        <v>59.362062278867704</v>
      </c>
      <c r="P969" s="3">
        <f t="shared" si="280"/>
        <v>59.362062278867704</v>
      </c>
      <c r="Q969" s="3">
        <f t="shared" si="281"/>
        <v>-90.22624488797095</v>
      </c>
      <c r="R969">
        <f t="shared" si="282"/>
        <v>89.77375511202905</v>
      </c>
      <c r="S969">
        <f t="shared" si="283"/>
        <v>3.3392735315269421E-2</v>
      </c>
      <c r="T969">
        <f t="shared" si="266"/>
        <v>59.362062278867704</v>
      </c>
    </row>
    <row r="970" spans="1:20" x14ac:dyDescent="0.35">
      <c r="A970">
        <f t="shared" si="267"/>
        <v>210.61003232625558</v>
      </c>
      <c r="B970">
        <f t="shared" si="284"/>
        <v>33.519627709467443</v>
      </c>
      <c r="C970" t="str">
        <f t="shared" si="268"/>
        <v>-3.66908376624896-925.661865183704i</v>
      </c>
      <c r="D970" t="str">
        <f t="shared" si="269"/>
        <v>3.47812499261756-474.811349885496i</v>
      </c>
      <c r="E970" t="str">
        <f t="shared" si="270"/>
        <v>162.469434315132+0.0106156097619423i</v>
      </c>
      <c r="F970" t="str">
        <f t="shared" si="271"/>
        <v>2.90990990872036-4455.81077246964i</v>
      </c>
      <c r="G970" t="str">
        <f t="shared" si="272"/>
        <v>0.99999999959121-0.0000202185630950553i</v>
      </c>
      <c r="H970" t="str">
        <f t="shared" si="273"/>
        <v>500.057239024622+2.16696000266551i</v>
      </c>
      <c r="I970" t="str">
        <f t="shared" si="274"/>
        <v>31.3437060020476-6285.71563156797i</v>
      </c>
      <c r="K970" t="str">
        <f t="shared" si="275"/>
        <v>0.0239968022158477-0.000272476342668586i</v>
      </c>
      <c r="L970" t="str">
        <f t="shared" si="276"/>
        <v>0.0001875-10.5232976428412i</v>
      </c>
      <c r="M970" t="str">
        <f t="shared" si="277"/>
        <v>0.00125-2.64489299044671i</v>
      </c>
      <c r="N970">
        <f t="shared" si="278"/>
        <v>89.772895566460633</v>
      </c>
      <c r="O970">
        <f t="shared" si="279"/>
        <v>59.329115678836324</v>
      </c>
      <c r="P970" s="3">
        <f t="shared" si="280"/>
        <v>59.329115678836324</v>
      </c>
      <c r="Q970" s="3">
        <f t="shared" si="281"/>
        <v>-90.227104433539367</v>
      </c>
      <c r="R970">
        <f t="shared" si="282"/>
        <v>89.772895566460633</v>
      </c>
      <c r="S970">
        <f t="shared" si="283"/>
        <v>3.3519627709467439E-2</v>
      </c>
      <c r="T970">
        <f t="shared" si="266"/>
        <v>59.329115678836324</v>
      </c>
    </row>
    <row r="971" spans="1:20" x14ac:dyDescent="0.35">
      <c r="A971">
        <f t="shared" si="267"/>
        <v>211.41035044909532</v>
      </c>
      <c r="B971">
        <f t="shared" si="284"/>
        <v>33.647002294763418</v>
      </c>
      <c r="C971" t="str">
        <f t="shared" si="268"/>
        <v>-3.66907950108117-922.157314250044i</v>
      </c>
      <c r="D971" t="str">
        <f t="shared" si="269"/>
        <v>3.47812499256136-473.01389829213i</v>
      </c>
      <c r="E971" t="str">
        <f t="shared" si="270"/>
        <v>162.469433533866+0.0106559759813978i</v>
      </c>
      <c r="F971" t="str">
        <f t="shared" si="271"/>
        <v>2.90990990871131-4438.94279031445i</v>
      </c>
      <c r="G971" t="str">
        <f t="shared" si="272"/>
        <v>0.999999999588097-0.0000202953936347535i</v>
      </c>
      <c r="H971" t="str">
        <f t="shared" si="273"/>
        <v>500.057674889981+2.17519257534839i</v>
      </c>
      <c r="I971" t="str">
        <f t="shared" si="274"/>
        <v>31.3436860991045-6261.92565810466i</v>
      </c>
      <c r="K971" t="str">
        <f t="shared" si="275"/>
        <v>0.0239967778698926-0.000273511465891543i</v>
      </c>
      <c r="L971" t="str">
        <f t="shared" si="276"/>
        <v>0.0001875-10.4834604929679i</v>
      </c>
      <c r="M971" t="str">
        <f t="shared" si="277"/>
        <v>0.00125-2.63488044475664i</v>
      </c>
      <c r="N971">
        <f t="shared" si="278"/>
        <v>89.772032756735854</v>
      </c>
      <c r="O971">
        <f t="shared" si="279"/>
        <v>59.296169057693575</v>
      </c>
      <c r="P971" s="3">
        <f t="shared" si="280"/>
        <v>59.296169057693575</v>
      </c>
      <c r="Q971" s="3">
        <f t="shared" si="281"/>
        <v>-90.227967243264146</v>
      </c>
      <c r="R971">
        <f t="shared" si="282"/>
        <v>89.772032756735854</v>
      </c>
      <c r="S971">
        <f t="shared" si="283"/>
        <v>3.3647002294763417E-2</v>
      </c>
      <c r="T971">
        <f t="shared" si="266"/>
        <v>59.296169057693575</v>
      </c>
    </row>
    <row r="972" spans="1:20" x14ac:dyDescent="0.35">
      <c r="A972">
        <f t="shared" si="267"/>
        <v>212.21370978080191</v>
      </c>
      <c r="B972">
        <f t="shared" si="284"/>
        <v>33.774860903483521</v>
      </c>
      <c r="C972" t="str">
        <f t="shared" si="268"/>
        <v>-3.66907520344577-918.666028859712i</v>
      </c>
      <c r="D972" t="str">
        <f t="shared" si="269"/>
        <v>3.47812499250471-471.22325116249i</v>
      </c>
      <c r="E972" t="str">
        <f t="shared" si="270"/>
        <v>162.469432746657+0.0106964959002724i</v>
      </c>
      <c r="F972" t="str">
        <f t="shared" si="271"/>
        <v>2.90990990870218-4422.13866384153i</v>
      </c>
      <c r="G972" t="str">
        <f t="shared" si="272"/>
        <v>0.999999999584961-0.0000203725161305016i</v>
      </c>
      <c r="H972" t="str">
        <f t="shared" si="273"/>
        <v>500.058114074551+2.18345641034241i</v>
      </c>
      <c r="I972" t="str">
        <f t="shared" si="274"/>
        <v>31.3436660445521-6238.22576454867i</v>
      </c>
      <c r="K972" t="str">
        <f t="shared" si="275"/>
        <v>0.0239967533386083-0.00027455051930049i</v>
      </c>
      <c r="L972" t="str">
        <f t="shared" si="276"/>
        <v>0.0001875-10.4437741511934i</v>
      </c>
      <c r="M972" t="str">
        <f t="shared" si="277"/>
        <v>0.00125-2.62490580270635i</v>
      </c>
      <c r="N972">
        <f t="shared" si="278"/>
        <v>89.771166670475154</v>
      </c>
      <c r="O972">
        <f t="shared" si="279"/>
        <v>59.263222415278712</v>
      </c>
      <c r="P972" s="3">
        <f t="shared" si="280"/>
        <v>59.263222415278712</v>
      </c>
      <c r="Q972" s="3">
        <f t="shared" si="281"/>
        <v>-90.228833329524846</v>
      </c>
      <c r="R972">
        <f t="shared" si="282"/>
        <v>89.771166670475154</v>
      </c>
      <c r="S972">
        <f t="shared" si="283"/>
        <v>3.3774860903483521E-2</v>
      </c>
      <c r="T972">
        <f t="shared" si="266"/>
        <v>59.263222415278712</v>
      </c>
    </row>
    <row r="973" spans="1:20" x14ac:dyDescent="0.35">
      <c r="A973">
        <f t="shared" si="267"/>
        <v>213.02012187796896</v>
      </c>
      <c r="B973">
        <f t="shared" si="284"/>
        <v>33.903205374916759</v>
      </c>
      <c r="C973" t="str">
        <f t="shared" si="268"/>
        <v>-3.66907087309571-915.1879587894i</v>
      </c>
      <c r="D973" t="str">
        <f t="shared" si="269"/>
        <v>3.47812499244764-469.43938273752i</v>
      </c>
      <c r="E973" t="str">
        <f t="shared" si="270"/>
        <v>162.469431953457+0.0107371701061651i</v>
      </c>
      <c r="F973" t="str">
        <f t="shared" si="271"/>
        <v>2.90990990869299-4405.39815131793i</v>
      </c>
      <c r="G973" t="str">
        <f t="shared" si="272"/>
        <v>0.9999999995818-0.0000204499316917328i</v>
      </c>
      <c r="H973" t="str">
        <f t="shared" si="273"/>
        <v>500.058556603611+2.19175162619875i</v>
      </c>
      <c r="I973" t="str">
        <f t="shared" si="274"/>
        <v>31.3436458372369-6214.61560996918i</v>
      </c>
      <c r="K973" t="str">
        <f t="shared" si="275"/>
        <v>0.0239967286205845-0.00027559351779259i</v>
      </c>
      <c r="L973" t="str">
        <f t="shared" si="276"/>
        <v>0.0001875-10.4042380466162i</v>
      </c>
      <c r="M973" t="str">
        <f t="shared" si="277"/>
        <v>0.00125-2.61496892080728i</v>
      </c>
      <c r="N973">
        <f t="shared" si="278"/>
        <v>89.770297295252149</v>
      </c>
      <c r="O973">
        <f t="shared" si="279"/>
        <v>59.230275751429772</v>
      </c>
      <c r="P973" s="3">
        <f t="shared" si="280"/>
        <v>59.230275751429772</v>
      </c>
      <c r="Q973" s="3">
        <f t="shared" si="281"/>
        <v>-90.229702704747851</v>
      </c>
      <c r="R973">
        <f t="shared" si="282"/>
        <v>89.770297295252149</v>
      </c>
      <c r="S973">
        <f t="shared" si="283"/>
        <v>3.3903205374916756E-2</v>
      </c>
      <c r="T973">
        <f t="shared" si="266"/>
        <v>59.230275751429772</v>
      </c>
    </row>
    <row r="974" spans="1:20" x14ac:dyDescent="0.35">
      <c r="A974">
        <f t="shared" si="267"/>
        <v>213.82959834110525</v>
      </c>
      <c r="B974">
        <f t="shared" si="284"/>
        <v>34.032037555341446</v>
      </c>
      <c r="C974" t="str">
        <f t="shared" si="268"/>
        <v>-3.66906650978208-911.723054005928i</v>
      </c>
      <c r="D974" t="str">
        <f t="shared" si="269"/>
        <v>3.47812499239014-467.662267355673i</v>
      </c>
      <c r="E974" t="str">
        <f t="shared" si="270"/>
        <v>162.469431154224+0.0107779991889045i</v>
      </c>
      <c r="F974" t="str">
        <f t="shared" si="271"/>
        <v>2.90990990868372-4388.72101192573i</v>
      </c>
      <c r="G974" t="str">
        <f t="shared" si="272"/>
        <v>0.999999999578616-0.0000205276414320961i</v>
      </c>
      <c r="H974" t="str">
        <f t="shared" si="273"/>
        <v>500.059002502633+2.20007834191604i</v>
      </c>
      <c r="I974" t="str">
        <f t="shared" si="274"/>
        <v>31.3436254759934-6191.09485472622i</v>
      </c>
      <c r="K974" t="str">
        <f t="shared" si="275"/>
        <v>0.0239967037144-0.000276640476321177i</v>
      </c>
      <c r="L974" t="str">
        <f t="shared" si="276"/>
        <v>0.0001875-10.3648516104963i</v>
      </c>
      <c r="M974" t="str">
        <f t="shared" si="277"/>
        <v>0.00125-2.60506965611405i</v>
      </c>
      <c r="N974">
        <f t="shared" si="278"/>
        <v>89.769424618593618</v>
      </c>
      <c r="O974">
        <f t="shared" si="279"/>
        <v>59.19732906598378</v>
      </c>
      <c r="P974" s="3">
        <f t="shared" si="280"/>
        <v>59.19732906598378</v>
      </c>
      <c r="Q974" s="3">
        <f t="shared" si="281"/>
        <v>-90.230575381406382</v>
      </c>
      <c r="R974">
        <f t="shared" si="282"/>
        <v>89.769424618593618</v>
      </c>
      <c r="S974">
        <f t="shared" si="283"/>
        <v>3.4032037555341448E-2</v>
      </c>
      <c r="T974">
        <f t="shared" si="266"/>
        <v>59.19732906598378</v>
      </c>
    </row>
    <row r="975" spans="1:20" x14ac:dyDescent="0.35">
      <c r="A975">
        <f t="shared" si="267"/>
        <v>214.64215081480145</v>
      </c>
      <c r="B975">
        <f t="shared" si="284"/>
        <v>34.161359298051742</v>
      </c>
      <c r="C975" t="str">
        <f t="shared" si="268"/>
        <v>-3.66906211325403-908.271264665476i</v>
      </c>
      <c r="D975" t="str">
        <f t="shared" si="269"/>
        <v>3.4781249923322-465.891879452547i</v>
      </c>
      <c r="E975" t="str">
        <f t="shared" si="270"/>
        <v>162.46943034891+0.0108189837406419i</v>
      </c>
      <c r="F975" t="str">
        <f t="shared" si="271"/>
        <v>2.90990990867439-4372.10700575869i</v>
      </c>
      <c r="G975" t="str">
        <f t="shared" si="272"/>
        <v>0.999999999575407-0.0000206056464694719i</v>
      </c>
      <c r="H975" t="str">
        <f t="shared" si="273"/>
        <v>500.05945179728+2.20843667694245i</v>
      </c>
      <c r="I975" t="str">
        <f t="shared" si="274"/>
        <v>31.3436049596495-6167.66316046586i</v>
      </c>
      <c r="K975" t="str">
        <f t="shared" si="275"/>
        <v>0.023996678618623-0.000277691409895982i</v>
      </c>
      <c r="L975" t="str">
        <f t="shared" si="276"/>
        <v>0.0001875-10.3256142762466i</v>
      </c>
      <c r="M975" t="str">
        <f t="shared" si="277"/>
        <v>0.00125-2.5952078662224i</v>
      </c>
      <c r="N975">
        <f t="shared" si="278"/>
        <v>89.768548627979115</v>
      </c>
      <c r="O975">
        <f t="shared" si="279"/>
        <v>59.164382358776251</v>
      </c>
      <c r="P975" s="3">
        <f t="shared" si="280"/>
        <v>59.164382358776251</v>
      </c>
      <c r="Q975" s="3">
        <f t="shared" si="281"/>
        <v>-90.231451372020885</v>
      </c>
      <c r="R975">
        <f t="shared" si="282"/>
        <v>89.768548627979115</v>
      </c>
      <c r="S975">
        <f t="shared" si="283"/>
        <v>3.4161359298051745E-2</v>
      </c>
      <c r="T975">
        <f t="shared" si="266"/>
        <v>59.164382358776251</v>
      </c>
    </row>
    <row r="976" spans="1:20" x14ac:dyDescent="0.35">
      <c r="A976">
        <f t="shared" si="267"/>
        <v>215.45779098789771</v>
      </c>
      <c r="B976">
        <f t="shared" si="284"/>
        <v>34.291172463384342</v>
      </c>
      <c r="C976" t="str">
        <f t="shared" si="268"/>
        <v>-3.66905768325869-904.832541112903i</v>
      </c>
      <c r="D976" t="str">
        <f t="shared" si="269"/>
        <v>3.4781249922738-464.128193560517i</v>
      </c>
      <c r="E976" t="str">
        <f t="shared" si="270"/>
        <v>162.469429537469+0.0108601243557939i</v>
      </c>
      <c r="F976" t="str">
        <f t="shared" si="271"/>
        <v>2.90990990866497-4355.55589381873i</v>
      </c>
      <c r="G976" t="str">
        <f t="shared" si="272"/>
        <v>0.999999999572174-0.0000206839479259891i</v>
      </c>
      <c r="H976" t="str">
        <f t="shared" si="273"/>
        <v>500.059904513417+2.21682675117699i</v>
      </c>
      <c r="I976" t="str">
        <f t="shared" si="274"/>
        <v>31.3435842870221-6144.32019011536i</v>
      </c>
      <c r="K976" t="str">
        <f t="shared" si="275"/>
        <v>0.0239966533318106-0.000278746333583324i</v>
      </c>
      <c r="L976" t="str">
        <f t="shared" si="276"/>
        <v>0.0001875-10.2865254794248i</v>
      </c>
      <c r="M976" t="str">
        <f t="shared" si="277"/>
        <v>0.00125-2.58538340926719i</v>
      </c>
      <c r="N976">
        <f t="shared" si="278"/>
        <v>89.767669310840972</v>
      </c>
      <c r="O976">
        <f t="shared" si="279"/>
        <v>59.131435629641544</v>
      </c>
      <c r="P976" s="3">
        <f t="shared" si="280"/>
        <v>59.131435629641544</v>
      </c>
      <c r="Q976" s="3">
        <f t="shared" si="281"/>
        <v>-90.232330689159028</v>
      </c>
      <c r="R976">
        <f t="shared" si="282"/>
        <v>89.767669310840972</v>
      </c>
      <c r="S976">
        <f t="shared" si="283"/>
        <v>3.429117246338434E-2</v>
      </c>
      <c r="T976">
        <f t="shared" si="266"/>
        <v>59.131435629641544</v>
      </c>
    </row>
    <row r="977" spans="1:20" x14ac:dyDescent="0.35">
      <c r="A977">
        <f t="shared" si="267"/>
        <v>216.27653059365173</v>
      </c>
      <c r="B977">
        <f t="shared" si="284"/>
        <v>34.421478918745201</v>
      </c>
      <c r="C977" t="str">
        <f t="shared" si="268"/>
        <v>-3.66905321954149-901.406833881033i</v>
      </c>
      <c r="D977" t="str">
        <f t="shared" si="269"/>
        <v>3.47812499221497-462.371184308372i</v>
      </c>
      <c r="E977" t="str">
        <f t="shared" si="270"/>
        <v>162.469428719855+0.0109014216310936i</v>
      </c>
      <c r="F977" t="str">
        <f t="shared" si="271"/>
        <v>2.90990990865549-4339.06743801258i</v>
      </c>
      <c r="G977" t="str">
        <f t="shared" si="272"/>
        <v>0.999999999568917-0.0000207625469280402i</v>
      </c>
      <c r="H977" t="str">
        <f t="shared" si="273"/>
        <v>500.0603606771+2.22524868497156i</v>
      </c>
      <c r="I977" t="str">
        <f t="shared" si="274"/>
        <v>31.3435634569213-6121.06560787835i</v>
      </c>
      <c r="K977" t="str">
        <f t="shared" si="275"/>
        <v>0.023996627852509-0.000279805262506338i</v>
      </c>
      <c r="L977" t="str">
        <f t="shared" si="276"/>
        <v>0.0001875-10.2475846577254i</v>
      </c>
      <c r="M977" t="str">
        <f t="shared" si="277"/>
        <v>0.00125-2.57559614392029i</v>
      </c>
      <c r="N977">
        <f t="shared" si="278"/>
        <v>89.766786654564044</v>
      </c>
      <c r="O977">
        <f t="shared" si="279"/>
        <v>59.098488878412837</v>
      </c>
      <c r="P977" s="3">
        <f t="shared" si="280"/>
        <v>59.098488878412837</v>
      </c>
      <c r="Q977" s="3">
        <f t="shared" si="281"/>
        <v>-90.233213345435956</v>
      </c>
      <c r="R977">
        <f t="shared" si="282"/>
        <v>89.766786654564044</v>
      </c>
      <c r="S977">
        <f t="shared" si="283"/>
        <v>3.4421478918745203E-2</v>
      </c>
      <c r="T977">
        <f t="shared" si="266"/>
        <v>59.098488878412837</v>
      </c>
    </row>
    <row r="978" spans="1:20" x14ac:dyDescent="0.35">
      <c r="A978">
        <f t="shared" si="267"/>
        <v>217.09838140990757</v>
      </c>
      <c r="B978">
        <f t="shared" si="284"/>
        <v>34.552280538636431</v>
      </c>
      <c r="C978" t="str">
        <f t="shared" si="268"/>
        <v>-3.66904872184575-897.994093689924i</v>
      </c>
      <c r="D978" t="str">
        <f t="shared" si="269"/>
        <v>3.47812499215569-460.620826420942i</v>
      </c>
      <c r="E978" t="str">
        <f t="shared" si="270"/>
        <v>162.469427896021+0.0109428761655714i</v>
      </c>
      <c r="F978" t="str">
        <f t="shared" si="271"/>
        <v>2.90990990864594-4322.64140114826i</v>
      </c>
      <c r="G978" t="str">
        <f t="shared" si="272"/>
        <v>0.999999999565634-0.0000208414446062983i</v>
      </c>
      <c r="H978" t="str">
        <f t="shared" si="273"/>
        <v>500.060820314586+2.23370259913231i</v>
      </c>
      <c r="I978" t="str">
        <f t="shared" si="274"/>
        <v>31.3435424681464-6097.8990792299i</v>
      </c>
      <c r="K978" t="str">
        <f t="shared" si="275"/>
        <v>0.0239966021792534-0.000280868211845173i</v>
      </c>
      <c r="L978" t="str">
        <f t="shared" si="276"/>
        <v>0.0001875-10.2087912509717i</v>
      </c>
      <c r="M978" t="str">
        <f t="shared" si="277"/>
        <v>0.00125-2.56584592938862i</v>
      </c>
      <c r="N978">
        <f t="shared" si="278"/>
        <v>89.765900646485534</v>
      </c>
      <c r="O978">
        <f t="shared" si="279"/>
        <v>59.065542104921924</v>
      </c>
      <c r="P978" s="3">
        <f t="shared" si="280"/>
        <v>59.065542104921924</v>
      </c>
      <c r="Q978" s="3">
        <f t="shared" si="281"/>
        <v>-90.234099353514466</v>
      </c>
      <c r="R978">
        <f t="shared" si="282"/>
        <v>89.765900646485534</v>
      </c>
      <c r="S978">
        <f t="shared" si="283"/>
        <v>3.4552280538636432E-2</v>
      </c>
      <c r="T978">
        <f t="shared" si="266"/>
        <v>59.065542104921924</v>
      </c>
    </row>
    <row r="979" spans="1:20" x14ac:dyDescent="0.35">
      <c r="A979">
        <f t="shared" si="267"/>
        <v>217.92335525926524</v>
      </c>
      <c r="B979">
        <f t="shared" si="284"/>
        <v>34.683579204683248</v>
      </c>
      <c r="C979" t="str">
        <f t="shared" si="268"/>
        <v>-3.66904418991302-894.594271446172i</v>
      </c>
      <c r="D979" t="str">
        <f t="shared" si="269"/>
        <v>3.47812499209597-458.877094718743i</v>
      </c>
      <c r="E979" t="str">
        <f t="shared" si="270"/>
        <v>162.46942706592+0.0109844885605808i</v>
      </c>
      <c r="F979" t="str">
        <f t="shared" si="271"/>
        <v>2.90990990863632-4306.27754693172i</v>
      </c>
      <c r="G979" t="str">
        <f t="shared" si="272"/>
        <v>0.999999999562327-0.0000209206420957331i</v>
      </c>
      <c r="H979" t="str">
        <f t="shared" si="273"/>
        <v>500.061283452335+2.24218861492162i</v>
      </c>
      <c r="I979" t="str">
        <f t="shared" si="274"/>
        <v>31.3435213194894-6074.8202709118i</v>
      </c>
      <c r="K979" t="str">
        <f t="shared" si="275"/>
        <v>0.0239965763105677-0.000281935196837211i</v>
      </c>
      <c r="L979" t="str">
        <f t="shared" si="276"/>
        <v>0.0001875-10.1701447011075i</v>
      </c>
      <c r="M979" t="str">
        <f t="shared" si="277"/>
        <v>0.00125-2.55613262541205i</v>
      </c>
      <c r="N979">
        <f t="shared" si="278"/>
        <v>89.765011273894771</v>
      </c>
      <c r="O979">
        <f t="shared" si="279"/>
        <v>59.03259530899939</v>
      </c>
      <c r="P979" s="3">
        <f t="shared" si="280"/>
        <v>59.03259530899939</v>
      </c>
      <c r="Q979" s="3">
        <f t="shared" si="281"/>
        <v>-90.234988726105229</v>
      </c>
      <c r="R979">
        <f t="shared" si="282"/>
        <v>89.765011273894771</v>
      </c>
      <c r="S979">
        <f t="shared" si="283"/>
        <v>3.4683579204683249E-2</v>
      </c>
      <c r="T979">
        <f t="shared" si="266"/>
        <v>59.03259530899939</v>
      </c>
    </row>
    <row r="980" spans="1:20" x14ac:dyDescent="0.35">
      <c r="A980">
        <f t="shared" si="267"/>
        <v>218.75146400925044</v>
      </c>
      <c r="B980">
        <f t="shared" si="284"/>
        <v>34.815376805661046</v>
      </c>
      <c r="C980" t="str">
        <f t="shared" si="268"/>
        <v>-3.66903962348249-891.207318242201i</v>
      </c>
      <c r="D980" t="str">
        <f t="shared" si="269"/>
        <v>3.47812499203579-457.139964117607i</v>
      </c>
      <c r="E980" t="str">
        <f t="shared" si="270"/>
        <v>162.469426229503+0.0110262594198079i</v>
      </c>
      <c r="F980" t="str">
        <f t="shared" si="271"/>
        <v>2.90990990862663-4289.97563996341i</v>
      </c>
      <c r="G980" t="str">
        <f t="shared" si="272"/>
        <v>0.999999999558994-0.0000210001405356268i</v>
      </c>
      <c r="H980" t="str">
        <f t="shared" si="273"/>
        <v>500.061750116999+2.25070685405941i</v>
      </c>
      <c r="I980" t="str">
        <f t="shared" si="274"/>
        <v>31.3435000097297-6051.82885092762i</v>
      </c>
      <c r="K980" t="str">
        <f t="shared" si="275"/>
        <v>0.0239965502449649-0.00028300623277727i</v>
      </c>
      <c r="L980" t="str">
        <f t="shared" si="276"/>
        <v>0.0001875-10.1316444521892i</v>
      </c>
      <c r="M980" t="str">
        <f t="shared" si="277"/>
        <v>0.00125-2.54645609226146i</v>
      </c>
      <c r="N980">
        <f t="shared" si="278"/>
        <v>89.764118524033222</v>
      </c>
      <c r="O980">
        <f t="shared" si="279"/>
        <v>58.99964849047447</v>
      </c>
      <c r="P980" s="3">
        <f t="shared" si="280"/>
        <v>58.99964849047447</v>
      </c>
      <c r="Q980" s="3">
        <f t="shared" si="281"/>
        <v>-90.235881475966778</v>
      </c>
      <c r="R980">
        <f t="shared" si="282"/>
        <v>89.764118524033222</v>
      </c>
      <c r="S980">
        <f t="shared" si="283"/>
        <v>3.4815376805661047E-2</v>
      </c>
      <c r="T980">
        <f t="shared" si="266"/>
        <v>58.99964849047447</v>
      </c>
    </row>
    <row r="981" spans="1:20" x14ac:dyDescent="0.35">
      <c r="A981">
        <f t="shared" si="267"/>
        <v>219.58271957248562</v>
      </c>
      <c r="B981">
        <f t="shared" si="284"/>
        <v>34.94767523752256</v>
      </c>
      <c r="C981" t="str">
        <f t="shared" si="268"/>
        <v>-3.66903502229198-887.833185355561i</v>
      </c>
      <c r="D981" t="str">
        <f t="shared" si="269"/>
        <v>3.47812499197513-455.409409628326i</v>
      </c>
      <c r="E981" t="str">
        <f t="shared" si="270"/>
        <v>162.469425386724+0.0110681893492704i</v>
      </c>
      <c r="F981" t="str">
        <f t="shared" si="271"/>
        <v>2.90990990861685-4273.73544573491i</v>
      </c>
      <c r="G981" t="str">
        <f t="shared" si="272"/>
        <v>0.999999999555636-0.0000210799410695914i</v>
      </c>
      <c r="H981" t="str">
        <f t="shared" si="273"/>
        <v>500.062220335444+2.25925743872541i</v>
      </c>
      <c r="I981" t="str">
        <f t="shared" si="274"/>
        <v>31.3434785376417-6028.92448853816i</v>
      </c>
      <c r="K981" t="str">
        <f t="shared" si="275"/>
        <v>0.0239965239809463-0.000284081335017834i</v>
      </c>
      <c r="L981" t="str">
        <f t="shared" si="276"/>
        <v>0.0001875-10.0932899503778i</v>
      </c>
      <c r="M981" t="str">
        <f t="shared" si="277"/>
        <v>0.00125-2.53681619073666i</v>
      </c>
      <c r="N981">
        <f t="shared" si="278"/>
        <v>89.763222384093993</v>
      </c>
      <c r="O981">
        <f t="shared" si="279"/>
        <v>58.96670164917515</v>
      </c>
      <c r="P981" s="3">
        <f t="shared" si="280"/>
        <v>58.96670164917515</v>
      </c>
      <c r="Q981" s="3">
        <f t="shared" si="281"/>
        <v>-90.236777615906007</v>
      </c>
      <c r="R981">
        <f t="shared" si="282"/>
        <v>89.763222384093993</v>
      </c>
      <c r="S981">
        <f t="shared" si="283"/>
        <v>3.4947675237522562E-2</v>
      </c>
      <c r="T981">
        <f t="shared" si="266"/>
        <v>58.96670164917515</v>
      </c>
    </row>
    <row r="982" spans="1:20" x14ac:dyDescent="0.35">
      <c r="A982">
        <f t="shared" si="267"/>
        <v>220.41713390686104</v>
      </c>
      <c r="B982">
        <f t="shared" si="284"/>
        <v>35.080476403425145</v>
      </c>
      <c r="C982" t="str">
        <f t="shared" si="268"/>
        <v>-3.66903038607679-884.471824248234i</v>
      </c>
      <c r="D982" t="str">
        <f t="shared" si="269"/>
        <v>3.47812499191403-453.685406356297i</v>
      </c>
      <c r="E982" t="str">
        <f t="shared" si="270"/>
        <v>162.469424537533+0.0111102789573368i</v>
      </c>
      <c r="F982" t="str">
        <f t="shared" si="271"/>
        <v>2.909909908607-4257.55673062562i</v>
      </c>
      <c r="G982" t="str">
        <f t="shared" si="272"/>
        <v>0.999999999552253-0.0000211600448455843i</v>
      </c>
      <c r="H982" t="str">
        <f t="shared" si="273"/>
        <v>500.062694134734+2.2678404915603i</v>
      </c>
      <c r="I982" t="str">
        <f t="shared" si="274"/>
        <v>31.3434569019875-6006.10685425656i</v>
      </c>
      <c r="K982" t="str">
        <f t="shared" si="275"/>
        <v>0.0239964975170021-0.000285160518969247i</v>
      </c>
      <c r="L982" t="str">
        <f t="shared" si="276"/>
        <v>0.0001875-10.0550806439308i</v>
      </c>
      <c r="M982" t="str">
        <f t="shared" si="277"/>
        <v>0.00125-2.52721278216443i</v>
      </c>
      <c r="N982">
        <f t="shared" si="278"/>
        <v>89.762322841221973</v>
      </c>
      <c r="O982">
        <f t="shared" si="279"/>
        <v>58.933754784928134</v>
      </c>
      <c r="P982" s="3">
        <f t="shared" si="280"/>
        <v>58.933754784928134</v>
      </c>
      <c r="Q982" s="3">
        <f t="shared" si="281"/>
        <v>-90.237677158778027</v>
      </c>
      <c r="R982">
        <f t="shared" si="282"/>
        <v>89.762322841221973</v>
      </c>
      <c r="S982">
        <f t="shared" si="283"/>
        <v>3.5080476403425147E-2</v>
      </c>
      <c r="T982">
        <f t="shared" si="266"/>
        <v>58.933754784928134</v>
      </c>
    </row>
    <row r="983" spans="1:20" x14ac:dyDescent="0.35">
      <c r="A983">
        <f t="shared" si="267"/>
        <v>221.25471901570711</v>
      </c>
      <c r="B983">
        <f t="shared" si="284"/>
        <v>35.213782213758158</v>
      </c>
      <c r="C983" t="str">
        <f t="shared" si="268"/>
        <v>-3.66902571457033-881.123186565914i</v>
      </c>
      <c r="D983" t="str">
        <f t="shared" si="269"/>
        <v>3.47812499185246-451.96792950115i</v>
      </c>
      <c r="E983" t="str">
        <f t="shared" si="270"/>
        <v>162.469423681882+0.0111525288547308i</v>
      </c>
      <c r="F983" t="str">
        <f t="shared" si="271"/>
        <v>2.90990990859708-4241.43926189925i</v>
      </c>
      <c r="G983" t="str">
        <f t="shared" si="272"/>
        <v>0.999999999548843-0.0000212404530159251i</v>
      </c>
      <c r="H983" t="str">
        <f t="shared" si="273"/>
        <v>500.063171542143+2.27645613566774i</v>
      </c>
      <c r="I983" t="str">
        <f t="shared" si="274"/>
        <v>31.34343510152-5983.37561984352i</v>
      </c>
      <c r="K983" t="str">
        <f t="shared" si="275"/>
        <v>0.0239964708516108-0.000286243800099937i</v>
      </c>
      <c r="L983" t="str">
        <f t="shared" si="276"/>
        <v>0.0001875-10.0170159831947i</v>
      </c>
      <c r="M983" t="str">
        <f t="shared" si="277"/>
        <v>0.00125-2.51764572839653i</v>
      </c>
      <c r="N983">
        <f t="shared" si="278"/>
        <v>89.761419882513479</v>
      </c>
      <c r="O983">
        <f t="shared" si="279"/>
        <v>58.900807897558693</v>
      </c>
      <c r="P983" s="3">
        <f t="shared" si="280"/>
        <v>58.900807897558693</v>
      </c>
      <c r="Q983" s="3">
        <f t="shared" si="281"/>
        <v>-90.238580117486521</v>
      </c>
      <c r="R983">
        <f t="shared" si="282"/>
        <v>89.761419882513479</v>
      </c>
      <c r="S983">
        <f t="shared" si="283"/>
        <v>3.5213782213758156E-2</v>
      </c>
      <c r="T983">
        <f t="shared" si="266"/>
        <v>58.900807897558693</v>
      </c>
    </row>
    <row r="984" spans="1:20" x14ac:dyDescent="0.35">
      <c r="A984">
        <f t="shared" si="267"/>
        <v>222.09548694796678</v>
      </c>
      <c r="B984">
        <f t="shared" si="284"/>
        <v>35.347594586170437</v>
      </c>
      <c r="C984" t="str">
        <f t="shared" si="268"/>
        <v>-3.66902100750418-877.787224137335i</v>
      </c>
      <c r="D984" t="str">
        <f t="shared" si="269"/>
        <v>3.47812499179042-450.256954356406i</v>
      </c>
      <c r="E984" t="str">
        <f t="shared" si="270"/>
        <v>162.469422819722+0.0111949396545455i</v>
      </c>
      <c r="F984" t="str">
        <f t="shared" si="271"/>
        <v>2.90990990858708-4225.38280770061i</v>
      </c>
      <c r="G984" t="str">
        <f t="shared" si="272"/>
        <v>0.999999999545408-0.0000213211667373124i</v>
      </c>
      <c r="H984" t="str">
        <f t="shared" si="273"/>
        <v>500.063652585151+2.28510449461614i</v>
      </c>
      <c r="I984" t="str">
        <f t="shared" si="274"/>
        <v>31.3434131349844-5960.73045830268i</v>
      </c>
      <c r="K984" t="str">
        <f t="shared" si="275"/>
        <v>0.0239964439832394-0.000287331193936637i</v>
      </c>
      <c r="L984" t="str">
        <f t="shared" si="276"/>
        <v>0.0001875-9.97909542059639i</v>
      </c>
      <c r="M984" t="str">
        <f t="shared" si="277"/>
        <v>0.00125-2.50811489180766i</v>
      </c>
      <c r="N984">
        <f t="shared" si="278"/>
        <v>89.760513495016042</v>
      </c>
      <c r="O984">
        <f t="shared" si="279"/>
        <v>58.867860986890861</v>
      </c>
      <c r="P984" s="3">
        <f t="shared" si="280"/>
        <v>58.867860986890861</v>
      </c>
      <c r="Q984" s="3">
        <f t="shared" si="281"/>
        <v>-90.239486504983958</v>
      </c>
      <c r="R984">
        <f t="shared" si="282"/>
        <v>89.760513495016042</v>
      </c>
      <c r="S984">
        <f t="shared" si="283"/>
        <v>3.5347594586170435E-2</v>
      </c>
      <c r="T984">
        <f t="shared" si="266"/>
        <v>58.867860986890861</v>
      </c>
    </row>
    <row r="985" spans="1:20" x14ac:dyDescent="0.35">
      <c r="A985">
        <f t="shared" si="267"/>
        <v>222.93944979836905</v>
      </c>
      <c r="B985">
        <f t="shared" si="284"/>
        <v>35.481915445597885</v>
      </c>
      <c r="C985" t="str">
        <f t="shared" si="268"/>
        <v>-3.66901626460774-874.463888973572i</v>
      </c>
      <c r="D985" t="str">
        <f t="shared" si="269"/>
        <v>3.47812499172791-448.552456309113i</v>
      </c>
      <c r="E985" t="str">
        <f t="shared" si="270"/>
        <v>162.469421951003+0.0112375119722416i</v>
      </c>
      <c r="F985" t="str">
        <f t="shared" si="271"/>
        <v>2.90990990857702-4209.38713705224i</v>
      </c>
      <c r="G985" t="str">
        <f t="shared" si="272"/>
        <v>0.999999999541946-0.0000214021871708401i</v>
      </c>
      <c r="H985" t="str">
        <f t="shared" si="273"/>
        <v>500.064137291444+2.29378569244015i</v>
      </c>
      <c r="I985" t="str">
        <f t="shared" si="274"/>
        <v>31.3433910011146-5938.17104387582i</v>
      </c>
      <c r="K985" t="str">
        <f t="shared" si="275"/>
        <v>0.0239964169103434-0.000288422716064591i</v>
      </c>
      <c r="L985" t="str">
        <f t="shared" si="276"/>
        <v>0.0001875-9.94131841063602i</v>
      </c>
      <c r="M985" t="str">
        <f t="shared" si="277"/>
        <v>0.00125-2.49862013529354i</v>
      </c>
      <c r="N985">
        <f t="shared" si="278"/>
        <v>89.759603665728392</v>
      </c>
      <c r="O985">
        <f t="shared" si="279"/>
        <v>58.834914052747351</v>
      </c>
      <c r="P985" s="3">
        <f t="shared" si="280"/>
        <v>58.834914052747351</v>
      </c>
      <c r="Q985" s="3">
        <f t="shared" si="281"/>
        <v>-90.240396334271608</v>
      </c>
      <c r="R985">
        <f t="shared" si="282"/>
        <v>89.759603665728392</v>
      </c>
      <c r="S985">
        <f t="shared" si="283"/>
        <v>3.5481915445597888E-2</v>
      </c>
      <c r="T985">
        <f t="shared" si="266"/>
        <v>58.834914052747351</v>
      </c>
    </row>
    <row r="986" spans="1:20" x14ac:dyDescent="0.35">
      <c r="A986">
        <f t="shared" si="267"/>
        <v>223.78661970760282</v>
      </c>
      <c r="B986">
        <f t="shared" si="284"/>
        <v>35.616746724291154</v>
      </c>
      <c r="C986" t="str">
        <f t="shared" si="268"/>
        <v>-3.66901148560821-871.15313326734i</v>
      </c>
      <c r="D986" t="str">
        <f t="shared" si="269"/>
        <v>3.47812499166492-446.854410839493i</v>
      </c>
      <c r="E986" t="str">
        <f t="shared" si="270"/>
        <v>162.469421075676+0.0112802464256686i</v>
      </c>
      <c r="F986" t="str">
        <f t="shared" si="271"/>
        <v>2.90990990856687-4193.45201985102i</v>
      </c>
      <c r="G986" t="str">
        <f t="shared" si="272"/>
        <v>0.999999999538459-0.0000214835154820144i</v>
      </c>
      <c r="H986" t="str">
        <f t="shared" si="273"/>
        <v>500.064625688926+2.30249985364251i</v>
      </c>
      <c r="I986" t="str">
        <f t="shared" si="274"/>
        <v>31.3433686986347-5915.69705203828i</v>
      </c>
      <c r="K986" t="str">
        <f t="shared" si="275"/>
        <v>0.0239963896313663-0.000289518382127771i</v>
      </c>
      <c r="L986" t="str">
        <f t="shared" si="276"/>
        <v>0.0001875-9.90368440987851i</v>
      </c>
      <c r="M986" t="str">
        <f t="shared" si="277"/>
        <v>0.00125-2.48916132226892i</v>
      </c>
      <c r="N986">
        <f t="shared" si="278"/>
        <v>89.758690381600076</v>
      </c>
      <c r="O986">
        <f t="shared" si="279"/>
        <v>58.801967094949454</v>
      </c>
      <c r="P986" s="3">
        <f t="shared" si="280"/>
        <v>58.801967094949454</v>
      </c>
      <c r="Q986" s="3">
        <f t="shared" si="281"/>
        <v>-90.241309618399924</v>
      </c>
      <c r="R986">
        <f t="shared" si="282"/>
        <v>89.758690381600076</v>
      </c>
      <c r="S986">
        <f t="shared" si="283"/>
        <v>3.5616746724291153E-2</v>
      </c>
      <c r="T986">
        <f t="shared" si="266"/>
        <v>58.801967094949454</v>
      </c>
    </row>
    <row r="987" spans="1:20" x14ac:dyDescent="0.35">
      <c r="A987">
        <f t="shared" si="267"/>
        <v>224.63700886249174</v>
      </c>
      <c r="B987">
        <f t="shared" si="284"/>
        <v>35.752090361843464</v>
      </c>
      <c r="C987" t="str">
        <f t="shared" si="268"/>
        <v>-3.66900667023094-867.854909392314i</v>
      </c>
      <c r="D987" t="str">
        <f t="shared" si="269"/>
        <v>3.47812499160145-445.162793520593i</v>
      </c>
      <c r="E987" t="str">
        <f t="shared" si="270"/>
        <v>162.469420193689+0.0113231436350749i</v>
      </c>
      <c r="F987" t="str">
        <f t="shared" si="271"/>
        <v>2.90990990855664-4177.57722686495i</v>
      </c>
      <c r="G987" t="str">
        <f t="shared" si="272"/>
        <v>0.999999999534944-0.0000215651528407702i</v>
      </c>
      <c r="H987" t="str">
        <f t="shared" si="273"/>
        <v>500.065117805707+2.31124710319593i</v>
      </c>
      <c r="I987" t="str">
        <f t="shared" si="274"/>
        <v>31.3433462262602-5893.30815949417i</v>
      </c>
      <c r="K987" t="str">
        <f t="shared" si="275"/>
        <v>0.02399636214474-0.000290618207829106i</v>
      </c>
      <c r="L987" t="str">
        <f t="shared" si="276"/>
        <v>0.0001875-9.8661928769461i</v>
      </c>
      <c r="M987" t="str">
        <f t="shared" si="277"/>
        <v>0.00125-2.47973831666559i</v>
      </c>
      <c r="N987">
        <f t="shared" si="278"/>
        <v>89.757773629531457</v>
      </c>
      <c r="O987">
        <f t="shared" si="279"/>
        <v>58.769020113317112</v>
      </c>
      <c r="P987" s="3">
        <f t="shared" si="280"/>
        <v>58.769020113317112</v>
      </c>
      <c r="Q987" s="3">
        <f t="shared" si="281"/>
        <v>-90.242226370468543</v>
      </c>
      <c r="R987">
        <f t="shared" si="282"/>
        <v>89.757773629531457</v>
      </c>
      <c r="S987">
        <f t="shared" si="283"/>
        <v>3.5752090361843465E-2</v>
      </c>
      <c r="T987">
        <f t="shared" si="266"/>
        <v>58.769020113317112</v>
      </c>
    </row>
    <row r="988" spans="1:20" x14ac:dyDescent="0.35">
      <c r="A988">
        <f t="shared" si="267"/>
        <v>225.49062949616925</v>
      </c>
      <c r="B988">
        <f t="shared" si="284"/>
        <v>35.887948305218472</v>
      </c>
      <c r="C988" t="str">
        <f t="shared" si="268"/>
        <v>-3.66900181819921-864.569169902457i</v>
      </c>
      <c r="D988" t="str">
        <f t="shared" si="269"/>
        <v>3.47812499153751-443.477580017931i</v>
      </c>
      <c r="E988" t="str">
        <f t="shared" si="270"/>
        <v>162.469419304994+0.0113662042231057i</v>
      </c>
      <c r="F988" t="str">
        <f t="shared" si="271"/>
        <v>2.90990990854634-4161.76252972981i</v>
      </c>
      <c r="G988" t="str">
        <f t="shared" si="272"/>
        <v>0.999999999531403-0.0000216471004214884i</v>
      </c>
      <c r="H988" t="str">
        <f t="shared" si="273"/>
        <v>500.065613670117+2.32002756654466i</v>
      </c>
      <c r="I988" t="str">
        <f t="shared" si="274"/>
        <v>31.3433235826968-5871.00404417186i</v>
      </c>
      <c r="K988" t="str">
        <f t="shared" si="275"/>
        <v>0.0239963344488842-0.000291722208930688i</v>
      </c>
      <c r="L988" t="str">
        <f t="shared" si="276"/>
        <v>0.0001875-9.82884327251049i</v>
      </c>
      <c r="M988" t="str">
        <f t="shared" si="277"/>
        <v>0.00125-2.47035098293046i</v>
      </c>
      <c r="N988">
        <f t="shared" si="278"/>
        <v>89.756853396373415</v>
      </c>
      <c r="O988">
        <f t="shared" si="279"/>
        <v>58.736073107669029</v>
      </c>
      <c r="P988" s="3">
        <f t="shared" si="280"/>
        <v>58.736073107669029</v>
      </c>
      <c r="Q988" s="3">
        <f t="shared" si="281"/>
        <v>-90.243146603626585</v>
      </c>
      <c r="R988">
        <f t="shared" si="282"/>
        <v>89.756853396373415</v>
      </c>
      <c r="S988">
        <f t="shared" si="283"/>
        <v>3.5887948305218471E-2</v>
      </c>
      <c r="T988">
        <f t="shared" si="266"/>
        <v>58.736073107669029</v>
      </c>
    </row>
    <row r="989" spans="1:20" x14ac:dyDescent="0.35">
      <c r="A989">
        <f t="shared" si="267"/>
        <v>226.34749388825469</v>
      </c>
      <c r="B989">
        <f t="shared" si="284"/>
        <v>36.024322508778305</v>
      </c>
      <c r="C989" t="str">
        <f t="shared" si="268"/>
        <v>-3.66899692923403-861.295867531301i</v>
      </c>
      <c r="D989" t="str">
        <f t="shared" si="269"/>
        <v>3.47812499147306-441.798746089141i</v>
      </c>
      <c r="E989" t="str">
        <f t="shared" si="270"/>
        <v>162.469418409538+0.0114094288148252i</v>
      </c>
      <c r="F989" t="str">
        <f t="shared" si="271"/>
        <v>2.90990990853595-4146.00770094585i</v>
      </c>
      <c r="G989" t="str">
        <f t="shared" si="272"/>
        <v>0.999999999527835-0.0000217293594030127i</v>
      </c>
      <c r="H989" t="str">
        <f t="shared" si="273"/>
        <v>500.066113310696+2.32884136960628i</v>
      </c>
      <c r="I989" t="str">
        <f t="shared" si="274"/>
        <v>31.3433007666393-5848.78438521917i</v>
      </c>
      <c r="K989" t="str">
        <f t="shared" si="275"/>
        <v>0.0239963065422069-0.000292830401253998i</v>
      </c>
      <c r="L989" t="str">
        <f t="shared" si="276"/>
        <v>0.0001875-9.7916350592852i</v>
      </c>
      <c r="M989" t="str">
        <f t="shared" si="277"/>
        <v>0.00125-2.46099918602356i</v>
      </c>
      <c r="N989">
        <f t="shared" si="278"/>
        <v>89.755929668927166</v>
      </c>
      <c r="O989">
        <f t="shared" si="279"/>
        <v>58.703126077822283</v>
      </c>
      <c r="P989" s="3">
        <f t="shared" si="280"/>
        <v>58.703126077822283</v>
      </c>
      <c r="Q989" s="3">
        <f t="shared" si="281"/>
        <v>-90.244070331072834</v>
      </c>
      <c r="R989">
        <f t="shared" si="282"/>
        <v>89.755929668927166</v>
      </c>
      <c r="S989">
        <f t="shared" si="283"/>
        <v>3.6024322508778302E-2</v>
      </c>
      <c r="T989">
        <f t="shared" si="266"/>
        <v>58.703126077822283</v>
      </c>
    </row>
    <row r="990" spans="1:20" x14ac:dyDescent="0.35">
      <c r="A990">
        <f t="shared" si="267"/>
        <v>227.20761436503008</v>
      </c>
      <c r="B990">
        <f t="shared" si="284"/>
        <v>36.161214934311666</v>
      </c>
      <c r="C990" t="str">
        <f t="shared" si="268"/>
        <v>-3.66899200305432-858.034955191315i</v>
      </c>
      <c r="D990" t="str">
        <f t="shared" si="269"/>
        <v>3.47812499140814-440.126267583639i</v>
      </c>
      <c r="E990" t="str">
        <f t="shared" si="270"/>
        <v>162.46941750727+0.0114528180377182i</v>
      </c>
      <c r="F990" t="str">
        <f t="shared" si="271"/>
        <v>2.90990990852549-4130.3125138746i</v>
      </c>
      <c r="G990" t="str">
        <f t="shared" si="272"/>
        <v>0.99999999952424-0.0000218119309686656i</v>
      </c>
      <c r="H990" t="str">
        <f t="shared" si="273"/>
        <v>500.066616756203+2.33768863877349i</v>
      </c>
      <c r="I990" t="str">
        <f t="shared" si="274"/>
        <v>31.3432777767734-5826.64886299894i</v>
      </c>
      <c r="K990" t="str">
        <f t="shared" si="275"/>
        <v>0.0239962784231038-0.000293942800680119i</v>
      </c>
      <c r="L990" t="str">
        <f t="shared" si="276"/>
        <v>0.0001875-9.75456770201754i</v>
      </c>
      <c r="M990" t="str">
        <f t="shared" si="277"/>
        <v>0.00125-2.45168279141618i</v>
      </c>
      <c r="N990">
        <f t="shared" si="278"/>
        <v>89.755002433944156</v>
      </c>
      <c r="O990">
        <f t="shared" si="279"/>
        <v>58.67017902359283</v>
      </c>
      <c r="P990" s="3">
        <f t="shared" si="280"/>
        <v>58.67017902359283</v>
      </c>
      <c r="Q990" s="3">
        <f t="shared" si="281"/>
        <v>-90.244997566055844</v>
      </c>
      <c r="R990">
        <f t="shared" si="282"/>
        <v>89.755002433944156</v>
      </c>
      <c r="S990">
        <f t="shared" si="283"/>
        <v>3.6161214934311667E-2</v>
      </c>
      <c r="T990">
        <f t="shared" si="266"/>
        <v>58.67017902359283</v>
      </c>
    </row>
    <row r="991" spans="1:20" x14ac:dyDescent="0.35">
      <c r="A991">
        <f t="shared" si="267"/>
        <v>228.07100329961719</v>
      </c>
      <c r="B991">
        <f t="shared" si="284"/>
        <v>36.298627551062047</v>
      </c>
      <c r="C991" t="str">
        <f t="shared" si="268"/>
        <v>-3.66898703937683-854.786385973187i</v>
      </c>
      <c r="D991" t="str">
        <f t="shared" si="269"/>
        <v>3.47812499134272-438.460120442256i</v>
      </c>
      <c r="E991" t="str">
        <f t="shared" si="270"/>
        <v>162.469416598139+0.0114963725217053i</v>
      </c>
      <c r="F991" t="str">
        <f t="shared" si="271"/>
        <v>2.90990990851495-4114.6767427355i</v>
      </c>
      <c r="G991" t="str">
        <f t="shared" si="272"/>
        <v>0.999999999520617-0.0000218948163062673i</v>
      </c>
      <c r="H991" t="str">
        <f t="shared" si="273"/>
        <v>500.06712403562+2.34656950091581i</v>
      </c>
      <c r="I991" t="str">
        <f t="shared" si="274"/>
        <v>31.3432546117735-5804.5971590843i</v>
      </c>
      <c r="K991" t="str">
        <f t="shared" si="275"/>
        <v>0.0239962500899584-0.000295059423149963i</v>
      </c>
      <c r="L991" t="str">
        <f t="shared" si="276"/>
        <v>0.0001875-9.71764066748118i</v>
      </c>
      <c r="M991" t="str">
        <f t="shared" si="277"/>
        <v>0.00125-2.44240166508885i</v>
      </c>
      <c r="N991">
        <f t="shared" si="278"/>
        <v>89.754071678125797</v>
      </c>
      <c r="O991">
        <f t="shared" si="279"/>
        <v>58.63723194479504</v>
      </c>
      <c r="P991" s="3">
        <f t="shared" si="280"/>
        <v>58.63723194479504</v>
      </c>
      <c r="Q991" s="3">
        <f t="shared" si="281"/>
        <v>-90.245928321874203</v>
      </c>
      <c r="R991">
        <f t="shared" si="282"/>
        <v>89.754071678125797</v>
      </c>
      <c r="S991">
        <f t="shared" si="283"/>
        <v>3.629862755106205E-2</v>
      </c>
      <c r="T991">
        <f t="shared" si="266"/>
        <v>58.63723194479504</v>
      </c>
    </row>
    <row r="992" spans="1:20" x14ac:dyDescent="0.35">
      <c r="A992">
        <f t="shared" si="267"/>
        <v>228.93767311215575</v>
      </c>
      <c r="B992">
        <f t="shared" si="284"/>
        <v>36.436562335756086</v>
      </c>
      <c r="C992" t="str">
        <f t="shared" si="268"/>
        <v>-3.66898203791645-851.550113145163i</v>
      </c>
      <c r="D992" t="str">
        <f t="shared" si="269"/>
        <v>3.4781249912768-436.800280696907i</v>
      </c>
      <c r="E992" t="str">
        <f t="shared" si="270"/>
        <v>162.469415682092+0.0115400928991465i</v>
      </c>
      <c r="F992" t="str">
        <f t="shared" si="271"/>
        <v>2.90990990850433-4099.10016260273i</v>
      </c>
      <c r="G992" t="str">
        <f t="shared" si="272"/>
        <v>0.999999999516967-0.0000219780166081509i</v>
      </c>
      <c r="H992" t="str">
        <f t="shared" si="273"/>
        <v>500.067635178147+2.3554840833816i</v>
      </c>
      <c r="I992" t="str">
        <f t="shared" si="274"/>
        <v>31.3432312703064-5782.62895625415i</v>
      </c>
      <c r="K992" t="str">
        <f t="shared" si="275"/>
        <v>0.0239962215411419-0.000296180284664497i</v>
      </c>
      <c r="L992" t="str">
        <f t="shared" si="276"/>
        <v>0.0001875-9.68085342446815i</v>
      </c>
      <c r="M992" t="str">
        <f t="shared" si="277"/>
        <v>0.00125-2.43315567352943i</v>
      </c>
      <c r="N992">
        <f t="shared" si="278"/>
        <v>89.753137388123335</v>
      </c>
      <c r="O992">
        <f t="shared" si="279"/>
        <v>58.604284841241885</v>
      </c>
      <c r="P992" s="3">
        <f t="shared" si="280"/>
        <v>58.604284841241885</v>
      </c>
      <c r="Q992" s="3">
        <f t="shared" si="281"/>
        <v>-90.246862611876665</v>
      </c>
      <c r="R992">
        <f t="shared" si="282"/>
        <v>89.753137388123335</v>
      </c>
      <c r="S992">
        <f t="shared" si="283"/>
        <v>3.6436562335756088E-2</v>
      </c>
      <c r="T992">
        <f t="shared" si="266"/>
        <v>58.604284841241885</v>
      </c>
    </row>
    <row r="993" spans="1:20" x14ac:dyDescent="0.35">
      <c r="A993">
        <f t="shared" si="267"/>
        <v>229.80763626998191</v>
      </c>
      <c r="B993">
        <f t="shared" si="284"/>
        <v>36.575021272631957</v>
      </c>
      <c r="C993" t="str">
        <f t="shared" si="268"/>
        <v>-3.66897699838549-848.326090152386i</v>
      </c>
      <c r="D993" t="str">
        <f t="shared" si="269"/>
        <v>3.47812499121038-435.146724470241i</v>
      </c>
      <c r="E993" t="str">
        <f t="shared" si="270"/>
        <v>162.469414759076+0.0115839798048633i</v>
      </c>
      <c r="F993" t="str">
        <f t="shared" si="271"/>
        <v>2.90990990849362-4083.58254940198i</v>
      </c>
      <c r="G993" t="str">
        <f t="shared" si="272"/>
        <v>0.999999999513289-0.0000220615330711807i</v>
      </c>
      <c r="H993" t="str">
        <f t="shared" si="273"/>
        <v>500.068150213206+2.36443251399945i</v>
      </c>
      <c r="I993" t="str">
        <f t="shared" si="274"/>
        <v>31.3432077510264-5760.74393848862i</v>
      </c>
      <c r="K993" t="str">
        <f t="shared" si="275"/>
        <v>0.0239961927750132-0.000297305401284949i</v>
      </c>
      <c r="L993" t="str">
        <f t="shared" si="276"/>
        <v>0.0001875-9.64420544378179i</v>
      </c>
      <c r="M993" t="str">
        <f t="shared" si="277"/>
        <v>0.00125-2.42394468373125i</v>
      </c>
      <c r="N993">
        <f t="shared" si="278"/>
        <v>89.752199550537597</v>
      </c>
      <c r="O993">
        <f t="shared" si="279"/>
        <v>58.57133771274497</v>
      </c>
      <c r="P993" s="3">
        <f t="shared" si="280"/>
        <v>58.57133771274497</v>
      </c>
      <c r="Q993" s="3">
        <f t="shared" si="281"/>
        <v>-90.247800449462403</v>
      </c>
      <c r="R993">
        <f t="shared" si="282"/>
        <v>89.752199550537597</v>
      </c>
      <c r="S993">
        <f t="shared" si="283"/>
        <v>3.6575021272631958E-2</v>
      </c>
      <c r="T993">
        <f t="shared" si="266"/>
        <v>58.57133771274497</v>
      </c>
    </row>
    <row r="994" spans="1:20" x14ac:dyDescent="0.35">
      <c r="A994">
        <f t="shared" si="267"/>
        <v>230.68090528780786</v>
      </c>
      <c r="B994">
        <f t="shared" si="284"/>
        <v>36.714006353467958</v>
      </c>
      <c r="C994" t="str">
        <f t="shared" si="268"/>
        <v>-3.66897192049429-845.114270616222i</v>
      </c>
      <c r="D994" t="str">
        <f t="shared" si="269"/>
        <v>3.47812499114345-433.499427975295i</v>
      </c>
      <c r="E994" t="str">
        <f t="shared" si="270"/>
        <v>162.46941382904+0.0116280338761237i</v>
      </c>
      <c r="F994" t="str">
        <f t="shared" si="271"/>
        <v>2.90990990848284-4068.12367990715i</v>
      </c>
      <c r="G994" t="str">
        <f t="shared" si="272"/>
        <v>0.999999999509583-0.0000221453668967691i</v>
      </c>
      <c r="H994" t="str">
        <f t="shared" si="273"/>
        <v>500.068669170442+2.3734149210802i</v>
      </c>
      <c r="I994" t="str">
        <f t="shared" si="274"/>
        <v>31.343184052578-5738.94179096438i</v>
      </c>
      <c r="K994" t="str">
        <f t="shared" si="275"/>
        <v>0.0239961637899187-0.000298434789133044i</v>
      </c>
      <c r="L994" t="str">
        <f t="shared" si="276"/>
        <v>0.0001875-9.60769619822853i</v>
      </c>
      <c r="M994" t="str">
        <f t="shared" si="277"/>
        <v>0.00125-2.41476856319113i</v>
      </c>
      <c r="N994">
        <f t="shared" si="278"/>
        <v>89.751258151918876</v>
      </c>
      <c r="O994">
        <f t="shared" si="279"/>
        <v>58.538390559114539</v>
      </c>
      <c r="P994" s="3">
        <f t="shared" si="280"/>
        <v>58.538390559114539</v>
      </c>
      <c r="Q994" s="3">
        <f t="shared" si="281"/>
        <v>-90.248741848081124</v>
      </c>
      <c r="R994">
        <f t="shared" si="282"/>
        <v>89.751258151918876</v>
      </c>
      <c r="S994">
        <f t="shared" si="283"/>
        <v>3.6714006353467957E-2</v>
      </c>
      <c r="T994">
        <f t="shared" si="266"/>
        <v>58.538390559114539</v>
      </c>
    </row>
    <row r="995" spans="1:20" x14ac:dyDescent="0.35">
      <c r="A995">
        <f t="shared" si="267"/>
        <v>231.55749272790155</v>
      </c>
      <c r="B995">
        <f t="shared" si="284"/>
        <v>36.853519577611138</v>
      </c>
      <c r="C995" t="str">
        <f t="shared" si="268"/>
        <v>-3.66896680395094-841.914608333568i</v>
      </c>
      <c r="D995" t="str">
        <f t="shared" si="269"/>
        <v>3.47812499107601-431.858367515156i</v>
      </c>
      <c r="E995" t="str">
        <f t="shared" si="270"/>
        <v>162.469412891929+0.0116722557526911i</v>
      </c>
      <c r="F995" t="str">
        <f t="shared" si="271"/>
        <v>2.90990990847197-4052.72333173723i</v>
      </c>
      <c r="G995" t="str">
        <f t="shared" si="272"/>
        <v>0.999999999505848-0.0000222295192908937i</v>
      </c>
      <c r="H995" t="str">
        <f t="shared" si="273"/>
        <v>500.069192079731+2.38243143341878i</v>
      </c>
      <c r="I995" t="str">
        <f t="shared" si="274"/>
        <v>31.3431601735961-5717.22220005037i</v>
      </c>
      <c r="K995" t="str">
        <f t="shared" si="275"/>
        <v>0.0239961345841921-0.000299568464391227i</v>
      </c>
      <c r="L995" t="str">
        <f t="shared" si="276"/>
        <v>0.0001875-9.57132516261063i</v>
      </c>
      <c r="M995" t="str">
        <f t="shared" si="277"/>
        <v>0.00125-2.40562717990748i</v>
      </c>
      <c r="N995">
        <f t="shared" si="278"/>
        <v>89.750313178766731</v>
      </c>
      <c r="O995">
        <f t="shared" si="279"/>
        <v>58.505443380159193</v>
      </c>
      <c r="P995" s="3">
        <f t="shared" si="280"/>
        <v>58.505443380159193</v>
      </c>
      <c r="Q995" s="3">
        <f t="shared" si="281"/>
        <v>-90.249686821233269</v>
      </c>
      <c r="R995">
        <f t="shared" si="282"/>
        <v>89.750313178766731</v>
      </c>
      <c r="S995">
        <f t="shared" si="283"/>
        <v>3.6853519577611141E-2</v>
      </c>
      <c r="T995">
        <f t="shared" si="266"/>
        <v>58.505443380159193</v>
      </c>
    </row>
    <row r="996" spans="1:20" x14ac:dyDescent="0.35">
      <c r="A996">
        <f t="shared" si="267"/>
        <v>232.43741120026755</v>
      </c>
      <c r="B996">
        <f t="shared" si="284"/>
        <v>36.993562952006059</v>
      </c>
      <c r="C996" t="str">
        <f t="shared" si="268"/>
        <v>-3.66896164846149-838.727057276232i</v>
      </c>
      <c r="D996" t="str">
        <f t="shared" si="269"/>
        <v>3.47812499100805-430.22351948262i</v>
      </c>
      <c r="E996" t="str">
        <f t="shared" si="270"/>
        <v>162.46941194769+0.0117166460767894i</v>
      </c>
      <c r="F996" t="str">
        <f t="shared" si="271"/>
        <v>2.90990990846102-4037.38128335304i</v>
      </c>
      <c r="G996" t="str">
        <f t="shared" si="272"/>
        <v>0.999999999502086-0.0000223139914641152i</v>
      </c>
      <c r="H996" t="str">
        <f t="shared" si="273"/>
        <v>500.069718971168+2.39148218029589i</v>
      </c>
      <c r="I996" t="str">
        <f t="shared" si="274"/>
        <v>31.343136112705-5695.58485330297i</v>
      </c>
      <c r="K996" t="str">
        <f t="shared" si="275"/>
        <v>0.0239961051561547-0.000300706443302885i</v>
      </c>
      <c r="L996" t="str">
        <f t="shared" si="276"/>
        <v>0.0001875-9.53509181371846i</v>
      </c>
      <c r="M996" t="str">
        <f t="shared" si="277"/>
        <v>0.00125-2.39652040237844i</v>
      </c>
      <c r="N996">
        <f t="shared" si="278"/>
        <v>89.749364617529721</v>
      </c>
      <c r="O996">
        <f t="shared" si="279"/>
        <v>58.472496175686302</v>
      </c>
      <c r="P996" s="3">
        <f t="shared" si="280"/>
        <v>58.472496175686302</v>
      </c>
      <c r="Q996" s="3">
        <f t="shared" si="281"/>
        <v>-90.250635382470279</v>
      </c>
      <c r="R996">
        <f t="shared" si="282"/>
        <v>89.749364617529721</v>
      </c>
      <c r="S996">
        <f t="shared" si="283"/>
        <v>3.6993562952006058E-2</v>
      </c>
      <c r="T996">
        <f t="shared" si="266"/>
        <v>58.472496175686302</v>
      </c>
    </row>
    <row r="997" spans="1:20" x14ac:dyDescent="0.35">
      <c r="A997">
        <f t="shared" si="267"/>
        <v>233.32067336282856</v>
      </c>
      <c r="B997">
        <f t="shared" si="284"/>
        <v>37.13413849122368</v>
      </c>
      <c r="C997" t="str">
        <f t="shared" si="268"/>
        <v>-3.66895645372936-835.551571590223i</v>
      </c>
      <c r="D997" t="str">
        <f t="shared" si="269"/>
        <v>3.47812499093959-428.594860359849i</v>
      </c>
      <c r="E997" t="str">
        <f t="shared" si="270"/>
        <v>162.469410996268+0.0117612054931481i</v>
      </c>
      <c r="F997" t="str">
        <f t="shared" si="271"/>
        <v>2.90990990844998-4022.09731405405i</v>
      </c>
      <c r="G997" t="str">
        <f t="shared" si="272"/>
        <v>0.999999999498294-0.0000223987846315939i</v>
      </c>
      <c r="H997" t="str">
        <f t="shared" si="273"/>
        <v>500.070249875087+2.40056729147977i</v>
      </c>
      <c r="I997" t="str">
        <f t="shared" si="274"/>
        <v>31.3431118685174-5674.02943946179i</v>
      </c>
      <c r="K997" t="str">
        <f t="shared" si="275"/>
        <v>0.0239960755041147-0.000301848742172565i</v>
      </c>
      <c r="L997" t="str">
        <f t="shared" si="276"/>
        <v>0.0001875-9.49899563032328i</v>
      </c>
      <c r="M997" t="str">
        <f t="shared" si="277"/>
        <v>0.00125-2.38744809959996i</v>
      </c>
      <c r="N997">
        <f t="shared" si="278"/>
        <v>89.748412454605315</v>
      </c>
      <c r="O997">
        <f t="shared" si="279"/>
        <v>58.439548945501571</v>
      </c>
      <c r="P997" s="3">
        <f t="shared" si="280"/>
        <v>58.439548945501571</v>
      </c>
      <c r="Q997" s="3">
        <f t="shared" si="281"/>
        <v>-90.251587545394685</v>
      </c>
      <c r="R997">
        <f t="shared" si="282"/>
        <v>89.748412454605315</v>
      </c>
      <c r="S997">
        <f t="shared" si="283"/>
        <v>3.7134138491223684E-2</v>
      </c>
      <c r="T997">
        <f t="shared" si="266"/>
        <v>58.439548945501571</v>
      </c>
    </row>
    <row r="998" spans="1:20" x14ac:dyDescent="0.35">
      <c r="A998">
        <f t="shared" si="267"/>
        <v>234.20729192160729</v>
      </c>
      <c r="B998">
        <f t="shared" si="284"/>
        <v>37.275248217490329</v>
      </c>
      <c r="C998" t="str">
        <f t="shared" si="268"/>
        <v>-3.66895121945613-832.38810559514i</v>
      </c>
      <c r="D998" t="str">
        <f t="shared" si="269"/>
        <v>3.47812499087061-426.972366718034i</v>
      </c>
      <c r="E998" t="str">
        <f t="shared" si="270"/>
        <v>162.46941003761+0.0118059346489958i</v>
      </c>
      <c r="F998" t="str">
        <f t="shared" si="271"/>
        <v>2.90990990843888-4006.87120397525i</v>
      </c>
      <c r="G998" t="str">
        <f t="shared" si="272"/>
        <v>0.999999999494474-0.0000224839000131081i</v>
      </c>
      <c r="H998" t="str">
        <f t="shared" si="273"/>
        <v>500.070784822043+2.40968689722819i</v>
      </c>
      <c r="I998" t="str">
        <f t="shared" si="274"/>
        <v>31.3430874396372-5652.555648445i</v>
      </c>
      <c r="K998" t="str">
        <f t="shared" si="275"/>
        <v>0.0239960456263678-0.000302995377366217i</v>
      </c>
      <c r="L998" t="str">
        <f t="shared" si="276"/>
        <v>0.0001875-9.46303609316923i</v>
      </c>
      <c r="M998" t="str">
        <f t="shared" si="277"/>
        <v>0.00125-2.37841014106392i</v>
      </c>
      <c r="N998">
        <f t="shared" si="278"/>
        <v>89.747456676339667</v>
      </c>
      <c r="O998">
        <f t="shared" si="279"/>
        <v>58.406601689409456</v>
      </c>
      <c r="P998" s="3">
        <f t="shared" si="280"/>
        <v>58.406601689409456</v>
      </c>
      <c r="Q998" s="3">
        <f t="shared" si="281"/>
        <v>-90.252543323660333</v>
      </c>
      <c r="R998">
        <f t="shared" si="282"/>
        <v>89.747456676339667</v>
      </c>
      <c r="S998">
        <f t="shared" si="283"/>
        <v>3.7275248217490328E-2</v>
      </c>
      <c r="T998">
        <f t="shared" si="266"/>
        <v>58.406601689409456</v>
      </c>
    </row>
    <row r="999" spans="1:20" x14ac:dyDescent="0.35">
      <c r="A999">
        <f t="shared" si="267"/>
        <v>235.09727963090941</v>
      </c>
      <c r="B999">
        <f t="shared" si="284"/>
        <v>37.416894160716794</v>
      </c>
      <c r="C999" t="str">
        <f t="shared" si="268"/>
        <v>-3.66894594534088-829.236613783455i</v>
      </c>
      <c r="D999" t="str">
        <f t="shared" si="269"/>
        <v>3.47812499080109-425.356015217059i</v>
      </c>
      <c r="E999" t="str">
        <f t="shared" si="270"/>
        <v>162.469409071659+0.0118508341940779i</v>
      </c>
      <c r="F999" t="str">
        <f t="shared" si="271"/>
        <v>2.90990990842768-3991.70273408392i</v>
      </c>
      <c r="G999" t="str">
        <f t="shared" si="272"/>
        <v>0.999999999490625-0.000022569338833071i</v>
      </c>
      <c r="H999" t="str">
        <f t="shared" si="273"/>
        <v>500.071323842835+2.41884112829012i</v>
      </c>
      <c r="I999" t="str">
        <f t="shared" si="274"/>
        <v>31.3430628246566-5631.16317134503i</v>
      </c>
      <c r="K999" t="str">
        <f t="shared" si="275"/>
        <v>0.0239960155211963-0.000304146365311404i</v>
      </c>
      <c r="L999" t="str">
        <f t="shared" si="276"/>
        <v>0.0001875-9.42721268496637i</v>
      </c>
      <c r="M999" t="str">
        <f t="shared" si="277"/>
        <v>0.00125-2.36940639675624i</v>
      </c>
      <c r="N999">
        <f t="shared" si="278"/>
        <v>89.746497269027373</v>
      </c>
      <c r="O999">
        <f t="shared" si="279"/>
        <v>58.373654407212584</v>
      </c>
      <c r="P999" s="3">
        <f t="shared" si="280"/>
        <v>58.373654407212584</v>
      </c>
      <c r="Q999" s="3">
        <f t="shared" si="281"/>
        <v>-90.253502730972627</v>
      </c>
      <c r="R999">
        <f t="shared" si="282"/>
        <v>89.746497269027373</v>
      </c>
      <c r="S999">
        <f t="shared" si="283"/>
        <v>3.7416894160716793E-2</v>
      </c>
      <c r="T999">
        <f t="shared" si="266"/>
        <v>58.373654407212584</v>
      </c>
    </row>
    <row r="1000" spans="1:20" x14ac:dyDescent="0.35">
      <c r="A1000">
        <f t="shared" si="267"/>
        <v>235.99064929350689</v>
      </c>
      <c r="B1000">
        <f t="shared" si="284"/>
        <v>37.559078358527522</v>
      </c>
      <c r="C1000" t="str">
        <f t="shared" si="268"/>
        <v>-3.66894063108034-826.097050819916i</v>
      </c>
      <c r="D1000" t="str">
        <f t="shared" si="269"/>
        <v>3.47812499073104-423.745782605164i</v>
      </c>
      <c r="E1000" t="str">
        <f t="shared" si="270"/>
        <v>162.46940809836+0.0118959047806594i</v>
      </c>
      <c r="F1000" t="str">
        <f t="shared" si="271"/>
        <v>2.90990990841639-3976.59168617652i</v>
      </c>
      <c r="G1000" t="str">
        <f t="shared" si="272"/>
        <v>0.999999999486746-0.0000226551023205489i</v>
      </c>
      <c r="H1000" t="str">
        <f t="shared" si="273"/>
        <v>500.071866968489+2.42803011590754i</v>
      </c>
      <c r="I1000" t="str">
        <f t="shared" si="274"/>
        <v>31.3430380221567-5609.85170042394i</v>
      </c>
      <c r="K1000" t="str">
        <f t="shared" si="275"/>
        <v>0.0239959851868698-0.000305301722497538i</v>
      </c>
      <c r="L1000" t="str">
        <f t="shared" si="276"/>
        <v>0.0001875-9.39152489038291i</v>
      </c>
      <c r="M1000" t="str">
        <f t="shared" si="277"/>
        <v>0.00125-2.36043673715505i</v>
      </c>
      <c r="N1000">
        <f t="shared" si="278"/>
        <v>89.745534218911402</v>
      </c>
      <c r="O1000">
        <f t="shared" si="279"/>
        <v>58.340707098712336</v>
      </c>
      <c r="P1000" s="3">
        <f t="shared" si="280"/>
        <v>58.340707098712336</v>
      </c>
      <c r="Q1000" s="3">
        <f t="shared" si="281"/>
        <v>-90.254465781088598</v>
      </c>
      <c r="R1000">
        <f t="shared" si="282"/>
        <v>89.745534218911402</v>
      </c>
      <c r="S1000">
        <f t="shared" si="283"/>
        <v>3.7559078358527523E-2</v>
      </c>
      <c r="T1000">
        <f t="shared" si="266"/>
        <v>58.340707098712336</v>
      </c>
    </row>
    <row r="1001" spans="1:20" x14ac:dyDescent="0.35">
      <c r="A1001">
        <f t="shared" si="267"/>
        <v>236.88741376082226</v>
      </c>
      <c r="B1001">
        <f t="shared" si="284"/>
        <v>37.70180285628993</v>
      </c>
      <c r="C1001" t="str">
        <f t="shared" si="268"/>
        <v>-3.66893527636915-822.969371540883i</v>
      </c>
      <c r="D1001" t="str">
        <f t="shared" si="269"/>
        <v>3.47812499066047-422.141645718615i</v>
      </c>
      <c r="E1001" t="str">
        <f t="shared" si="270"/>
        <v>162.469407117659+0.0119411470635339i</v>
      </c>
      <c r="F1001" t="str">
        <f t="shared" si="271"/>
        <v>2.90990990840502-3961.53784287557i</v>
      </c>
      <c r="G1001" t="str">
        <f t="shared" si="272"/>
        <v>0.999999999482838-0.000022741191709278i</v>
      </c>
      <c r="H1001" t="str">
        <f t="shared" si="273"/>
        <v>500.072414230268+2.43725399181736i</v>
      </c>
      <c r="I1001" t="str">
        <f t="shared" si="274"/>
        <v>31.3430130307085-5588.62092910915i</v>
      </c>
      <c r="K1001" t="str">
        <f t="shared" si="275"/>
        <v>0.0239959546216446-0.000306461465476107i</v>
      </c>
      <c r="L1001" t="str">
        <f t="shared" si="276"/>
        <v>0.0001875-9.35597219603794i</v>
      </c>
      <c r="M1001" t="str">
        <f t="shared" si="277"/>
        <v>0.00125-2.35150103322879i</v>
      </c>
      <c r="N1001">
        <f t="shared" si="278"/>
        <v>89.744567512182741</v>
      </c>
      <c r="O1001">
        <f t="shared" si="279"/>
        <v>58.307759763708667</v>
      </c>
      <c r="P1001" s="3">
        <f t="shared" si="280"/>
        <v>58.307759763708667</v>
      </c>
      <c r="Q1001" s="3">
        <f t="shared" si="281"/>
        <v>-90.255432487817259</v>
      </c>
      <c r="R1001">
        <f t="shared" si="282"/>
        <v>89.744567512182741</v>
      </c>
      <c r="S1001">
        <f t="shared" si="283"/>
        <v>3.7701802856289927E-2</v>
      </c>
      <c r="T1001">
        <f t="shared" si="266"/>
        <v>58.307759763708667</v>
      </c>
    </row>
    <row r="1002" spans="1:20" x14ac:dyDescent="0.35">
      <c r="A1002">
        <f t="shared" si="267"/>
        <v>237.78758593311341</v>
      </c>
      <c r="B1002">
        <f t="shared" si="284"/>
        <v>37.845069707143836</v>
      </c>
      <c r="C1002" t="str">
        <f t="shared" si="268"/>
        <v>-3.66892988089953-819.853530953635i</v>
      </c>
      <c r="D1002" t="str">
        <f t="shared" si="269"/>
        <v>3.47812499058936-420.543581481362i</v>
      </c>
      <c r="E1002" t="str">
        <f t="shared" si="270"/>
        <v>162.469406129498+0.0119865617000493i</v>
      </c>
      <c r="F1002" t="str">
        <f t="shared" si="271"/>
        <v>2.90990990839356-3946.54098762648i</v>
      </c>
      <c r="G1002" t="str">
        <f t="shared" si="272"/>
        <v>0.9999999994789-0.0000228276082376834i</v>
      </c>
      <c r="H1002" t="str">
        <f t="shared" si="273"/>
        <v>500.072965659676+2.44651288825328i</v>
      </c>
      <c r="I1002" t="str">
        <f t="shared" si="274"/>
        <v>31.3429878488723-5567.47055198898i</v>
      </c>
      <c r="K1002" t="str">
        <f t="shared" si="275"/>
        <v>0.0239959238237637-0.000307625610860908i</v>
      </c>
      <c r="L1002" t="str">
        <f t="shared" si="276"/>
        <v>0.0001875-9.32055409049404i</v>
      </c>
      <c r="M1002" t="str">
        <f t="shared" si="277"/>
        <v>0.00125-2.34259915643434i</v>
      </c>
      <c r="N1002">
        <f t="shared" si="278"/>
        <v>89.743597134980334</v>
      </c>
      <c r="O1002">
        <f t="shared" si="279"/>
        <v>58.274812401999696</v>
      </c>
      <c r="P1002" s="3">
        <f t="shared" si="280"/>
        <v>58.274812401999696</v>
      </c>
      <c r="Q1002" s="3">
        <f t="shared" si="281"/>
        <v>-90.256402865019666</v>
      </c>
      <c r="R1002">
        <f t="shared" si="282"/>
        <v>89.743597134980334</v>
      </c>
      <c r="S1002">
        <f t="shared" si="283"/>
        <v>3.7845069707143839E-2</v>
      </c>
      <c r="T1002">
        <f t="shared" si="266"/>
        <v>58.274812401999696</v>
      </c>
    </row>
    <row r="1003" spans="1:20" x14ac:dyDescent="0.35">
      <c r="A1003">
        <f t="shared" si="267"/>
        <v>238.69117875965924</v>
      </c>
      <c r="B1003">
        <f t="shared" si="284"/>
        <v>37.988880972030984</v>
      </c>
      <c r="C1003" t="str">
        <f t="shared" si="268"/>
        <v>-3.66892444436129-816.749484235783i</v>
      </c>
      <c r="D1003" t="str">
        <f t="shared" si="269"/>
        <v>3.47812499051769-418.951566904715i</v>
      </c>
      <c r="E1003" t="str">
        <f t="shared" si="270"/>
        <v>162.469405133821+0.0120321493501005i</v>
      </c>
      <c r="F1003" t="str">
        <f t="shared" si="271"/>
        <v>2.90990990838201-3931.60090469443i</v>
      </c>
      <c r="G1003" t="str">
        <f t="shared" si="272"/>
        <v>0.999999999474932-0.0000229143531488957i</v>
      </c>
      <c r="H1003" t="str">
        <f t="shared" si="273"/>
        <v>500.073521288452+2.45580693794746i</v>
      </c>
      <c r="I1003" t="str">
        <f t="shared" si="274"/>
        <v>31.3429624751964-5546.40026480817i</v>
      </c>
      <c r="K1003" t="str">
        <f t="shared" si="275"/>
        <v>0.023995892791457-0.000308794175328268i</v>
      </c>
      <c r="L1003" t="str">
        <f t="shared" si="276"/>
        <v>0.0001875-9.28527006424994i</v>
      </c>
      <c r="M1003" t="str">
        <f t="shared" si="277"/>
        <v>0.00125-2.33373097871522i</v>
      </c>
      <c r="N1003">
        <f t="shared" si="278"/>
        <v>89.742623073390845</v>
      </c>
      <c r="O1003">
        <f t="shared" si="279"/>
        <v>58.241865013382316</v>
      </c>
      <c r="P1003" s="3">
        <f t="shared" si="280"/>
        <v>58.241865013382316</v>
      </c>
      <c r="Q1003" s="3">
        <f t="shared" si="281"/>
        <v>-90.257376926609155</v>
      </c>
      <c r="R1003">
        <f t="shared" si="282"/>
        <v>89.742623073390845</v>
      </c>
      <c r="S1003">
        <f t="shared" si="283"/>
        <v>3.7988880972030986E-2</v>
      </c>
      <c r="T1003">
        <f t="shared" si="266"/>
        <v>58.241865013382316</v>
      </c>
    </row>
    <row r="1004" spans="1:20" x14ac:dyDescent="0.35">
      <c r="A1004">
        <f t="shared" si="267"/>
        <v>239.59820523894595</v>
      </c>
      <c r="B1004">
        <f t="shared" si="284"/>
        <v>38.133238719724702</v>
      </c>
      <c r="C1004" t="str">
        <f t="shared" si="268"/>
        <v>-3.66891896644199-813.65718673458i</v>
      </c>
      <c r="D1004" t="str">
        <f t="shared" si="269"/>
        <v>3.47812499044549-417.36557908701i</v>
      </c>
      <c r="E1004" t="str">
        <f t="shared" si="270"/>
        <v>162.469404130571+0.0120779106761487i</v>
      </c>
      <c r="F1004" t="str">
        <f t="shared" si="271"/>
        <v>2.90990990837037-3916.71737916134i</v>
      </c>
      <c r="G1004" t="str">
        <f t="shared" si="272"/>
        <v>0.999999999470934-0.0000230014276907695i</v>
      </c>
      <c r="H1004" t="str">
        <f t="shared" si="273"/>
        <v>500.074081148585+2.46513627413254i</v>
      </c>
      <c r="I1004" t="str">
        <f t="shared" si="274"/>
        <v>31.3429369082187-5525.4097644637i</v>
      </c>
      <c r="K1004" t="str">
        <f t="shared" si="275"/>
        <v>0.0239958615229405-0.000309967175617283i</v>
      </c>
      <c r="L1004" t="str">
        <f t="shared" si="276"/>
        <v>0.0001875-9.25011960973296i</v>
      </c>
      <c r="M1004" t="str">
        <f t="shared" si="277"/>
        <v>0.00125-2.32489637249972i</v>
      </c>
      <c r="N1004">
        <f t="shared" si="278"/>
        <v>89.741645313448444</v>
      </c>
      <c r="O1004">
        <f t="shared" si="279"/>
        <v>58.20891759765167</v>
      </c>
      <c r="P1004" s="3">
        <f t="shared" si="280"/>
        <v>58.20891759765167</v>
      </c>
      <c r="Q1004" s="3">
        <f t="shared" si="281"/>
        <v>-90.258354686551556</v>
      </c>
      <c r="R1004">
        <f t="shared" si="282"/>
        <v>89.741645313448444</v>
      </c>
      <c r="S1004">
        <f t="shared" si="283"/>
        <v>3.8133238719724703E-2</v>
      </c>
      <c r="T1004">
        <f t="shared" ref="T1004:T1067" si="285">P1004</f>
        <v>58.20891759765167</v>
      </c>
    </row>
    <row r="1005" spans="1:20" x14ac:dyDescent="0.35">
      <c r="A1005">
        <f t="shared" ref="A1005:A1068" si="286">2*PI()*B1005</f>
        <v>240.50867841885392</v>
      </c>
      <c r="B1005">
        <f t="shared" si="284"/>
        <v>38.278145026859654</v>
      </c>
      <c r="C1005" t="str">
        <f t="shared" ref="C1005:C1068" si="287">IMPRODUCT(D1005,E1005,$C$40,,K1005,$C$41)</f>
        <v>-3.66891344682681-810.576593966301i</v>
      </c>
      <c r="D1005" t="str">
        <f t="shared" ref="D1005:D1068" si="288">IMDIV(IMPRODUCT($C$37,$C$38,COMPLEX(1,A1005/$C$38)),IMSUM(-1*A1005*A1005/$C$39,COMPLEX(0,1*A1005)))</f>
        <v>3.47812499037274-415.785595213281i</v>
      </c>
      <c r="E1005" t="str">
        <f t="shared" ref="E1005:E1068" si="289">IMDIV(IMPRODUCT(IMSUM(F1005,G1005),$C$29,H1005),IMSUM(1,I1005))</f>
        <v>162.469403119689+0.0121238463432287i</v>
      </c>
      <c r="F1005" t="str">
        <f t="shared" ref="F1005:F1068" si="290">IMDIV(IMPRODUCT($C$14,$C$15,COMPLEX(1,A1005/$C$15)),IMSUM(-1*A1005*A1005/$C$16,COMPLEX(0,A1005)))</f>
        <v>2.90990990835865-3901.89019692268i</v>
      </c>
      <c r="G1005" t="str">
        <f t="shared" ref="G1005:G1068" si="291">IMDIV(1,COMPLEX(1,A1005*$C$9*$C$10))</f>
        <v>0.999999999466906-0.0000230888331159015i</v>
      </c>
      <c r="H1005" t="str">
        <f t="shared" ref="H1005:H1068" si="292">IMDIV($C$3,IMSUM(K1005,COMPLEX(0,$C$28*A1005)))</f>
        <v>500.074645272298+2.47450103054352i</v>
      </c>
      <c r="I1005" t="str">
        <f t="shared" ref="I1005:I1068" si="293">IMPRODUCT(F1005,$C$29,H1005,$C$31)</f>
        <v>31.3429111464668-5504.4987490002i</v>
      </c>
      <c r="K1005" t="str">
        <f t="shared" ref="K1005:K1068" si="294">IF($C$26&lt;=0,IMDIV(1,IMSUM(IMDIV(1,L1005),1/$C$18)),IMDIV(1,IMSUM(IMDIV(1,L1005),1/$C$18,IMDIV(1,M1005))))</f>
        <v>0.0239958300164171-0.000311144628530049i</v>
      </c>
      <c r="L1005" t="str">
        <f t="shared" ref="L1005:L1068" si="295">IMSUM($C$21/$C$22,IMDIV(1,COMPLEX(0,$C$20*$C$22*A1005)))</f>
        <v>0.0001875-9.21510222129201i</v>
      </c>
      <c r="M1005" t="str">
        <f t="shared" ref="M1005:M1068" si="296">IMSUM($C$25/$C$26,IMDIV(1,COMPLEX(0,$C$24*$C$26*A1005)))</f>
        <v>0.00125-2.31609521069906i</v>
      </c>
      <c r="N1005">
        <f t="shared" ref="N1005:N1068" si="297">ABS(R1005)</f>
        <v>89.740663841134662</v>
      </c>
      <c r="O1005">
        <f t="shared" ref="O1005:O1068" si="298">ABS(P1005)</f>
        <v>58.175970154601416</v>
      </c>
      <c r="P1005" s="3">
        <f t="shared" ref="P1005:P1068" si="299">20*LOG10(IMABS(C1005))</f>
        <v>58.175970154601416</v>
      </c>
      <c r="Q1005" s="3">
        <f t="shared" ref="Q1005:Q1068" si="300">IMARGUMENT(C1005)*180/PI()</f>
        <v>-90.259336158865338</v>
      </c>
      <c r="R1005">
        <f t="shared" ref="R1005:R1068" si="301">IF(Q1005&lt;0,Q1005+180,Q1005-180)</f>
        <v>89.740663841134662</v>
      </c>
      <c r="S1005">
        <f t="shared" ref="S1005:S1068" si="302">B1005/1000</f>
        <v>3.8278145026859653E-2</v>
      </c>
      <c r="T1005">
        <f t="shared" si="285"/>
        <v>58.175970154601416</v>
      </c>
    </row>
    <row r="1006" spans="1:20" x14ac:dyDescent="0.35">
      <c r="A1006">
        <f t="shared" si="286"/>
        <v>241.42261139684558</v>
      </c>
      <c r="B1006">
        <f t="shared" ref="B1006:B1069" si="303">B1005*(1+B$42)</f>
        <v>38.423601977961724</v>
      </c>
      <c r="C1006" t="str">
        <f t="shared" si="287"/>
        <v>-3.66890788519832-807.507661615597i</v>
      </c>
      <c r="D1006" t="str">
        <f t="shared" si="288"/>
        <v>3.47812499029943-414.211592554927i</v>
      </c>
      <c r="E1006" t="str">
        <f t="shared" si="289"/>
        <v>162.469402101119+0.0121699570189608i</v>
      </c>
      <c r="F1006" t="str">
        <f t="shared" si="290"/>
        <v>2.90990990834684-3887.11914468446i</v>
      </c>
      <c r="G1006" t="str">
        <f t="shared" si="291"/>
        <v>0.999999999462847-0.0000231765706816478i</v>
      </c>
      <c r="H1006" t="str">
        <f t="shared" si="292"/>
        <v>500.075213692068+2.48390134141931i</v>
      </c>
      <c r="I1006" t="str">
        <f t="shared" si="293"/>
        <v>31.3428851884544-5483.6669176058i</v>
      </c>
      <c r="K1006" t="str">
        <f t="shared" si="294"/>
        <v>0.0239957982700756-0.000312326550931882i</v>
      </c>
      <c r="L1006" t="str">
        <f t="shared" si="295"/>
        <v>0.0001875-9.18021739519027i</v>
      </c>
      <c r="M1006" t="str">
        <f t="shared" si="296"/>
        <v>0.00125-2.30732736670558i</v>
      </c>
      <c r="N1006">
        <f t="shared" si="297"/>
        <v>89.739678642378124</v>
      </c>
      <c r="O1006">
        <f t="shared" si="298"/>
        <v>58.143022684023641</v>
      </c>
      <c r="P1006" s="3">
        <f t="shared" si="299"/>
        <v>58.143022684023641</v>
      </c>
      <c r="Q1006" s="3">
        <f t="shared" si="300"/>
        <v>-90.260321357621876</v>
      </c>
      <c r="R1006">
        <f t="shared" si="301"/>
        <v>89.739678642378124</v>
      </c>
      <c r="S1006">
        <f t="shared" si="302"/>
        <v>3.8423601977961727E-2</v>
      </c>
      <c r="T1006">
        <f t="shared" si="285"/>
        <v>58.143022684023641</v>
      </c>
    </row>
    <row r="1007" spans="1:20" x14ac:dyDescent="0.35">
      <c r="A1007">
        <f t="shared" si="286"/>
        <v>242.34001732015361</v>
      </c>
      <c r="B1007">
        <f t="shared" si="303"/>
        <v>38.569611665477979</v>
      </c>
      <c r="C1007" t="str">
        <f t="shared" si="287"/>
        <v>-3.66890228123702-804.450345534867i</v>
      </c>
      <c r="D1007" t="str">
        <f t="shared" si="288"/>
        <v>3.47812499022556-412.643548469394i</v>
      </c>
      <c r="E1007" t="str">
        <f t="shared" si="289"/>
        <v>162.469401074802+0.0122162433735584i</v>
      </c>
      <c r="F1007" t="str">
        <f t="shared" si="290"/>
        <v>2.90990990833494-3872.40400996014i</v>
      </c>
      <c r="G1007" t="str">
        <f t="shared" si="291"/>
        <v>0.999999999458757-0.0000232646416501429i</v>
      </c>
      <c r="H1007" t="str">
        <f t="shared" si="292"/>
        <v>500.075786440614+2.49333734150504i</v>
      </c>
      <c r="I1007" t="str">
        <f t="shared" si="293"/>
        <v>31.3428590326864-5462.91397060768i</v>
      </c>
      <c r="K1007" t="str">
        <f t="shared" si="294"/>
        <v>0.0239957662820914-0.000313512959751573i</v>
      </c>
      <c r="L1007" t="str">
        <f t="shared" si="295"/>
        <v>0.0001875-9.14546462959785i</v>
      </c>
      <c r="M1007" t="str">
        <f t="shared" si="296"/>
        <v>0.00125-2.2985927143909i</v>
      </c>
      <c r="N1007">
        <f t="shared" si="297"/>
        <v>89.738689703054391</v>
      </c>
      <c r="O1007">
        <f t="shared" si="298"/>
        <v>58.110075185708922</v>
      </c>
      <c r="P1007" s="3">
        <f t="shared" si="299"/>
        <v>58.110075185708922</v>
      </c>
      <c r="Q1007" s="3">
        <f t="shared" si="300"/>
        <v>-90.261310296945609</v>
      </c>
      <c r="R1007">
        <f t="shared" si="301"/>
        <v>89.738689703054391</v>
      </c>
      <c r="S1007">
        <f t="shared" si="302"/>
        <v>3.8569611665477982E-2</v>
      </c>
      <c r="T1007">
        <f t="shared" si="285"/>
        <v>58.110075185708922</v>
      </c>
    </row>
    <row r="1008" spans="1:20" x14ac:dyDescent="0.35">
      <c r="A1008">
        <f t="shared" si="286"/>
        <v>243.26090938597019</v>
      </c>
      <c r="B1008">
        <f t="shared" si="303"/>
        <v>38.716176189806795</v>
      </c>
      <c r="C1008" t="str">
        <f t="shared" si="287"/>
        <v>-3.66889663462077-801.404601743599i</v>
      </c>
      <c r="D1008" t="str">
        <f t="shared" si="288"/>
        <v>3.47812499015114-411.08144039984i</v>
      </c>
      <c r="E1008" t="str">
        <f t="shared" si="289"/>
        <v>162.469400040679+0.0122627060798495i</v>
      </c>
      <c r="F1008" t="str">
        <f t="shared" si="290"/>
        <v>2.90990990832295-3857.74458106758i</v>
      </c>
      <c r="G1008" t="str">
        <f t="shared" si="291"/>
        <v>0.999999999454635-0.0000233530472883172i</v>
      </c>
      <c r="H1008" t="str">
        <f t="shared" si="292"/>
        <v>500.076363550907+2.50280916605374i</v>
      </c>
      <c r="I1008" t="str">
        <f t="shared" si="293"/>
        <v>31.3428326776563-5442.23960946783i</v>
      </c>
      <c r="K1008" t="str">
        <f t="shared" si="294"/>
        <v>0.0239957340506258-0.000314703871981607i</v>
      </c>
      <c r="L1008" t="str">
        <f t="shared" si="295"/>
        <v>0.0001875-9.11084342458438i</v>
      </c>
      <c r="M1008" t="str">
        <f t="shared" si="296"/>
        <v>0.00125-2.2898911281041i</v>
      </c>
      <c r="N1008">
        <f t="shared" si="297"/>
        <v>89.737697008985805</v>
      </c>
      <c r="O1008">
        <f t="shared" si="298"/>
        <v>58.077127659446113</v>
      </c>
      <c r="P1008" s="3">
        <f t="shared" si="299"/>
        <v>58.077127659446113</v>
      </c>
      <c r="Q1008" s="3">
        <f t="shared" si="300"/>
        <v>-90.262302991014195</v>
      </c>
      <c r="R1008">
        <f t="shared" si="301"/>
        <v>89.737697008985805</v>
      </c>
      <c r="S1008">
        <f t="shared" si="302"/>
        <v>3.8716176189806793E-2</v>
      </c>
      <c r="T1008">
        <f t="shared" si="285"/>
        <v>58.077127659446113</v>
      </c>
    </row>
    <row r="1009" spans="1:20" x14ac:dyDescent="0.35">
      <c r="A1009">
        <f t="shared" si="286"/>
        <v>244.18530084163689</v>
      </c>
      <c r="B1009">
        <f t="shared" si="303"/>
        <v>38.863297659328062</v>
      </c>
      <c r="C1009" t="str">
        <f t="shared" si="287"/>
        <v>-3.66889094502504-798.370386427751i</v>
      </c>
      <c r="D1009" t="str">
        <f t="shared" si="288"/>
        <v>3.47812499007614-409.525245874816i</v>
      </c>
      <c r="E1009" t="str">
        <f t="shared" si="289"/>
        <v>162.469398998689+0.0123093458132662i</v>
      </c>
      <c r="F1009" t="str">
        <f t="shared" si="290"/>
        <v>2.90990990831086-3843.14064712594i</v>
      </c>
      <c r="G1009" t="str">
        <f t="shared" si="291"/>
        <v>0.999999999450482-0.0000234417888679154i</v>
      </c>
      <c r="H1009" t="str">
        <f t="shared" si="292"/>
        <v>500.076945056167+2.51231695082809i</v>
      </c>
      <c r="I1009" t="str">
        <f t="shared" si="293"/>
        <v>31.3428061218447-5421.64353677865i</v>
      </c>
      <c r="K1009" t="str">
        <f t="shared" si="294"/>
        <v>0.0239957015738262-0.000315899304678399i</v>
      </c>
      <c r="L1009" t="str">
        <f t="shared" si="295"/>
        <v>0.0001875-9.07635328211234i</v>
      </c>
      <c r="M1009" t="str">
        <f t="shared" si="296"/>
        <v>0.00125-2.28122248266995i</v>
      </c>
      <c r="N1009">
        <f t="shared" si="297"/>
        <v>89.73670054594119</v>
      </c>
      <c r="O1009">
        <f t="shared" si="298"/>
        <v>58.044180105022406</v>
      </c>
      <c r="P1009" s="3">
        <f t="shared" si="299"/>
        <v>58.044180105022406</v>
      </c>
      <c r="Q1009" s="3">
        <f t="shared" si="300"/>
        <v>-90.26329945405881</v>
      </c>
      <c r="R1009">
        <f t="shared" si="301"/>
        <v>89.73670054594119</v>
      </c>
      <c r="S1009">
        <f t="shared" si="302"/>
        <v>3.8863297659328062E-2</v>
      </c>
      <c r="T1009">
        <f t="shared" si="285"/>
        <v>58.044180105022406</v>
      </c>
    </row>
    <row r="1010" spans="1:20" x14ac:dyDescent="0.35">
      <c r="A1010">
        <f t="shared" si="286"/>
        <v>245.11320498483514</v>
      </c>
      <c r="B1010">
        <f t="shared" si="303"/>
        <v>39.010978190433512</v>
      </c>
      <c r="C1010" t="str">
        <f t="shared" si="287"/>
        <v>-3.66888521212272-795.347655939147i</v>
      </c>
      <c r="D1010" t="str">
        <f t="shared" si="288"/>
        <v>3.47812499000058-407.974942507942i</v>
      </c>
      <c r="E1010" t="str">
        <f t="shared" si="289"/>
        <v>162.469397948775+0.0123561632518754i</v>
      </c>
      <c r="F1010" t="str">
        <f t="shared" si="290"/>
        <v>2.90990990829869-3828.59199805275i</v>
      </c>
      <c r="G1010" t="str">
        <f t="shared" si="291"/>
        <v>0.999999999446298-0.0000235308676655151i</v>
      </c>
      <c r="H1010" t="str">
        <f t="shared" si="292"/>
        <v>500.077530989869+2.52186083210238i</v>
      </c>
      <c r="I1010" t="str">
        <f t="shared" si="293"/>
        <v>31.3427793637203-5401.12545625882i</v>
      </c>
      <c r="K1010" t="str">
        <f t="shared" si="294"/>
        <v>0.0239956688498259-0.000317099274962529i</v>
      </c>
      <c r="L1010" t="str">
        <f t="shared" si="295"/>
        <v>0.0001875-9.04199370602943i</v>
      </c>
      <c r="M1010" t="str">
        <f t="shared" si="296"/>
        <v>0.00125-2.27258665338708i</v>
      </c>
      <c r="N1010">
        <f t="shared" si="297"/>
        <v>89.735700299635766</v>
      </c>
      <c r="O1010">
        <f t="shared" si="298"/>
        <v>58.011232522223686</v>
      </c>
      <c r="P1010" s="3">
        <f t="shared" si="299"/>
        <v>58.011232522223686</v>
      </c>
      <c r="Q1010" s="3">
        <f t="shared" si="300"/>
        <v>-90.264299700364234</v>
      </c>
      <c r="R1010">
        <f t="shared" si="301"/>
        <v>89.735700299635766</v>
      </c>
      <c r="S1010">
        <f t="shared" si="302"/>
        <v>3.9010978190433511E-2</v>
      </c>
      <c r="T1010">
        <f t="shared" si="285"/>
        <v>58.011232522223686</v>
      </c>
    </row>
    <row r="1011" spans="1:20" x14ac:dyDescent="0.35">
      <c r="A1011">
        <f t="shared" si="286"/>
        <v>246.04463516377749</v>
      </c>
      <c r="B1011">
        <f t="shared" si="303"/>
        <v>39.159219907557159</v>
      </c>
      <c r="C1011" t="str">
        <f t="shared" si="287"/>
        <v>-3.66887943558433-792.336366794802i</v>
      </c>
      <c r="D1011" t="str">
        <f t="shared" si="288"/>
        <v>3.47812498992445-406.430507997583i</v>
      </c>
      <c r="E1011" t="str">
        <f t="shared" si="289"/>
        <v>162.469396890876+0.0124031590763858i</v>
      </c>
      <c r="F1011" t="str">
        <f t="shared" si="290"/>
        <v>2.90990990828642-3814.0984245608i</v>
      </c>
      <c r="G1011" t="str">
        <f t="shared" si="291"/>
        <v>0.999999999442082-0.0000236202849625444i</v>
      </c>
      <c r="H1011" t="str">
        <f t="shared" si="292"/>
        <v>500.078121385743+2.53144094666462i</v>
      </c>
      <c r="I1011" t="str">
        <f t="shared" si="293"/>
        <v>31.3427524017417-5380.68507274895i</v>
      </c>
      <c r="K1011" t="str">
        <f t="shared" si="294"/>
        <v>0.023995635876744-0.000318303800018987i</v>
      </c>
      <c r="L1011" t="str">
        <f t="shared" si="295"/>
        <v>0.0001875-9.00776420206166i</v>
      </c>
      <c r="M1011" t="str">
        <f t="shared" si="296"/>
        <v>0.00125-2.26398351602619i</v>
      </c>
      <c r="N1011">
        <f t="shared" si="297"/>
        <v>89.734696255730924</v>
      </c>
      <c r="O1011">
        <f t="shared" si="298"/>
        <v>57.978284910833949</v>
      </c>
      <c r="P1011" s="3">
        <f t="shared" si="299"/>
        <v>57.978284910833949</v>
      </c>
      <c r="Q1011" s="3">
        <f t="shared" si="300"/>
        <v>-90.265303744269076</v>
      </c>
      <c r="R1011">
        <f t="shared" si="301"/>
        <v>89.734696255730924</v>
      </c>
      <c r="S1011">
        <f t="shared" si="302"/>
        <v>3.9159219907557156E-2</v>
      </c>
      <c r="T1011">
        <f t="shared" si="285"/>
        <v>57.978284910833949</v>
      </c>
    </row>
    <row r="1012" spans="1:20" x14ac:dyDescent="0.35">
      <c r="A1012">
        <f t="shared" si="286"/>
        <v>246.97960477739986</v>
      </c>
      <c r="B1012">
        <f t="shared" si="303"/>
        <v>39.308024943205879</v>
      </c>
      <c r="C1012" t="str">
        <f t="shared" si="287"/>
        <v>-3.66887361507795-789.336475676316i</v>
      </c>
      <c r="D1012" t="str">
        <f t="shared" si="288"/>
        <v>3.47812498984772-404.891920126528i</v>
      </c>
      <c r="E1012" t="str">
        <f t="shared" si="289"/>
        <v>162.46939582493+0.0124503339701488i</v>
      </c>
      <c r="F1012" t="str">
        <f t="shared" si="290"/>
        <v>2.90990990827406-3799.65971815517i</v>
      </c>
      <c r="G1012" t="str">
        <f t="shared" si="291"/>
        <v>0.999999999437834-0.0000237100420453014i</v>
      </c>
      <c r="H1012" t="str">
        <f t="shared" si="292"/>
        <v>500.078716277773+2.54105743181825i</v>
      </c>
      <c r="I1012" t="str">
        <f t="shared" si="293"/>
        <v>31.3427252343556-5360.32209220732i</v>
      </c>
      <c r="K1012" t="str">
        <f t="shared" si="294"/>
        <v>0.0239956026526854-0.000319512897097406i</v>
      </c>
      <c r="L1012" t="str">
        <f t="shared" si="295"/>
        <v>0.0001875-8.97366427780595i</v>
      </c>
      <c r="M1012" t="str">
        <f t="shared" si="296"/>
        <v>0.00125-2.25541294682824i</v>
      </c>
      <c r="N1012">
        <f t="shared" si="297"/>
        <v>89.733688399833895</v>
      </c>
      <c r="O1012">
        <f t="shared" si="298"/>
        <v>57.945337270635513</v>
      </c>
      <c r="P1012" s="3">
        <f t="shared" si="299"/>
        <v>57.945337270635513</v>
      </c>
      <c r="Q1012" s="3">
        <f t="shared" si="300"/>
        <v>-90.266311600166105</v>
      </c>
      <c r="R1012">
        <f t="shared" si="301"/>
        <v>89.733688399833895</v>
      </c>
      <c r="S1012">
        <f t="shared" si="302"/>
        <v>3.9308024943205878E-2</v>
      </c>
      <c r="T1012">
        <f t="shared" si="285"/>
        <v>57.945337270635513</v>
      </c>
    </row>
    <row r="1013" spans="1:20" x14ac:dyDescent="0.35">
      <c r="A1013">
        <f t="shared" si="286"/>
        <v>247.91812727555401</v>
      </c>
      <c r="B1013">
        <f t="shared" si="303"/>
        <v>39.457395437990066</v>
      </c>
      <c r="C1013" t="str">
        <f t="shared" si="287"/>
        <v>-3.66886775026909-786.347939429278i</v>
      </c>
      <c r="D1013" t="str">
        <f t="shared" si="288"/>
        <v>3.47812498977042-403.359156761678i</v>
      </c>
      <c r="E1013" t="str">
        <f t="shared" si="289"/>
        <v>162.469394750878+0.0124976886191673i</v>
      </c>
      <c r="F1013" t="str">
        <f t="shared" si="290"/>
        <v>2.9099099082616-3785.27567113022i</v>
      </c>
      <c r="G1013" t="str">
        <f t="shared" si="291"/>
        <v>0.999999999433553-0.0000238001402049717i</v>
      </c>
      <c r="H1013" t="str">
        <f t="shared" si="292"/>
        <v>500.079315700207+2.55071042538399i</v>
      </c>
      <c r="I1013" t="str">
        <f t="shared" si="293"/>
        <v>31.342697859996-5340.03622170571i</v>
      </c>
      <c r="K1013" t="str">
        <f t="shared" si="294"/>
        <v>0.0239955691757404-0.000320726583512292i</v>
      </c>
      <c r="L1013" t="str">
        <f t="shared" si="295"/>
        <v>0.0001875-8.93969344272361i</v>
      </c>
      <c r="M1013" t="str">
        <f t="shared" si="296"/>
        <v>0.00125-2.24687482250272i</v>
      </c>
      <c r="N1013">
        <f t="shared" si="297"/>
        <v>89.732676717497739</v>
      </c>
      <c r="O1013">
        <f t="shared" si="298"/>
        <v>57.912389601409302</v>
      </c>
      <c r="P1013" s="3">
        <f t="shared" si="299"/>
        <v>57.912389601409302</v>
      </c>
      <c r="Q1013" s="3">
        <f t="shared" si="300"/>
        <v>-90.267323282502261</v>
      </c>
      <c r="R1013">
        <f t="shared" si="301"/>
        <v>89.732676717497739</v>
      </c>
      <c r="S1013">
        <f t="shared" si="302"/>
        <v>3.9457395437990067E-2</v>
      </c>
      <c r="T1013">
        <f t="shared" si="285"/>
        <v>57.912389601409302</v>
      </c>
    </row>
    <row r="1014" spans="1:20" x14ac:dyDescent="0.35">
      <c r="A1014">
        <f t="shared" si="286"/>
        <v>248.86021615920114</v>
      </c>
      <c r="B1014">
        <f t="shared" si="303"/>
        <v>39.60733354065443</v>
      </c>
      <c r="C1014" t="str">
        <f t="shared" si="287"/>
        <v>-3.66886184082048-783.370715062594i</v>
      </c>
      <c r="D1014" t="str">
        <f t="shared" si="288"/>
        <v>3.47812498969253-401.832195853715i</v>
      </c>
      <c r="E1014" t="str">
        <f t="shared" si="289"/>
        <v>162.469393668657+0.0125452237121373i</v>
      </c>
      <c r="F1014" t="str">
        <f t="shared" si="290"/>
        <v>2.90990990824905-3770.94607656662i</v>
      </c>
      <c r="G1014" t="str">
        <f t="shared" si="291"/>
        <v>0.99999999942924-0.0000238905807376475i</v>
      </c>
      <c r="H1014" t="str">
        <f t="shared" si="292"/>
        <v>500.07991968755+2.5604000657018i</v>
      </c>
      <c r="I1014" t="str">
        <f t="shared" si="293"/>
        <v>31.3426702770844-5319.82716942517i</v>
      </c>
      <c r="K1014" t="str">
        <f t="shared" si="294"/>
        <v>0.0239955354439849-0.00032194487664327i</v>
      </c>
      <c r="L1014" t="str">
        <f t="shared" si="295"/>
        <v>0.0001875-8.90585120813267i</v>
      </c>
      <c r="M1014" t="str">
        <f t="shared" si="296"/>
        <v>0.00125-2.23836902022587i</v>
      </c>
      <c r="N1014">
        <f t="shared" si="297"/>
        <v>89.731661194221019</v>
      </c>
      <c r="O1014">
        <f t="shared" si="298"/>
        <v>57.879441902934296</v>
      </c>
      <c r="P1014" s="3">
        <f t="shared" si="299"/>
        <v>57.879441902934296</v>
      </c>
      <c r="Q1014" s="3">
        <f t="shared" si="300"/>
        <v>-90.268338805778981</v>
      </c>
      <c r="R1014">
        <f t="shared" si="301"/>
        <v>89.731661194221019</v>
      </c>
      <c r="S1014">
        <f t="shared" si="302"/>
        <v>3.9607333540654432E-2</v>
      </c>
      <c r="T1014">
        <f t="shared" si="285"/>
        <v>57.879441902934296</v>
      </c>
    </row>
    <row r="1015" spans="1:20" x14ac:dyDescent="0.35">
      <c r="A1015">
        <f t="shared" si="286"/>
        <v>249.80588498060609</v>
      </c>
      <c r="B1015">
        <f t="shared" si="303"/>
        <v>39.757841408108916</v>
      </c>
      <c r="C1015" t="str">
        <f t="shared" si="287"/>
        <v>-3.66885588639261-780.404759747905i</v>
      </c>
      <c r="D1015" t="str">
        <f t="shared" si="288"/>
        <v>3.47812498961404-400.311015436795i</v>
      </c>
      <c r="E1015" t="str">
        <f t="shared" si="289"/>
        <v>162.469392578204+0.0125929399404123i</v>
      </c>
      <c r="F1015" t="str">
        <f t="shared" si="290"/>
        <v>2.90990990823641-3756.67072832832i</v>
      </c>
      <c r="G1015" t="str">
        <f t="shared" si="291"/>
        <v>0.999999999424894-0.0000239813649443464i</v>
      </c>
      <c r="H1015" t="str">
        <f t="shared" si="292"/>
        <v>500.080528274571+2.570126491633i</v>
      </c>
      <c r="I1015" t="str">
        <f t="shared" si="293"/>
        <v>31.3426424840319-5299.69464465174i</v>
      </c>
      <c r="K1015" t="str">
        <f t="shared" si="294"/>
        <v>0.0239955014554802-0.000323167793935328i</v>
      </c>
      <c r="L1015" t="str">
        <f t="shared" si="295"/>
        <v>0.0001875-8.87213708720138i</v>
      </c>
      <c r="M1015" t="str">
        <f t="shared" si="296"/>
        <v>0.00125-2.22989541763884i</v>
      </c>
      <c r="N1015">
        <f t="shared" si="297"/>
        <v>89.730641815447655</v>
      </c>
      <c r="O1015">
        <f t="shared" si="298"/>
        <v>57.846494174987903</v>
      </c>
      <c r="P1015" s="3">
        <f t="shared" si="299"/>
        <v>57.846494174987903</v>
      </c>
      <c r="Q1015" s="3">
        <f t="shared" si="300"/>
        <v>-90.269358184552345</v>
      </c>
      <c r="R1015">
        <f t="shared" si="301"/>
        <v>89.730641815447655</v>
      </c>
      <c r="S1015">
        <f t="shared" si="302"/>
        <v>3.9757841408108917E-2</v>
      </c>
      <c r="T1015">
        <f t="shared" si="285"/>
        <v>57.846494174987903</v>
      </c>
    </row>
    <row r="1016" spans="1:20" x14ac:dyDescent="0.35">
      <c r="A1016">
        <f t="shared" si="286"/>
        <v>250.75514734353243</v>
      </c>
      <c r="B1016">
        <f t="shared" si="303"/>
        <v>39.908921205459734</v>
      </c>
      <c r="C1016" t="str">
        <f t="shared" si="287"/>
        <v>-3.66884988664323-777.450030818969i</v>
      </c>
      <c r="D1016" t="str">
        <f t="shared" si="288"/>
        <v>3.47812498953496-398.795593628226i</v>
      </c>
      <c r="E1016" t="str">
        <f t="shared" si="289"/>
        <v>162.469391479459+0.0126408379980544i</v>
      </c>
      <c r="F1016" t="str">
        <f t="shared" si="290"/>
        <v>2.90990990822367-3742.44942105967i</v>
      </c>
      <c r="G1016" t="str">
        <f t="shared" si="291"/>
        <v>0.999999999420515-0.0000240724941310295i</v>
      </c>
      <c r="H1016" t="str">
        <f t="shared" si="292"/>
        <v>500.081141496305+2.57988984256194i</v>
      </c>
      <c r="I1016" t="str">
        <f t="shared" si="293"/>
        <v>31.3426144792365-5279.63835777244i</v>
      </c>
      <c r="K1016" t="str">
        <f t="shared" si="294"/>
        <v>0.0239954672082727-0.000324395352899049i</v>
      </c>
      <c r="L1016" t="str">
        <f t="shared" si="295"/>
        <v>0.0001875-8.83855059494056i</v>
      </c>
      <c r="M1016" t="str">
        <f t="shared" si="296"/>
        <v>0.00125-2.22145389284603i</v>
      </c>
      <c r="N1016">
        <f t="shared" si="297"/>
        <v>89.729618566566728</v>
      </c>
      <c r="O1016">
        <f t="shared" si="298"/>
        <v>57.813546417345904</v>
      </c>
      <c r="P1016" s="3">
        <f t="shared" si="299"/>
        <v>57.813546417345904</v>
      </c>
      <c r="Q1016" s="3">
        <f t="shared" si="300"/>
        <v>-90.270381433433272</v>
      </c>
      <c r="R1016">
        <f t="shared" si="301"/>
        <v>89.729618566566728</v>
      </c>
      <c r="S1016">
        <f t="shared" si="302"/>
        <v>3.9908921205459733E-2</v>
      </c>
      <c r="T1016">
        <f t="shared" si="285"/>
        <v>57.813546417345904</v>
      </c>
    </row>
    <row r="1017" spans="1:20" x14ac:dyDescent="0.35">
      <c r="A1017">
        <f t="shared" si="286"/>
        <v>251.70801690343785</v>
      </c>
      <c r="B1017">
        <f t="shared" si="303"/>
        <v>40.060575106040481</v>
      </c>
      <c r="C1017" t="str">
        <f t="shared" si="287"/>
        <v>-3.66884384122757-774.506485771026i</v>
      </c>
      <c r="D1017" t="str">
        <f t="shared" si="288"/>
        <v>3.47812498945527-397.285908628155i</v>
      </c>
      <c r="E1017" t="str">
        <f t="shared" si="289"/>
        <v>162.469390372357+0.0126889185818176i</v>
      </c>
      <c r="F1017" t="str">
        <f t="shared" si="290"/>
        <v>2.90990990821082-3728.28195018235i</v>
      </c>
      <c r="G1017" t="str">
        <f t="shared" si="291"/>
        <v>0.999999999416103-0.0000241639696086207i</v>
      </c>
      <c r="H1017" t="str">
        <f t="shared" si="292"/>
        <v>500.081759388051+2.58969025839811i</v>
      </c>
      <c r="I1017" t="str">
        <f t="shared" si="293"/>
        <v>31.3425862610845-5259.65802027084i</v>
      </c>
      <c r="K1017" t="str">
        <f t="shared" si="294"/>
        <v>0.0239954327003942-0.000325627571110861i</v>
      </c>
      <c r="L1017" t="str">
        <f t="shared" si="295"/>
        <v>0.0001875-8.80509124819743i</v>
      </c>
      <c r="M1017" t="str">
        <f t="shared" si="296"/>
        <v>0.00125-2.21304432441325i</v>
      </c>
      <c r="N1017">
        <f t="shared" si="297"/>
        <v>89.728591432912225</v>
      </c>
      <c r="O1017">
        <f t="shared" si="298"/>
        <v>57.78059862978224</v>
      </c>
      <c r="P1017" s="3">
        <f t="shared" si="299"/>
        <v>57.78059862978224</v>
      </c>
      <c r="Q1017" s="3">
        <f t="shared" si="300"/>
        <v>-90.271408567087775</v>
      </c>
      <c r="R1017">
        <f t="shared" si="301"/>
        <v>89.728591432912225</v>
      </c>
      <c r="S1017">
        <f t="shared" si="302"/>
        <v>4.0060575106040483E-2</v>
      </c>
      <c r="T1017">
        <f t="shared" si="285"/>
        <v>57.78059862978224</v>
      </c>
    </row>
    <row r="1018" spans="1:20" x14ac:dyDescent="0.35">
      <c r="A1018">
        <f t="shared" si="286"/>
        <v>252.66450736767092</v>
      </c>
      <c r="B1018">
        <f t="shared" si="303"/>
        <v>40.212805291443438</v>
      </c>
      <c r="C1018" t="str">
        <f t="shared" si="287"/>
        <v>-3.66883774979812-771.574082260215i</v>
      </c>
      <c r="D1018" t="str">
        <f t="shared" si="288"/>
        <v>3.47812498937498-395.781938719259i</v>
      </c>
      <c r="E1018" t="str">
        <f t="shared" si="289"/>
        <v>162.469389256836+0.0127371823911791i</v>
      </c>
      <c r="F1018" t="str">
        <f t="shared" si="290"/>
        <v>2.90990990819788-3714.16811189256i</v>
      </c>
      <c r="G1018" t="str">
        <f t="shared" si="291"/>
        <v>0.999999999411657-0.0000242557926930257i</v>
      </c>
      <c r="H1018" t="str">
        <f t="shared" si="292"/>
        <v>500.08238198538+2.59952787957788i</v>
      </c>
      <c r="I1018" t="str">
        <f t="shared" si="293"/>
        <v>31.3425578279487-5239.75334472321i</v>
      </c>
      <c r="K1018" t="str">
        <f t="shared" si="294"/>
        <v>0.0239953979298613-0.000326864466213266i</v>
      </c>
      <c r="L1018" t="str">
        <f t="shared" si="295"/>
        <v>0.0001875-8.77175856564797i</v>
      </c>
      <c r="M1018" t="str">
        <f t="shared" si="296"/>
        <v>0.00125-2.20466659136606i</v>
      </c>
      <c r="N1018">
        <f t="shared" si="297"/>
        <v>89.727560399762865</v>
      </c>
      <c r="O1018">
        <f t="shared" si="298"/>
        <v>57.747650812069288</v>
      </c>
      <c r="P1018" s="3">
        <f t="shared" si="299"/>
        <v>57.747650812069288</v>
      </c>
      <c r="Q1018" s="3">
        <f t="shared" si="300"/>
        <v>-90.272439600237135</v>
      </c>
      <c r="R1018">
        <f t="shared" si="301"/>
        <v>89.727560399762865</v>
      </c>
      <c r="S1018">
        <f t="shared" si="302"/>
        <v>4.0212805291443436E-2</v>
      </c>
      <c r="T1018">
        <f t="shared" si="285"/>
        <v>57.747650812069288</v>
      </c>
    </row>
    <row r="1019" spans="1:20" x14ac:dyDescent="0.35">
      <c r="A1019">
        <f t="shared" si="286"/>
        <v>253.6246324956681</v>
      </c>
      <c r="B1019">
        <f t="shared" si="303"/>
        <v>40.365613951550927</v>
      </c>
      <c r="C1019" t="str">
        <f t="shared" si="287"/>
        <v>-3.66883161200483-768.652778102935i</v>
      </c>
      <c r="D1019" t="str">
        <f t="shared" si="288"/>
        <v>3.47812498929408-394.283662266426i</v>
      </c>
      <c r="E1019" t="str">
        <f t="shared" si="289"/>
        <v>162.46938813283+0.0127856301283313i</v>
      </c>
      <c r="F1019" t="str">
        <f t="shared" si="290"/>
        <v>2.90990990818485-3700.10770315801i</v>
      </c>
      <c r="G1019" t="str">
        <f t="shared" si="291"/>
        <v>0.999999999407177-0.0000243479647051501i</v>
      </c>
      <c r="H1019" t="str">
        <f t="shared" si="292"/>
        <v>500.083009324132+2.60940284706672i</v>
      </c>
      <c r="I1019" t="str">
        <f t="shared" si="293"/>
        <v>31.3425291781912-5219.92404479422i</v>
      </c>
      <c r="K1019" t="str">
        <f t="shared" si="294"/>
        <v>0.0239953628946757-0.000328106055915098i</v>
      </c>
      <c r="L1019" t="str">
        <f t="shared" si="295"/>
        <v>0.0001875-8.73855206779039i</v>
      </c>
      <c r="M1019" t="str">
        <f t="shared" si="296"/>
        <v>0.00125-2.19632057318795i</v>
      </c>
      <c r="N1019">
        <f t="shared" si="297"/>
        <v>89.726525452341875</v>
      </c>
      <c r="O1019">
        <f t="shared" si="298"/>
        <v>57.714702963977544</v>
      </c>
      <c r="P1019" s="3">
        <f t="shared" si="299"/>
        <v>57.714702963977544</v>
      </c>
      <c r="Q1019" s="3">
        <f t="shared" si="300"/>
        <v>-90.273474547658125</v>
      </c>
      <c r="R1019">
        <f t="shared" si="301"/>
        <v>89.726525452341875</v>
      </c>
      <c r="S1019">
        <f t="shared" si="302"/>
        <v>4.036561395155093E-2</v>
      </c>
      <c r="T1019">
        <f t="shared" si="285"/>
        <v>57.714702963977544</v>
      </c>
    </row>
    <row r="1020" spans="1:20" x14ac:dyDescent="0.35">
      <c r="A1020">
        <f t="shared" si="286"/>
        <v>254.58840609915165</v>
      </c>
      <c r="B1020">
        <f t="shared" si="303"/>
        <v>40.519003284566821</v>
      </c>
      <c r="C1020" t="str">
        <f t="shared" si="287"/>
        <v>-3.66882542749503-765.742531275267i</v>
      </c>
      <c r="D1020" t="str">
        <f t="shared" si="288"/>
        <v>3.47812498921255-392.791057716444i</v>
      </c>
      <c r="E1020" t="str">
        <f t="shared" si="289"/>
        <v>162.469387000277+0.0128342624982123i</v>
      </c>
      <c r="F1020" t="str">
        <f t="shared" si="290"/>
        <v>2.90990990817171-3686.10052171497i</v>
      </c>
      <c r="G1020" t="str">
        <f t="shared" si="291"/>
        <v>0.999999999402662-0.0000244404869709194i</v>
      </c>
      <c r="H1020" t="str">
        <f t="shared" si="292"/>
        <v>500.083641440422+2.61931530236096i</v>
      </c>
      <c r="I1020" t="str">
        <f t="shared" si="293"/>
        <v>31.3425003101604-5200.16983523278i</v>
      </c>
      <c r="K1020" t="str">
        <f t="shared" si="294"/>
        <v>0.0239953275928238-0.00032935235799176i</v>
      </c>
      <c r="L1020" t="str">
        <f t="shared" si="295"/>
        <v>0.0001875-8.705471276938i</v>
      </c>
      <c r="M1020" t="str">
        <f t="shared" si="296"/>
        <v>0.00125-2.18800614981864i</v>
      </c>
      <c r="N1020">
        <f t="shared" si="297"/>
        <v>89.725486575816873</v>
      </c>
      <c r="O1020">
        <f t="shared" si="298"/>
        <v>57.681755085275896</v>
      </c>
      <c r="P1020" s="3">
        <f t="shared" si="299"/>
        <v>57.681755085275896</v>
      </c>
      <c r="Q1020" s="3">
        <f t="shared" si="300"/>
        <v>-90.274513424183127</v>
      </c>
      <c r="R1020">
        <f t="shared" si="301"/>
        <v>89.725486575816873</v>
      </c>
      <c r="S1020">
        <f t="shared" si="302"/>
        <v>4.0519003284566819E-2</v>
      </c>
      <c r="T1020">
        <f t="shared" si="285"/>
        <v>57.681755085275896</v>
      </c>
    </row>
    <row r="1021" spans="1:20" x14ac:dyDescent="0.35">
      <c r="A1021">
        <f t="shared" si="286"/>
        <v>255.55584204232844</v>
      </c>
      <c r="B1021">
        <f t="shared" si="303"/>
        <v>40.672975497048178</v>
      </c>
      <c r="C1021" t="str">
        <f t="shared" si="287"/>
        <v>-3.66881919591316-762.843299912341i</v>
      </c>
      <c r="D1021" t="str">
        <f t="shared" si="288"/>
        <v>3.47812498913042-391.304103597699i</v>
      </c>
      <c r="E1021" t="str">
        <f t="shared" si="289"/>
        <v>162.46938585911+0.0128830802085008i</v>
      </c>
      <c r="F1021" t="str">
        <f t="shared" si="290"/>
        <v>2.90990990815848-3672.14636606547i</v>
      </c>
      <c r="G1021" t="str">
        <f t="shared" si="291"/>
        <v>0.999999999398114-0.0000245333608212972i</v>
      </c>
      <c r="H1021" t="str">
        <f t="shared" si="292"/>
        <v>500.08427837064+2.62926538748974i</v>
      </c>
      <c r="I1021" t="str">
        <f t="shared" si="293"/>
        <v>31.3424712221921-5180.49043186811i</v>
      </c>
      <c r="K1021" t="str">
        <f t="shared" si="294"/>
        <v>0.0239952920222766-0.000330603390285461i</v>
      </c>
      <c r="L1021" t="str">
        <f t="shared" si="295"/>
        <v>0.0001875-8.67251571721255i</v>
      </c>
      <c r="M1021" t="str">
        <f t="shared" si="296"/>
        <v>0.00125-2.17972320165236i</v>
      </c>
      <c r="N1021">
        <f t="shared" si="297"/>
        <v>89.724443755299532</v>
      </c>
      <c r="O1021">
        <f t="shared" si="298"/>
        <v>57.648807175731314</v>
      </c>
      <c r="P1021" s="3">
        <f t="shared" si="299"/>
        <v>57.648807175731314</v>
      </c>
      <c r="Q1021" s="3">
        <f t="shared" si="300"/>
        <v>-90.275556244700468</v>
      </c>
      <c r="R1021">
        <f t="shared" si="301"/>
        <v>89.724443755299532</v>
      </c>
      <c r="S1021">
        <f t="shared" si="302"/>
        <v>4.067297549704818E-2</v>
      </c>
      <c r="T1021">
        <f t="shared" si="285"/>
        <v>57.648807175731314</v>
      </c>
    </row>
    <row r="1022" spans="1:20" x14ac:dyDescent="0.35">
      <c r="A1022">
        <f t="shared" si="286"/>
        <v>256.52695424208929</v>
      </c>
      <c r="B1022">
        <f t="shared" si="303"/>
        <v>40.827532803936961</v>
      </c>
      <c r="C1022" t="str">
        <f t="shared" si="287"/>
        <v>-3.66881291690112-759.95504230776i</v>
      </c>
      <c r="D1022" t="str">
        <f t="shared" si="288"/>
        <v>3.47812498904766-389.822778519852i</v>
      </c>
      <c r="E1022" t="str">
        <f t="shared" si="289"/>
        <v>162.469384709265+0.0129320839696447i</v>
      </c>
      <c r="F1022" t="str">
        <f t="shared" si="290"/>
        <v>2.90990990814514-3658.24503547426i</v>
      </c>
      <c r="G1022" t="str">
        <f t="shared" si="291"/>
        <v>0.999999999393531-0.0000246265875923053i</v>
      </c>
      <c r="H1022" t="str">
        <f t="shared" si="292"/>
        <v>500.08492015145+2.63925324501721i</v>
      </c>
      <c r="I1022" t="str">
        <f t="shared" si="293"/>
        <v>31.3424419126102-5160.8855516054i</v>
      </c>
      <c r="K1022" t="str">
        <f t="shared" si="294"/>
        <v>0.02399525618099-0.000331859170705481i</v>
      </c>
      <c r="L1022" t="str">
        <f t="shared" si="295"/>
        <v>0.0001875-8.63968491453731i</v>
      </c>
      <c r="M1022" t="str">
        <f t="shared" si="296"/>
        <v>0.00125-2.17147160953612i</v>
      </c>
      <c r="N1022">
        <f t="shared" si="297"/>
        <v>89.723396975845418</v>
      </c>
      <c r="O1022">
        <f t="shared" si="298"/>
        <v>57.615859235109149</v>
      </c>
      <c r="P1022" s="3">
        <f t="shared" si="299"/>
        <v>57.615859235109149</v>
      </c>
      <c r="Q1022" s="3">
        <f t="shared" si="300"/>
        <v>-90.276603024154582</v>
      </c>
      <c r="R1022">
        <f t="shared" si="301"/>
        <v>89.723396975845418</v>
      </c>
      <c r="S1022">
        <f t="shared" si="302"/>
        <v>4.0827532803936958E-2</v>
      </c>
      <c r="T1022">
        <f t="shared" si="285"/>
        <v>57.615859235109149</v>
      </c>
    </row>
    <row r="1023" spans="1:20" x14ac:dyDescent="0.35">
      <c r="A1023">
        <f t="shared" si="286"/>
        <v>257.50175666820923</v>
      </c>
      <c r="B1023">
        <f t="shared" si="303"/>
        <v>40.98267742859192</v>
      </c>
      <c r="C1023" t="str">
        <f t="shared" si="287"/>
        <v>-3.6688065900981-757.077716912986i</v>
      </c>
      <c r="D1023" t="str">
        <f t="shared" si="288"/>
        <v>3.47812498896426-388.347061173548i</v>
      </c>
      <c r="E1023" t="str">
        <f t="shared" si="289"/>
        <v>162.469383550675+0.0129812744948416i</v>
      </c>
      <c r="F1023" t="str">
        <f t="shared" si="290"/>
        <v>2.9099099081317-3644.39632996605i</v>
      </c>
      <c r="G1023" t="str">
        <f t="shared" si="291"/>
        <v>0.999999999388913-0.0000247201686250419i</v>
      </c>
      <c r="H1023" t="str">
        <f t="shared" si="292"/>
        <v>500.085566819796+2.64927901804416i</v>
      </c>
      <c r="I1023" t="str">
        <f t="shared" si="293"/>
        <v>31.3424123797247-5141.35491242195i</v>
      </c>
      <c r="K1023" t="str">
        <f t="shared" si="294"/>
        <v>0.0239952200669041-0.000333119717228396i</v>
      </c>
      <c r="L1023" t="str">
        <f t="shared" si="295"/>
        <v>0.0001875-8.60697839663014i</v>
      </c>
      <c r="M1023" t="str">
        <f t="shared" si="296"/>
        <v>0.00125-2.163251254768i</v>
      </c>
      <c r="N1023">
        <f t="shared" si="297"/>
        <v>89.722346222453865</v>
      </c>
      <c r="O1023">
        <f t="shared" si="298"/>
        <v>57.582911263172903</v>
      </c>
      <c r="P1023" s="3">
        <f t="shared" si="299"/>
        <v>57.582911263172903</v>
      </c>
      <c r="Q1023" s="3">
        <f t="shared" si="300"/>
        <v>-90.277653777546135</v>
      </c>
      <c r="R1023">
        <f t="shared" si="301"/>
        <v>89.722346222453865</v>
      </c>
      <c r="S1023">
        <f t="shared" si="302"/>
        <v>4.0982677428591921E-2</v>
      </c>
      <c r="T1023">
        <f t="shared" si="285"/>
        <v>57.582911263172903</v>
      </c>
    </row>
    <row r="1024" spans="1:20" x14ac:dyDescent="0.35">
      <c r="A1024">
        <f t="shared" si="286"/>
        <v>258.48026334354842</v>
      </c>
      <c r="B1024">
        <f t="shared" si="303"/>
        <v>41.138411602820568</v>
      </c>
      <c r="C1024" t="str">
        <f t="shared" si="287"/>
        <v>-3.66880021514051-754.211282336743i</v>
      </c>
      <c r="D1024" t="str">
        <f t="shared" si="288"/>
        <v>3.47812498888023-386.876930330097i</v>
      </c>
      <c r="E1024" t="str">
        <f t="shared" si="289"/>
        <v>162.469382383275+0.0130306525000935i</v>
      </c>
      <c r="F1024" t="str">
        <f t="shared" si="290"/>
        <v>2.90990990811817-3630.60005032256i</v>
      </c>
      <c r="G1024" t="str">
        <f t="shared" si="291"/>
        <v>0.99999999938426-0.0000248141052657016i</v>
      </c>
      <c r="H1024" t="str">
        <f t="shared" si="292"/>
        <v>500.08621841291+2.65934285021032i</v>
      </c>
      <c r="I1024" t="str">
        <f t="shared" si="293"/>
        <v>31.3423826218336-5121.89823336312i</v>
      </c>
      <c r="K1024" t="str">
        <f t="shared" si="294"/>
        <v>0.0239951836779433-0.00033438504789834i</v>
      </c>
      <c r="L1024" t="str">
        <f t="shared" si="295"/>
        <v>0.0001875-8.57439569299676i</v>
      </c>
      <c r="M1024" t="str">
        <f t="shared" si="296"/>
        <v>0.00125-2.15506201909544i</v>
      </c>
      <c r="N1024">
        <f t="shared" si="297"/>
        <v>89.721291480067649</v>
      </c>
      <c r="O1024">
        <f t="shared" si="298"/>
        <v>57.54996325968429</v>
      </c>
      <c r="P1024" s="3">
        <f t="shared" si="299"/>
        <v>57.54996325968429</v>
      </c>
      <c r="Q1024" s="3">
        <f t="shared" si="300"/>
        <v>-90.278708519932351</v>
      </c>
      <c r="R1024">
        <f t="shared" si="301"/>
        <v>89.721291480067649</v>
      </c>
      <c r="S1024">
        <f t="shared" si="302"/>
        <v>4.1138411602820571E-2</v>
      </c>
      <c r="T1024">
        <f t="shared" si="285"/>
        <v>57.54996325968429</v>
      </c>
    </row>
    <row r="1025" spans="1:20" x14ac:dyDescent="0.35">
      <c r="A1025">
        <f t="shared" si="286"/>
        <v>259.46248834425387</v>
      </c>
      <c r="B1025">
        <f t="shared" si="303"/>
        <v>41.294737566911287</v>
      </c>
      <c r="C1025" t="str">
        <f t="shared" si="287"/>
        <v>-3.66879379166195-751.355697344412i</v>
      </c>
      <c r="D1025" t="str">
        <f t="shared" si="288"/>
        <v>3.47812498879555-385.412364841171i</v>
      </c>
      <c r="E1025" t="str">
        <f t="shared" si="289"/>
        <v>162.469381206996+0.0130802187041813i</v>
      </c>
      <c r="F1025" t="str">
        <f t="shared" si="290"/>
        <v>2.90990990810452-3616.85599807966i</v>
      </c>
      <c r="G1025" t="str">
        <f t="shared" si="291"/>
        <v>0.999999999379572-0.0000249083988655945i</v>
      </c>
      <c r="H1025" t="str">
        <f t="shared" si="292"/>
        <v>500.086874968302+2.66944488569624i</v>
      </c>
      <c r="I1025" t="str">
        <f t="shared" si="293"/>
        <v>31.3423526372221-5102.51523453809i</v>
      </c>
      <c r="K1025" t="str">
        <f t="shared" si="294"/>
        <v>0.0239951470120163-0.000335655180827247i</v>
      </c>
      <c r="L1025" t="str">
        <f t="shared" si="295"/>
        <v>0.0001875-8.54193633492407i</v>
      </c>
      <c r="M1025" t="str">
        <f t="shared" si="296"/>
        <v>0.00125-2.14690378471353i</v>
      </c>
      <c r="N1025">
        <f t="shared" si="297"/>
        <v>89.720232733572814</v>
      </c>
      <c r="O1025">
        <f t="shared" si="298"/>
        <v>57.517015224403075</v>
      </c>
      <c r="P1025" s="3">
        <f t="shared" si="299"/>
        <v>57.517015224403075</v>
      </c>
      <c r="Q1025" s="3">
        <f t="shared" si="300"/>
        <v>-90.279767266427186</v>
      </c>
      <c r="R1025">
        <f t="shared" si="301"/>
        <v>89.720232733572814</v>
      </c>
      <c r="S1025">
        <f t="shared" si="302"/>
        <v>4.1294737566911287E-2</v>
      </c>
      <c r="T1025">
        <f t="shared" si="285"/>
        <v>57.517015224403075</v>
      </c>
    </row>
    <row r="1026" spans="1:20" x14ac:dyDescent="0.35">
      <c r="A1026">
        <f t="shared" si="286"/>
        <v>260.44844579996203</v>
      </c>
      <c r="B1026">
        <f t="shared" si="303"/>
        <v>41.451657569665549</v>
      </c>
      <c r="C1026" t="str">
        <f t="shared" si="287"/>
        <v>-3.6687873192933-748.51092085748i</v>
      </c>
      <c r="D1026" t="str">
        <f t="shared" si="288"/>
        <v>3.47812498871024-383.953343638507i</v>
      </c>
      <c r="E1026" t="str">
        <f t="shared" si="289"/>
        <v>162.469380021773+0.0131299738286978i</v>
      </c>
      <c r="F1026" t="str">
        <f t="shared" si="290"/>
        <v>2.90990990809077-3603.16397552458i</v>
      </c>
      <c r="G1026" t="str">
        <f t="shared" si="291"/>
        <v>0.999999999374847-0.0000250030507811657i</v>
      </c>
      <c r="H1026" t="str">
        <f t="shared" si="292"/>
        <v>500.087536523764+2.67958526922512i</v>
      </c>
      <c r="I1026" t="str">
        <f t="shared" si="293"/>
        <v>31.3423224241611-5083.20563711603i</v>
      </c>
      <c r="K1026" t="str">
        <f t="shared" si="294"/>
        <v>0.0239951100670161-0.0003369301341951i</v>
      </c>
      <c r="L1026" t="str">
        <f t="shared" si="295"/>
        <v>0.0001875-8.50959985547324i</v>
      </c>
      <c r="M1026" t="str">
        <f t="shared" si="296"/>
        <v>0.00125-2.13877643426333i</v>
      </c>
      <c r="N1026">
        <f t="shared" si="297"/>
        <v>89.719169967798535</v>
      </c>
      <c r="O1026">
        <f t="shared" si="298"/>
        <v>57.484067157087544</v>
      </c>
      <c r="P1026" s="3">
        <f t="shared" si="299"/>
        <v>57.484067157087544</v>
      </c>
      <c r="Q1026" s="3">
        <f t="shared" si="300"/>
        <v>-90.280830032201465</v>
      </c>
      <c r="R1026">
        <f t="shared" si="301"/>
        <v>89.719169967798535</v>
      </c>
      <c r="S1026">
        <f t="shared" si="302"/>
        <v>4.1451657569665547E-2</v>
      </c>
      <c r="T1026">
        <f t="shared" si="285"/>
        <v>57.484067157087544</v>
      </c>
    </row>
    <row r="1027" spans="1:20" x14ac:dyDescent="0.35">
      <c r="A1027">
        <f t="shared" si="286"/>
        <v>261.43814989400192</v>
      </c>
      <c r="B1027">
        <f t="shared" si="303"/>
        <v>41.609173868430283</v>
      </c>
      <c r="C1027" t="str">
        <f t="shared" si="287"/>
        <v>-3.66878079766262-745.676911952884i</v>
      </c>
      <c r="D1027" t="str">
        <f t="shared" si="288"/>
        <v>3.47812498862427-382.499845733593i</v>
      </c>
      <c r="E1027" t="str">
        <f t="shared" si="289"/>
        <v>162.469378827536+0.0131799185980365i</v>
      </c>
      <c r="F1027" t="str">
        <f t="shared" si="290"/>
        <v>2.90990990807692-3589.52378569294i</v>
      </c>
      <c r="G1027" t="str">
        <f t="shared" si="291"/>
        <v>0.999999999370087-0.0000250980623740146i</v>
      </c>
      <c r="H1027" t="str">
        <f t="shared" si="292"/>
        <v>500.088203117384+2.6897641460651i</v>
      </c>
      <c r="I1027" t="str">
        <f t="shared" si="293"/>
        <v>31.3422919809095-5063.96916332197i</v>
      </c>
      <c r="K1027" t="str">
        <f t="shared" si="294"/>
        <v>0.0239950728408194-0.000338209926250182i</v>
      </c>
      <c r="L1027" t="str">
        <f t="shared" si="295"/>
        <v>0.0001875-8.47738578947322i</v>
      </c>
      <c r="M1027" t="str">
        <f t="shared" si="296"/>
        <v>0.00125-2.13067985083018i</v>
      </c>
      <c r="N1027">
        <f t="shared" si="297"/>
        <v>89.71810316751683</v>
      </c>
      <c r="O1027">
        <f t="shared" si="298"/>
        <v>57.451119057493756</v>
      </c>
      <c r="P1027" s="3">
        <f t="shared" si="299"/>
        <v>57.451119057493756</v>
      </c>
      <c r="Q1027" s="3">
        <f t="shared" si="300"/>
        <v>-90.28189683248317</v>
      </c>
      <c r="R1027">
        <f t="shared" si="301"/>
        <v>89.71810316751683</v>
      </c>
      <c r="S1027">
        <f t="shared" si="302"/>
        <v>4.1609173868430285E-2</v>
      </c>
      <c r="T1027">
        <f t="shared" si="285"/>
        <v>57.451119057493756</v>
      </c>
    </row>
    <row r="1028" spans="1:20" x14ac:dyDescent="0.35">
      <c r="A1028">
        <f t="shared" si="286"/>
        <v>262.43161486359918</v>
      </c>
      <c r="B1028">
        <f t="shared" si="303"/>
        <v>41.767288729130321</v>
      </c>
      <c r="C1028" t="str">
        <f t="shared" si="287"/>
        <v>-3.66877422639512-742.853629862472i</v>
      </c>
      <c r="D1028" t="str">
        <f t="shared" si="288"/>
        <v>3.47812498853765-381.051850217375i</v>
      </c>
      <c r="E1028" t="str">
        <f t="shared" si="289"/>
        <v>162.469377624217+0.0132300537394382i</v>
      </c>
      <c r="F1028" t="str">
        <f t="shared" si="290"/>
        <v>2.90990990806297-3575.93523236606i</v>
      </c>
      <c r="G1028" t="str">
        <f t="shared" si="291"/>
        <v>0.999999999365291-0.000025193435010915i</v>
      </c>
      <c r="H1028" t="str">
        <f t="shared" si="292"/>
        <v>500.088874787538+2.69998166203111i</v>
      </c>
      <c r="I1028" t="str">
        <f t="shared" si="293"/>
        <v>31.3422613057127-5044.80553643292i</v>
      </c>
      <c r="K1028" t="str">
        <f t="shared" si="294"/>
        <v>0.0239950353312868-0.000339494575309326i</v>
      </c>
      <c r="L1028" t="str">
        <f t="shared" si="295"/>
        <v>0.0001875-8.44529367351389i</v>
      </c>
      <c r="M1028" t="str">
        <f t="shared" si="296"/>
        <v>0.00125-2.122613917942i</v>
      </c>
      <c r="N1028">
        <f t="shared" si="297"/>
        <v>89.717032317442332</v>
      </c>
      <c r="O1028">
        <f t="shared" si="298"/>
        <v>57.418170925376103</v>
      </c>
      <c r="P1028" s="3">
        <f t="shared" si="299"/>
        <v>57.418170925376103</v>
      </c>
      <c r="Q1028" s="3">
        <f t="shared" si="300"/>
        <v>-90.282967682557668</v>
      </c>
      <c r="R1028">
        <f t="shared" si="301"/>
        <v>89.717032317442332</v>
      </c>
      <c r="S1028">
        <f t="shared" si="302"/>
        <v>4.1767288729130318E-2</v>
      </c>
      <c r="T1028">
        <f t="shared" si="285"/>
        <v>57.418170925376103</v>
      </c>
    </row>
    <row r="1029" spans="1:20" x14ac:dyDescent="0.35">
      <c r="A1029">
        <f t="shared" si="286"/>
        <v>263.42885500008089</v>
      </c>
      <c r="B1029">
        <f t="shared" si="303"/>
        <v>41.92600442630102</v>
      </c>
      <c r="C1029" t="str">
        <f t="shared" si="287"/>
        <v>-3.66876760511324-740.041033972411i</v>
      </c>
      <c r="D1029" t="str">
        <f t="shared" si="288"/>
        <v>3.47812498845037-379.60933625995i</v>
      </c>
      <c r="E1029" t="str">
        <f t="shared" si="289"/>
        <v>162.469376411749+0.0132803799829649i</v>
      </c>
      <c r="F1029" t="str">
        <f t="shared" si="290"/>
        <v>2.9099099080489-3562.39812006802i</v>
      </c>
      <c r="G1029" t="str">
        <f t="shared" si="291"/>
        <v>0.999999999360458-0.0000252891700638343i</v>
      </c>
      <c r="H1029" t="str">
        <f t="shared" si="292"/>
        <v>500.089551572891+2.71023796348683i</v>
      </c>
      <c r="I1029" t="str">
        <f t="shared" si="293"/>
        <v>31.3422303968019-5025.71448077372i</v>
      </c>
      <c r="K1029" t="str">
        <f t="shared" si="294"/>
        <v>0.0239949975362628-0.000340784099758167i</v>
      </c>
      <c r="L1029" t="str">
        <f t="shared" si="295"/>
        <v>0.0001875-8.41332304593936i</v>
      </c>
      <c r="M1029" t="str">
        <f t="shared" si="296"/>
        <v>0.00125-2.11457851956764i</v>
      </c>
      <c r="N1029">
        <f t="shared" si="297"/>
        <v>89.715957402232121</v>
      </c>
      <c r="O1029">
        <f t="shared" si="298"/>
        <v>57.385222760487203</v>
      </c>
      <c r="P1029" s="3">
        <f t="shared" si="299"/>
        <v>57.385222760487203</v>
      </c>
      <c r="Q1029" s="3">
        <f t="shared" si="300"/>
        <v>-90.284042597767879</v>
      </c>
      <c r="R1029">
        <f t="shared" si="301"/>
        <v>89.715957402232121</v>
      </c>
      <c r="S1029">
        <f t="shared" si="302"/>
        <v>4.1926004426301018E-2</v>
      </c>
      <c r="T1029">
        <f t="shared" si="285"/>
        <v>57.385222760487203</v>
      </c>
    </row>
    <row r="1030" spans="1:20" x14ac:dyDescent="0.35">
      <c r="A1030">
        <f t="shared" si="286"/>
        <v>264.4298846490812</v>
      </c>
      <c r="B1030">
        <f t="shared" si="303"/>
        <v>42.085323243120968</v>
      </c>
      <c r="C1030" t="str">
        <f t="shared" si="287"/>
        <v>-3.6687609334364-737.239083822573i</v>
      </c>
      <c r="D1030" t="str">
        <f t="shared" si="288"/>
        <v>3.47812498836243-378.172283110272i</v>
      </c>
      <c r="E1030" t="str">
        <f t="shared" si="289"/>
        <v>162.46937519006+0.0133308980615444i</v>
      </c>
      <c r="F1030" t="str">
        <f t="shared" si="290"/>
        <v>2.90990990803473-3548.91225406292i</v>
      </c>
      <c r="G1030" t="str">
        <f t="shared" si="291"/>
        <v>0.999999999355588-0.0000253852689099532i</v>
      </c>
      <c r="H1030" t="str">
        <f t="shared" si="292"/>
        <v>500.090233512404+2.72053319734689i</v>
      </c>
      <c r="I1030" t="str">
        <f t="shared" si="293"/>
        <v>31.3421992523957-5006.69572171324i</v>
      </c>
      <c r="K1030" t="str">
        <f t="shared" si="294"/>
        <v>0.0239949594535754-0.000342078518051393i</v>
      </c>
      <c r="L1030" t="str">
        <f t="shared" si="295"/>
        <v>0.0001875-8.38147344684136i</v>
      </c>
      <c r="M1030" t="str">
        <f t="shared" si="296"/>
        <v>0.00125-2.1065735401152i</v>
      </c>
      <c r="N1030">
        <f t="shared" si="297"/>
        <v>89.714878406485553</v>
      </c>
      <c r="O1030">
        <f t="shared" si="298"/>
        <v>57.352274562577598</v>
      </c>
      <c r="P1030" s="3">
        <f t="shared" si="299"/>
        <v>57.352274562577598</v>
      </c>
      <c r="Q1030" s="3">
        <f t="shared" si="300"/>
        <v>-90.285121593514447</v>
      </c>
      <c r="R1030">
        <f t="shared" si="301"/>
        <v>89.714878406485553</v>
      </c>
      <c r="S1030">
        <f t="shared" si="302"/>
        <v>4.2085323243120969E-2</v>
      </c>
      <c r="T1030">
        <f t="shared" si="285"/>
        <v>57.352274562577598</v>
      </c>
    </row>
    <row r="1031" spans="1:20" x14ac:dyDescent="0.35">
      <c r="A1031">
        <f t="shared" si="286"/>
        <v>265.43471821074769</v>
      </c>
      <c r="B1031">
        <f t="shared" si="303"/>
        <v>42.245247471444827</v>
      </c>
      <c r="C1031" t="str">
        <f t="shared" si="287"/>
        <v>-3.66875421098122-734.447739105979i</v>
      </c>
      <c r="D1031" t="str">
        <f t="shared" si="288"/>
        <v>3.47812498827381-376.740670095847i</v>
      </c>
      <c r="E1031" t="str">
        <f t="shared" si="289"/>
        <v>162.46937395908+0.0133816087109577i</v>
      </c>
      <c r="F1031" t="str">
        <f t="shared" si="290"/>
        <v>2.90990990802045-3535.47744035205i</v>
      </c>
      <c r="G1031" t="str">
        <f t="shared" si="291"/>
        <v>0.999999999350681-0.000025481732931686i</v>
      </c>
      <c r="H1031" t="str">
        <f t="shared" si="292"/>
        <v>500.090920645335+2.73086751107878i</v>
      </c>
      <c r="I1031" t="str">
        <f t="shared" si="293"/>
        <v>31.3421678706988-4987.74898566033i</v>
      </c>
      <c r="K1031" t="str">
        <f t="shared" si="294"/>
        <v>0.0239949210810362-0.000343377848713001i</v>
      </c>
      <c r="L1031" t="str">
        <f t="shared" si="295"/>
        <v>0.0001875-8.34974441805275i</v>
      </c>
      <c r="M1031" t="str">
        <f t="shared" si="296"/>
        <v>0.00125-2.09859886443037i</v>
      </c>
      <c r="N1031">
        <f t="shared" si="297"/>
        <v>89.713795314743962</v>
      </c>
      <c r="O1031">
        <f t="shared" si="298"/>
        <v>57.319326331395956</v>
      </c>
      <c r="P1031" s="3">
        <f t="shared" si="299"/>
        <v>57.319326331395956</v>
      </c>
      <c r="Q1031" s="3">
        <f t="shared" si="300"/>
        <v>-90.286204685256038</v>
      </c>
      <c r="R1031">
        <f t="shared" si="301"/>
        <v>89.713795314743962</v>
      </c>
      <c r="S1031">
        <f t="shared" si="302"/>
        <v>4.2245247471444827E-2</v>
      </c>
      <c r="T1031">
        <f t="shared" si="285"/>
        <v>57.319326331395956</v>
      </c>
    </row>
    <row r="1032" spans="1:20" x14ac:dyDescent="0.35">
      <c r="A1032">
        <f t="shared" si="286"/>
        <v>266.44337013994857</v>
      </c>
      <c r="B1032">
        <f t="shared" si="303"/>
        <v>42.40577941183632</v>
      </c>
      <c r="C1032" t="str">
        <f t="shared" si="287"/>
        <v>-3.6687474373615-731.666959668222i</v>
      </c>
      <c r="D1032" t="str">
        <f t="shared" si="288"/>
        <v>3.47812498818452-375.314476622443i</v>
      </c>
      <c r="E1032" t="str">
        <f t="shared" si="289"/>
        <v>162.46937271874+0.0134325126698536i</v>
      </c>
      <c r="F1032" t="str">
        <f t="shared" si="290"/>
        <v>2.90990990800606-3522.0934856711i</v>
      </c>
      <c r="G1032" t="str">
        <f t="shared" si="291"/>
        <v>0.999999999345737-0.0000255785635167i</v>
      </c>
      <c r="H1032" t="str">
        <f t="shared" si="292"/>
        <v>500.091613011244+2.74124105270489i</v>
      </c>
      <c r="I1032" t="str">
        <f t="shared" si="293"/>
        <v>31.3421362499021-4968.87400005994i</v>
      </c>
      <c r="K1032" t="str">
        <f t="shared" si="294"/>
        <v>0.0239948824164399-0.000344682110336546i</v>
      </c>
      <c r="L1032" t="str">
        <f t="shared" si="295"/>
        <v>0.0001875-8.31813550314078i</v>
      </c>
      <c r="M1032" t="str">
        <f t="shared" si="296"/>
        <v>0.00125-2.09065437779474i</v>
      </c>
      <c r="N1032">
        <f t="shared" si="297"/>
        <v>89.712708111490457</v>
      </c>
      <c r="O1032">
        <f t="shared" si="298"/>
        <v>57.286378066689181</v>
      </c>
      <c r="P1032" s="3">
        <f t="shared" si="299"/>
        <v>57.286378066689181</v>
      </c>
      <c r="Q1032" s="3">
        <f t="shared" si="300"/>
        <v>-90.287291888509543</v>
      </c>
      <c r="R1032">
        <f t="shared" si="301"/>
        <v>89.712708111490457</v>
      </c>
      <c r="S1032">
        <f t="shared" si="302"/>
        <v>4.240577941183632E-2</v>
      </c>
      <c r="T1032">
        <f t="shared" si="285"/>
        <v>57.286378066689181</v>
      </c>
    </row>
    <row r="1033" spans="1:20" x14ac:dyDescent="0.35">
      <c r="A1033">
        <f t="shared" si="286"/>
        <v>267.45585494648037</v>
      </c>
      <c r="B1033">
        <f t="shared" si="303"/>
        <v>42.566921373601296</v>
      </c>
      <c r="C1033" t="str">
        <f t="shared" si="287"/>
        <v>-3.66874061218789-728.896705506875i</v>
      </c>
      <c r="D1033" t="str">
        <f t="shared" si="288"/>
        <v>3.47812498809456-373.893682173789i</v>
      </c>
      <c r="E1033" t="str">
        <f t="shared" si="289"/>
        <v>162.469371468969+0.01348361067978i</v>
      </c>
      <c r="F1033" t="str">
        <f t="shared" si="290"/>
        <v>2.90990990799157-3508.76019748741i</v>
      </c>
      <c r="G1033" t="str">
        <f t="shared" si="291"/>
        <v>0.999999999340755-0.0000256757620579355i</v>
      </c>
      <c r="H1033" t="str">
        <f t="shared" si="292"/>
        <v>500.092310649992+2.75165397080457i</v>
      </c>
      <c r="I1033" t="str">
        <f t="shared" si="293"/>
        <v>31.3421043881825-4950.07049338922i</v>
      </c>
      <c r="K1033" t="str">
        <f t="shared" si="294"/>
        <v>0.0239948434575646-0.000345991321585396i</v>
      </c>
      <c r="L1033" t="str">
        <f t="shared" si="295"/>
        <v>0.0001875-8.28664624740066i</v>
      </c>
      <c r="M1033" t="str">
        <f t="shared" si="296"/>
        <v>0.00125-2.08273996592423i</v>
      </c>
      <c r="N1033">
        <f t="shared" si="297"/>
        <v>89.711616781149786</v>
      </c>
      <c r="O1033">
        <f t="shared" si="298"/>
        <v>57.253429768202189</v>
      </c>
      <c r="P1033" s="3">
        <f t="shared" si="299"/>
        <v>57.253429768202189</v>
      </c>
      <c r="Q1033" s="3">
        <f t="shared" si="300"/>
        <v>-90.288383218850214</v>
      </c>
      <c r="R1033">
        <f t="shared" si="301"/>
        <v>89.711616781149786</v>
      </c>
      <c r="S1033">
        <f t="shared" si="302"/>
        <v>4.2566921373601296E-2</v>
      </c>
      <c r="T1033">
        <f t="shared" si="285"/>
        <v>57.253429768202189</v>
      </c>
    </row>
    <row r="1034" spans="1:20" x14ac:dyDescent="0.35">
      <c r="A1034">
        <f t="shared" si="286"/>
        <v>268.472187195277</v>
      </c>
      <c r="B1034">
        <f t="shared" si="303"/>
        <v>42.728675674820984</v>
      </c>
      <c r="C1034" t="str">
        <f t="shared" si="287"/>
        <v>-3.66873373506819-726.136936770913i</v>
      </c>
      <c r="D1034" t="str">
        <f t="shared" si="288"/>
        <v>3.47812498800391-372.478266311276i</v>
      </c>
      <c r="E1034" t="str">
        <f t="shared" si="289"/>
        <v>162.469370209694+0.0135349034851752i</v>
      </c>
      <c r="F1034" t="str">
        <f t="shared" si="290"/>
        <v>2.90990990797696-3495.47738399713i</v>
      </c>
      <c r="G1034" t="str">
        <f t="shared" si="291"/>
        <v>0.999999999335735-0.0000257733299536263i</v>
      </c>
      <c r="H1034" t="str">
        <f t="shared" si="292"/>
        <v>500.093013601736+2.76210641451626i</v>
      </c>
      <c r="I1034" t="str">
        <f t="shared" si="293"/>
        <v>31.3420722837034-4931.33819515344i</v>
      </c>
      <c r="K1034" t="str">
        <f t="shared" si="294"/>
        <v>0.0239948042021717-0.000347305501193i</v>
      </c>
      <c r="L1034" t="str">
        <f t="shared" si="295"/>
        <v>0.0001875-8.25527619784884i</v>
      </c>
      <c r="M1034" t="str">
        <f t="shared" si="296"/>
        <v>0.00125-2.07485551496736i</v>
      </c>
      <c r="N1034">
        <f t="shared" si="297"/>
        <v>89.710521308088019</v>
      </c>
      <c r="O1034">
        <f t="shared" si="298"/>
        <v>57.220481435677833</v>
      </c>
      <c r="P1034" s="3">
        <f t="shared" si="299"/>
        <v>57.220481435677833</v>
      </c>
      <c r="Q1034" s="3">
        <f t="shared" si="300"/>
        <v>-90.289478691911981</v>
      </c>
      <c r="R1034">
        <f t="shared" si="301"/>
        <v>89.710521308088019</v>
      </c>
      <c r="S1034">
        <f t="shared" si="302"/>
        <v>4.2728675674820984E-2</v>
      </c>
      <c r="T1034">
        <f t="shared" si="285"/>
        <v>57.220481435677833</v>
      </c>
    </row>
    <row r="1035" spans="1:20" x14ac:dyDescent="0.35">
      <c r="A1035">
        <f t="shared" si="286"/>
        <v>269.49238150661904</v>
      </c>
      <c r="B1035">
        <f t="shared" si="303"/>
        <v>42.891044642385303</v>
      </c>
      <c r="C1035" t="str">
        <f t="shared" si="287"/>
        <v>-3.66872680560739-723.387613760157i</v>
      </c>
      <c r="D1035" t="str">
        <f t="shared" si="288"/>
        <v>3.47812498791256-371.068208673675i</v>
      </c>
      <c r="E1035" t="str">
        <f t="shared" si="289"/>
        <v>162.469368940844+0.0135863918333862i</v>
      </c>
      <c r="F1035" t="str">
        <f t="shared" si="290"/>
        <v>2.90990990796224-3482.24485412253i</v>
      </c>
      <c r="G1035" t="str">
        <f t="shared" si="291"/>
        <v>0.999999999330677-0.0000258712686073192i</v>
      </c>
      <c r="H1035" t="str">
        <f t="shared" si="292"/>
        <v>500.093721906951+2.77259853353953i</v>
      </c>
      <c r="I1035" t="str">
        <f t="shared" si="293"/>
        <v>31.3420399346147-4912.67683588235i</v>
      </c>
      <c r="K1035" t="str">
        <f t="shared" si="294"/>
        <v>0.0239947646480052-0.000348624667963128i</v>
      </c>
      <c r="L1035" t="str">
        <f t="shared" si="295"/>
        <v>0.0001875-8.22402490321665i</v>
      </c>
      <c r="M1035" t="str">
        <f t="shared" si="296"/>
        <v>0.00125-2.06700091150364i</v>
      </c>
      <c r="N1035">
        <f t="shared" si="297"/>
        <v>89.709421676612408</v>
      </c>
      <c r="O1035">
        <f t="shared" si="298"/>
        <v>57.187533068857157</v>
      </c>
      <c r="P1035" s="3">
        <f t="shared" si="299"/>
        <v>57.187533068857157</v>
      </c>
      <c r="Q1035" s="3">
        <f t="shared" si="300"/>
        <v>-90.290578323387592</v>
      </c>
      <c r="R1035">
        <f t="shared" si="301"/>
        <v>89.709421676612408</v>
      </c>
      <c r="S1035">
        <f t="shared" si="302"/>
        <v>4.2891044642385301E-2</v>
      </c>
      <c r="T1035">
        <f t="shared" si="285"/>
        <v>57.187533068857157</v>
      </c>
    </row>
    <row r="1036" spans="1:20" x14ac:dyDescent="0.35">
      <c r="A1036">
        <f t="shared" si="286"/>
        <v>270.51645255634418</v>
      </c>
      <c r="B1036">
        <f t="shared" si="303"/>
        <v>43.054030612026366</v>
      </c>
      <c r="C1036" t="str">
        <f t="shared" si="287"/>
        <v>-3.66871982340704-720.648696924691i</v>
      </c>
      <c r="D1036" t="str">
        <f t="shared" si="288"/>
        <v>3.47812498782053-369.663488976832i</v>
      </c>
      <c r="E1036" t="str">
        <f t="shared" si="289"/>
        <v>162.469367662345+0.013638076474687i</v>
      </c>
      <c r="F1036" t="str">
        <f t="shared" si="290"/>
        <v>2.90990990794741-3469.06241750923i</v>
      </c>
      <c r="G1036" t="str">
        <f t="shared" si="291"/>
        <v>0.999999999325581-0.0000259695794278946i</v>
      </c>
      <c r="H1036" t="str">
        <f t="shared" si="292"/>
        <v>500.094435606409+2.7831304781369i</v>
      </c>
      <c r="I1036" t="str">
        <f t="shared" si="293"/>
        <v>31.3420073390502-4894.08614712611i</v>
      </c>
      <c r="K1036" t="str">
        <f t="shared" si="294"/>
        <v>0.0239947247927924-0.000349948840770135i</v>
      </c>
      <c r="L1036" t="str">
        <f t="shared" si="295"/>
        <v>0.0001875-8.19289191394367i</v>
      </c>
      <c r="M1036" t="str">
        <f t="shared" si="296"/>
        <v>0.00125-2.05917604254198i</v>
      </c>
      <c r="N1036">
        <f t="shared" si="297"/>
        <v>89.708317870971143</v>
      </c>
      <c r="O1036">
        <f t="shared" si="298"/>
        <v>57.154584667479185</v>
      </c>
      <c r="P1036" s="3">
        <f t="shared" si="299"/>
        <v>57.154584667479185</v>
      </c>
      <c r="Q1036" s="3">
        <f t="shared" si="300"/>
        <v>-90.291682129028857</v>
      </c>
      <c r="R1036">
        <f t="shared" si="301"/>
        <v>89.708317870971143</v>
      </c>
      <c r="S1036">
        <f t="shared" si="302"/>
        <v>4.3054030612026367E-2</v>
      </c>
      <c r="T1036">
        <f t="shared" si="285"/>
        <v>57.154584667479185</v>
      </c>
    </row>
    <row r="1037" spans="1:20" x14ac:dyDescent="0.35">
      <c r="A1037">
        <f t="shared" si="286"/>
        <v>271.54441507605833</v>
      </c>
      <c r="B1037">
        <f t="shared" si="303"/>
        <v>43.217635928352067</v>
      </c>
      <c r="C1037" t="str">
        <f t="shared" si="287"/>
        <v>-3.66871278806616-717.920146864293i</v>
      </c>
      <c r="D1037" t="str">
        <f t="shared" si="288"/>
        <v>3.47812498772779-368.264087013383i</v>
      </c>
      <c r="E1037" t="str">
        <f t="shared" si="289"/>
        <v>162.469366374125+0.013689958162279i</v>
      </c>
      <c r="F1037" t="str">
        <f t="shared" si="290"/>
        <v>2.90990990793247-3455.92988452346i</v>
      </c>
      <c r="G1037" t="str">
        <f t="shared" si="291"/>
        <v>0.999999999320446-0.0000260682638295868i</v>
      </c>
      <c r="H1037" t="str">
        <f t="shared" si="292"/>
        <v>500.095154741203+2.79370239913634i</v>
      </c>
      <c r="I1037" t="str">
        <f t="shared" si="293"/>
        <v>31.3419744951316-4875.56586145156i</v>
      </c>
      <c r="K1037" t="str">
        <f t="shared" si="294"/>
        <v>0.0239946846342428-0.000351278038559223i</v>
      </c>
      <c r="L1037" t="str">
        <f t="shared" si="295"/>
        <v>0.0001875-8.16187678217135i</v>
      </c>
      <c r="M1037" t="str">
        <f t="shared" si="296"/>
        <v>0.00125-2.05138079551901i</v>
      </c>
      <c r="N1037">
        <f t="shared" si="297"/>
        <v>89.707209875353087</v>
      </c>
      <c r="O1037">
        <f t="shared" si="298"/>
        <v>57.121636231280924</v>
      </c>
      <c r="P1037" s="3">
        <f t="shared" si="299"/>
        <v>57.121636231280924</v>
      </c>
      <c r="Q1037" s="3">
        <f t="shared" si="300"/>
        <v>-90.292790124646913</v>
      </c>
      <c r="R1037">
        <f t="shared" si="301"/>
        <v>89.707209875353087</v>
      </c>
      <c r="S1037">
        <f t="shared" si="302"/>
        <v>4.3217635928352066E-2</v>
      </c>
      <c r="T1037">
        <f t="shared" si="285"/>
        <v>57.121636231280924</v>
      </c>
    </row>
    <row r="1038" spans="1:20" x14ac:dyDescent="0.35">
      <c r="A1038">
        <f t="shared" si="286"/>
        <v>272.57628385334732</v>
      </c>
      <c r="B1038">
        <f t="shared" si="303"/>
        <v>43.381862944879806</v>
      </c>
      <c r="C1038" t="str">
        <f t="shared" si="287"/>
        <v>-3.66870569918042-715.201924327877i</v>
      </c>
      <c r="D1038" t="str">
        <f t="shared" si="288"/>
        <v>3.47812498763434-366.869982652461i</v>
      </c>
      <c r="E1038" t="str">
        <f t="shared" si="289"/>
        <v>162.469365076109+0.0137420376523078i</v>
      </c>
      <c r="F1038" t="str">
        <f t="shared" si="290"/>
        <v>2.90990990791741-3442.84706624932i</v>
      </c>
      <c r="G1038" t="str">
        <f t="shared" si="291"/>
        <v>0.999999999315271-0.0000261673232320038i</v>
      </c>
      <c r="H1038" t="str">
        <f t="shared" si="292"/>
        <v>500.095879352727+2.80431444793304i</v>
      </c>
      <c r="I1038" t="str">
        <f t="shared" si="293"/>
        <v>31.3419414009654-4857.11571243823i</v>
      </c>
      <c r="K1038" t="str">
        <f t="shared" si="294"/>
        <v>0.0239946441700491-0.000352612280346697i</v>
      </c>
      <c r="L1038" t="str">
        <f t="shared" si="295"/>
        <v>0.0001875-8.1309790617368i</v>
      </c>
      <c r="M1038" t="str">
        <f t="shared" si="296"/>
        <v>0.00125-2.04361505829748i</v>
      </c>
      <c r="N1038">
        <f t="shared" si="297"/>
        <v>89.706097673887626</v>
      </c>
      <c r="O1038">
        <f t="shared" si="298"/>
        <v>57.088687759997477</v>
      </c>
      <c r="P1038" s="3">
        <f t="shared" si="299"/>
        <v>57.088687759997477</v>
      </c>
      <c r="Q1038" s="3">
        <f t="shared" si="300"/>
        <v>-90.293902326112374</v>
      </c>
      <c r="R1038">
        <f t="shared" si="301"/>
        <v>89.706097673887626</v>
      </c>
      <c r="S1038">
        <f t="shared" si="302"/>
        <v>4.3381862944879807E-2</v>
      </c>
      <c r="T1038">
        <f t="shared" si="285"/>
        <v>57.088687759997477</v>
      </c>
    </row>
    <row r="1039" spans="1:20" x14ac:dyDescent="0.35">
      <c r="A1039">
        <f t="shared" si="286"/>
        <v>273.61207373199005</v>
      </c>
      <c r="B1039">
        <f t="shared" si="303"/>
        <v>43.546714024070347</v>
      </c>
      <c r="C1039" t="str">
        <f t="shared" si="287"/>
        <v>-3.6686985563424-712.493990212911i</v>
      </c>
      <c r="D1039" t="str">
        <f t="shared" si="288"/>
        <v>3.47812498754018-365.481155839405i</v>
      </c>
      <c r="E1039" t="str">
        <f t="shared" si="289"/>
        <v>162.469363768224+0.0137943157038845i</v>
      </c>
      <c r="F1039" t="str">
        <f t="shared" si="290"/>
        <v>2.90990990790224-3429.81377448607i</v>
      </c>
      <c r="G1039" t="str">
        <f t="shared" si="291"/>
        <v>0.999999999310057-0.0000262667590601484i</v>
      </c>
      <c r="H1039" t="str">
        <f t="shared" si="292"/>
        <v>500.096609482705+2.81496677649157i</v>
      </c>
      <c r="I1039" t="str">
        <f t="shared" si="293"/>
        <v>31.3419080546434-4838.7354346747i</v>
      </c>
      <c r="K1039" t="str">
        <f t="shared" si="294"/>
        <v>0.0239946033978858-0.000353951585220219i</v>
      </c>
      <c r="L1039" t="str">
        <f t="shared" si="295"/>
        <v>0.0001875-8.10019830816575i</v>
      </c>
      <c r="M1039" t="str">
        <f t="shared" si="296"/>
        <v>0.00125-2.03587871916465i</v>
      </c>
      <c r="N1039">
        <f t="shared" si="297"/>
        <v>89.704981250644437</v>
      </c>
      <c r="O1039">
        <f t="shared" si="298"/>
        <v>57.055739253361779</v>
      </c>
      <c r="P1039" s="3">
        <f t="shared" si="299"/>
        <v>57.055739253361779</v>
      </c>
      <c r="Q1039" s="3">
        <f t="shared" si="300"/>
        <v>-90.295018749355563</v>
      </c>
      <c r="R1039">
        <f t="shared" si="301"/>
        <v>89.704981250644437</v>
      </c>
      <c r="S1039">
        <f t="shared" si="302"/>
        <v>4.354671402407035E-2</v>
      </c>
      <c r="T1039">
        <f t="shared" si="285"/>
        <v>57.055739253361779</v>
      </c>
    </row>
    <row r="1040" spans="1:20" x14ac:dyDescent="0.35">
      <c r="A1040">
        <f t="shared" si="286"/>
        <v>274.6517996121716</v>
      </c>
      <c r="B1040">
        <f t="shared" si="303"/>
        <v>43.712191537361818</v>
      </c>
      <c r="C1040" t="str">
        <f t="shared" si="287"/>
        <v>-3.66869135914184-709.796305564887i</v>
      </c>
      <c r="D1040" t="str">
        <f t="shared" si="288"/>
        <v>3.4781249874453-364.097586595478i</v>
      </c>
      <c r="E1040" t="str">
        <f t="shared" si="289"/>
        <v>162.469362450395+0.0138467930790832i</v>
      </c>
      <c r="F1040" t="str">
        <f t="shared" si="290"/>
        <v>2.90990990788695-3416.82982174543i</v>
      </c>
      <c r="G1040" t="str">
        <f t="shared" si="291"/>
        <v>0.999999999304804-0.0000263665727444386i</v>
      </c>
      <c r="H1040" t="str">
        <f t="shared" si="292"/>
        <v>500.097345173164+2.82565953734803i</v>
      </c>
      <c r="I1040" t="str">
        <f t="shared" si="293"/>
        <v>31.341874454243-4820.42476375453i</v>
      </c>
      <c r="K1040" t="str">
        <f t="shared" si="294"/>
        <v>0.0239945623154104-0.000355295972339084i</v>
      </c>
      <c r="L1040" t="str">
        <f t="shared" si="295"/>
        <v>0.0001875-8.06953407866681i</v>
      </c>
      <c r="M1040" t="str">
        <f t="shared" si="296"/>
        <v>0.00125-2.0281716668307i</v>
      </c>
      <c r="N1040">
        <f t="shared" si="297"/>
        <v>89.703860589633237</v>
      </c>
      <c r="O1040">
        <f t="shared" si="298"/>
        <v>57.022790711104996</v>
      </c>
      <c r="P1040" s="3">
        <f t="shared" si="299"/>
        <v>57.022790711104996</v>
      </c>
      <c r="Q1040" s="3">
        <f t="shared" si="300"/>
        <v>-90.296139410366763</v>
      </c>
      <c r="R1040">
        <f t="shared" si="301"/>
        <v>89.703860589633237</v>
      </c>
      <c r="S1040">
        <f t="shared" si="302"/>
        <v>4.3712191537361819E-2</v>
      </c>
      <c r="T1040">
        <f t="shared" si="285"/>
        <v>57.022790711104996</v>
      </c>
    </row>
    <row r="1041" spans="1:20" x14ac:dyDescent="0.35">
      <c r="A1041">
        <f t="shared" si="286"/>
        <v>275.69547645069787</v>
      </c>
      <c r="B1041">
        <f t="shared" si="303"/>
        <v>43.878297865203791</v>
      </c>
      <c r="C1041" t="str">
        <f t="shared" si="287"/>
        <v>-3.66868410716521-707.108831576708i</v>
      </c>
      <c r="D1041" t="str">
        <f t="shared" si="288"/>
        <v>3.47812498734971-362.719255017571i</v>
      </c>
      <c r="E1041" t="str">
        <f t="shared" si="289"/>
        <v>162.469361122545+0.0138994705429593i</v>
      </c>
      <c r="F1041" t="str">
        <f t="shared" si="290"/>
        <v>2.90990990787154-3403.8950212489i</v>
      </c>
      <c r="G1041" t="str">
        <f t="shared" si="291"/>
        <v>0.99999999929951-0.0000264667657207273i</v>
      </c>
      <c r="H1041" t="str">
        <f t="shared" si="292"/>
        <v>500.098086466467+2.8363928836122i</v>
      </c>
      <c r="I1041" t="str">
        <f t="shared" si="293"/>
        <v>31.3418405978281-4802.1834362728i</v>
      </c>
      <c r="K1041" t="str">
        <f t="shared" si="294"/>
        <v>0.0239945209202619-0.000356645460934468i</v>
      </c>
      <c r="L1041" t="str">
        <f t="shared" si="295"/>
        <v>0.0001875-8.03898593212474i</v>
      </c>
      <c r="M1041" t="str">
        <f t="shared" si="296"/>
        <v>0.00125-2.02049379042707i</v>
      </c>
      <c r="N1041">
        <f t="shared" si="297"/>
        <v>89.70273567480362</v>
      </c>
      <c r="O1041">
        <f t="shared" si="298"/>
        <v>56.989842132955886</v>
      </c>
      <c r="P1041" s="3">
        <f t="shared" si="299"/>
        <v>56.989842132955886</v>
      </c>
      <c r="Q1041" s="3">
        <f t="shared" si="300"/>
        <v>-90.29726432519638</v>
      </c>
      <c r="R1041">
        <f t="shared" si="301"/>
        <v>89.70273567480362</v>
      </c>
      <c r="S1041">
        <f t="shared" si="302"/>
        <v>4.3878297865203794E-2</v>
      </c>
      <c r="T1041">
        <f t="shared" si="285"/>
        <v>56.989842132955886</v>
      </c>
    </row>
    <row r="1042" spans="1:20" x14ac:dyDescent="0.35">
      <c r="A1042">
        <f t="shared" si="286"/>
        <v>276.74311926121055</v>
      </c>
      <c r="B1042">
        <f t="shared" si="303"/>
        <v>44.045035397091567</v>
      </c>
      <c r="C1042" t="str">
        <f t="shared" si="287"/>
        <v>-3.66867679999563-704.431529588189i</v>
      </c>
      <c r="D1042" t="str">
        <f t="shared" si="288"/>
        <v>3.47812498725338-361.34614127792i</v>
      </c>
      <c r="E1042" t="str">
        <f t="shared" si="289"/>
        <v>162.469359784599+0.0139523488635713i</v>
      </c>
      <c r="F1042" t="str">
        <f t="shared" si="290"/>
        <v>2.90990990785602-3391.00918692501i</v>
      </c>
      <c r="G1042" t="str">
        <f t="shared" si="291"/>
        <v>0.999999999294176-0.0000265673394303243i</v>
      </c>
      <c r="H1042" t="str">
        <f t="shared" si="292"/>
        <v>500.098833405283+2.84716696896933i</v>
      </c>
      <c r="I1042" t="str">
        <f t="shared" si="293"/>
        <v>31.3418064834451-4784.01118982189i</v>
      </c>
      <c r="K1042" t="str">
        <f t="shared" si="294"/>
        <v>0.0239944792100621-0.000358000070309692i</v>
      </c>
      <c r="L1042" t="str">
        <f t="shared" si="295"/>
        <v>0.0001875-8.0085534290942i</v>
      </c>
      <c r="M1042" t="str">
        <f t="shared" si="296"/>
        <v>0.00125-2.01284497950496i</v>
      </c>
      <c r="N1042">
        <f t="shared" si="297"/>
        <v>89.701606490044725</v>
      </c>
      <c r="O1042">
        <f t="shared" si="298"/>
        <v>56.956893518641472</v>
      </c>
      <c r="P1042" s="3">
        <f t="shared" si="299"/>
        <v>56.956893518641472</v>
      </c>
      <c r="Q1042" s="3">
        <f t="shared" si="300"/>
        <v>-90.298393509955275</v>
      </c>
      <c r="R1042">
        <f t="shared" si="301"/>
        <v>89.701606490044725</v>
      </c>
      <c r="S1042">
        <f t="shared" si="302"/>
        <v>4.4045035397091564E-2</v>
      </c>
      <c r="T1042">
        <f t="shared" si="285"/>
        <v>56.956893518641472</v>
      </c>
    </row>
    <row r="1043" spans="1:20" x14ac:dyDescent="0.35">
      <c r="A1043">
        <f t="shared" si="286"/>
        <v>277.7947431144031</v>
      </c>
      <c r="B1043">
        <f t="shared" si="303"/>
        <v>44.212406531600514</v>
      </c>
      <c r="C1043" t="str">
        <f t="shared" si="287"/>
        <v>-3.66866943721333-701.764361085458i</v>
      </c>
      <c r="D1043" t="str">
        <f t="shared" si="288"/>
        <v>3.47812498715633-359.978225623825i</v>
      </c>
      <c r="E1043" t="str">
        <f t="shared" si="289"/>
        <v>162.46935843648+0.0140054288119818i</v>
      </c>
      <c r="F1043" t="str">
        <f t="shared" si="290"/>
        <v>2.90990990784039-3378.17213340674i</v>
      </c>
      <c r="G1043" t="str">
        <f t="shared" si="291"/>
        <v>0.999999999288802-0.0000266682953200163i</v>
      </c>
      <c r="H1043" t="str">
        <f t="shared" si="292"/>
        <v>500.099586032618+2.85798194768273i</v>
      </c>
      <c r="I1043" t="str">
        <f t="shared" si="293"/>
        <v>31.341772109128-4765.90776298813i</v>
      </c>
      <c r="K1043" t="str">
        <f t="shared" si="294"/>
        <v>0.0239944371824141-0.000359359819840493i</v>
      </c>
      <c r="L1043" t="str">
        <f t="shared" si="295"/>
        <v>0.0001875-7.97823613179335i</v>
      </c>
      <c r="M1043" t="str">
        <f t="shared" si="296"/>
        <v>0.00125-2.00522512403363i</v>
      </c>
      <c r="N1043">
        <f t="shared" si="297"/>
        <v>89.700473019185154</v>
      </c>
      <c r="O1043">
        <f t="shared" si="298"/>
        <v>56.923944867886512</v>
      </c>
      <c r="P1043" s="3">
        <f t="shared" si="299"/>
        <v>56.923944867886512</v>
      </c>
      <c r="Q1043" s="3">
        <f t="shared" si="300"/>
        <v>-90.299526980814846</v>
      </c>
      <c r="R1043">
        <f t="shared" si="301"/>
        <v>89.700473019185154</v>
      </c>
      <c r="S1043">
        <f t="shared" si="302"/>
        <v>4.4212406531600516E-2</v>
      </c>
      <c r="T1043">
        <f t="shared" si="285"/>
        <v>56.923944867886512</v>
      </c>
    </row>
    <row r="1044" spans="1:20" x14ac:dyDescent="0.35">
      <c r="A1044">
        <f t="shared" si="286"/>
        <v>278.85036313823787</v>
      </c>
      <c r="B1044">
        <f t="shared" si="303"/>
        <v>44.380413676420595</v>
      </c>
      <c r="C1044" t="str">
        <f t="shared" si="287"/>
        <v>-3.66866201839536-699.107287700414i</v>
      </c>
      <c r="D1044" t="str">
        <f t="shared" si="288"/>
        <v>3.47812498705853-358.615488377359i</v>
      </c>
      <c r="E1044" t="str">
        <f t="shared" si="289"/>
        <v>162.46935707811+0.0140587111622617i</v>
      </c>
      <c r="F1044" t="str">
        <f t="shared" si="290"/>
        <v>2.90990990782463-3365.38367602872i</v>
      </c>
      <c r="G1044" t="str">
        <f t="shared" si="291"/>
        <v>0.999999999283387-0.0000267696348420873i</v>
      </c>
      <c r="H1044" t="str">
        <f t="shared" si="292"/>
        <v>500.100344391805+2.86883797459561i</v>
      </c>
      <c r="I1044" t="str">
        <f t="shared" si="293"/>
        <v>31.3417374728949-4747.87289534772i</v>
      </c>
      <c r="K1044" t="str">
        <f t="shared" si="294"/>
        <v>0.023994394834903-0.000360724728975285i</v>
      </c>
      <c r="L1044" t="str">
        <f t="shared" si="295"/>
        <v>0.0001875-7.94803360409779i</v>
      </c>
      <c r="M1044" t="str">
        <f t="shared" si="296"/>
        <v>0.00125-1.99763411439891i</v>
      </c>
      <c r="N1044">
        <f t="shared" si="297"/>
        <v>89.699335245992614</v>
      </c>
      <c r="O1044">
        <f t="shared" si="298"/>
        <v>56.890996180413651</v>
      </c>
      <c r="P1044" s="3">
        <f t="shared" si="299"/>
        <v>56.890996180413651</v>
      </c>
      <c r="Q1044" s="3">
        <f t="shared" si="300"/>
        <v>-90.300664754007386</v>
      </c>
      <c r="R1044">
        <f t="shared" si="301"/>
        <v>89.699335245992614</v>
      </c>
      <c r="S1044">
        <f t="shared" si="302"/>
        <v>4.4380413676420594E-2</v>
      </c>
      <c r="T1044">
        <f t="shared" si="285"/>
        <v>56.890996180413651</v>
      </c>
    </row>
    <row r="1045" spans="1:20" x14ac:dyDescent="0.35">
      <c r="A1045">
        <f t="shared" si="286"/>
        <v>279.90999451816316</v>
      </c>
      <c r="B1045">
        <f t="shared" si="303"/>
        <v>44.549059248390996</v>
      </c>
      <c r="C1045" t="str">
        <f t="shared" si="287"/>
        <v>-3.66865454311548-696.460271210204i</v>
      </c>
      <c r="D1045" t="str">
        <f t="shared" si="288"/>
        <v>3.47812498695999-357.257909935089i</v>
      </c>
      <c r="E1045" t="str">
        <f t="shared" si="289"/>
        <v>162.469355709414+0.0141121966915266i</v>
      </c>
      <c r="F1045" t="str">
        <f t="shared" si="290"/>
        <v>2.90990990780875-3352.64363082474i</v>
      </c>
      <c r="G1045" t="str">
        <f t="shared" si="291"/>
        <v>0.99999999927793-0.0000268713594543407i</v>
      </c>
      <c r="H1045" t="str">
        <f t="shared" si="292"/>
        <v>500.101108526498+2.87973520513325i</v>
      </c>
      <c r="I1045" t="str">
        <f t="shared" si="293"/>
        <v>31.3417025727491-4729.90632746315i</v>
      </c>
      <c r="K1045" t="str">
        <f t="shared" si="294"/>
        <v>0.0239943521650958-0.000362094817235424i</v>
      </c>
      <c r="L1045" t="str">
        <f t="shared" si="295"/>
        <v>0.0001875-7.91794541153398i</v>
      </c>
      <c r="M1045" t="str">
        <f t="shared" si="296"/>
        <v>0.00125-1.99007184140158i</v>
      </c>
      <c r="N1045">
        <f t="shared" si="297"/>
        <v>89.698193154173808</v>
      </c>
      <c r="O1045">
        <f t="shared" si="298"/>
        <v>56.858047455943755</v>
      </c>
      <c r="P1045" s="3">
        <f t="shared" si="299"/>
        <v>56.858047455943755</v>
      </c>
      <c r="Q1045" s="3">
        <f t="shared" si="300"/>
        <v>-90.301806845826192</v>
      </c>
      <c r="R1045">
        <f t="shared" si="301"/>
        <v>89.698193154173808</v>
      </c>
      <c r="S1045">
        <f t="shared" si="302"/>
        <v>4.4549059248390997E-2</v>
      </c>
      <c r="T1045">
        <f t="shared" si="285"/>
        <v>56.858047455943755</v>
      </c>
    </row>
    <row r="1046" spans="1:20" x14ac:dyDescent="0.35">
      <c r="A1046">
        <f t="shared" si="286"/>
        <v>280.97365249733218</v>
      </c>
      <c r="B1046">
        <f t="shared" si="303"/>
        <v>44.718345673534884</v>
      </c>
      <c r="C1046" t="str">
        <f t="shared" si="287"/>
        <v>-3.66864701094398-693.823273536601i</v>
      </c>
      <c r="D1046" t="str">
        <f t="shared" si="288"/>
        <v>3.4781249868607-355.905470767793i</v>
      </c>
      <c r="E1046" t="str">
        <f t="shared" si="289"/>
        <v>162.46935433031+0.0141658861799269i</v>
      </c>
      <c r="F1046" t="str">
        <f t="shared" si="290"/>
        <v>2.90990990779276-3339.95181452494i</v>
      </c>
      <c r="G1046" t="str">
        <f t="shared" si="291"/>
        <v>0.999999999272432-0.0000269734706201189i</v>
      </c>
      <c r="H1046" t="str">
        <f t="shared" si="292"/>
        <v>500.101878480697+2.89067379530506i</v>
      </c>
      <c r="I1046" t="str">
        <f t="shared" si="293"/>
        <v>31.3416674066774-4712.00780087945i</v>
      </c>
      <c r="K1046" t="str">
        <f t="shared" si="294"/>
        <v>0.0239943091705405-0.000363470104215464i</v>
      </c>
      <c r="L1046" t="str">
        <f t="shared" si="295"/>
        <v>0.0001875-7.88797112127315i</v>
      </c>
      <c r="M1046" t="str">
        <f t="shared" si="296"/>
        <v>0.00125-1.98253819625581i</v>
      </c>
      <c r="N1046">
        <f t="shared" si="297"/>
        <v>89.697046727374143</v>
      </c>
      <c r="O1046">
        <f t="shared" si="298"/>
        <v>56.825098694194971</v>
      </c>
      <c r="P1046" s="3">
        <f t="shared" si="299"/>
        <v>56.825098694194971</v>
      </c>
      <c r="Q1046" s="3">
        <f t="shared" si="300"/>
        <v>-90.302953272625857</v>
      </c>
      <c r="R1046">
        <f t="shared" si="301"/>
        <v>89.697046727374143</v>
      </c>
      <c r="S1046">
        <f t="shared" si="302"/>
        <v>4.4718345673534887E-2</v>
      </c>
      <c r="T1046">
        <f t="shared" si="285"/>
        <v>56.825098694194971</v>
      </c>
    </row>
    <row r="1047" spans="1:20" x14ac:dyDescent="0.35">
      <c r="A1047">
        <f t="shared" si="286"/>
        <v>282.04135237682209</v>
      </c>
      <c r="B1047">
        <f t="shared" si="303"/>
        <v>44.888275387094318</v>
      </c>
      <c r="C1047" t="str">
        <f t="shared" si="287"/>
        <v>-3.66863942144825-691.196256745551i</v>
      </c>
      <c r="D1047" t="str">
        <f t="shared" si="288"/>
        <v>3.47812498676064-354.55815142018i</v>
      </c>
      <c r="E1047" t="str">
        <f t="shared" si="289"/>
        <v>162.469352940722+0.0142197804106854i</v>
      </c>
      <c r="F1047" t="str">
        <f t="shared" si="290"/>
        <v>2.90990990777663-3327.3080445533i</v>
      </c>
      <c r="G1047" t="str">
        <f t="shared" si="291"/>
        <v>0.999999999266892-0.0000270759698083253i</v>
      </c>
      <c r="H1047" t="str">
        <f t="shared" si="292"/>
        <v>500.102654298725+2.90165390170696i</v>
      </c>
      <c r="I1047" t="str">
        <f t="shared" si="293"/>
        <v>31.3416319726526-4694.1770581204i</v>
      </c>
      <c r="K1047" t="str">
        <f t="shared" si="294"/>
        <v>0.023994265848767-0.000364850609583447i</v>
      </c>
      <c r="L1047" t="str">
        <f t="shared" si="295"/>
        <v>0.0001875-7.85811030212506i</v>
      </c>
      <c r="M1047" t="str">
        <f t="shared" si="296"/>
        <v>0.00125-1.97503307058758i</v>
      </c>
      <c r="N1047">
        <f t="shared" si="297"/>
        <v>89.695895949177526</v>
      </c>
      <c r="O1047">
        <f t="shared" si="298"/>
        <v>56.792149894883927</v>
      </c>
      <c r="P1047" s="3">
        <f t="shared" si="299"/>
        <v>56.792149894883927</v>
      </c>
      <c r="Q1047" s="3">
        <f t="shared" si="300"/>
        <v>-90.304104050822474</v>
      </c>
      <c r="R1047">
        <f t="shared" si="301"/>
        <v>89.695895949177526</v>
      </c>
      <c r="S1047">
        <f t="shared" si="302"/>
        <v>4.488827538709432E-2</v>
      </c>
      <c r="T1047">
        <f t="shared" si="285"/>
        <v>56.792149894883927</v>
      </c>
    </row>
    <row r="1048" spans="1:20" x14ac:dyDescent="0.35">
      <c r="A1048">
        <f t="shared" si="286"/>
        <v>283.11310951585403</v>
      </c>
      <c r="B1048">
        <f t="shared" si="303"/>
        <v>45.05885083356528</v>
      </c>
      <c r="C1048" t="str">
        <f t="shared" si="287"/>
        <v>-3.66863177419221-688.579183046547i</v>
      </c>
      <c r="D1048" t="str">
        <f t="shared" si="288"/>
        <v>3.47812498665983-353.21593251061i</v>
      </c>
      <c r="E1048" t="str">
        <f t="shared" si="289"/>
        <v>162.469351540568+0.0142738801700761i</v>
      </c>
      <c r="F1048" t="str">
        <f t="shared" si="290"/>
        <v>2.90990990776039-3314.71213902493i</v>
      </c>
      <c r="G1048" t="str">
        <f t="shared" si="291"/>
        <v>0.99999999926131-0.0000271788584934452i</v>
      </c>
      <c r="H1048" t="str">
        <f t="shared" si="292"/>
        <v>500.103436025248+2.91267568152335i</v>
      </c>
      <c r="I1048" t="str">
        <f t="shared" si="293"/>
        <v>31.3415962686317-4676.41384268489i</v>
      </c>
      <c r="K1048" t="str">
        <f t="shared" si="294"/>
        <v>0.0239942221972861-0.000366236353081151i</v>
      </c>
      <c r="L1048" t="str">
        <f t="shared" si="295"/>
        <v>0.0001875-7.82836252453185i</v>
      </c>
      <c r="M1048" t="str">
        <f t="shared" si="296"/>
        <v>0.00125-1.96755635643314i</v>
      </c>
      <c r="N1048">
        <f t="shared" si="297"/>
        <v>89.694740803106129</v>
      </c>
      <c r="O1048">
        <f t="shared" si="298"/>
        <v>56.759201057724695</v>
      </c>
      <c r="P1048" s="3">
        <f t="shared" si="299"/>
        <v>56.759201057724695</v>
      </c>
      <c r="Q1048" s="3">
        <f t="shared" si="300"/>
        <v>-90.305259196893871</v>
      </c>
      <c r="R1048">
        <f t="shared" si="301"/>
        <v>89.694740803106129</v>
      </c>
      <c r="S1048">
        <f t="shared" si="302"/>
        <v>4.5058850833565284E-2</v>
      </c>
      <c r="T1048">
        <f t="shared" si="285"/>
        <v>56.759201057724695</v>
      </c>
    </row>
    <row r="1049" spans="1:20" x14ac:dyDescent="0.35">
      <c r="A1049">
        <f t="shared" si="286"/>
        <v>284.18893933201429</v>
      </c>
      <c r="B1049">
        <f t="shared" si="303"/>
        <v>45.23007446673283</v>
      </c>
      <c r="C1049" t="str">
        <f t="shared" si="287"/>
        <v>-3.66862406873667-685.972014792126i</v>
      </c>
      <c r="D1049" t="str">
        <f t="shared" si="288"/>
        <v>3.47812498655826-351.878794730812i</v>
      </c>
      <c r="E1049" t="str">
        <f t="shared" si="289"/>
        <v>162.46935012977+0.0143281862474563i</v>
      </c>
      <c r="F1049" t="str">
        <f t="shared" si="290"/>
        <v>2.90990990774402-3302.16391674352i</v>
      </c>
      <c r="G1049" t="str">
        <f t="shared" si="291"/>
        <v>0.999999999255685-0.0000272821381555669i</v>
      </c>
      <c r="H1049" t="str">
        <f t="shared" si="292"/>
        <v>500.104223705278+2.92373929252939i</v>
      </c>
      <c r="I1049" t="str">
        <f t="shared" si="293"/>
        <v>31.341560292557-4658.71789904329i</v>
      </c>
      <c r="K1049" t="str">
        <f t="shared" si="294"/>
        <v>0.0239941782135896-0.00036762735452437i</v>
      </c>
      <c r="L1049" t="str">
        <f t="shared" si="295"/>
        <v>0.0001875-7.79872736056169i</v>
      </c>
      <c r="M1049" t="str">
        <f t="shared" si="296"/>
        <v>0.00125-1.96010794623743i</v>
      </c>
      <c r="N1049">
        <f t="shared" si="297"/>
        <v>89.693581272620108</v>
      </c>
      <c r="O1049">
        <f t="shared" si="298"/>
        <v>56.726252182429285</v>
      </c>
      <c r="P1049" s="3">
        <f t="shared" si="299"/>
        <v>56.726252182429285</v>
      </c>
      <c r="Q1049" s="3">
        <f t="shared" si="300"/>
        <v>-90.306418727379892</v>
      </c>
      <c r="R1049">
        <f t="shared" si="301"/>
        <v>89.693581272620108</v>
      </c>
      <c r="S1049">
        <f t="shared" si="302"/>
        <v>4.5230074466732828E-2</v>
      </c>
      <c r="T1049">
        <f t="shared" si="285"/>
        <v>56.726252182429285</v>
      </c>
    </row>
    <row r="1050" spans="1:20" x14ac:dyDescent="0.35">
      <c r="A1050">
        <f t="shared" si="286"/>
        <v>285.26885730147592</v>
      </c>
      <c r="B1050">
        <f t="shared" si="303"/>
        <v>45.401948749706413</v>
      </c>
      <c r="C1050" t="str">
        <f t="shared" si="287"/>
        <v>-3.66861630463862-683.374714477317i</v>
      </c>
      <c r="D1050" t="str">
        <f t="shared" si="288"/>
        <v>3.4781249864559-350.546718845609i</v>
      </c>
      <c r="E1050" t="str">
        <f t="shared" si="289"/>
        <v>162.469348708245+0.0143826994352958i</v>
      </c>
      <c r="F1050" t="str">
        <f t="shared" si="290"/>
        <v>2.90990990772752-3289.66319719866i</v>
      </c>
      <c r="G1050" t="str">
        <f t="shared" si="291"/>
        <v>0.999999999250017-0.0000273858102804028i</v>
      </c>
      <c r="H1050" t="str">
        <f t="shared" si="292"/>
        <v>500.105017384156+2.93484489309284i</v>
      </c>
      <c r="I1050" t="str">
        <f t="shared" si="293"/>
        <v>31.341524042352-4641.08897263353i</v>
      </c>
      <c r="K1050" t="str">
        <f t="shared" si="294"/>
        <v>0.0239941338951507-0.000369023633803171i</v>
      </c>
      <c r="L1050" t="str">
        <f t="shared" si="295"/>
        <v>0.0001875-7.76920438390287i</v>
      </c>
      <c r="M1050" t="str">
        <f t="shared" si="296"/>
        <v>0.00125-1.95268773285259i</v>
      </c>
      <c r="N1050">
        <f t="shared" si="297"/>
        <v>89.692417341117562</v>
      </c>
      <c r="O1050">
        <f t="shared" si="298"/>
        <v>56.693303268707524</v>
      </c>
      <c r="P1050" s="3">
        <f t="shared" si="299"/>
        <v>56.693303268707524</v>
      </c>
      <c r="Q1050" s="3">
        <f t="shared" si="300"/>
        <v>-90.307582658882438</v>
      </c>
      <c r="R1050">
        <f t="shared" si="301"/>
        <v>89.692417341117562</v>
      </c>
      <c r="S1050">
        <f t="shared" si="302"/>
        <v>4.5401948749706413E-2</v>
      </c>
      <c r="T1050">
        <f t="shared" si="285"/>
        <v>56.693303268707524</v>
      </c>
    </row>
    <row r="1051" spans="1:20" x14ac:dyDescent="0.35">
      <c r="A1051">
        <f t="shared" si="286"/>
        <v>286.35287895922153</v>
      </c>
      <c r="B1051">
        <f t="shared" si="303"/>
        <v>45.574476154955299</v>
      </c>
      <c r="C1051" t="str">
        <f t="shared" si="287"/>
        <v>-3.66860848145216-680.787244739108i</v>
      </c>
      <c r="D1051" t="str">
        <f t="shared" si="288"/>
        <v>3.47812498635278-349.219685692645i</v>
      </c>
      <c r="E1051" t="str">
        <f t="shared" si="289"/>
        <v>162.469347275913+0.0144374205291614i</v>
      </c>
      <c r="F1051" t="str">
        <f t="shared" si="290"/>
        <v>2.9099099077109-3277.20980056331i</v>
      </c>
      <c r="G1051" t="str">
        <f t="shared" si="291"/>
        <v>0.999999999244307-0.0000274898763593114i</v>
      </c>
      <c r="H1051" t="str">
        <f t="shared" si="292"/>
        <v>500.105817107585+2.9459926421768i</v>
      </c>
      <c r="I1051" t="str">
        <f t="shared" si="293"/>
        <v>31.3414875159278-4623.5268098578i</v>
      </c>
      <c r="K1051" t="str">
        <f t="shared" si="294"/>
        <v>0.0239940892394228-0.000370425210882179i</v>
      </c>
      <c r="L1051" t="str">
        <f t="shared" si="295"/>
        <v>0.0001875-7.7397931698574i</v>
      </c>
      <c r="M1051" t="str">
        <f t="shared" si="296"/>
        <v>0.00125-1.94529560953635i</v>
      </c>
      <c r="N1051">
        <f t="shared" si="297"/>
        <v>89.691248991934089</v>
      </c>
      <c r="O1051">
        <f t="shared" si="298"/>
        <v>56.66035431626706</v>
      </c>
      <c r="P1051" s="3">
        <f t="shared" si="299"/>
        <v>56.66035431626706</v>
      </c>
      <c r="Q1051" s="3">
        <f t="shared" si="300"/>
        <v>-90.308751008065911</v>
      </c>
      <c r="R1051">
        <f t="shared" si="301"/>
        <v>89.691248991934089</v>
      </c>
      <c r="S1051">
        <f t="shared" si="302"/>
        <v>4.5574476154955301E-2</v>
      </c>
      <c r="T1051">
        <f t="shared" si="285"/>
        <v>56.66035431626706</v>
      </c>
    </row>
    <row r="1052" spans="1:20" x14ac:dyDescent="0.35">
      <c r="A1052">
        <f t="shared" si="286"/>
        <v>287.44101989926656</v>
      </c>
      <c r="B1052">
        <f t="shared" si="303"/>
        <v>45.747659164344128</v>
      </c>
      <c r="C1052" t="str">
        <f t="shared" si="287"/>
        <v>-3.66860059872793-678.209568355903i</v>
      </c>
      <c r="D1052" t="str">
        <f t="shared" si="288"/>
        <v>3.47812498624884-347.897676182101i</v>
      </c>
      <c r="E1052" t="str">
        <f t="shared" si="289"/>
        <v>162.469345832692+0.0144923503277344i</v>
      </c>
      <c r="F1052" t="str">
        <f t="shared" si="290"/>
        <v>2.90990990769416-3264.80354769119i</v>
      </c>
      <c r="G1052" t="str">
        <f t="shared" si="291"/>
        <v>0.999999999238552-0.000027594337889318i</v>
      </c>
      <c r="H1052" t="str">
        <f t="shared" si="292"/>
        <v>500.106622921602+2.95718269934141i</v>
      </c>
      <c r="I1052" t="str">
        <f t="shared" si="293"/>
        <v>31.341450711178-4606.03115807858i</v>
      </c>
      <c r="K1052" t="str">
        <f t="shared" si="294"/>
        <v>0.0239940442438405-0.000371832105800844i</v>
      </c>
      <c r="L1052" t="str">
        <f t="shared" si="295"/>
        <v>0.0001875-7.71049329533514i</v>
      </c>
      <c r="M1052" t="str">
        <f t="shared" si="296"/>
        <v>0.00125-1.93793146995054i</v>
      </c>
      <c r="N1052">
        <f t="shared" si="297"/>
        <v>89.690076208342603</v>
      </c>
      <c r="O1052">
        <f t="shared" si="298"/>
        <v>56.627405324813338</v>
      </c>
      <c r="P1052" s="3">
        <f t="shared" si="299"/>
        <v>56.627405324813338</v>
      </c>
      <c r="Q1052" s="3">
        <f t="shared" si="300"/>
        <v>-90.309923791657397</v>
      </c>
      <c r="R1052">
        <f t="shared" si="301"/>
        <v>89.690076208342603</v>
      </c>
      <c r="S1052">
        <f t="shared" si="302"/>
        <v>4.5747659164344132E-2</v>
      </c>
      <c r="T1052">
        <f t="shared" si="285"/>
        <v>56.627405324813338</v>
      </c>
    </row>
    <row r="1053" spans="1:20" x14ac:dyDescent="0.35">
      <c r="A1053">
        <f t="shared" si="286"/>
        <v>288.53329577488381</v>
      </c>
      <c r="B1053">
        <f t="shared" si="303"/>
        <v>45.921500269168639</v>
      </c>
      <c r="C1053" t="str">
        <f t="shared" si="287"/>
        <v>-3.66859265601281-675.641648246978i</v>
      </c>
      <c r="D1053" t="str">
        <f t="shared" si="288"/>
        <v>3.47812498614414-346.580671296426i</v>
      </c>
      <c r="E1053" t="str">
        <f t="shared" si="289"/>
        <v>162.469344378499+0.0145474896328399i</v>
      </c>
      <c r="F1053" t="str">
        <f t="shared" si="290"/>
        <v>2.90990990767729-3252.44426011417i</v>
      </c>
      <c r="G1053" t="str">
        <f t="shared" si="291"/>
        <v>0.999999999232755-0.0000276991963731368i</v>
      </c>
      <c r="H1053" t="str">
        <f t="shared" si="292"/>
        <v>500.107434872604+2.96841522474622i</v>
      </c>
      <c r="I1053" t="str">
        <f t="shared" si="293"/>
        <v>31.3414136259796-4588.60176561517i</v>
      </c>
      <c r="K1053" t="str">
        <f t="shared" si="294"/>
        <v>0.0239939989058185-0.000373244338673705i</v>
      </c>
      <c r="L1053" t="str">
        <f t="shared" si="295"/>
        <v>0.0001875-7.68130433884749i</v>
      </c>
      <c r="M1053" t="str">
        <f t="shared" si="296"/>
        <v>0.00125-1.93059520815954i</v>
      </c>
      <c r="N1053">
        <f t="shared" si="297"/>
        <v>89.68889897355325</v>
      </c>
      <c r="O1053">
        <f t="shared" si="298"/>
        <v>56.594456294049436</v>
      </c>
      <c r="P1053" s="3">
        <f t="shared" si="299"/>
        <v>56.594456294049436</v>
      </c>
      <c r="Q1053" s="3">
        <f t="shared" si="300"/>
        <v>-90.31110102644675</v>
      </c>
      <c r="R1053">
        <f t="shared" si="301"/>
        <v>89.68889897355325</v>
      </c>
      <c r="S1053">
        <f t="shared" si="302"/>
        <v>4.5921500269168643E-2</v>
      </c>
      <c r="T1053">
        <f t="shared" si="285"/>
        <v>56.594456294049436</v>
      </c>
    </row>
    <row r="1054" spans="1:20" x14ac:dyDescent="0.35">
      <c r="A1054">
        <f t="shared" si="286"/>
        <v>289.62972229882837</v>
      </c>
      <c r="B1054">
        <f t="shared" si="303"/>
        <v>46.09600197019148</v>
      </c>
      <c r="C1054" t="str">
        <f t="shared" si="287"/>
        <v>-3.6685846528507-673.083447471959i</v>
      </c>
      <c r="D1054" t="str">
        <f t="shared" si="288"/>
        <v>3.47812498603865-345.268652090065i</v>
      </c>
      <c r="E1054" t="str">
        <f t="shared" si="289"/>
        <v>162.469342913249+0.0146028392494476i</v>
      </c>
      <c r="F1054" t="str">
        <f t="shared" si="290"/>
        <v>2.9099099076603-3240.13176003977i</v>
      </c>
      <c r="G1054" t="str">
        <f t="shared" si="291"/>
        <v>0.999999999226912-0.0000278044533191922i</v>
      </c>
      <c r="H1054" t="str">
        <f t="shared" si="292"/>
        <v>500.108253007339+2.97969037915251i</v>
      </c>
      <c r="I1054" t="str">
        <f t="shared" si="293"/>
        <v>31.3413762581951-4571.23838174008i</v>
      </c>
      <c r="K1054" t="str">
        <f t="shared" si="294"/>
        <v>0.023993953222752-0.000374661929690679i</v>
      </c>
      <c r="L1054" t="str">
        <f t="shared" si="295"/>
        <v>0.0001875-7.65222588050163i</v>
      </c>
      <c r="M1054" t="str">
        <f t="shared" si="296"/>
        <v>0.00125-1.92328671862875i</v>
      </c>
      <c r="N1054">
        <f t="shared" si="297"/>
        <v>89.68771727071298</v>
      </c>
      <c r="O1054">
        <f t="shared" si="298"/>
        <v>56.561507223676216</v>
      </c>
      <c r="P1054" s="3">
        <f t="shared" si="299"/>
        <v>56.561507223676216</v>
      </c>
      <c r="Q1054" s="3">
        <f t="shared" si="300"/>
        <v>-90.31228272928702</v>
      </c>
      <c r="R1054">
        <f t="shared" si="301"/>
        <v>89.68771727071298</v>
      </c>
      <c r="S1054">
        <f t="shared" si="302"/>
        <v>4.609600197019148E-2</v>
      </c>
      <c r="T1054">
        <f t="shared" si="285"/>
        <v>56.561507223676216</v>
      </c>
    </row>
    <row r="1055" spans="1:20" x14ac:dyDescent="0.35">
      <c r="A1055">
        <f t="shared" si="286"/>
        <v>290.73031524356395</v>
      </c>
      <c r="B1055">
        <f t="shared" si="303"/>
        <v>46.271166777678211</v>
      </c>
      <c r="C1055" t="str">
        <f t="shared" si="287"/>
        <v>-3.6685765887818-670.534929230306i</v>
      </c>
      <c r="D1055" t="str">
        <f t="shared" si="288"/>
        <v>3.47812498593232-343.961599689177i</v>
      </c>
      <c r="E1055" t="str">
        <f t="shared" si="289"/>
        <v>162.469341436862+0.0146583999856824i</v>
      </c>
      <c r="F1055" t="str">
        <f t="shared" si="290"/>
        <v>2.90990990764316-3227.86587034851i</v>
      </c>
      <c r="G1055" t="str">
        <f t="shared" si="291"/>
        <v>0.999999999221026-0.0000279101102416408i</v>
      </c>
      <c r="H1055" t="str">
        <f t="shared" si="292"/>
        <v>500.109077372906+2.99100832392526i</v>
      </c>
      <c r="I1055" t="str">
        <f t="shared" si="293"/>
        <v>31.3413386056691-4553.94075667524i</v>
      </c>
      <c r="K1055" t="str">
        <f t="shared" si="294"/>
        <v>0.0239939071920166-0.000376084899117321i</v>
      </c>
      <c r="L1055" t="str">
        <f t="shared" si="295"/>
        <v>0.0001875-7.62325750199403i</v>
      </c>
      <c r="M1055" t="str">
        <f t="shared" si="296"/>
        <v>0.00125-1.9160058962231i</v>
      </c>
      <c r="N1055">
        <f t="shared" si="297"/>
        <v>89.686531082905461</v>
      </c>
      <c r="O1055">
        <f t="shared" si="298"/>
        <v>56.528558113392506</v>
      </c>
      <c r="P1055" s="3">
        <f t="shared" si="299"/>
        <v>56.528558113392506</v>
      </c>
      <c r="Q1055" s="3">
        <f t="shared" si="300"/>
        <v>-90.313468917094539</v>
      </c>
      <c r="R1055">
        <f t="shared" si="301"/>
        <v>89.686531082905461</v>
      </c>
      <c r="S1055">
        <f t="shared" si="302"/>
        <v>4.6271166777678209E-2</v>
      </c>
      <c r="T1055">
        <f t="shared" si="285"/>
        <v>56.528558113392506</v>
      </c>
    </row>
    <row r="1056" spans="1:20" x14ac:dyDescent="0.35">
      <c r="A1056">
        <f t="shared" si="286"/>
        <v>291.83509044148951</v>
      </c>
      <c r="B1056">
        <f t="shared" si="303"/>
        <v>46.446997211433391</v>
      </c>
      <c r="C1056" t="str">
        <f t="shared" si="287"/>
        <v>-3.66856846334278-667.996056860735i</v>
      </c>
      <c r="D1056" t="str">
        <f t="shared" si="288"/>
        <v>3.4781249858252-342.659495291378i</v>
      </c>
      <c r="E1056" t="str">
        <f t="shared" si="289"/>
        <v>162.46933994925+0.0147141726528518i</v>
      </c>
      <c r="F1056" t="str">
        <f t="shared" si="290"/>
        <v>2.9099099076259-3215.64641459147i</v>
      </c>
      <c r="G1056" t="str">
        <f t="shared" si="291"/>
        <v>0.999999999215094-0.000028016168660393i</v>
      </c>
      <c r="H1056" t="str">
        <f t="shared" si="292"/>
        <v>500.109908016775+3.00236922103547i</v>
      </c>
      <c r="I1056" t="str">
        <f t="shared" si="293"/>
        <v>31.3413006662302-4536.70864158873i</v>
      </c>
      <c r="K1056" t="str">
        <f t="shared" si="294"/>
        <v>0.0239938608109675-0.000377513267295104i</v>
      </c>
      <c r="L1056" t="str">
        <f t="shared" si="295"/>
        <v>0.0001875-7.59439878660494i</v>
      </c>
      <c r="M1056" t="str">
        <f t="shared" si="296"/>
        <v>0.00125-1.90875263620552i</v>
      </c>
      <c r="N1056">
        <f t="shared" si="297"/>
        <v>89.685340393150753</v>
      </c>
      <c r="O1056">
        <f t="shared" si="298"/>
        <v>56.495608962894408</v>
      </c>
      <c r="P1056" s="3">
        <f t="shared" si="299"/>
        <v>56.495608962894408</v>
      </c>
      <c r="Q1056" s="3">
        <f t="shared" si="300"/>
        <v>-90.314659606849247</v>
      </c>
      <c r="R1056">
        <f t="shared" si="301"/>
        <v>89.685340393150753</v>
      </c>
      <c r="S1056">
        <f t="shared" si="302"/>
        <v>4.6446997211433388E-2</v>
      </c>
      <c r="T1056">
        <f t="shared" si="285"/>
        <v>56.495608962894408</v>
      </c>
    </row>
    <row r="1057" spans="1:20" x14ac:dyDescent="0.35">
      <c r="A1057">
        <f t="shared" si="286"/>
        <v>292.9440637851672</v>
      </c>
      <c r="B1057">
        <f t="shared" si="303"/>
        <v>46.623495800836842</v>
      </c>
      <c r="C1057" t="str">
        <f t="shared" si="287"/>
        <v>-3.66856027606678-665.466793840754i</v>
      </c>
      <c r="D1057" t="str">
        <f t="shared" si="288"/>
        <v>3.47812498571731-341.362320165458i</v>
      </c>
      <c r="E1057" t="str">
        <f t="shared" si="289"/>
        <v>162.46933845033+0.0147701580654379i</v>
      </c>
      <c r="F1057" t="str">
        <f t="shared" si="290"/>
        <v>2.90990990760852-3203.47321698769i</v>
      </c>
      <c r="G1057" t="str">
        <f t="shared" si="291"/>
        <v>0.999999999209118-0.0000281226301011344i</v>
      </c>
      <c r="H1057" t="str">
        <f t="shared" si="292"/>
        <v>500.110744986763+3.01377323306244i</v>
      </c>
      <c r="I1057" t="str">
        <f t="shared" si="293"/>
        <v>31.3412624376909-4519.54178859088i</v>
      </c>
      <c r="K1057" t="str">
        <f t="shared" si="294"/>
        <v>0.0239938140769404-0.000378947054641699i</v>
      </c>
      <c r="L1057" t="str">
        <f t="shared" si="295"/>
        <v>0.0001875-7.56564931919203i</v>
      </c>
      <c r="M1057" t="str">
        <f t="shared" si="296"/>
        <v>0.00125-1.90152683423542i</v>
      </c>
      <c r="N1057">
        <f t="shared" si="297"/>
        <v>89.684145184405153</v>
      </c>
      <c r="O1057">
        <f t="shared" si="298"/>
        <v>56.462659771876183</v>
      </c>
      <c r="P1057" s="3">
        <f t="shared" si="299"/>
        <v>56.462659771876183</v>
      </c>
      <c r="Q1057" s="3">
        <f t="shared" si="300"/>
        <v>-90.315854815594847</v>
      </c>
      <c r="R1057">
        <f t="shared" si="301"/>
        <v>89.684145184405153</v>
      </c>
      <c r="S1057">
        <f t="shared" si="302"/>
        <v>4.6623495800836842E-2</v>
      </c>
      <c r="T1057">
        <f t="shared" si="285"/>
        <v>56.462659771876183</v>
      </c>
    </row>
    <row r="1058" spans="1:20" x14ac:dyDescent="0.35">
      <c r="A1058">
        <f t="shared" si="286"/>
        <v>294.05725122755081</v>
      </c>
      <c r="B1058">
        <f t="shared" si="303"/>
        <v>46.800665084880023</v>
      </c>
      <c r="C1058" t="str">
        <f t="shared" si="287"/>
        <v>-3.66855202648361-662.947103786069i</v>
      </c>
      <c r="D1058" t="str">
        <f t="shared" si="288"/>
        <v>3.47812498560854-340.070055651117i</v>
      </c>
      <c r="E1058" t="str">
        <f t="shared" si="289"/>
        <v>162.469336940014+0.0148263570411348i</v>
      </c>
      <c r="F1058" t="str">
        <f t="shared" si="290"/>
        <v>2.90990990759099-3191.34610242161i</v>
      </c>
      <c r="G1058" t="str">
        <f t="shared" si="291"/>
        <v>0.999999999203095-0.0000282294960953487i</v>
      </c>
      <c r="H1058" t="str">
        <f t="shared" si="292"/>
        <v>500.111588331066+3.02522052319591i</v>
      </c>
      <c r="I1058" t="str">
        <f t="shared" si="293"/>
        <v>31.3412239178462-4502.43995073092i</v>
      </c>
      <c r="K1058" t="str">
        <f t="shared" si="294"/>
        <v>0.0239937669872501-0.000380386281651244i</v>
      </c>
      <c r="L1058" t="str">
        <f t="shared" si="295"/>
        <v>0.0001875-7.5370086861845i</v>
      </c>
      <c r="M1058" t="str">
        <f t="shared" si="296"/>
        <v>0.00125-1.89432838636723i</v>
      </c>
      <c r="N1058">
        <f t="shared" si="297"/>
        <v>89.682945439560868</v>
      </c>
      <c r="O1058">
        <f t="shared" si="298"/>
        <v>56.429710540029269</v>
      </c>
      <c r="P1058" s="3">
        <f t="shared" si="299"/>
        <v>56.429710540029269</v>
      </c>
      <c r="Q1058" s="3">
        <f t="shared" si="300"/>
        <v>-90.317054560439132</v>
      </c>
      <c r="R1058">
        <f t="shared" si="301"/>
        <v>89.682945439560868</v>
      </c>
      <c r="S1058">
        <f t="shared" si="302"/>
        <v>4.6800665084880025E-2</v>
      </c>
      <c r="T1058">
        <f t="shared" si="285"/>
        <v>56.429710540029269</v>
      </c>
    </row>
    <row r="1059" spans="1:20" x14ac:dyDescent="0.35">
      <c r="A1059">
        <f t="shared" si="286"/>
        <v>295.17466878221552</v>
      </c>
      <c r="B1059">
        <f t="shared" si="303"/>
        <v>46.97850761220257</v>
      </c>
      <c r="C1059" t="str">
        <f t="shared" si="287"/>
        <v>-3.66854371411939-660.436950450131i</v>
      </c>
      <c r="D1059" t="str">
        <f t="shared" si="288"/>
        <v>3.47812498549893-338.782683158696i</v>
      </c>
      <c r="E1059" t="str">
        <f t="shared" si="289"/>
        <v>162.469335418217+0.0148827704008355i</v>
      </c>
      <c r="F1059" t="str">
        <f t="shared" si="290"/>
        <v>2.90990990757333-3179.26489644062i</v>
      </c>
      <c r="G1059" t="str">
        <f t="shared" si="291"/>
        <v>0.999999999197028-0.0000283367681803391i</v>
      </c>
      <c r="H1059" t="str">
        <f t="shared" si="292"/>
        <v>500.112438098233+3.03671125523839i</v>
      </c>
      <c r="I1059" t="str">
        <f t="shared" si="293"/>
        <v>31.3411851044753-4485.40288199323i</v>
      </c>
      <c r="K1059" t="str">
        <f t="shared" si="294"/>
        <v>0.0239937195391916-0.000381830968894634i</v>
      </c>
      <c r="L1059" t="str">
        <f t="shared" si="295"/>
        <v>0.0001875-7.50847647557729i</v>
      </c>
      <c r="M1059" t="str">
        <f t="shared" si="296"/>
        <v>0.00125-1.88715718904884i</v>
      </c>
      <c r="N1059">
        <f t="shared" si="297"/>
        <v>89.681741141445869</v>
      </c>
      <c r="O1059">
        <f t="shared" si="298"/>
        <v>56.396761267043217</v>
      </c>
      <c r="P1059" s="3">
        <f t="shared" si="299"/>
        <v>56.396761267043217</v>
      </c>
      <c r="Q1059" s="3">
        <f t="shared" si="300"/>
        <v>-90.318258858554131</v>
      </c>
      <c r="R1059">
        <f t="shared" si="301"/>
        <v>89.681741141445869</v>
      </c>
      <c r="S1059">
        <f t="shared" si="302"/>
        <v>4.6978507612202569E-2</v>
      </c>
      <c r="T1059">
        <f t="shared" si="285"/>
        <v>56.396761267043217</v>
      </c>
    </row>
    <row r="1060" spans="1:20" x14ac:dyDescent="0.35">
      <c r="A1060">
        <f t="shared" si="286"/>
        <v>296.29633252358798</v>
      </c>
      <c r="B1060">
        <f t="shared" si="303"/>
        <v>47.157025941128943</v>
      </c>
      <c r="C1060" t="str">
        <f t="shared" si="287"/>
        <v>-3.66853533849629-657.936297723564i</v>
      </c>
      <c r="D1060" t="str">
        <f t="shared" si="288"/>
        <v>3.47812498538854-337.50018416891i</v>
      </c>
      <c r="E1060" t="str">
        <f t="shared" si="289"/>
        <v>162.469333884852+0.0149393989686742i</v>
      </c>
      <c r="F1060" t="str">
        <f t="shared" si="290"/>
        <v>2.90990990755554-3167.22942525253i</v>
      </c>
      <c r="G1060" t="str">
        <f t="shared" si="291"/>
        <v>0.999999999190913-0.0000284444478992504i</v>
      </c>
      <c r="H1060" t="str">
        <f t="shared" si="292"/>
        <v>500.113294337193+3.04824559360713i</v>
      </c>
      <c r="I1060" t="str">
        <f t="shared" si="293"/>
        <v>31.3411459953384-4468.43033729406i</v>
      </c>
      <c r="K1060" t="str">
        <f t="shared" si="294"/>
        <v>0.023993671730039-0.00038328113701978i</v>
      </c>
      <c r="L1060" t="str">
        <f t="shared" si="295"/>
        <v>0.0001875-7.48005227692499i</v>
      </c>
      <c r="M1060" t="str">
        <f t="shared" si="296"/>
        <v>0.00125-1.88001313912019i</v>
      </c>
      <c r="N1060">
        <f t="shared" si="297"/>
        <v>89.680532272823612</v>
      </c>
      <c r="O1060">
        <f t="shared" si="298"/>
        <v>56.363811952605005</v>
      </c>
      <c r="P1060" s="3">
        <f t="shared" si="299"/>
        <v>56.363811952605005</v>
      </c>
      <c r="Q1060" s="3">
        <f t="shared" si="300"/>
        <v>-90.319467727176388</v>
      </c>
      <c r="R1060">
        <f t="shared" si="301"/>
        <v>89.680532272823612</v>
      </c>
      <c r="S1060">
        <f t="shared" si="302"/>
        <v>4.7157025941128944E-2</v>
      </c>
      <c r="T1060">
        <f t="shared" si="285"/>
        <v>56.363811952605005</v>
      </c>
    </row>
    <row r="1061" spans="1:20" x14ac:dyDescent="0.35">
      <c r="A1061">
        <f t="shared" si="286"/>
        <v>297.42225858717762</v>
      </c>
      <c r="B1061">
        <f t="shared" si="303"/>
        <v>47.336222639705234</v>
      </c>
      <c r="C1061" t="str">
        <f t="shared" si="287"/>
        <v>-3.66852689913368-655.445109633659i</v>
      </c>
      <c r="D1061" t="str">
        <f t="shared" si="288"/>
        <v>3.47812498527726-336.22254023258i</v>
      </c>
      <c r="E1061" t="str">
        <f t="shared" si="289"/>
        <v>162.469332339831+0.0149962435720119i</v>
      </c>
      <c r="F1061" t="str">
        <f t="shared" si="290"/>
        <v>2.90990990753761-3155.23951572303i</v>
      </c>
      <c r="G1061" t="str">
        <f t="shared" si="291"/>
        <v>0.999999999184753-0.0000285525368010916i</v>
      </c>
      <c r="H1061" t="str">
        <f t="shared" si="292"/>
        <v>500.114157097246+3.05982370333699i</v>
      </c>
      <c r="I1061" t="str">
        <f t="shared" si="293"/>
        <v>31.3411065881821-4451.52207247777i</v>
      </c>
      <c r="K1061" t="str">
        <f t="shared" si="294"/>
        <v>0.0239936235570457-0.000384736806751918i</v>
      </c>
      <c r="L1061" t="str">
        <f t="shared" si="295"/>
        <v>0.0001875-7.45173568133589i</v>
      </c>
      <c r="M1061" t="str">
        <f t="shared" si="296"/>
        <v>0.00125-1.8728961338117i</v>
      </c>
      <c r="N1061">
        <f t="shared" si="297"/>
        <v>89.679318816392794</v>
      </c>
      <c r="O1061">
        <f t="shared" si="298"/>
        <v>56.330862596399186</v>
      </c>
      <c r="P1061" s="3">
        <f t="shared" si="299"/>
        <v>56.330862596399186</v>
      </c>
      <c r="Q1061" s="3">
        <f t="shared" si="300"/>
        <v>-90.320681183607206</v>
      </c>
      <c r="R1061">
        <f t="shared" si="301"/>
        <v>89.679318816392794</v>
      </c>
      <c r="S1061">
        <f t="shared" si="302"/>
        <v>4.733622263970523E-2</v>
      </c>
      <c r="T1061">
        <f t="shared" si="285"/>
        <v>56.330862596399186</v>
      </c>
    </row>
    <row r="1062" spans="1:20" x14ac:dyDescent="0.35">
      <c r="A1062">
        <f t="shared" si="286"/>
        <v>298.5524631698089</v>
      </c>
      <c r="B1062">
        <f t="shared" si="303"/>
        <v>47.516100285736115</v>
      </c>
      <c r="C1062" t="str">
        <f t="shared" si="287"/>
        <v>-3.66851839554626-652.963350343867i</v>
      </c>
      <c r="D1062" t="str">
        <f t="shared" si="288"/>
        <v>3.47812498516516-334.94973297037i</v>
      </c>
      <c r="E1062" t="str">
        <f t="shared" si="289"/>
        <v>162.469330783065+0.0150533050414764i</v>
      </c>
      <c r="F1062" t="str">
        <f t="shared" si="290"/>
        <v>2.90990990751955-3143.29499537327i</v>
      </c>
      <c r="G1062" t="str">
        <f t="shared" si="291"/>
        <v>0.999999999178545-0.000028661036440758i</v>
      </c>
      <c r="H1062" t="str">
        <f t="shared" si="292"/>
        <v>500.115026428064+3.07144575008177i</v>
      </c>
      <c r="I1062" t="str">
        <f t="shared" si="293"/>
        <v>31.3410668807314-4434.67784431346i</v>
      </c>
      <c r="K1062" t="str">
        <f t="shared" si="294"/>
        <v>0.0239935750174444-0.000386197998893851i</v>
      </c>
      <c r="L1062" t="str">
        <f t="shared" si="295"/>
        <v>0.0001875-7.42352628146633i</v>
      </c>
      <c r="M1062" t="str">
        <f t="shared" si="296"/>
        <v>0.00125-1.86580607074288i</v>
      </c>
      <c r="N1062">
        <f t="shared" si="297"/>
        <v>89.678100754787167</v>
      </c>
      <c r="O1062">
        <f t="shared" si="298"/>
        <v>56.297913198108056</v>
      </c>
      <c r="P1062" s="3">
        <f t="shared" si="299"/>
        <v>56.297913198108056</v>
      </c>
      <c r="Q1062" s="3">
        <f t="shared" si="300"/>
        <v>-90.321899245212833</v>
      </c>
      <c r="R1062">
        <f t="shared" si="301"/>
        <v>89.678100754787167</v>
      </c>
      <c r="S1062">
        <f t="shared" si="302"/>
        <v>4.7516100285736114E-2</v>
      </c>
      <c r="T1062">
        <f t="shared" si="285"/>
        <v>56.297913198108056</v>
      </c>
    </row>
    <row r="1063" spans="1:20" x14ac:dyDescent="0.35">
      <c r="A1063">
        <f t="shared" si="286"/>
        <v>299.68696252985421</v>
      </c>
      <c r="B1063">
        <f t="shared" si="303"/>
        <v>47.696661466821915</v>
      </c>
      <c r="C1063" t="str">
        <f t="shared" si="287"/>
        <v>-3.66850982724581-650.490984153266i</v>
      </c>
      <c r="D1063" t="str">
        <f t="shared" si="288"/>
        <v>3.47812498505221-333.681744072519i</v>
      </c>
      <c r="E1063" t="str">
        <f t="shared" si="289"/>
        <v>162.469329214465+0.0151105842109467i</v>
      </c>
      <c r="F1063" t="str">
        <f t="shared" si="290"/>
        <v>2.90990990750135-3131.39569237729i</v>
      </c>
      <c r="G1063" t="str">
        <f t="shared" si="291"/>
        <v>0.99999999917229-0.0000287699483790528i</v>
      </c>
      <c r="H1063" t="str">
        <f t="shared" si="292"/>
        <v>500.115902379703+3.08311190011746i</v>
      </c>
      <c r="I1063" t="str">
        <f t="shared" si="293"/>
        <v>31.3410268706978-4417.89741049137i</v>
      </c>
      <c r="K1063" t="str">
        <f t="shared" si="294"/>
        <v>0.0239935261084466-0.000387664734326271i</v>
      </c>
      <c r="L1063" t="str">
        <f t="shared" si="295"/>
        <v>0.0001875-7.3954236715146i</v>
      </c>
      <c r="M1063" t="str">
        <f t="shared" si="296"/>
        <v>0.00125-1.85874284792078i</v>
      </c>
      <c r="N1063">
        <f t="shared" si="297"/>
        <v>89.676878070575199</v>
      </c>
      <c r="O1063">
        <f t="shared" si="298"/>
        <v>56.264963757411323</v>
      </c>
      <c r="P1063" s="3">
        <f t="shared" si="299"/>
        <v>56.264963757411323</v>
      </c>
      <c r="Q1063" s="3">
        <f t="shared" si="300"/>
        <v>-90.323121929424801</v>
      </c>
      <c r="R1063">
        <f t="shared" si="301"/>
        <v>89.676878070575199</v>
      </c>
      <c r="S1063">
        <f t="shared" si="302"/>
        <v>4.7696661466821916E-2</v>
      </c>
      <c r="T1063">
        <f t="shared" si="285"/>
        <v>56.264963757411323</v>
      </c>
    </row>
    <row r="1064" spans="1:20" x14ac:dyDescent="0.35">
      <c r="A1064">
        <f t="shared" si="286"/>
        <v>300.82577298746764</v>
      </c>
      <c r="B1064">
        <f t="shared" si="303"/>
        <v>47.877908780395842</v>
      </c>
      <c r="C1064" t="str">
        <f t="shared" si="287"/>
        <v>-3.66850119374015-648.027975496065i</v>
      </c>
      <c r="D1064" t="str">
        <f t="shared" si="288"/>
        <v>3.4781249849384-332.418555298581i</v>
      </c>
      <c r="E1064" t="str">
        <f t="shared" si="289"/>
        <v>162.469327633941+0.015168081917596i</v>
      </c>
      <c r="F1064" t="str">
        <f t="shared" si="290"/>
        <v>2.90990990748301-3119.54143555962i</v>
      </c>
      <c r="G1064" t="str">
        <f t="shared" si="291"/>
        <v>0.999999999165988-0.0000288792741827112i</v>
      </c>
      <c r="H1064" t="str">
        <f t="shared" si="292"/>
        <v>500.116785002596+3.09482232034386i</v>
      </c>
      <c r="I1064" t="str">
        <f t="shared" si="293"/>
        <v>31.3409865557736-4401.18052961946i</v>
      </c>
      <c r="K1064" t="str">
        <f t="shared" si="294"/>
        <v>0.0239934768272427-0.000389137034008015i</v>
      </c>
      <c r="L1064" t="str">
        <f t="shared" si="295"/>
        <v>0.0001875-7.36742744721519i</v>
      </c>
      <c r="M1064" t="str">
        <f t="shared" si="296"/>
        <v>0.00125-1.85170636373857i</v>
      </c>
      <c r="N1064">
        <f t="shared" si="297"/>
        <v>89.675650746259961</v>
      </c>
      <c r="O1064">
        <f t="shared" si="298"/>
        <v>56.232014273986366</v>
      </c>
      <c r="P1064" s="3">
        <f t="shared" si="299"/>
        <v>56.232014273986366</v>
      </c>
      <c r="Q1064" s="3">
        <f t="shared" si="300"/>
        <v>-90.324349253740039</v>
      </c>
      <c r="R1064">
        <f t="shared" si="301"/>
        <v>89.675650746259961</v>
      </c>
      <c r="S1064">
        <f t="shared" si="302"/>
        <v>4.7877908780395842E-2</v>
      </c>
      <c r="T1064">
        <f t="shared" si="285"/>
        <v>56.232014273986366</v>
      </c>
    </row>
    <row r="1065" spans="1:20" x14ac:dyDescent="0.35">
      <c r="A1065">
        <f t="shared" si="286"/>
        <v>301.96891092482002</v>
      </c>
      <c r="B1065">
        <f t="shared" si="303"/>
        <v>48.059844833761346</v>
      </c>
      <c r="C1065" t="str">
        <f t="shared" si="287"/>
        <v>-3.66849249453336-645.574288941092i</v>
      </c>
      <c r="D1065" t="str">
        <f t="shared" si="288"/>
        <v>3.4781249848237-331.160148477163i</v>
      </c>
      <c r="E1065" t="str">
        <f t="shared" si="289"/>
        <v>162.469326041404+0.01522579900189i</v>
      </c>
      <c r="F1065" t="str">
        <f t="shared" si="290"/>
        <v>2.90990990746453-3107.73205439282i</v>
      </c>
      <c r="G1065" t="str">
        <f t="shared" si="291"/>
        <v>0.999999999159637-0.0000289890154244214i</v>
      </c>
      <c r="H1065" t="str">
        <f t="shared" si="292"/>
        <v>500.117674347561+3.10657717828697i</v>
      </c>
      <c r="I1065" t="str">
        <f t="shared" si="293"/>
        <v>31.340945933633-4384.52696121997i</v>
      </c>
      <c r="K1065" t="str">
        <f t="shared" si="294"/>
        <v>0.0239934271710018-0.000390614918976352i</v>
      </c>
      <c r="L1065" t="str">
        <f t="shared" si="295"/>
        <v>0.0001875-7.33953720583299i</v>
      </c>
      <c r="M1065" t="str">
        <f t="shared" si="296"/>
        <v>0.00125-1.84469651697407i</v>
      </c>
      <c r="N1065">
        <f t="shared" si="297"/>
        <v>89.674418764278755</v>
      </c>
      <c r="O1065">
        <f t="shared" si="298"/>
        <v>56.199064747508238</v>
      </c>
      <c r="P1065" s="3">
        <f t="shared" si="299"/>
        <v>56.199064747508238</v>
      </c>
      <c r="Q1065" s="3">
        <f t="shared" si="300"/>
        <v>-90.325581235721245</v>
      </c>
      <c r="R1065">
        <f t="shared" si="301"/>
        <v>89.674418764278755</v>
      </c>
      <c r="S1065">
        <f t="shared" si="302"/>
        <v>4.8059844833761349E-2</v>
      </c>
      <c r="T1065">
        <f t="shared" si="285"/>
        <v>56.199064747508238</v>
      </c>
    </row>
    <row r="1066" spans="1:20" x14ac:dyDescent="0.35">
      <c r="A1066">
        <f t="shared" si="286"/>
        <v>303.11639278633436</v>
      </c>
      <c r="B1066">
        <f t="shared" si="303"/>
        <v>48.242472244129644</v>
      </c>
      <c r="C1066" t="str">
        <f t="shared" si="287"/>
        <v>-3.6684837291256-643.129889191257i</v>
      </c>
      <c r="D1066" t="str">
        <f t="shared" si="288"/>
        <v>3.47812498470815-329.906505505659i</v>
      </c>
      <c r="E1066" t="str">
        <f t="shared" si="289"/>
        <v>162.469324436761+0.0152837363075926i</v>
      </c>
      <c r="F1066" t="str">
        <f t="shared" si="290"/>
        <v>2.90990990744591-3095.96737899496i</v>
      </c>
      <c r="G1066" t="str">
        <f t="shared" si="291"/>
        <v>0.999999999153238-0.000029099173682848i</v>
      </c>
      <c r="H1066" t="str">
        <f t="shared" si="292"/>
        <v>500.118570465805+3.11837664210147i</v>
      </c>
      <c r="I1066" t="str">
        <f t="shared" si="293"/>
        <v>31.3409050019333-4367.93646572585i</v>
      </c>
      <c r="K1066" t="str">
        <f t="shared" si="294"/>
        <v>0.0239933771368714-0.000392098410347274i</v>
      </c>
      <c r="L1066" t="str">
        <f t="shared" si="295"/>
        <v>0.0001875-7.31175254615761i</v>
      </c>
      <c r="M1066" t="str">
        <f t="shared" si="296"/>
        <v>0.00125-1.83771320678828i</v>
      </c>
      <c r="N1066">
        <f t="shared" si="297"/>
        <v>89.673182107003029</v>
      </c>
      <c r="O1066">
        <f t="shared" si="298"/>
        <v>56.166115177649239</v>
      </c>
      <c r="P1066" s="3">
        <f t="shared" si="299"/>
        <v>56.166115177649239</v>
      </c>
      <c r="Q1066" s="3">
        <f t="shared" si="300"/>
        <v>-90.326817892996971</v>
      </c>
      <c r="R1066">
        <f t="shared" si="301"/>
        <v>89.673182107003029</v>
      </c>
      <c r="S1066">
        <f t="shared" si="302"/>
        <v>4.8242472244129642E-2</v>
      </c>
      <c r="T1066">
        <f t="shared" si="285"/>
        <v>56.166115177649239</v>
      </c>
    </row>
    <row r="1067" spans="1:20" x14ac:dyDescent="0.35">
      <c r="A1067">
        <f t="shared" si="286"/>
        <v>304.26823507892249</v>
      </c>
      <c r="B1067">
        <f t="shared" si="303"/>
        <v>48.425793638657339</v>
      </c>
      <c r="C1067" t="str">
        <f t="shared" si="287"/>
        <v>-3.66847489701359-640.694741083081i</v>
      </c>
      <c r="D1067" t="str">
        <f t="shared" si="288"/>
        <v>3.47812498459172-328.657608349995i</v>
      </c>
      <c r="E1067" t="str">
        <f t="shared" si="289"/>
        <v>162.469322819921+0.0153418946818054i</v>
      </c>
      <c r="F1067" t="str">
        <f t="shared" si="290"/>
        <v>2.90990990742715-3084.24724012724i</v>
      </c>
      <c r="G1067" t="str">
        <f t="shared" si="291"/>
        <v>0.99999999914679-0.0000292097505426546i</v>
      </c>
      <c r="H1067" t="str">
        <f t="shared" si="292"/>
        <v>500.119473408924+3.13022088057295i</v>
      </c>
      <c r="I1067" t="str">
        <f t="shared" si="293"/>
        <v>31.3408637583141-4351.40880447741i</v>
      </c>
      <c r="K1067" t="str">
        <f t="shared" si="294"/>
        <v>0.0239933267219774-0.000393587529315784i</v>
      </c>
      <c r="L1067" t="str">
        <f t="shared" si="295"/>
        <v>0.0001875-7.2840730684973i</v>
      </c>
      <c r="M1067" t="str">
        <f t="shared" si="296"/>
        <v>0.00125-1.83075633272392i</v>
      </c>
      <c r="N1067">
        <f t="shared" si="297"/>
        <v>89.671940756737968</v>
      </c>
      <c r="O1067">
        <f t="shared" si="298"/>
        <v>56.133165564079412</v>
      </c>
      <c r="P1067" s="3">
        <f t="shared" si="299"/>
        <v>56.133165564079412</v>
      </c>
      <c r="Q1067" s="3">
        <f t="shared" si="300"/>
        <v>-90.328059243262032</v>
      </c>
      <c r="R1067">
        <f t="shared" si="301"/>
        <v>89.671940756737968</v>
      </c>
      <c r="S1067">
        <f t="shared" si="302"/>
        <v>4.8425793638657337E-2</v>
      </c>
      <c r="T1067">
        <f t="shared" si="285"/>
        <v>56.133165564079412</v>
      </c>
    </row>
    <row r="1068" spans="1:20" x14ac:dyDescent="0.35">
      <c r="A1068">
        <f t="shared" si="286"/>
        <v>305.42445437222239</v>
      </c>
      <c r="B1068">
        <f t="shared" si="303"/>
        <v>48.60981165448424</v>
      </c>
      <c r="C1068" t="str">
        <f t="shared" si="287"/>
        <v>-3.66846599768975-638.268809586164i</v>
      </c>
      <c r="D1068" t="str">
        <f t="shared" si="288"/>
        <v>3.47812498447439-327.413439044364i</v>
      </c>
      <c r="E1068" t="str">
        <f t="shared" si="289"/>
        <v>162.469321190792+0.0154002749749531i</v>
      </c>
      <c r="F1068" t="str">
        <f t="shared" si="290"/>
        <v>2.90990990740825-3072.57146919152i</v>
      </c>
      <c r="G1068" t="str">
        <f t="shared" si="291"/>
        <v>0.999999999140294-0.0000293207475945262i</v>
      </c>
      <c r="H1068" t="str">
        <f t="shared" si="292"/>
        <v>500.120383228907+3.14211006311995i</v>
      </c>
      <c r="I1068" t="str">
        <f t="shared" si="293"/>
        <v>31.3408222003951-4334.94373971882i</v>
      </c>
      <c r="K1068" t="str">
        <f t="shared" si="294"/>
        <v>0.0239932759234238-0.000395082297156161i</v>
      </c>
      <c r="L1068" t="str">
        <f t="shared" si="295"/>
        <v>0.0001875-7.25649837467354i</v>
      </c>
      <c r="M1068" t="str">
        <f t="shared" si="296"/>
        <v>0.00125-1.82382579470405i</v>
      </c>
      <c r="N1068">
        <f t="shared" si="297"/>
        <v>89.670694695722403</v>
      </c>
      <c r="O1068">
        <f t="shared" si="298"/>
        <v>56.100215906466168</v>
      </c>
      <c r="P1068" s="3">
        <f t="shared" si="299"/>
        <v>56.100215906466168</v>
      </c>
      <c r="Q1068" s="3">
        <f t="shared" si="300"/>
        <v>-90.329305304277597</v>
      </c>
      <c r="R1068">
        <f t="shared" si="301"/>
        <v>89.670694695722403</v>
      </c>
      <c r="S1068">
        <f t="shared" si="302"/>
        <v>4.860981165448424E-2</v>
      </c>
      <c r="T1068">
        <f t="shared" ref="T1068:T1131" si="304">P1068</f>
        <v>56.100215906466168</v>
      </c>
    </row>
    <row r="1069" spans="1:20" x14ac:dyDescent="0.35">
      <c r="A1069">
        <f t="shared" ref="A1069:A1132" si="305">2*PI()*B1069</f>
        <v>306.5850672988368</v>
      </c>
      <c r="B1069">
        <f t="shared" si="303"/>
        <v>48.794528938771279</v>
      </c>
      <c r="C1069" t="str">
        <f t="shared" ref="C1069:C1132" si="306">IMPRODUCT(D1069,E1069,$C$40,,K1069,$C$41)</f>
        <v>-3.66845703064317-635.85205980269i</v>
      </c>
      <c r="D1069" t="str">
        <f t="shared" ref="D1069:D1132" si="307">IMDIV(IMPRODUCT($C$37,$C$38,COMPLEX(1,A1069/$C$38)),IMSUM(-1*A1069*A1069/$C$39,COMPLEX(0,1*A1069)))</f>
        <v>3.47812498435616-326.173979690975i</v>
      </c>
      <c r="E1069" t="str">
        <f t="shared" ref="E1069:E1132" si="308">IMDIV(IMPRODUCT(IMSUM(F1069,G1069),$C$29,H1069),IMSUM(1,I1069))</f>
        <v>162.469319549279+0.0154588780408165i</v>
      </c>
      <c r="F1069" t="str">
        <f t="shared" ref="F1069:F1132" si="309">IMDIV(IMPRODUCT($C$14,$C$15,COMPLEX(1,A1069/$C$15)),IMSUM(-1*A1069*A1069/$C$16,COMPLEX(0,A1069)))</f>
        <v>2.90990990738919-3060.93989822792i</v>
      </c>
      <c r="G1069" t="str">
        <f t="shared" ref="G1069:G1132" si="310">IMDIV(1,COMPLEX(1,A1069*$C$9*$C$10))</f>
        <v>0.999999999133748-0.0000294321664351926i</v>
      </c>
      <c r="H1069" t="str">
        <f t="shared" ref="H1069:H1132" si="311">IMDIV($C$3,IMSUM(K1069,COMPLEX(0,$C$28*A1069)))</f>
        <v>500.121299978143+3.15404435979685i</v>
      </c>
      <c r="I1069" t="str">
        <f t="shared" ref="I1069:I1132" si="312">IMPRODUCT(F1069,$C$29,H1069,$C$31)</f>
        <v>31.3407803257811-4318.54103459479i</v>
      </c>
      <c r="K1069" t="str">
        <f t="shared" ref="K1069:K1132" si="313">IF($C$26&lt;=0,IMDIV(1,IMSUM(IMDIV(1,L1069),1/$C$18)),IMDIV(1,IMSUM(IMDIV(1,L1069),1/$C$18,IMDIV(1,M1069))))</f>
        <v>0.0239932247382926-0.00039658273522228i</v>
      </c>
      <c r="L1069" t="str">
        <f t="shared" ref="L1069:L1132" si="314">IMSUM($C$21/$C$22,IMDIV(1,COMPLEX(0,$C$20*$C$22*A1069)))</f>
        <v>0.0001875-7.22902806801511i</v>
      </c>
      <c r="M1069" t="str">
        <f t="shared" ref="M1069:M1132" si="315">IMSUM($C$25/$C$26,IMDIV(1,COMPLEX(0,$C$24*$C$26*A1069)))</f>
        <v>0.00125-1.81692149303053i</v>
      </c>
      <c r="N1069">
        <f t="shared" ref="N1069:N1132" si="316">ABS(R1069)</f>
        <v>89.669443906128407</v>
      </c>
      <c r="O1069">
        <f t="shared" ref="O1069:O1132" si="317">ABS(P1069)</f>
        <v>56.067266204474365</v>
      </c>
      <c r="P1069" s="3">
        <f t="shared" ref="P1069:P1132" si="318">20*LOG10(IMABS(C1069))</f>
        <v>56.067266204474365</v>
      </c>
      <c r="Q1069" s="3">
        <f t="shared" ref="Q1069:Q1132" si="319">IMARGUMENT(C1069)*180/PI()</f>
        <v>-90.330556093871593</v>
      </c>
      <c r="R1069">
        <f t="shared" ref="R1069:R1132" si="320">IF(Q1069&lt;0,Q1069+180,Q1069-180)</f>
        <v>89.669443906128407</v>
      </c>
      <c r="S1069">
        <f t="shared" ref="S1069:S1132" si="321">B1069/1000</f>
        <v>4.879452893877128E-2</v>
      </c>
      <c r="T1069">
        <f t="shared" si="304"/>
        <v>56.067266204474365</v>
      </c>
    </row>
    <row r="1070" spans="1:20" x14ac:dyDescent="0.35">
      <c r="A1070">
        <f t="shared" si="305"/>
        <v>307.75009055457247</v>
      </c>
      <c r="B1070">
        <f t="shared" ref="B1070:B1133" si="322">B1069*(1+B$42)</f>
        <v>48.979948148738615</v>
      </c>
      <c r="C1070" t="str">
        <f t="shared" si="306"/>
        <v>-3.66844799535867-633.444456966941i</v>
      </c>
      <c r="D1070" t="str">
        <f t="shared" si="307"/>
        <v>3.47812498423704-324.939212459789i</v>
      </c>
      <c r="E1070" t="str">
        <f t="shared" si="308"/>
        <v>162.46931789529+0.015517704736534i</v>
      </c>
      <c r="F1070" t="str">
        <f t="shared" si="309"/>
        <v>2.90990990737-3049.3523599124i</v>
      </c>
      <c r="G1070" t="str">
        <f t="shared" si="310"/>
        <v>0.999999999127152-0.0000295440086674516i</v>
      </c>
      <c r="H1070" t="str">
        <f t="shared" si="311"/>
        <v>500.122223709412+3.16602394129546i</v>
      </c>
      <c r="I1070" t="str">
        <f t="shared" si="312"/>
        <v>31.3407381320554-4302.20045314703i</v>
      </c>
      <c r="K1070" t="str">
        <f t="shared" si="313"/>
        <v>0.0239931731636438-0.00039808886494787i</v>
      </c>
      <c r="L1070" t="str">
        <f t="shared" si="314"/>
        <v>0.0001875-7.20166175335236i</v>
      </c>
      <c r="M1070" t="str">
        <f t="shared" si="315"/>
        <v>0.00125-1.81004332838268i</v>
      </c>
      <c r="N1070">
        <f t="shared" si="316"/>
        <v>89.668188370061259</v>
      </c>
      <c r="O1070">
        <f t="shared" si="317"/>
        <v>56.03431645776655</v>
      </c>
      <c r="P1070" s="3">
        <f t="shared" si="318"/>
        <v>56.03431645776655</v>
      </c>
      <c r="Q1070" s="3">
        <f t="shared" si="319"/>
        <v>-90.331811629938741</v>
      </c>
      <c r="R1070">
        <f t="shared" si="320"/>
        <v>89.668188370061259</v>
      </c>
      <c r="S1070">
        <f t="shared" si="321"/>
        <v>4.8979948148738614E-2</v>
      </c>
      <c r="T1070">
        <f t="shared" si="304"/>
        <v>56.03431645776655</v>
      </c>
    </row>
    <row r="1071" spans="1:20" x14ac:dyDescent="0.35">
      <c r="A1071">
        <f t="shared" si="305"/>
        <v>308.91954089867983</v>
      </c>
      <c r="B1071">
        <f t="shared" si="322"/>
        <v>49.16607195170382</v>
      </c>
      <c r="C1071" t="str">
        <f t="shared" si="306"/>
        <v>-3.66843889131724-631.045966444754i</v>
      </c>
      <c r="D1071" t="str">
        <f t="shared" si="307"/>
        <v>3.47812498411702-323.709119588262i</v>
      </c>
      <c r="E1071" t="str">
        <f t="shared" si="308"/>
        <v>162.46931622873+0.0155767559226385i</v>
      </c>
      <c r="F1071" t="str">
        <f t="shared" si="309"/>
        <v>2.90990990735066-3037.8086875543i</v>
      </c>
      <c r="G1071" t="str">
        <f t="shared" si="310"/>
        <v>0.999999999120505-0.0000296562759001908i</v>
      </c>
      <c r="H1071" t="str">
        <f t="shared" si="311"/>
        <v>500.123154475906+3.17804897894801i</v>
      </c>
      <c r="I1071" t="str">
        <f t="shared" si="312"/>
        <v>31.3406956167848-4285.92176031094i</v>
      </c>
      <c r="K1071" t="str">
        <f t="shared" si="313"/>
        <v>0.0239931211965147-0.00039960070784682i</v>
      </c>
      <c r="L1071" t="str">
        <f t="shared" si="314"/>
        <v>0.0001875-7.17439903701173i</v>
      </c>
      <c r="M1071" t="str">
        <f t="shared" si="315"/>
        <v>0.00125-1.80319120181578i</v>
      </c>
      <c r="N1071">
        <f t="shared" si="316"/>
        <v>89.666928069558963</v>
      </c>
      <c r="O1071">
        <f t="shared" si="317"/>
        <v>56.001366666002326</v>
      </c>
      <c r="P1071" s="3">
        <f t="shared" si="318"/>
        <v>56.001366666002326</v>
      </c>
      <c r="Q1071" s="3">
        <f t="shared" si="319"/>
        <v>-90.333071930441037</v>
      </c>
      <c r="R1071">
        <f t="shared" si="320"/>
        <v>89.666928069558963</v>
      </c>
      <c r="S1071">
        <f t="shared" si="321"/>
        <v>4.9166071951703819E-2</v>
      </c>
      <c r="T1071">
        <f t="shared" si="304"/>
        <v>56.001366666002326</v>
      </c>
    </row>
    <row r="1072" spans="1:20" x14ac:dyDescent="0.35">
      <c r="A1072">
        <f t="shared" si="305"/>
        <v>310.09343515409483</v>
      </c>
      <c r="B1072">
        <f t="shared" si="322"/>
        <v>49.352903025120298</v>
      </c>
      <c r="C1072" t="str">
        <f t="shared" si="306"/>
        <v>-3.66842971799609-628.656553733074i</v>
      </c>
      <c r="D1072" t="str">
        <f t="shared" si="307"/>
        <v>3.47812498399607-322.483683381099i</v>
      </c>
      <c r="E1072" t="str">
        <f t="shared" si="308"/>
        <v>162.469314549502+0.0156360324630369i</v>
      </c>
      <c r="F1072" t="str">
        <f t="shared" si="309"/>
        <v>2.90990990733117-3026.30871509405i</v>
      </c>
      <c r="G1072" t="str">
        <f t="shared" si="310"/>
        <v>0.999999999113808-0.0000297689697484121i</v>
      </c>
      <c r="H1072" t="str">
        <f t="shared" si="311"/>
        <v>500.124092331214+3.19011964472901i</v>
      </c>
      <c r="I1072" t="str">
        <f t="shared" si="312"/>
        <v>31.3406527775167-4269.70472191224i</v>
      </c>
      <c r="K1072" t="str">
        <f t="shared" si="313"/>
        <v>0.0239930688339206-0.000401118285513463i</v>
      </c>
      <c r="L1072" t="str">
        <f t="shared" si="314"/>
        <v>0.0001875-7.14723952680981i</v>
      </c>
      <c r="M1072" t="str">
        <f t="shared" si="315"/>
        <v>0.00125-1.79636501475969i</v>
      </c>
      <c r="N1072">
        <f t="shared" si="316"/>
        <v>89.665662986592238</v>
      </c>
      <c r="O1072">
        <f t="shared" si="317"/>
        <v>55.96841682883904</v>
      </c>
      <c r="P1072" s="3">
        <f t="shared" si="318"/>
        <v>55.96841682883904</v>
      </c>
      <c r="Q1072" s="3">
        <f t="shared" si="319"/>
        <v>-90.334337013407762</v>
      </c>
      <c r="R1072">
        <f t="shared" si="320"/>
        <v>89.665662986592238</v>
      </c>
      <c r="S1072">
        <f t="shared" si="321"/>
        <v>4.9352903025120298E-2</v>
      </c>
      <c r="T1072">
        <f t="shared" si="304"/>
        <v>55.96841682883904</v>
      </c>
    </row>
    <row r="1073" spans="1:20" x14ac:dyDescent="0.35">
      <c r="A1073">
        <f t="shared" si="305"/>
        <v>311.27179020768034</v>
      </c>
      <c r="B1073">
        <f t="shared" si="322"/>
        <v>49.540444056615755</v>
      </c>
      <c r="C1073" t="str">
        <f t="shared" si="306"/>
        <v>-3.66842047486827-626.276184459425i</v>
      </c>
      <c r="D1073" t="str">
        <f t="shared" si="307"/>
        <v>3.47812498387422-321.262886209988i</v>
      </c>
      <c r="E1073" t="str">
        <f t="shared" si="308"/>
        <v>162.469312857511+0.0156955352250593i</v>
      </c>
      <c r="F1073" t="str">
        <f t="shared" si="309"/>
        <v>2.90990990731154-3014.85227710067i</v>
      </c>
      <c r="G1073" t="str">
        <f t="shared" si="310"/>
        <v>0.99999999910706-0.0000298820918332544i</v>
      </c>
      <c r="H1073" t="str">
        <f t="shared" si="311"/>
        <v>500.125037329338+3.2022361112579i</v>
      </c>
      <c r="I1073" t="str">
        <f t="shared" si="312"/>
        <v>31.3406096117801-4253.54910466353i</v>
      </c>
      <c r="K1073" t="str">
        <f t="shared" si="313"/>
        <v>0.0239930160728537-0.000402641619622868i</v>
      </c>
      <c r="L1073" t="str">
        <f t="shared" si="314"/>
        <v>0.0001875-7.12018283204807i</v>
      </c>
      <c r="M1073" t="str">
        <f t="shared" si="315"/>
        <v>0.00125-1.78956466901742i</v>
      </c>
      <c r="N1073">
        <f t="shared" si="316"/>
        <v>89.664393103064029</v>
      </c>
      <c r="O1073">
        <f t="shared" si="317"/>
        <v>55.935466945931296</v>
      </c>
      <c r="P1073" s="3">
        <f t="shared" si="318"/>
        <v>55.935466945931296</v>
      </c>
      <c r="Q1073" s="3">
        <f t="shared" si="319"/>
        <v>-90.335606896935971</v>
      </c>
      <c r="R1073">
        <f t="shared" si="320"/>
        <v>89.664393103064029</v>
      </c>
      <c r="S1073">
        <f t="shared" si="321"/>
        <v>4.9540444056615757E-2</v>
      </c>
      <c r="T1073">
        <f t="shared" si="304"/>
        <v>55.935466945931296</v>
      </c>
    </row>
    <row r="1074" spans="1:20" x14ac:dyDescent="0.35">
      <c r="A1074">
        <f t="shared" si="305"/>
        <v>312.45462301046956</v>
      </c>
      <c r="B1074">
        <f t="shared" si="322"/>
        <v>49.728697744030896</v>
      </c>
      <c r="C1074" t="str">
        <f t="shared" si="306"/>
        <v>-3.66841116140288-623.904824381411i</v>
      </c>
      <c r="D1074" t="str">
        <f t="shared" si="307"/>
        <v>3.47812498375141-320.046710513348i</v>
      </c>
      <c r="E1074" t="str">
        <f t="shared" si="308"/>
        <v>162.46931115266+0.0157552650794393i</v>
      </c>
      <c r="F1074" t="str">
        <f t="shared" si="309"/>
        <v>2.90990990729175-3003.43920876945i</v>
      </c>
      <c r="G1074" t="str">
        <f t="shared" si="310"/>
        <v>0.999999999100261-0.0000299956437820169i</v>
      </c>
      <c r="H1074" t="str">
        <f t="shared" si="311"/>
        <v>500.125989524694+3.21439855180116i</v>
      </c>
      <c r="I1074" t="str">
        <f t="shared" si="312"/>
        <v>31.3405661170846-4237.45467616101i</v>
      </c>
      <c r="K1074" t="str">
        <f t="shared" si="313"/>
        <v>0.0239929629102834-0.000404170731931128i</v>
      </c>
      <c r="L1074" t="str">
        <f t="shared" si="314"/>
        <v>0.0001875-7.09322856350672i</v>
      </c>
      <c r="M1074" t="str">
        <f t="shared" si="315"/>
        <v>0.00125-1.78279006676372i</v>
      </c>
      <c r="N1074">
        <f t="shared" si="316"/>
        <v>89.663118400809495</v>
      </c>
      <c r="O1074">
        <f t="shared" si="317"/>
        <v>55.902517016930922</v>
      </c>
      <c r="P1074" s="3">
        <f t="shared" si="318"/>
        <v>55.902517016930922</v>
      </c>
      <c r="Q1074" s="3">
        <f t="shared" si="319"/>
        <v>-90.336881599190505</v>
      </c>
      <c r="R1074">
        <f t="shared" si="320"/>
        <v>89.663118400809495</v>
      </c>
      <c r="S1074">
        <f t="shared" si="321"/>
        <v>4.9728697744030895E-2</v>
      </c>
      <c r="T1074">
        <f t="shared" si="304"/>
        <v>55.902517016930922</v>
      </c>
    </row>
    <row r="1075" spans="1:20" x14ac:dyDescent="0.35">
      <c r="A1075">
        <f t="shared" si="305"/>
        <v>313.64195057790937</v>
      </c>
      <c r="B1075">
        <f t="shared" si="322"/>
        <v>49.917666795458217</v>
      </c>
      <c r="C1075" t="str">
        <f t="shared" si="306"/>
        <v>-3.66840177706508-621.542439386273i</v>
      </c>
      <c r="D1075" t="str">
        <f t="shared" si="307"/>
        <v>3.4781249836277-318.835138796089i</v>
      </c>
      <c r="E1075" t="str">
        <f t="shared" si="308"/>
        <v>162.469309434853+0.0158152229003588i</v>
      </c>
      <c r="F1075" t="str">
        <f t="shared" si="309"/>
        <v>2.90990990727182-2992.06934591958i</v>
      </c>
      <c r="G1075" t="str">
        <f t="shared" si="310"/>
        <v>0.99999999909341-0.0000301096272281822i</v>
      </c>
      <c r="H1075" t="str">
        <f t="shared" si="311"/>
        <v>500.126948972105+3.22660714027491i</v>
      </c>
      <c r="I1075" t="str">
        <f t="shared" si="312"/>
        <v>31.3405222909216-4221.42120488107i</v>
      </c>
      <c r="K1075" t="str">
        <f t="shared" si="313"/>
        <v>0.0239929093431564-0.000405705644275661i</v>
      </c>
      <c r="L1075" t="str">
        <f t="shared" si="314"/>
        <v>0.0001875-7.06637633343964i</v>
      </c>
      <c r="M1075" t="str">
        <f t="shared" si="315"/>
        <v>0.00125-1.77604111054366i</v>
      </c>
      <c r="N1075">
        <f t="shared" si="316"/>
        <v>89.661838861595584</v>
      </c>
      <c r="O1075">
        <f t="shared" si="317"/>
        <v>55.869567041487585</v>
      </c>
      <c r="P1075" s="3">
        <f t="shared" si="318"/>
        <v>55.869567041487585</v>
      </c>
      <c r="Q1075" s="3">
        <f t="shared" si="319"/>
        <v>-90.338161138404416</v>
      </c>
      <c r="R1075">
        <f t="shared" si="320"/>
        <v>89.661838861595584</v>
      </c>
      <c r="S1075">
        <f t="shared" si="321"/>
        <v>4.991766679545822E-2</v>
      </c>
      <c r="T1075">
        <f t="shared" si="304"/>
        <v>55.869567041487585</v>
      </c>
    </row>
    <row r="1076" spans="1:20" x14ac:dyDescent="0.35">
      <c r="A1076">
        <f t="shared" si="305"/>
        <v>314.83378999010546</v>
      </c>
      <c r="B1076">
        <f t="shared" si="322"/>
        <v>50.107353929280961</v>
      </c>
      <c r="C1076" t="str">
        <f t="shared" si="306"/>
        <v>-3.6683923213158-619.188995490321i</v>
      </c>
      <c r="D1076" t="str">
        <f t="shared" si="307"/>
        <v>3.47812498350305-317.628153629341i</v>
      </c>
      <c r="E1076" t="str">
        <f t="shared" si="308"/>
        <v>162.46930770399+0.0158754095654449i</v>
      </c>
      <c r="F1076" t="str">
        <f t="shared" si="309"/>
        <v>2.90990990725173-2980.74252499176i</v>
      </c>
      <c r="G1076" t="str">
        <f t="shared" si="310"/>
        <v>0.999999999086507-0.0000302240438114407i</v>
      </c>
      <c r="H1076" t="str">
        <f t="shared" si="311"/>
        <v>500.127915726817+3.23886205124703i</v>
      </c>
      <c r="I1076" t="str">
        <f t="shared" si="312"/>
        <v>31.3404781307623-4205.448460177i</v>
      </c>
      <c r="K1076" t="str">
        <f t="shared" si="313"/>
        <v>0.0239928553683959-0.000407246378575495i</v>
      </c>
      <c r="L1076" t="str">
        <f t="shared" si="314"/>
        <v>0.0001875-7.03962575556847i</v>
      </c>
      <c r="M1076" t="str">
        <f t="shared" si="315"/>
        <v>0.00125-1.76931770327123i</v>
      </c>
      <c r="N1076">
        <f t="shared" si="316"/>
        <v>89.660554467120903</v>
      </c>
      <c r="O1076">
        <f t="shared" si="317"/>
        <v>55.836617019247718</v>
      </c>
      <c r="P1076" s="3">
        <f t="shared" si="318"/>
        <v>55.836617019247718</v>
      </c>
      <c r="Q1076" s="3">
        <f t="shared" si="319"/>
        <v>-90.339445532879097</v>
      </c>
      <c r="R1076">
        <f t="shared" si="320"/>
        <v>89.660554467120903</v>
      </c>
      <c r="S1076">
        <f t="shared" si="321"/>
        <v>5.0107353929280958E-2</v>
      </c>
      <c r="T1076">
        <f t="shared" si="304"/>
        <v>55.836617019247718</v>
      </c>
    </row>
    <row r="1077" spans="1:20" x14ac:dyDescent="0.35">
      <c r="A1077">
        <f t="shared" si="305"/>
        <v>316.03015839206785</v>
      </c>
      <c r="B1077">
        <f t="shared" si="322"/>
        <v>50.297761874212227</v>
      </c>
      <c r="C1077" t="str">
        <f t="shared" si="306"/>
        <v>-3.6683827936121-616.844458838506i</v>
      </c>
      <c r="D1077" t="str">
        <f t="shared" si="307"/>
        <v>3.47812498337743-316.425737650218i</v>
      </c>
      <c r="E1077" t="str">
        <f t="shared" si="308"/>
        <v>162.469305959972+0.0159358259557978i</v>
      </c>
      <c r="F1077" t="str">
        <f t="shared" si="309"/>
        <v>2.90990990723148-2969.45858304587i</v>
      </c>
      <c r="G1077" t="str">
        <f t="shared" si="310"/>
        <v>0.999999999079551-0.0000303388951777131i</v>
      </c>
      <c r="H1077" t="str">
        <f t="shared" si="311"/>
        <v>500.128889844497+3.25116345993983i</v>
      </c>
      <c r="I1077" t="str">
        <f t="shared" si="312"/>
        <v>31.34043363406-4189.5362122757i</v>
      </c>
      <c r="K1077" t="str">
        <f t="shared" si="313"/>
        <v>0.0239928009829018-0.000408792956831571i</v>
      </c>
      <c r="L1077" t="str">
        <f t="shared" si="314"/>
        <v>0.0001875-7.0129764450772i</v>
      </c>
      <c r="M1077" t="str">
        <f t="shared" si="315"/>
        <v>0.00125-1.76261974822796i</v>
      </c>
      <c r="N1077">
        <f t="shared" si="316"/>
        <v>89.659265199015351</v>
      </c>
      <c r="O1077">
        <f t="shared" si="317"/>
        <v>55.803666949855355</v>
      </c>
      <c r="P1077" s="3">
        <f t="shared" si="318"/>
        <v>55.803666949855355</v>
      </c>
      <c r="Q1077" s="3">
        <f t="shared" si="319"/>
        <v>-90.340734800984649</v>
      </c>
      <c r="R1077">
        <f t="shared" si="320"/>
        <v>89.659265199015351</v>
      </c>
      <c r="S1077">
        <f t="shared" si="321"/>
        <v>5.0297761874212227E-2</v>
      </c>
      <c r="T1077">
        <f t="shared" si="304"/>
        <v>55.803666949855355</v>
      </c>
    </row>
    <row r="1078" spans="1:20" x14ac:dyDescent="0.35">
      <c r="A1078">
        <f t="shared" si="305"/>
        <v>317.2310729939577</v>
      </c>
      <c r="B1078">
        <f t="shared" si="322"/>
        <v>50.488893369334235</v>
      </c>
      <c r="C1078" t="str">
        <f t="shared" si="306"/>
        <v>-3.66837319340671-614.508795703911i</v>
      </c>
      <c r="D1078" t="str">
        <f t="shared" si="307"/>
        <v>3.47812498325084-315.227873561564i</v>
      </c>
      <c r="E1078" t="str">
        <f t="shared" si="308"/>
        <v>162.469304202699+0.0159964729559877i</v>
      </c>
      <c r="F1078" t="str">
        <f t="shared" si="309"/>
        <v>2.90990990721108-2958.21735775861i</v>
      </c>
      <c r="G1078" t="str">
        <f t="shared" si="310"/>
        <v>0.999999999072543-0.000030454182979175i</v>
      </c>
      <c r="H1078" t="str">
        <f t="shared" si="311"/>
        <v>500.129871381235+3.26351154223205i</v>
      </c>
      <c r="I1078" t="str">
        <f t="shared" si="312"/>
        <v>31.3403887982469-4173.68423227428i</v>
      </c>
      <c r="K1078" t="str">
        <f t="shared" si="313"/>
        <v>0.0239927461835505-0.000410345401127025i</v>
      </c>
      <c r="L1078" t="str">
        <f t="shared" si="314"/>
        <v>0.0001875-6.98642801860648i</v>
      </c>
      <c r="M1078" t="str">
        <f t="shared" si="315"/>
        <v>0.00125-1.75594714906153i</v>
      </c>
      <c r="N1078">
        <f t="shared" si="316"/>
        <v>89.657971038840003</v>
      </c>
      <c r="O1078">
        <f t="shared" si="317"/>
        <v>55.770716832951791</v>
      </c>
      <c r="P1078" s="3">
        <f t="shared" si="318"/>
        <v>55.770716832951791</v>
      </c>
      <c r="Q1078" s="3">
        <f t="shared" si="319"/>
        <v>-90.342028961159997</v>
      </c>
      <c r="R1078">
        <f t="shared" si="320"/>
        <v>89.657971038840003</v>
      </c>
      <c r="S1078">
        <f t="shared" si="321"/>
        <v>5.0488893369334237E-2</v>
      </c>
      <c r="T1078">
        <f t="shared" si="304"/>
        <v>55.770716832951791</v>
      </c>
    </row>
    <row r="1079" spans="1:20" x14ac:dyDescent="0.35">
      <c r="A1079">
        <f t="shared" si="305"/>
        <v>318.43655107133475</v>
      </c>
      <c r="B1079">
        <f t="shared" si="322"/>
        <v>50.680751164137703</v>
      </c>
      <c r="C1079" t="str">
        <f t="shared" si="306"/>
        <v>-3.66836352014823-612.181972487273i</v>
      </c>
      <c r="D1079" t="str">
        <f t="shared" si="307"/>
        <v>3.47812498312331-314.0345441317i</v>
      </c>
      <c r="E1079" t="str">
        <f t="shared" si="308"/>
        <v>162.469302432072+0.0160573514540776i</v>
      </c>
      <c r="F1079" t="str">
        <f t="shared" si="309"/>
        <v>2.90990990719053-2947.0186874212i</v>
      </c>
      <c r="G1079" t="str">
        <f t="shared" si="310"/>
        <v>0.999999999065481-0.0000305699088742799i</v>
      </c>
      <c r="H1079" t="str">
        <f t="shared" si="311"/>
        <v>500.130860393549+3.27590647466157i</v>
      </c>
      <c r="I1079" t="str">
        <f t="shared" si="312"/>
        <v>31.3403436207366-4157.89229213689i</v>
      </c>
      <c r="K1079" t="str">
        <f t="shared" si="313"/>
        <v>0.0239926909671947-0.000411903733627499i</v>
      </c>
      <c r="L1079" t="str">
        <f t="shared" si="314"/>
        <v>0.0001875-6.95998009424836i</v>
      </c>
      <c r="M1079" t="str">
        <f t="shared" si="315"/>
        <v>0.00125-1.74929980978435i</v>
      </c>
      <c r="N1079">
        <f t="shared" si="316"/>
        <v>89.656671968086755</v>
      </c>
      <c r="O1079">
        <f t="shared" si="317"/>
        <v>55.737766668175652</v>
      </c>
      <c r="P1079" s="3">
        <f t="shared" si="318"/>
        <v>55.737766668175652</v>
      </c>
      <c r="Q1079" s="3">
        <f t="shared" si="319"/>
        <v>-90.343328031913245</v>
      </c>
      <c r="R1079">
        <f t="shared" si="320"/>
        <v>89.656671968086755</v>
      </c>
      <c r="S1079">
        <f t="shared" si="321"/>
        <v>5.0680751164137706E-2</v>
      </c>
      <c r="T1079">
        <f t="shared" si="304"/>
        <v>55.737766668175652</v>
      </c>
    </row>
    <row r="1080" spans="1:20" x14ac:dyDescent="0.35">
      <c r="A1080">
        <f t="shared" si="305"/>
        <v>319.64660996540579</v>
      </c>
      <c r="B1080">
        <f t="shared" si="322"/>
        <v>50.873338018561427</v>
      </c>
      <c r="C1080" t="str">
        <f t="shared" si="306"/>
        <v>-3.66835377328118-609.863955716476i</v>
      </c>
      <c r="D1080" t="str">
        <f t="shared" si="307"/>
        <v>3.47812498299481-312.845732194183i</v>
      </c>
      <c r="E1080" t="str">
        <f t="shared" si="308"/>
        <v>162.469300647987+0.0161184623416551i</v>
      </c>
      <c r="F1080" t="str">
        <f t="shared" si="309"/>
        <v>2.90990990716984-2935.86241093698i</v>
      </c>
      <c r="G1080" t="str">
        <f t="shared" si="310"/>
        <v>0.999999999058365-0.0000306860745277839i</v>
      </c>
      <c r="H1080" t="str">
        <f t="shared" si="311"/>
        <v>500.131856938389+3.28834843442778i</v>
      </c>
      <c r="I1080" t="str">
        <f t="shared" si="312"/>
        <v>31.3402980989232-4142.16016469132i</v>
      </c>
      <c r="K1080" t="str">
        <f t="shared" si="313"/>
        <v>0.023992635330663-0.000413467976581432i</v>
      </c>
      <c r="L1080" t="str">
        <f t="shared" si="314"/>
        <v>0.0001875-6.9336322915405i</v>
      </c>
      <c r="M1080" t="str">
        <f t="shared" si="315"/>
        <v>0.00125-1.74267763477221i</v>
      </c>
      <c r="N1080">
        <f t="shared" si="316"/>
        <v>89.655367968178098</v>
      </c>
      <c r="O1080">
        <f t="shared" si="317"/>
        <v>55.704816455162593</v>
      </c>
      <c r="P1080" s="3">
        <f t="shared" si="318"/>
        <v>55.704816455162593</v>
      </c>
      <c r="Q1080" s="3">
        <f t="shared" si="319"/>
        <v>-90.344632031821902</v>
      </c>
      <c r="R1080">
        <f t="shared" si="320"/>
        <v>89.655367968178098</v>
      </c>
      <c r="S1080">
        <f t="shared" si="321"/>
        <v>5.0873338018561427E-2</v>
      </c>
      <c r="T1080">
        <f t="shared" si="304"/>
        <v>55.704816455162593</v>
      </c>
    </row>
    <row r="1081" spans="1:20" x14ac:dyDescent="0.35">
      <c r="A1081">
        <f t="shared" si="305"/>
        <v>320.86126708327436</v>
      </c>
      <c r="B1081">
        <f t="shared" si="322"/>
        <v>51.06665670303196</v>
      </c>
      <c r="C1081" t="str">
        <f t="shared" si="306"/>
        <v>-3.66834395224583-607.554712046115i</v>
      </c>
      <c r="D1081" t="str">
        <f t="shared" si="307"/>
        <v>3.47812498286533-311.661420647553i</v>
      </c>
      <c r="E1081" t="str">
        <f t="shared" si="308"/>
        <v>162.469298850345+0.0161798065138063i</v>
      </c>
      <c r="F1081" t="str">
        <f t="shared" si="309"/>
        <v>2.90990990714897-2924.7483678192i</v>
      </c>
      <c r="G1081" t="str">
        <f t="shared" si="310"/>
        <v>0.999999999051195-0.0000308026816107686i</v>
      </c>
      <c r="H1081" t="str">
        <f t="shared" si="311"/>
        <v>500.132861073135+3.30083759939374i</v>
      </c>
      <c r="I1081" t="str">
        <f t="shared" si="312"/>
        <v>31.3402522301802-4126.48762362583i</v>
      </c>
      <c r="K1081" t="str">
        <f t="shared" si="313"/>
        <v>0.0239925792707602-0.000415038152320356i</v>
      </c>
      <c r="L1081" t="str">
        <f t="shared" si="314"/>
        <v>0.0001875-6.90738423146096i</v>
      </c>
      <c r="M1081" t="str">
        <f t="shared" si="315"/>
        <v>0.00125-1.73608052876291i</v>
      </c>
      <c r="N1081">
        <f t="shared" si="316"/>
        <v>89.654059020466917</v>
      </c>
      <c r="O1081">
        <f t="shared" si="317"/>
        <v>55.671866193545853</v>
      </c>
      <c r="P1081" s="3">
        <f t="shared" si="318"/>
        <v>55.671866193545853</v>
      </c>
      <c r="Q1081" s="3">
        <f t="shared" si="319"/>
        <v>-90.345940979533083</v>
      </c>
      <c r="R1081">
        <f t="shared" si="320"/>
        <v>89.654059020466917</v>
      </c>
      <c r="S1081">
        <f t="shared" si="321"/>
        <v>5.1066656703031961E-2</v>
      </c>
      <c r="T1081">
        <f t="shared" si="304"/>
        <v>55.671866193545853</v>
      </c>
    </row>
    <row r="1082" spans="1:20" x14ac:dyDescent="0.35">
      <c r="A1082">
        <f t="shared" si="305"/>
        <v>322.08053989819075</v>
      </c>
      <c r="B1082">
        <f t="shared" si="322"/>
        <v>51.260709998503479</v>
      </c>
      <c r="C1082" t="str">
        <f t="shared" si="306"/>
        <v>-3.66833405647814-605.254208256969i</v>
      </c>
      <c r="D1082" t="str">
        <f t="shared" si="307"/>
        <v>3.47812498273486-310.481592455091i</v>
      </c>
      <c r="E1082" t="str">
        <f t="shared" si="308"/>
        <v>162.469297039042+0.0162413848691812i</v>
      </c>
      <c r="F1082" t="str">
        <f t="shared" si="309"/>
        <v>2.90990990712796-2913.67639818858i</v>
      </c>
      <c r="G1082" t="str">
        <f t="shared" si="310"/>
        <v>0.99999999904397-0.0000309197318006661i</v>
      </c>
      <c r="H1082" t="str">
        <f t="shared" si="311"/>
        <v>500.13387285561+3.31337414808881i</v>
      </c>
      <c r="I1082" t="str">
        <f t="shared" si="312"/>
        <v>31.3402060118607-4110.8744434858i</v>
      </c>
      <c r="K1082" t="str">
        <f t="shared" si="313"/>
        <v>0.0239925227842666-0.000416614283259199i</v>
      </c>
      <c r="L1082" t="str">
        <f t="shared" si="314"/>
        <v>0.0001875-6.88123553642253i</v>
      </c>
      <c r="M1082" t="str">
        <f t="shared" si="315"/>
        <v>0.00125-1.72950839685486i</v>
      </c>
      <c r="N1082">
        <f t="shared" si="316"/>
        <v>89.652745106236125</v>
      </c>
      <c r="O1082">
        <f t="shared" si="317"/>
        <v>55.638915882955601</v>
      </c>
      <c r="P1082" s="3">
        <f t="shared" si="318"/>
        <v>55.638915882955601</v>
      </c>
      <c r="Q1082" s="3">
        <f t="shared" si="319"/>
        <v>-90.347254893763875</v>
      </c>
      <c r="R1082">
        <f t="shared" si="320"/>
        <v>89.652745106236125</v>
      </c>
      <c r="S1082">
        <f t="shared" si="321"/>
        <v>5.1260709998503476E-2</v>
      </c>
      <c r="T1082">
        <f t="shared" si="304"/>
        <v>55.638915882955601</v>
      </c>
    </row>
    <row r="1083" spans="1:20" x14ac:dyDescent="0.35">
      <c r="A1083">
        <f t="shared" si="305"/>
        <v>323.30444594980389</v>
      </c>
      <c r="B1083">
        <f t="shared" si="322"/>
        <v>51.455500696497793</v>
      </c>
      <c r="C1083" t="str">
        <f t="shared" si="306"/>
        <v>-3.66832408540987-602.962411255552i</v>
      </c>
      <c r="D1083" t="str">
        <f t="shared" si="307"/>
        <v>3.47812498260338-309.306230644574i</v>
      </c>
      <c r="E1083" t="str">
        <f t="shared" si="308"/>
        <v>162.469295213974+0.0163031983099659i</v>
      </c>
      <c r="F1083" t="str">
        <f t="shared" si="309"/>
        <v>2.90990990710676-2902.64634277115i</v>
      </c>
      <c r="G1083" t="str">
        <f t="shared" si="310"/>
        <v>0.999999999036691-0.0000310372267812827i</v>
      </c>
      <c r="H1083" t="str">
        <f t="shared" si="311"/>
        <v>500.134892344073+3.32595825971105i</v>
      </c>
      <c r="I1083" t="str">
        <f t="shared" si="312"/>
        <v>31.3401594412986-4095.3203996706i</v>
      </c>
      <c r="K1083" t="str">
        <f t="shared" si="313"/>
        <v>0.0239924658679382-0.000418196391896582i</v>
      </c>
      <c r="L1083" t="str">
        <f t="shared" si="314"/>
        <v>0.0001875-6.8551858302675i</v>
      </c>
      <c r="M1083" t="str">
        <f t="shared" si="315"/>
        <v>0.00125-1.72296114450574i</v>
      </c>
      <c r="N1083">
        <f t="shared" si="316"/>
        <v>89.651426206698545</v>
      </c>
      <c r="O1083">
        <f t="shared" si="317"/>
        <v>55.605965523019307</v>
      </c>
      <c r="P1083" s="3">
        <f t="shared" si="318"/>
        <v>55.605965523019307</v>
      </c>
      <c r="Q1083" s="3">
        <f t="shared" si="319"/>
        <v>-90.348573793301455</v>
      </c>
      <c r="R1083">
        <f t="shared" si="320"/>
        <v>89.651426206698545</v>
      </c>
      <c r="S1083">
        <f t="shared" si="321"/>
        <v>5.1455500696497791E-2</v>
      </c>
      <c r="T1083">
        <f t="shared" si="304"/>
        <v>55.605965523019307</v>
      </c>
    </row>
    <row r="1084" spans="1:20" x14ac:dyDescent="0.35">
      <c r="A1084">
        <f t="shared" si="305"/>
        <v>324.5330028444132</v>
      </c>
      <c r="B1084">
        <f t="shared" si="322"/>
        <v>51.651031599144488</v>
      </c>
      <c r="C1084" t="str">
        <f t="shared" si="306"/>
        <v>-3.66831403846818-600.679288073618i</v>
      </c>
      <c r="D1084" t="str">
        <f t="shared" si="307"/>
        <v>3.47812498247094-308.135318308025i</v>
      </c>
      <c r="E1084" t="str">
        <f t="shared" si="308"/>
        <v>162.469293375036+0.0163652477419261i</v>
      </c>
      <c r="F1084" t="str">
        <f t="shared" si="309"/>
        <v>2.90990990708542-2891.65804289585i</v>
      </c>
      <c r="G1084" t="str">
        <f t="shared" si="310"/>
        <v>0.999999999029356-0.0000311551682428231i</v>
      </c>
      <c r="H1084" t="str">
        <f t="shared" si="311"/>
        <v>500.135919597228+3.33859011412955i</v>
      </c>
      <c r="I1084" t="str">
        <f t="shared" si="312"/>
        <v>31.3401125158065-4079.82526843025i</v>
      </c>
      <c r="K1084" t="str">
        <f t="shared" si="313"/>
        <v>0.0239924085185063-0.000419784500815124i</v>
      </c>
      <c r="L1084" t="str">
        <f t="shared" si="314"/>
        <v>0.0001875-6.82923473826214i</v>
      </c>
      <c r="M1084" t="str">
        <f t="shared" si="315"/>
        <v>0.00125-1.71643867753112i</v>
      </c>
      <c r="N1084">
        <f t="shared" si="316"/>
        <v>89.650102302996572</v>
      </c>
      <c r="O1084">
        <f t="shared" si="317"/>
        <v>55.573015113361492</v>
      </c>
      <c r="P1084" s="3">
        <f t="shared" si="318"/>
        <v>55.573015113361492</v>
      </c>
      <c r="Q1084" s="3">
        <f t="shared" si="319"/>
        <v>-90.349897697003428</v>
      </c>
      <c r="R1084">
        <f t="shared" si="320"/>
        <v>89.650102302996572</v>
      </c>
      <c r="S1084">
        <f t="shared" si="321"/>
        <v>5.1651031599144491E-2</v>
      </c>
      <c r="T1084">
        <f t="shared" si="304"/>
        <v>55.573015113361492</v>
      </c>
    </row>
    <row r="1085" spans="1:20" x14ac:dyDescent="0.35">
      <c r="A1085">
        <f t="shared" si="305"/>
        <v>325.76622825522196</v>
      </c>
      <c r="B1085">
        <f t="shared" si="322"/>
        <v>51.847305519221237</v>
      </c>
      <c r="C1085" t="str">
        <f t="shared" si="306"/>
        <v>-3.66830391507644-598.404805867718i</v>
      </c>
      <c r="D1085" t="str">
        <f t="shared" si="307"/>
        <v>3.47812498233746-306.968838601479i</v>
      </c>
      <c r="E1085" t="str">
        <f t="shared" si="308"/>
        <v>162.469291522125+0.0164275340744052i</v>
      </c>
      <c r="F1085" t="str">
        <f t="shared" si="309"/>
        <v>2.9099099070639-2880.71134049229i</v>
      </c>
      <c r="G1085" t="str">
        <f t="shared" si="310"/>
        <v>0.999999999021965-0.0000312735578819147i</v>
      </c>
      <c r="H1085" t="str">
        <f t="shared" si="311"/>
        <v>500.13695467423+3.35126989188705i</v>
      </c>
      <c r="I1085" t="str">
        <f t="shared" si="312"/>
        <v>31.3400652326774-4064.38882686228i</v>
      </c>
      <c r="K1085" t="str">
        <f t="shared" si="313"/>
        <v>0.0239923507326773-0.000421378632681742i</v>
      </c>
      <c r="L1085" t="str">
        <f t="shared" si="314"/>
        <v>0.0001875-6.80338188709119i</v>
      </c>
      <c r="M1085" t="str">
        <f t="shared" si="315"/>
        <v>0.00125-1.70994090210313i</v>
      </c>
      <c r="N1085">
        <f t="shared" si="316"/>
        <v>89.648773376201902</v>
      </c>
      <c r="O1085">
        <f t="shared" si="317"/>
        <v>55.540064653604084</v>
      </c>
      <c r="P1085" s="3">
        <f t="shared" si="318"/>
        <v>55.540064653604084</v>
      </c>
      <c r="Q1085" s="3">
        <f t="shared" si="319"/>
        <v>-90.351226623798098</v>
      </c>
      <c r="R1085">
        <f t="shared" si="320"/>
        <v>89.648773376201902</v>
      </c>
      <c r="S1085">
        <f t="shared" si="321"/>
        <v>5.1847305519221239E-2</v>
      </c>
      <c r="T1085">
        <f t="shared" si="304"/>
        <v>55.540064653604084</v>
      </c>
    </row>
    <row r="1086" spans="1:20" x14ac:dyDescent="0.35">
      <c r="A1086">
        <f t="shared" si="305"/>
        <v>327.00413992259178</v>
      </c>
      <c r="B1086">
        <f t="shared" si="322"/>
        <v>52.044325280194279</v>
      </c>
      <c r="C1086" t="str">
        <f t="shared" si="306"/>
        <v>-3.66829371465313-596.138931918682i</v>
      </c>
      <c r="D1086" t="str">
        <f t="shared" si="307"/>
        <v>3.47812498220295-305.806774744733i</v>
      </c>
      <c r="E1086" t="str">
        <f t="shared" si="308"/>
        <v>162.469289655132+0.0164900582203466i</v>
      </c>
      <c r="F1086" t="str">
        <f t="shared" si="309"/>
        <v>2.90990990704224-2869.80607808849i</v>
      </c>
      <c r="G1086" t="str">
        <f t="shared" si="310"/>
        <v>0.999999999014517-0.0000313923974016321i</v>
      </c>
      <c r="H1086" t="str">
        <f t="shared" si="311"/>
        <v>500.137997634678+3.36399777420215i</v>
      </c>
      <c r="I1086" t="str">
        <f t="shared" si="312"/>
        <v>31.3400175891829-4049.01085290847i</v>
      </c>
      <c r="K1086" t="str">
        <f t="shared" si="313"/>
        <v>0.0239922925071328-0.000422978810247953i</v>
      </c>
      <c r="L1086" t="str">
        <f t="shared" si="314"/>
        <v>0.0001875-6.77762690485276i</v>
      </c>
      <c r="M1086" t="str">
        <f t="shared" si="315"/>
        <v>0.00125-1.70346772474908i</v>
      </c>
      <c r="N1086">
        <f t="shared" si="316"/>
        <v>89.647439407315332</v>
      </c>
      <c r="O1086">
        <f t="shared" si="317"/>
        <v>55.507114143365811</v>
      </c>
      <c r="P1086" s="3">
        <f t="shared" si="318"/>
        <v>55.507114143365811</v>
      </c>
      <c r="Q1086" s="3">
        <f t="shared" si="319"/>
        <v>-90.352560592684668</v>
      </c>
      <c r="R1086">
        <f t="shared" si="320"/>
        <v>89.647439407315332</v>
      </c>
      <c r="S1086">
        <f t="shared" si="321"/>
        <v>5.204432528019428E-2</v>
      </c>
      <c r="T1086">
        <f t="shared" si="304"/>
        <v>55.507114143365811</v>
      </c>
    </row>
    <row r="1087" spans="1:20" x14ac:dyDescent="0.35">
      <c r="A1087">
        <f t="shared" si="305"/>
        <v>328.24675565429766</v>
      </c>
      <c r="B1087">
        <f t="shared" si="322"/>
        <v>52.242093716259021</v>
      </c>
      <c r="C1087" t="str">
        <f t="shared" si="306"/>
        <v>-3.66828343661257-593.881633631192i</v>
      </c>
      <c r="D1087" t="str">
        <f t="shared" si="307"/>
        <v>3.47812498206744-304.649110021108i</v>
      </c>
      <c r="E1087" t="str">
        <f t="shared" si="308"/>
        <v>162.469287773953+0.0165528210963145i</v>
      </c>
      <c r="F1087" t="str">
        <f t="shared" si="309"/>
        <v>2.90990990702041-2858.94209880859i</v>
      </c>
      <c r="G1087" t="str">
        <f t="shared" si="310"/>
        <v>0.999999999007013-0.0000315116885115219i</v>
      </c>
      <c r="H1087" t="str">
        <f t="shared" si="311"/>
        <v>500.139048538633+3.37677394297198i</v>
      </c>
      <c r="I1087" t="str">
        <f t="shared" si="312"/>
        <v>31.3399695825743-4033.6911253517i</v>
      </c>
      <c r="K1087" t="str">
        <f t="shared" si="313"/>
        <v>0.0239922338385289-0.000424585056350182i</v>
      </c>
      <c r="L1087" t="str">
        <f t="shared" si="314"/>
        <v>0.0001875-6.75196942105275i</v>
      </c>
      <c r="M1087" t="str">
        <f t="shared" si="315"/>
        <v>0.00125-1.69701905235015i</v>
      </c>
      <c r="N1087">
        <f t="shared" si="316"/>
        <v>89.646100377266436</v>
      </c>
      <c r="O1087">
        <f t="shared" si="317"/>
        <v>55.474163582262747</v>
      </c>
      <c r="P1087" s="3">
        <f t="shared" si="318"/>
        <v>55.474163582262747</v>
      </c>
      <c r="Q1087" s="3">
        <f t="shared" si="319"/>
        <v>-90.353899622733564</v>
      </c>
      <c r="R1087">
        <f t="shared" si="320"/>
        <v>89.646100377266436</v>
      </c>
      <c r="S1087">
        <f t="shared" si="321"/>
        <v>5.2242093716259021E-2</v>
      </c>
      <c r="T1087">
        <f t="shared" si="304"/>
        <v>55.474163582262747</v>
      </c>
    </row>
    <row r="1088" spans="1:20" x14ac:dyDescent="0.35">
      <c r="A1088">
        <f t="shared" si="305"/>
        <v>329.49409332578398</v>
      </c>
      <c r="B1088">
        <f t="shared" si="322"/>
        <v>52.440613672380806</v>
      </c>
      <c r="C1088" t="str">
        <f t="shared" si="306"/>
        <v>-3.66827308036449-591.632878533285i</v>
      </c>
      <c r="D1088" t="str">
        <f t="shared" si="307"/>
        <v>3.47812498193089-303.49582777721i</v>
      </c>
      <c r="E1088" t="str">
        <f t="shared" si="308"/>
        <v>162.469285878478+0.0166158236224921i</v>
      </c>
      <c r="F1088" t="str">
        <f t="shared" si="309"/>
        <v>2.90990990699842-2848.1192463706i</v>
      </c>
      <c r="G1088" t="str">
        <f t="shared" si="310"/>
        <v>0.999999998999452-0.0000316314329276265i</v>
      </c>
      <c r="H1088" t="str">
        <f t="shared" si="311"/>
        <v>500.140107446607+3.3895985807744i</v>
      </c>
      <c r="I1088" t="str">
        <f t="shared" si="312"/>
        <v>31.3399212100809-4018.42942381273i</v>
      </c>
      <c r="K1088" t="str">
        <f t="shared" si="313"/>
        <v>0.0239921747234966-0.000426197393910056i</v>
      </c>
      <c r="L1088" t="str">
        <f t="shared" si="314"/>
        <v>0.0001875-6.72640906659965i</v>
      </c>
      <c r="M1088" t="str">
        <f t="shared" si="315"/>
        <v>0.00125-1.69059479214002i</v>
      </c>
      <c r="N1088">
        <f t="shared" si="316"/>
        <v>89.644756266913404</v>
      </c>
      <c r="O1088">
        <f t="shared" si="317"/>
        <v>55.441212969907959</v>
      </c>
      <c r="P1088" s="3">
        <f t="shared" si="318"/>
        <v>55.441212969907959</v>
      </c>
      <c r="Q1088" s="3">
        <f t="shared" si="319"/>
        <v>-90.355243733086596</v>
      </c>
      <c r="R1088">
        <f t="shared" si="320"/>
        <v>89.644756266913404</v>
      </c>
      <c r="S1088">
        <f t="shared" si="321"/>
        <v>5.2440613672380808E-2</v>
      </c>
      <c r="T1088">
        <f t="shared" si="304"/>
        <v>55.441212969907959</v>
      </c>
    </row>
    <row r="1089" spans="1:20" x14ac:dyDescent="0.35">
      <c r="A1089">
        <f t="shared" si="305"/>
        <v>330.74617088042197</v>
      </c>
      <c r="B1089">
        <f t="shared" si="322"/>
        <v>52.639888004335852</v>
      </c>
      <c r="C1089" t="str">
        <f t="shared" si="306"/>
        <v>-3.66826264531423-589.392634275897i</v>
      </c>
      <c r="D1089" t="str">
        <f t="shared" si="307"/>
        <v>3.47812498179332-302.346911422685i</v>
      </c>
      <c r="E1089" t="str">
        <f t="shared" si="308"/>
        <v>162.469283968601+0.0166790667227202i</v>
      </c>
      <c r="F1089" t="str">
        <f t="shared" si="309"/>
        <v>2.90990990697623-2837.33736508415i</v>
      </c>
      <c r="G1089" t="str">
        <f t="shared" si="310"/>
        <v>0.999999998991834-0.0000317516323725096i</v>
      </c>
      <c r="H1089" t="str">
        <f t="shared" si="311"/>
        <v>500.141174419581+3.40247187087079i</v>
      </c>
      <c r="I1089" t="str">
        <f t="shared" si="312"/>
        <v>31.3398724689116-4003.22552874707i</v>
      </c>
      <c r="K1089" t="str">
        <f t="shared" si="313"/>
        <v>0.023992115158641-0.000427815845934725i</v>
      </c>
      <c r="L1089" t="str">
        <f t="shared" si="314"/>
        <v>0.0001875-6.70094547379924i</v>
      </c>
      <c r="M1089" t="str">
        <f t="shared" si="315"/>
        <v>0.00125-1.68419485170355i</v>
      </c>
      <c r="N1089">
        <f t="shared" si="316"/>
        <v>89.64340705704268</v>
      </c>
      <c r="O1089">
        <f t="shared" si="317"/>
        <v>55.408262305911563</v>
      </c>
      <c r="P1089" s="3">
        <f t="shared" si="318"/>
        <v>55.408262305911563</v>
      </c>
      <c r="Q1089" s="3">
        <f t="shared" si="319"/>
        <v>-90.35659294295732</v>
      </c>
      <c r="R1089">
        <f t="shared" si="320"/>
        <v>89.64340705704268</v>
      </c>
      <c r="S1089">
        <f t="shared" si="321"/>
        <v>5.2639888004335854E-2</v>
      </c>
      <c r="T1089">
        <f t="shared" si="304"/>
        <v>55.408262305911563</v>
      </c>
    </row>
    <row r="1090" spans="1:20" x14ac:dyDescent="0.35">
      <c r="A1090">
        <f t="shared" si="305"/>
        <v>332.00300632976757</v>
      </c>
      <c r="B1090">
        <f t="shared" si="322"/>
        <v>52.83991957875233</v>
      </c>
      <c r="C1090" t="str">
        <f t="shared" si="306"/>
        <v>-3.66825213086263-587.160868632394i</v>
      </c>
      <c r="D1090" t="str">
        <f t="shared" si="307"/>
        <v>3.47812498165468-301.202344429985i</v>
      </c>
      <c r="E1090" t="str">
        <f t="shared" si="308"/>
        <v>162.469282044211+0.0167425513244982i</v>
      </c>
      <c r="F1090" t="str">
        <f t="shared" si="309"/>
        <v>2.90990990695389-2826.59629984825i</v>
      </c>
      <c r="G1090" t="str">
        <f t="shared" si="310"/>
        <v>0.999999998984157-0.0000318722885752805i</v>
      </c>
      <c r="H1090" t="str">
        <f t="shared" si="311"/>
        <v>500.142249518992+3.41539399720839i</v>
      </c>
      <c r="I1090" t="str">
        <f t="shared" si="312"/>
        <v>31.3398233562545-3988.07922144175i</v>
      </c>
      <c r="K1090" t="str">
        <f t="shared" si="313"/>
        <v>0.0239920551405418-0.000429440435517163i</v>
      </c>
      <c r="L1090" t="str">
        <f t="shared" si="314"/>
        <v>0.0001875-6.6755782763491i</v>
      </c>
      <c r="M1090" t="str">
        <f t="shared" si="315"/>
        <v>0.00125-1.67781913897544i</v>
      </c>
      <c r="N1090">
        <f t="shared" si="316"/>
        <v>89.642052728368782</v>
      </c>
      <c r="O1090">
        <f t="shared" si="317"/>
        <v>55.375311589880702</v>
      </c>
      <c r="P1090" s="3">
        <f t="shared" si="318"/>
        <v>55.375311589880702</v>
      </c>
      <c r="Q1090" s="3">
        <f t="shared" si="319"/>
        <v>-90.357947271631218</v>
      </c>
      <c r="R1090">
        <f t="shared" si="320"/>
        <v>89.642052728368782</v>
      </c>
      <c r="S1090">
        <f t="shared" si="321"/>
        <v>5.283991957875233E-2</v>
      </c>
      <c r="T1090">
        <f t="shared" si="304"/>
        <v>55.375311589880702</v>
      </c>
    </row>
    <row r="1091" spans="1:20" x14ac:dyDescent="0.35">
      <c r="A1091">
        <f t="shared" si="305"/>
        <v>333.26461775382069</v>
      </c>
      <c r="B1091">
        <f t="shared" si="322"/>
        <v>53.040711273151587</v>
      </c>
      <c r="C1091" t="str">
        <f t="shared" si="306"/>
        <v>-3.66824153640599-584.937549498118i</v>
      </c>
      <c r="D1091" t="str">
        <f t="shared" si="307"/>
        <v>3.47812498151498-300.062110334131i</v>
      </c>
      <c r="E1091" t="str">
        <f t="shared" si="308"/>
        <v>162.469280105199+0.0168062783589871i</v>
      </c>
      <c r="F1091" t="str">
        <f t="shared" si="309"/>
        <v>2.90990990693138-2815.89589614909i</v>
      </c>
      <c r="G1091" t="str">
        <f t="shared" si="310"/>
        <v>0.999999998976422-0.0000319934032716191i</v>
      </c>
      <c r="H1091" t="str">
        <f t="shared" si="311"/>
        <v>500.14333280675+3.4283651444226i</v>
      </c>
      <c r="I1091" t="str">
        <f t="shared" si="312"/>
        <v>31.3397738692751-3972.99028401226i</v>
      </c>
      <c r="K1091" t="str">
        <f t="shared" si="313"/>
        <v>0.0239919946657525-0.00043107118583647i</v>
      </c>
      <c r="L1091" t="str">
        <f t="shared" si="314"/>
        <v>0.0001875-6.65030710933363i</v>
      </c>
      <c r="M1091" t="str">
        <f t="shared" si="315"/>
        <v>0.00125-1.67146756223893i</v>
      </c>
      <c r="N1091">
        <f t="shared" si="316"/>
        <v>89.640693261533912</v>
      </c>
      <c r="O1091">
        <f t="shared" si="317"/>
        <v>55.342360821419668</v>
      </c>
      <c r="P1091" s="3">
        <f t="shared" si="318"/>
        <v>55.342360821419668</v>
      </c>
      <c r="Q1091" s="3">
        <f t="shared" si="319"/>
        <v>-90.359306738466088</v>
      </c>
      <c r="R1091">
        <f t="shared" si="320"/>
        <v>89.640693261533912</v>
      </c>
      <c r="S1091">
        <f t="shared" si="321"/>
        <v>5.3040711273151589E-2</v>
      </c>
      <c r="T1091">
        <f t="shared" si="304"/>
        <v>55.342360821419668</v>
      </c>
    </row>
    <row r="1092" spans="1:20" x14ac:dyDescent="0.35">
      <c r="A1092">
        <f t="shared" si="305"/>
        <v>334.53102330128519</v>
      </c>
      <c r="B1092">
        <f t="shared" si="322"/>
        <v>53.242265975989561</v>
      </c>
      <c r="C1092" t="str">
        <f t="shared" si="306"/>
        <v>-3.66823086133589-582.722644889911i</v>
      </c>
      <c r="D1092" t="str">
        <f t="shared" si="307"/>
        <v>3.47812498137424-298.926192732474i</v>
      </c>
      <c r="E1092" t="str">
        <f t="shared" si="308"/>
        <v>162.469278151454+0.0168702487610557i</v>
      </c>
      <c r="F1092" t="str">
        <f t="shared" si="309"/>
        <v>2.90990990690873-2805.23600005777i</v>
      </c>
      <c r="G1092" t="str">
        <f t="shared" si="310"/>
        <v>0.999999998968628-0.0000321149782038009i</v>
      </c>
      <c r="H1092" t="str">
        <f t="shared" si="311"/>
        <v>500.144424345236+3.44138549783972i</v>
      </c>
      <c r="I1092" t="str">
        <f t="shared" si="312"/>
        <v>31.3397240051177-3957.95849939938i</v>
      </c>
      <c r="K1092" t="str">
        <f t="shared" si="313"/>
        <v>0.0239919337308004-0.000432708120158182i</v>
      </c>
      <c r="L1092" t="str">
        <f t="shared" si="314"/>
        <v>0.0001875-6.62513160921859i</v>
      </c>
      <c r="M1092" t="str">
        <f t="shared" si="315"/>
        <v>0.00125-1.66514003012446i</v>
      </c>
      <c r="N1092">
        <f t="shared" si="316"/>
        <v>89.639328637107909</v>
      </c>
      <c r="O1092">
        <f t="shared" si="317"/>
        <v>55.309410000129617</v>
      </c>
      <c r="P1092" s="3">
        <f t="shared" si="318"/>
        <v>55.309410000129617</v>
      </c>
      <c r="Q1092" s="3">
        <f t="shared" si="319"/>
        <v>-90.360671362892091</v>
      </c>
      <c r="R1092">
        <f t="shared" si="320"/>
        <v>89.639328637107909</v>
      </c>
      <c r="S1092">
        <f t="shared" si="321"/>
        <v>5.3242265975989564E-2</v>
      </c>
      <c r="T1092">
        <f t="shared" si="304"/>
        <v>55.309410000129617</v>
      </c>
    </row>
    <row r="1093" spans="1:20" x14ac:dyDescent="0.35">
      <c r="A1093">
        <f t="shared" si="305"/>
        <v>335.80224118983011</v>
      </c>
      <c r="B1093">
        <f t="shared" si="322"/>
        <v>53.444586586698321</v>
      </c>
      <c r="C1093" t="str">
        <f t="shared" si="306"/>
        <v>-3.66822010503935-580.516122945654i</v>
      </c>
      <c r="D1093" t="str">
        <f t="shared" si="307"/>
        <v>3.47812498123243-297.794575284454i</v>
      </c>
      <c r="E1093" t="str">
        <f t="shared" si="308"/>
        <v>162.469276182864+0.0169344634692809i</v>
      </c>
      <c r="F1093" t="str">
        <f t="shared" si="309"/>
        <v>2.90990990688586-2794.61645822808i</v>
      </c>
      <c r="G1093" t="str">
        <f t="shared" si="310"/>
        <v>0.999999998960775-0.0000322370151207222i</v>
      </c>
      <c r="H1093" t="str">
        <f t="shared" si="311"/>
        <v>500.145524197309+3.45445524347938i</v>
      </c>
      <c r="I1093" t="str">
        <f t="shared" si="312"/>
        <v>31.3396737609045-3942.98365136602i</v>
      </c>
      <c r="K1093" t="str">
        <f t="shared" si="313"/>
        <v>0.0239918723321865-0.000434351261834592i</v>
      </c>
      <c r="L1093" t="str">
        <f t="shared" si="314"/>
        <v>0.0001875-6.600051413846i</v>
      </c>
      <c r="M1093" t="str">
        <f t="shared" si="315"/>
        <v>0.00125-1.65883645160835i</v>
      </c>
      <c r="N1093">
        <f t="shared" si="316"/>
        <v>89.637958835587781</v>
      </c>
      <c r="O1093">
        <f t="shared" si="317"/>
        <v>55.276459125608596</v>
      </c>
      <c r="P1093" s="3">
        <f t="shared" si="318"/>
        <v>55.276459125608596</v>
      </c>
      <c r="Q1093" s="3">
        <f t="shared" si="319"/>
        <v>-90.362041164412219</v>
      </c>
      <c r="R1093">
        <f t="shared" si="320"/>
        <v>89.637958835587781</v>
      </c>
      <c r="S1093">
        <f t="shared" si="321"/>
        <v>5.3444586586698324E-2</v>
      </c>
      <c r="T1093">
        <f t="shared" si="304"/>
        <v>55.276459125608596</v>
      </c>
    </row>
    <row r="1094" spans="1:20" x14ac:dyDescent="0.35">
      <c r="A1094">
        <f t="shared" si="305"/>
        <v>337.07828970635143</v>
      </c>
      <c r="B1094">
        <f t="shared" si="322"/>
        <v>53.647676015727775</v>
      </c>
      <c r="C1094" t="str">
        <f t="shared" si="306"/>
        <v>-3.66820926689891-578.317951923827i</v>
      </c>
      <c r="D1094" t="str">
        <f t="shared" si="307"/>
        <v>3.47812498108951-296.667241711378i</v>
      </c>
      <c r="E1094" t="str">
        <f t="shared" si="308"/>
        <v>162.469274199316+0.0169989234259564i</v>
      </c>
      <c r="F1094" t="str">
        <f t="shared" si="309"/>
        <v>2.90990990686282-2784.03711789437i</v>
      </c>
      <c r="G1094" t="str">
        <f t="shared" si="310"/>
        <v>0.999999998952862-0.0000323595157779248i</v>
      </c>
      <c r="H1094" t="str">
        <f t="shared" si="311"/>
        <v>500.146632426303+3.46757456805703i</v>
      </c>
      <c r="I1094" t="str">
        <f t="shared" si="312"/>
        <v>31.3396231337363-3928.06552449419i</v>
      </c>
      <c r="K1094" t="str">
        <f t="shared" si="313"/>
        <v>0.0239918104663852-0.000436000634305047i</v>
      </c>
      <c r="L1094" t="str">
        <f t="shared" si="314"/>
        <v>0.0001875-6.57506616242875i</v>
      </c>
      <c r="M1094" t="str">
        <f t="shared" si="315"/>
        <v>0.00125-1.65255673601151i</v>
      </c>
      <c r="N1094">
        <f t="shared" si="316"/>
        <v>89.636583837397538</v>
      </c>
      <c r="O1094">
        <f t="shared" si="317"/>
        <v>55.24350819745176</v>
      </c>
      <c r="P1094" s="3">
        <f t="shared" si="318"/>
        <v>55.24350819745176</v>
      </c>
      <c r="Q1094" s="3">
        <f t="shared" si="319"/>
        <v>-90.363416162602462</v>
      </c>
      <c r="R1094">
        <f t="shared" si="320"/>
        <v>89.636583837397538</v>
      </c>
      <c r="S1094">
        <f t="shared" si="321"/>
        <v>5.3647676015727778E-2</v>
      </c>
      <c r="T1094">
        <f t="shared" si="304"/>
        <v>55.24350819745176</v>
      </c>
    </row>
    <row r="1095" spans="1:20" x14ac:dyDescent="0.35">
      <c r="A1095">
        <f t="shared" si="305"/>
        <v>338.35918720723561</v>
      </c>
      <c r="B1095">
        <f t="shared" si="322"/>
        <v>53.851537184587542</v>
      </c>
      <c r="C1095" t="str">
        <f t="shared" si="306"/>
        <v>-3.66819834629214-576.128100203029i</v>
      </c>
      <c r="D1095" t="str">
        <f t="shared" si="307"/>
        <v>3.4781249809455-295.544175796171i</v>
      </c>
      <c r="E1095" t="str">
        <f t="shared" si="308"/>
        <v>162.469272200696+0.0170636295771296i</v>
      </c>
      <c r="F1095" t="str">
        <f t="shared" si="309"/>
        <v>2.90990990683964-2773.49782686926i</v>
      </c>
      <c r="G1095" t="str">
        <f t="shared" si="310"/>
        <v>0.999999998944888-0.000032482481937622i</v>
      </c>
      <c r="H1095" t="str">
        <f t="shared" si="311"/>
        <v>500.147749096039+3.48074365898651i</v>
      </c>
      <c r="I1095" t="str">
        <f t="shared" si="312"/>
        <v>31.3395721206916-3913.20390418183i</v>
      </c>
      <c r="K1095" t="str">
        <f t="shared" si="313"/>
        <v>0.0239917481298441-0.000437656261096269i</v>
      </c>
      <c r="L1095" t="str">
        <f t="shared" si="314"/>
        <v>0.0001875-6.55017549554567i</v>
      </c>
      <c r="M1095" t="str">
        <f t="shared" si="315"/>
        <v>0.00125-1.64630079299811i</v>
      </c>
      <c r="N1095">
        <f t="shared" si="316"/>
        <v>89.635203622887872</v>
      </c>
      <c r="O1095">
        <f t="shared" si="317"/>
        <v>55.210557215250979</v>
      </c>
      <c r="P1095" s="3">
        <f t="shared" si="318"/>
        <v>55.210557215250979</v>
      </c>
      <c r="Q1095" s="3">
        <f t="shared" si="319"/>
        <v>-90.364796377112128</v>
      </c>
      <c r="R1095">
        <f t="shared" si="320"/>
        <v>89.635203622887872</v>
      </c>
      <c r="S1095">
        <f t="shared" si="321"/>
        <v>5.3851537184587545E-2</v>
      </c>
      <c r="T1095">
        <f t="shared" si="304"/>
        <v>55.210557215250979</v>
      </c>
    </row>
    <row r="1096" spans="1:20" x14ac:dyDescent="0.35">
      <c r="A1096">
        <f t="shared" si="305"/>
        <v>339.64495211862305</v>
      </c>
      <c r="B1096">
        <f t="shared" si="322"/>
        <v>54.056173025888974</v>
      </c>
      <c r="C1096" t="str">
        <f t="shared" si="306"/>
        <v>-3.66818734259209-573.946536281565i</v>
      </c>
      <c r="D1096" t="str">
        <f t="shared" si="307"/>
        <v>3.47812498080042-294.425361383155i</v>
      </c>
      <c r="E1096" t="str">
        <f t="shared" si="308"/>
        <v>162.469270186893+0.0171285828725787i</v>
      </c>
      <c r="F1096" t="str">
        <f t="shared" si="309"/>
        <v>2.90990990681623-2762.99843354153i</v>
      </c>
      <c r="G1096" t="str">
        <f t="shared" si="310"/>
        <v>0.999999998936854-0.000032605915368723i</v>
      </c>
      <c r="H1096" t="str">
        <f t="shared" si="311"/>
        <v>500.148874270818+3.49396270438237i</v>
      </c>
      <c r="I1096" t="str">
        <f t="shared" si="312"/>
        <v>31.3395207188257-3898.39857663973i</v>
      </c>
      <c r="K1096" t="str">
        <f t="shared" si="313"/>
        <v>0.0239916853189841-0.000439318165822661i</v>
      </c>
      <c r="L1096" t="str">
        <f t="shared" si="314"/>
        <v>0.0001875-6.52537905513615i</v>
      </c>
      <c r="M1096" t="str">
        <f t="shared" si="315"/>
        <v>0.00125-1.64006853257433i</v>
      </c>
      <c r="N1096">
        <f t="shared" si="316"/>
        <v>89.633818172336035</v>
      </c>
      <c r="O1096">
        <f t="shared" si="317"/>
        <v>55.177606178595511</v>
      </c>
      <c r="P1096" s="3">
        <f t="shared" si="318"/>
        <v>55.177606178595511</v>
      </c>
      <c r="Q1096" s="3">
        <f t="shared" si="319"/>
        <v>-90.366181827663965</v>
      </c>
      <c r="R1096">
        <f t="shared" si="320"/>
        <v>89.633818172336035</v>
      </c>
      <c r="S1096">
        <f t="shared" si="321"/>
        <v>5.4056173025888971E-2</v>
      </c>
      <c r="T1096">
        <f t="shared" si="304"/>
        <v>55.177606178595511</v>
      </c>
    </row>
    <row r="1097" spans="1:20" x14ac:dyDescent="0.35">
      <c r="A1097">
        <f t="shared" si="305"/>
        <v>340.93560293667383</v>
      </c>
      <c r="B1097">
        <f t="shared" si="322"/>
        <v>54.261586483387354</v>
      </c>
      <c r="C1097" t="str">
        <f t="shared" si="306"/>
        <v>-3.6681762551669-571.773228776919i</v>
      </c>
      <c r="D1097" t="str">
        <f t="shared" si="307"/>
        <v>3.47812498065423-293.310782377807i</v>
      </c>
      <c r="E1097" t="str">
        <f t="shared" si="308"/>
        <v>162.469268157788+0.0171937842658733i</v>
      </c>
      <c r="F1097" t="str">
        <f t="shared" si="309"/>
        <v>2.90990990679269-2752.53878687387i</v>
      </c>
      <c r="G1097" t="str">
        <f t="shared" si="310"/>
        <v>0.999999998928759-0.0000327298178468592i</v>
      </c>
      <c r="H1097" t="str">
        <f t="shared" si="311"/>
        <v>500.150008015438+3.50723189306273i</v>
      </c>
      <c r="I1097" t="str">
        <f t="shared" si="312"/>
        <v>31.3394689251725-3883.6493288885i</v>
      </c>
      <c r="K1097" t="str">
        <f t="shared" si="313"/>
        <v>0.0239916220301985-0.000440986372186624i</v>
      </c>
      <c r="L1097" t="str">
        <f t="shared" si="314"/>
        <v>0.0001875-6.50067648449509i</v>
      </c>
      <c r="M1097" t="str">
        <f t="shared" si="315"/>
        <v>0.00125-1.633859865087i</v>
      </c>
      <c r="N1097">
        <f t="shared" si="316"/>
        <v>89.632427465945398</v>
      </c>
      <c r="O1097">
        <f t="shared" si="317"/>
        <v>55.144655087070795</v>
      </c>
      <c r="P1097" s="3">
        <f t="shared" si="318"/>
        <v>55.144655087070795</v>
      </c>
      <c r="Q1097" s="3">
        <f t="shared" si="319"/>
        <v>-90.367572534054602</v>
      </c>
      <c r="R1097">
        <f t="shared" si="320"/>
        <v>89.632427465945398</v>
      </c>
      <c r="S1097">
        <f t="shared" si="321"/>
        <v>5.4261586483387352E-2</v>
      </c>
      <c r="T1097">
        <f t="shared" si="304"/>
        <v>55.144655087070795</v>
      </c>
    </row>
    <row r="1098" spans="1:20" x14ac:dyDescent="0.35">
      <c r="A1098">
        <f t="shared" si="305"/>
        <v>342.23115822783325</v>
      </c>
      <c r="B1098">
        <f t="shared" si="322"/>
        <v>54.467780512024227</v>
      </c>
      <c r="C1098" t="str">
        <f t="shared" si="306"/>
        <v>-3.66816508338014-569.608146425383i</v>
      </c>
      <c r="D1098" t="str">
        <f t="shared" si="307"/>
        <v>3.47812498050693-292.200422746537i</v>
      </c>
      <c r="E1098" t="str">
        <f t="shared" si="308"/>
        <v>162.469266113267+0.0172592347143701i</v>
      </c>
      <c r="F1098" t="str">
        <f t="shared" si="309"/>
        <v>2.90990990676896-2742.11873640076i</v>
      </c>
      <c r="G1098" t="str">
        <f t="shared" si="310"/>
        <v>0.999999998920602-0.0000328541911544093i</v>
      </c>
      <c r="H1098" t="str">
        <f t="shared" si="311"/>
        <v>500.15115039519+3.52055141455158i</v>
      </c>
      <c r="I1098" t="str">
        <f t="shared" si="312"/>
        <v>31.3394167367428-3868.95594875551i</v>
      </c>
      <c r="K1098" t="str">
        <f t="shared" si="313"/>
        <v>0.0239915582598534-0.000442660903978871i</v>
      </c>
      <c r="L1098" t="str">
        <f t="shared" si="314"/>
        <v>0.0001875-6.47606742826768i</v>
      </c>
      <c r="M1098" t="str">
        <f t="shared" si="315"/>
        <v>0.00125-1.62767470122236i</v>
      </c>
      <c r="N1098">
        <f t="shared" si="316"/>
        <v>89.631031483845192</v>
      </c>
      <c r="O1098">
        <f t="shared" si="317"/>
        <v>55.111703940259673</v>
      </c>
      <c r="P1098" s="3">
        <f t="shared" si="318"/>
        <v>55.111703940259673</v>
      </c>
      <c r="Q1098" s="3">
        <f t="shared" si="319"/>
        <v>-90.368968516154808</v>
      </c>
      <c r="R1098">
        <f t="shared" si="320"/>
        <v>89.631031483845192</v>
      </c>
      <c r="S1098">
        <f t="shared" si="321"/>
        <v>5.4467780512024229E-2</v>
      </c>
      <c r="T1098">
        <f t="shared" si="304"/>
        <v>55.111703940259673</v>
      </c>
    </row>
    <row r="1099" spans="1:20" x14ac:dyDescent="0.35">
      <c r="A1099">
        <f t="shared" si="305"/>
        <v>343.53163662909901</v>
      </c>
      <c r="B1099">
        <f t="shared" si="322"/>
        <v>54.674758077969919</v>
      </c>
      <c r="C1099" t="str">
        <f t="shared" si="306"/>
        <v>-3.66815382659037-567.451258081559i</v>
      </c>
      <c r="D1099" t="str">
        <f t="shared" si="307"/>
        <v>3.4781249803585-291.094266516446i</v>
      </c>
      <c r="E1099" t="str">
        <f t="shared" si="308"/>
        <v>162.469264053214+0.0173249351792279i</v>
      </c>
      <c r="F1099" t="str">
        <f t="shared" si="309"/>
        <v>2.90990990674502-2731.73813222626i</v>
      </c>
      <c r="G1099" t="str">
        <f t="shared" si="310"/>
        <v>0.999999998912383-0.0000329790370805249i</v>
      </c>
      <c r="H1099" t="str">
        <f t="shared" si="311"/>
        <v>500.152301475856+3.53392145908149i</v>
      </c>
      <c r="I1099" t="str">
        <f t="shared" si="312"/>
        <v>31.3393641505247-3854.31822487171i</v>
      </c>
      <c r="K1099" t="str">
        <f t="shared" si="313"/>
        <v>0.0239914940042875-0.000444341785078747i</v>
      </c>
      <c r="L1099" t="str">
        <f t="shared" si="314"/>
        <v>0.0001875-6.4515515324444i</v>
      </c>
      <c r="M1099" t="str">
        <f t="shared" si="315"/>
        <v>0.00125-1.62151295200474i</v>
      </c>
      <c r="N1099">
        <f t="shared" si="316"/>
        <v>89.629630206090397</v>
      </c>
      <c r="O1099">
        <f t="shared" si="317"/>
        <v>55.078752737741645</v>
      </c>
      <c r="P1099" s="3">
        <f t="shared" si="318"/>
        <v>55.078752737741645</v>
      </c>
      <c r="Q1099" s="3">
        <f t="shared" si="319"/>
        <v>-90.370369793909603</v>
      </c>
      <c r="R1099">
        <f t="shared" si="320"/>
        <v>89.629630206090397</v>
      </c>
      <c r="S1099">
        <f t="shared" si="321"/>
        <v>5.4674758077969919E-2</v>
      </c>
      <c r="T1099">
        <f t="shared" si="304"/>
        <v>55.078752737741645</v>
      </c>
    </row>
    <row r="1100" spans="1:20" x14ac:dyDescent="0.35">
      <c r="A1100">
        <f t="shared" si="305"/>
        <v>344.83705684828959</v>
      </c>
      <c r="B1100">
        <f t="shared" si="322"/>
        <v>54.882522158666205</v>
      </c>
      <c r="C1100" t="str">
        <f t="shared" si="306"/>
        <v>-3.66814248415118-565.302532717912i</v>
      </c>
      <c r="D1100" t="str">
        <f t="shared" si="307"/>
        <v>3.47812498020892-289.992297775105i</v>
      </c>
      <c r="E1100" t="str">
        <f t="shared" si="308"/>
        <v>162.469261977509+0.0173908866254224i</v>
      </c>
      <c r="F1100" t="str">
        <f t="shared" si="309"/>
        <v>2.90990990672094-2721.3968250219i</v>
      </c>
      <c r="G1100" t="str">
        <f t="shared" si="310"/>
        <v>0.999999998904102-0.0000331043574211568i</v>
      </c>
      <c r="H1100" t="str">
        <f t="shared" si="311"/>
        <v>500.153461323726+3.54734221759586i</v>
      </c>
      <c r="I1100" t="str">
        <f t="shared" si="312"/>
        <v>31.3393111634822-3839.73594666875i</v>
      </c>
      <c r="K1100" t="str">
        <f t="shared" si="313"/>
        <v>0.0239914292598115-0.000446029039454532i</v>
      </c>
      <c r="L1100" t="str">
        <f t="shared" si="314"/>
        <v>0.0001875-6.42712844435584i</v>
      </c>
      <c r="M1100" t="str">
        <f t="shared" si="315"/>
        <v>0.00125-1.61537452879532i</v>
      </c>
      <c r="N1100">
        <f t="shared" si="316"/>
        <v>89.628223612661344</v>
      </c>
      <c r="O1100">
        <f t="shared" si="317"/>
        <v>55.045801479092844</v>
      </c>
      <c r="P1100" s="3">
        <f t="shared" si="318"/>
        <v>55.045801479092844</v>
      </c>
      <c r="Q1100" s="3">
        <f t="shared" si="319"/>
        <v>-90.371776387338656</v>
      </c>
      <c r="R1100">
        <f t="shared" si="320"/>
        <v>89.628223612661344</v>
      </c>
      <c r="S1100">
        <f t="shared" si="321"/>
        <v>5.4882522158666208E-2</v>
      </c>
      <c r="T1100">
        <f t="shared" si="304"/>
        <v>55.045801479092844</v>
      </c>
    </row>
    <row r="1101" spans="1:20" x14ac:dyDescent="0.35">
      <c r="A1101">
        <f t="shared" si="305"/>
        <v>346.14743766431309</v>
      </c>
      <c r="B1101">
        <f t="shared" si="322"/>
        <v>55.091075742869137</v>
      </c>
      <c r="C1101" t="str">
        <f t="shared" si="306"/>
        <v>-3.66813105541155-563.16193942435i</v>
      </c>
      <c r="D1101" t="str">
        <f t="shared" si="307"/>
        <v>3.47812498005825-288.894500670327i</v>
      </c>
      <c r="E1101" t="str">
        <f t="shared" si="308"/>
        <v>162.469259886034+0.0174570900217765i</v>
      </c>
      <c r="F1101" t="str">
        <f t="shared" si="309"/>
        <v>2.90990990669666-2711.09466602451i</v>
      </c>
      <c r="G1101" t="str">
        <f t="shared" si="310"/>
        <v>0.999999998895757-0.0000332301539790799i</v>
      </c>
      <c r="H1101" t="str">
        <f t="shared" si="311"/>
        <v>500.154630005595+3.56081388175208i</v>
      </c>
      <c r="I1101" t="str">
        <f t="shared" si="312"/>
        <v>31.3392577725587-3825.20890437592i</v>
      </c>
      <c r="K1101" t="str">
        <f t="shared" si="313"/>
        <v>0.023991364022708-0.000447722691163779i</v>
      </c>
      <c r="L1101" t="str">
        <f t="shared" si="314"/>
        <v>0.0001875-6.40279781266769i</v>
      </c>
      <c r="M1101" t="str">
        <f t="shared" si="315"/>
        <v>0.00125-1.60925934329081i</v>
      </c>
      <c r="N1101">
        <f t="shared" si="316"/>
        <v>89.626811683463458</v>
      </c>
      <c r="O1101">
        <f t="shared" si="317"/>
        <v>55.012850163886419</v>
      </c>
      <c r="P1101" s="3">
        <f t="shared" si="318"/>
        <v>55.012850163886419</v>
      </c>
      <c r="Q1101" s="3">
        <f t="shared" si="319"/>
        <v>-90.373188316536542</v>
      </c>
      <c r="R1101">
        <f t="shared" si="320"/>
        <v>89.626811683463458</v>
      </c>
      <c r="S1101">
        <f t="shared" si="321"/>
        <v>5.5091075742869137E-2</v>
      </c>
      <c r="T1101">
        <f t="shared" si="304"/>
        <v>55.012850163886419</v>
      </c>
    </row>
    <row r="1102" spans="1:20" x14ac:dyDescent="0.35">
      <c r="A1102">
        <f t="shared" si="305"/>
        <v>347.46279792743746</v>
      </c>
      <c r="B1102">
        <f t="shared" si="322"/>
        <v>55.300421830692038</v>
      </c>
      <c r="C1102" t="str">
        <f t="shared" si="306"/>
        <v>-3.66811953971539-561.02944740776i</v>
      </c>
      <c r="D1102" t="str">
        <f t="shared" si="307"/>
        <v>3.47812497990639-287.80085940993i</v>
      </c>
      <c r="E1102" t="str">
        <f t="shared" si="308"/>
        <v>162.469257778671+0.0175235463409489i</v>
      </c>
      <c r="F1102" t="str">
        <f t="shared" si="309"/>
        <v>2.90990990667219-2700.83150703408i</v>
      </c>
      <c r="G1102" t="str">
        <f t="shared" si="310"/>
        <v>0.999999998887349-0.0000333564285639199i</v>
      </c>
      <c r="H1102" t="str">
        <f t="shared" si="311"/>
        <v>500.155807588767+3.57433664392331i</v>
      </c>
      <c r="I1102" t="str">
        <f t="shared" si="312"/>
        <v>31.3392039746711-3810.73688901707i</v>
      </c>
      <c r="K1102" t="str">
        <f t="shared" si="313"/>
        <v>0.0239912982892315-0.000449422764353608i</v>
      </c>
      <c r="L1102" t="str">
        <f t="shared" si="314"/>
        <v>0.0001875-6.37855928737565i</v>
      </c>
      <c r="M1102" t="str">
        <f t="shared" si="315"/>
        <v>0.00125-1.60316730752222i</v>
      </c>
      <c r="N1102">
        <f t="shared" si="316"/>
        <v>89.625394398327018</v>
      </c>
      <c r="O1102">
        <f t="shared" si="317"/>
        <v>54.979898791692193</v>
      </c>
      <c r="P1102" s="3">
        <f t="shared" si="318"/>
        <v>54.979898791692193</v>
      </c>
      <c r="Q1102" s="3">
        <f t="shared" si="319"/>
        <v>-90.374605601672982</v>
      </c>
      <c r="R1102">
        <f t="shared" si="320"/>
        <v>89.625394398327018</v>
      </c>
      <c r="S1102">
        <f t="shared" si="321"/>
        <v>5.5300421830692038E-2</v>
      </c>
      <c r="T1102">
        <f t="shared" si="304"/>
        <v>54.979898791692193</v>
      </c>
    </row>
    <row r="1103" spans="1:20" x14ac:dyDescent="0.35">
      <c r="A1103">
        <f t="shared" si="305"/>
        <v>348.78315655956175</v>
      </c>
      <c r="B1103">
        <f t="shared" si="322"/>
        <v>55.51056343364867</v>
      </c>
      <c r="C1103" t="str">
        <f t="shared" si="306"/>
        <v>-3.66810793640129-558.905025991561i</v>
      </c>
      <c r="D1103" t="str">
        <f t="shared" si="307"/>
        <v>3.4781249797534-286.711358261515i</v>
      </c>
      <c r="E1103" t="str">
        <f t="shared" si="308"/>
        <v>162.469255655298+0.0175902565594859i</v>
      </c>
      <c r="F1103" t="str">
        <f t="shared" si="309"/>
        <v>2.90990990664755-2690.6072004116i</v>
      </c>
      <c r="G1103" t="str">
        <f t="shared" si="310"/>
        <v>0.999999998878876-0.0000334831829921791i</v>
      </c>
      <c r="H1103" t="str">
        <f t="shared" si="311"/>
        <v>500.156994141054+3.58791069720174i</v>
      </c>
      <c r="I1103" t="str">
        <f t="shared" si="312"/>
        <v>31.3391497667142-3796.31969240756i</v>
      </c>
      <c r="K1103" t="str">
        <f t="shared" si="313"/>
        <v>0.0239912320556082-0.000451129283261046i</v>
      </c>
      <c r="L1103" t="str">
        <f t="shared" si="314"/>
        <v>0.0001875-6.35441251980043i</v>
      </c>
      <c r="M1103" t="str">
        <f t="shared" si="315"/>
        <v>0.00125-1.59709833385358i</v>
      </c>
      <c r="N1103">
        <f t="shared" si="316"/>
        <v>89.623971737006897</v>
      </c>
      <c r="O1103">
        <f t="shared" si="317"/>
        <v>54.946947362076642</v>
      </c>
      <c r="P1103" s="3">
        <f t="shared" si="318"/>
        <v>54.946947362076642</v>
      </c>
      <c r="Q1103" s="3">
        <f t="shared" si="319"/>
        <v>-90.376028262993103</v>
      </c>
      <c r="R1103">
        <f t="shared" si="320"/>
        <v>89.623971737006897</v>
      </c>
      <c r="S1103">
        <f t="shared" si="321"/>
        <v>5.5510563433648671E-2</v>
      </c>
      <c r="T1103">
        <f t="shared" si="304"/>
        <v>54.946947362076642</v>
      </c>
    </row>
    <row r="1104" spans="1:20" x14ac:dyDescent="0.35">
      <c r="A1104">
        <f t="shared" si="305"/>
        <v>350.10853255448808</v>
      </c>
      <c r="B1104">
        <f t="shared" si="322"/>
        <v>55.721503574696534</v>
      </c>
      <c r="C1104" t="str">
        <f t="shared" si="306"/>
        <v>-3.66809624480352-556.788644615285i</v>
      </c>
      <c r="D1104" t="str">
        <f t="shared" si="307"/>
        <v>3.47812497959923-285.625981552247i</v>
      </c>
      <c r="E1104" t="str">
        <f t="shared" si="308"/>
        <v>162.469253515794+0.0176572216578184i</v>
      </c>
      <c r="F1104" t="str">
        <f t="shared" si="309"/>
        <v>2.90990990662272-2680.42159907701i</v>
      </c>
      <c r="G1104" t="str">
        <f t="shared" si="310"/>
        <v>0.99999999887034-0.0000336104190872625i</v>
      </c>
      <c r="H1104" t="str">
        <f t="shared" si="311"/>
        <v>500.15818973079+3.60153623540094i</v>
      </c>
      <c r="I1104" t="str">
        <f t="shared" si="312"/>
        <v>31.3390951455598-3781.95710715146i</v>
      </c>
      <c r="K1104" t="str">
        <f t="shared" si="313"/>
        <v>0.0239911653180355-0.000452842272213344i</v>
      </c>
      <c r="L1104" t="str">
        <f t="shared" si="314"/>
        <v>0.0001875-6.33035716258261i</v>
      </c>
      <c r="M1104" t="str">
        <f t="shared" si="315"/>
        <v>0.00125-1.59105233498065i</v>
      </c>
      <c r="N1104">
        <f t="shared" si="316"/>
        <v>89.622543679182201</v>
      </c>
      <c r="O1104">
        <f t="shared" si="317"/>
        <v>54.913995874603138</v>
      </c>
      <c r="P1104" s="3">
        <f t="shared" si="318"/>
        <v>54.913995874603138</v>
      </c>
      <c r="Q1104" s="3">
        <f t="shared" si="319"/>
        <v>-90.377456320817799</v>
      </c>
      <c r="R1104">
        <f t="shared" si="320"/>
        <v>89.622543679182201</v>
      </c>
      <c r="S1104">
        <f t="shared" si="321"/>
        <v>5.5721503574696532E-2</v>
      </c>
      <c r="T1104">
        <f t="shared" si="304"/>
        <v>54.913995874603138</v>
      </c>
    </row>
    <row r="1105" spans="1:20" x14ac:dyDescent="0.35">
      <c r="A1105">
        <f t="shared" si="305"/>
        <v>351.43894497819514</v>
      </c>
      <c r="B1105">
        <f t="shared" si="322"/>
        <v>55.933245288280382</v>
      </c>
      <c r="C1105" t="str">
        <f t="shared" si="306"/>
        <v>-3.66808446425063-554.680272834114i</v>
      </c>
      <c r="D1105" t="str">
        <f t="shared" si="307"/>
        <v>3.47812497944388-284.544713668614i</v>
      </c>
      <c r="E1105" t="str">
        <f t="shared" si="308"/>
        <v>162.469251360038+0.0177244426202764i</v>
      </c>
      <c r="F1105" t="str">
        <f t="shared" si="309"/>
        <v>2.90990990659766-2670.274556507i</v>
      </c>
      <c r="G1105" t="str">
        <f t="shared" si="310"/>
        <v>0.999999998861738-0.0000337381386795039i</v>
      </c>
      <c r="H1105" t="str">
        <f t="shared" si="311"/>
        <v>500.15939442683+3.61521345305826i</v>
      </c>
      <c r="I1105" t="str">
        <f t="shared" si="312"/>
        <v>31.3390401080539-3767.64892663837i</v>
      </c>
      <c r="K1105" t="str">
        <f t="shared" si="313"/>
        <v>0.0239910980726819-0.000454561755628282i</v>
      </c>
      <c r="L1105" t="str">
        <f t="shared" si="314"/>
        <v>0.0001875-6.30639286967781i</v>
      </c>
      <c r="M1105" t="str">
        <f t="shared" si="315"/>
        <v>0.00125-1.58502922392972i</v>
      </c>
      <c r="N1105">
        <f t="shared" si="316"/>
        <v>89.62111020445613</v>
      </c>
      <c r="O1105">
        <f t="shared" si="317"/>
        <v>54.881044328831578</v>
      </c>
      <c r="P1105" s="3">
        <f t="shared" si="318"/>
        <v>54.881044328831578</v>
      </c>
      <c r="Q1105" s="3">
        <f t="shared" si="319"/>
        <v>-90.37888979554387</v>
      </c>
      <c r="R1105">
        <f t="shared" si="320"/>
        <v>89.62111020445613</v>
      </c>
      <c r="S1105">
        <f t="shared" si="321"/>
        <v>5.5933245288280385E-2</v>
      </c>
      <c r="T1105">
        <f t="shared" si="304"/>
        <v>54.881044328831578</v>
      </c>
    </row>
    <row r="1106" spans="1:20" x14ac:dyDescent="0.35">
      <c r="A1106">
        <f t="shared" si="305"/>
        <v>352.77441296911223</v>
      </c>
      <c r="B1106">
        <f t="shared" si="322"/>
        <v>56.145791620375846</v>
      </c>
      <c r="C1106" t="str">
        <f t="shared" si="306"/>
        <v>-3.66807259406637-552.579880318442i</v>
      </c>
      <c r="D1106" t="str">
        <f t="shared" si="307"/>
        <v>3.47812497928735-283.467539056216i</v>
      </c>
      <c r="E1106" t="str">
        <f t="shared" si="308"/>
        <v>162.469249187904+0.0177919204351121i</v>
      </c>
      <c r="F1106" t="str">
        <f t="shared" si="309"/>
        <v>2.90990990657246-2660.16592673296i</v>
      </c>
      <c r="G1106" t="str">
        <f t="shared" si="310"/>
        <v>0.999999998853071-0.0000338663436061925i</v>
      </c>
      <c r="H1106" t="str">
        <f t="shared" si="311"/>
        <v>500.160608298552+3.62894254543779i</v>
      </c>
      <c r="I1106" t="str">
        <f t="shared" si="312"/>
        <v>31.33898465102-3753.39494504055i</v>
      </c>
      <c r="K1106" t="str">
        <f t="shared" si="313"/>
        <v>0.0239910303156868-0.000456287758014511i</v>
      </c>
      <c r="L1106" t="str">
        <f t="shared" si="314"/>
        <v>0.0001875-6.28251929635171i</v>
      </c>
      <c r="M1106" t="str">
        <f t="shared" si="315"/>
        <v>0.00125-1.57902891405631i</v>
      </c>
      <c r="N1106">
        <f t="shared" si="316"/>
        <v>89.619671292355576</v>
      </c>
      <c r="O1106">
        <f t="shared" si="317"/>
        <v>54.84809272431842</v>
      </c>
      <c r="P1106" s="3">
        <f t="shared" si="318"/>
        <v>54.84809272431842</v>
      </c>
      <c r="Q1106" s="3">
        <f t="shared" si="319"/>
        <v>-90.380328707644424</v>
      </c>
      <c r="R1106">
        <f t="shared" si="320"/>
        <v>89.619671292355576</v>
      </c>
      <c r="S1106">
        <f t="shared" si="321"/>
        <v>5.6145791620375848E-2</v>
      </c>
      <c r="T1106">
        <f t="shared" si="304"/>
        <v>54.84809272431842</v>
      </c>
    </row>
    <row r="1107" spans="1:20" x14ac:dyDescent="0.35">
      <c r="A1107">
        <f t="shared" si="305"/>
        <v>354.11495573839488</v>
      </c>
      <c r="B1107">
        <f t="shared" si="322"/>
        <v>56.359145628533277</v>
      </c>
      <c r="C1107" t="str">
        <f t="shared" si="306"/>
        <v>-3.66806063356948-550.48743685347i</v>
      </c>
      <c r="D1107" t="str">
        <f t="shared" si="307"/>
        <v>3.47812497912964-282.394442219534i</v>
      </c>
      <c r="E1107" t="str">
        <f t="shared" si="308"/>
        <v>162.469246999271+0.0178596560945154i</v>
      </c>
      <c r="F1107" t="str">
        <f t="shared" si="309"/>
        <v>2.90990990654702-2650.09556433886i</v>
      </c>
      <c r="G1107" t="str">
        <f t="shared" si="310"/>
        <v>0.999999998844338-0.0000339950357115991i</v>
      </c>
      <c r="H1107" t="str">
        <f t="shared" si="311"/>
        <v>500.161831415864+3.64272370853285i</v>
      </c>
      <c r="I1107" t="str">
        <f t="shared" si="312"/>
        <v>31.3389287712573-3739.19495730992i</v>
      </c>
      <c r="K1107" t="str">
        <f t="shared" si="313"/>
        <v>0.0239909620431604-0.000458020303971873i</v>
      </c>
      <c r="L1107" t="str">
        <f t="shared" si="314"/>
        <v>0.0001875-6.25873609917482i</v>
      </c>
      <c r="M1107" t="str">
        <f t="shared" si="315"/>
        <v>0.00125-1.57305131904394i</v>
      </c>
      <c r="N1107">
        <f t="shared" si="316"/>
        <v>89.618226922330933</v>
      </c>
      <c r="O1107">
        <f t="shared" si="317"/>
        <v>54.815141060617051</v>
      </c>
      <c r="P1107" s="3">
        <f t="shared" si="318"/>
        <v>54.815141060617051</v>
      </c>
      <c r="Q1107" s="3">
        <f t="shared" si="319"/>
        <v>-90.381773077669067</v>
      </c>
      <c r="R1107">
        <f t="shared" si="320"/>
        <v>89.618226922330933</v>
      </c>
      <c r="S1107">
        <f t="shared" si="321"/>
        <v>5.6359145628533273E-2</v>
      </c>
      <c r="T1107">
        <f t="shared" si="304"/>
        <v>54.815141060617051</v>
      </c>
    </row>
    <row r="1108" spans="1:20" x14ac:dyDescent="0.35">
      <c r="A1108">
        <f t="shared" si="305"/>
        <v>355.46059257020084</v>
      </c>
      <c r="B1108">
        <f t="shared" si="322"/>
        <v>56.573310381921708</v>
      </c>
      <c r="C1108" t="str">
        <f t="shared" si="306"/>
        <v>-3.66804858207326-548.402912338734i</v>
      </c>
      <c r="D1108" t="str">
        <f t="shared" si="307"/>
        <v>3.47812497897072-281.32540772171i</v>
      </c>
      <c r="E1108" t="str">
        <f t="shared" si="308"/>
        <v>162.469244794012+0.0179276505946321i</v>
      </c>
      <c r="F1108" t="str">
        <f t="shared" si="309"/>
        <v>2.90990990652142-2640.06332445915i</v>
      </c>
      <c r="G1108" t="str">
        <f t="shared" si="310"/>
        <v>0.999999998835538-0.0000341242168470029i</v>
      </c>
      <c r="H1108" t="str">
        <f t="shared" si="311"/>
        <v>500.163063849202+3.65655713906838i</v>
      </c>
      <c r="I1108" t="str">
        <f t="shared" si="312"/>
        <v>31.3388724655393-3725.0487591751i</v>
      </c>
      <c r="K1108" t="str">
        <f t="shared" si="313"/>
        <v>0.0239908932511835-0.000459759418191714i</v>
      </c>
      <c r="L1108" t="str">
        <f t="shared" si="314"/>
        <v>0.0001875-6.23504293601794i</v>
      </c>
      <c r="M1108" t="str">
        <f t="shared" si="315"/>
        <v>0.00125-1.56709635290291i</v>
      </c>
      <c r="N1108">
        <f t="shared" si="316"/>
        <v>89.616777073755813</v>
      </c>
      <c r="O1108">
        <f t="shared" si="317"/>
        <v>54.782189337277252</v>
      </c>
      <c r="P1108" s="3">
        <f t="shared" si="318"/>
        <v>54.782189337277252</v>
      </c>
      <c r="Q1108" s="3">
        <f t="shared" si="319"/>
        <v>-90.383222926244187</v>
      </c>
      <c r="R1108">
        <f t="shared" si="320"/>
        <v>89.616777073755813</v>
      </c>
      <c r="S1108">
        <f t="shared" si="321"/>
        <v>5.6573310381921711E-2</v>
      </c>
      <c r="T1108">
        <f t="shared" si="304"/>
        <v>54.782189337277252</v>
      </c>
    </row>
    <row r="1109" spans="1:20" x14ac:dyDescent="0.35">
      <c r="A1109">
        <f t="shared" si="305"/>
        <v>356.81134282196763</v>
      </c>
      <c r="B1109">
        <f t="shared" si="322"/>
        <v>56.788288961373013</v>
      </c>
      <c r="C1109" t="str">
        <f t="shared" si="306"/>
        <v>-3.66803643888593-546.326276787685i</v>
      </c>
      <c r="D1109" t="str">
        <f t="shared" si="307"/>
        <v>3.47812497881061-280.260420184324i</v>
      </c>
      <c r="E1109" t="str">
        <f t="shared" si="308"/>
        <v>162.469242572001+0.0179959049355792i</v>
      </c>
      <c r="F1109" t="str">
        <f t="shared" si="309"/>
        <v>2.90990990649565-2630.0690627767i</v>
      </c>
      <c r="G1109" t="str">
        <f t="shared" si="310"/>
        <v>0.999999998826671-0.0000342538888707178i</v>
      </c>
      <c r="H1109" t="str">
        <f t="shared" si="311"/>
        <v>500.164305669551+3.67044303450393i</v>
      </c>
      <c r="I1109" t="str">
        <f t="shared" si="312"/>
        <v>31.3388157306162-3710.95614713859i</v>
      </c>
      <c r="K1109" t="str">
        <f t="shared" si="313"/>
        <v>0.0239908239358067-0.000461505125457216i</v>
      </c>
      <c r="L1109" t="str">
        <f t="shared" si="314"/>
        <v>0.0001875-6.21143946604697i</v>
      </c>
      <c r="M1109" t="str">
        <f t="shared" si="315"/>
        <v>0.00125-1.56116392996903i</v>
      </c>
      <c r="N1109">
        <f t="shared" si="316"/>
        <v>89.615321725926691</v>
      </c>
      <c r="O1109">
        <f t="shared" si="317"/>
        <v>54.749237553845347</v>
      </c>
      <c r="P1109" s="3">
        <f t="shared" si="318"/>
        <v>54.749237553845347</v>
      </c>
      <c r="Q1109" s="3">
        <f t="shared" si="319"/>
        <v>-90.384678274073309</v>
      </c>
      <c r="R1109">
        <f t="shared" si="320"/>
        <v>89.615321725926691</v>
      </c>
      <c r="S1109">
        <f t="shared" si="321"/>
        <v>5.6788288961373015E-2</v>
      </c>
      <c r="T1109">
        <f t="shared" si="304"/>
        <v>54.749237553845347</v>
      </c>
    </row>
    <row r="1110" spans="1:20" x14ac:dyDescent="0.35">
      <c r="A1110">
        <f t="shared" si="305"/>
        <v>358.16722592469108</v>
      </c>
      <c r="B1110">
        <f t="shared" si="322"/>
        <v>57.004084459426231</v>
      </c>
      <c r="C1110" t="str">
        <f t="shared" si="306"/>
        <v>-3.66802420331045-544.257500327276i</v>
      </c>
      <c r="D1110" t="str">
        <f t="shared" si="307"/>
        <v>3.47812497864926-279.199464287173i</v>
      </c>
      <c r="E1110" t="str">
        <f t="shared" si="308"/>
        <v>162.469240333112+0.0180644201214758i</v>
      </c>
      <c r="F1110" t="str">
        <f t="shared" si="309"/>
        <v>2.90990990646962-2620.1126355207i</v>
      </c>
      <c r="G1110" t="str">
        <f t="shared" si="310"/>
        <v>0.999999998817737-0.0000343840536481193i</v>
      </c>
      <c r="H1110" t="str">
        <f t="shared" si="311"/>
        <v>500.16555694842+3.68438159303598i</v>
      </c>
      <c r="I1110" t="str">
        <f t="shared" si="312"/>
        <v>31.3387585632116-3696.91691847361i</v>
      </c>
      <c r="K1110" t="str">
        <f t="shared" si="313"/>
        <v>0.0239907540930512-0.000463257450643728i</v>
      </c>
      <c r="L1110" t="str">
        <f t="shared" si="314"/>
        <v>0.0001875-6.18792534971804i</v>
      </c>
      <c r="M1110" t="str">
        <f t="shared" si="315"/>
        <v>0.00125-1.5552539649024i</v>
      </c>
      <c r="N1110">
        <f t="shared" si="316"/>
        <v>89.613860858062708</v>
      </c>
      <c r="O1110">
        <f t="shared" si="317"/>
        <v>54.716285709864472</v>
      </c>
      <c r="P1110" s="3">
        <f t="shared" si="318"/>
        <v>54.716285709864472</v>
      </c>
      <c r="Q1110" s="3">
        <f t="shared" si="319"/>
        <v>-90.386139141937292</v>
      </c>
      <c r="R1110">
        <f t="shared" si="320"/>
        <v>89.613860858062708</v>
      </c>
      <c r="S1110">
        <f t="shared" si="321"/>
        <v>5.700408445942623E-2</v>
      </c>
      <c r="T1110">
        <f t="shared" si="304"/>
        <v>54.716285709864472</v>
      </c>
    </row>
    <row r="1111" spans="1:20" x14ac:dyDescent="0.35">
      <c r="A1111">
        <f t="shared" si="305"/>
        <v>359.52826138320495</v>
      </c>
      <c r="B1111">
        <f t="shared" si="322"/>
        <v>57.220699980372054</v>
      </c>
      <c r="C1111" t="str">
        <f t="shared" si="306"/>
        <v>-3.66801187464459-542.196553197502i</v>
      </c>
      <c r="D1111" t="str">
        <f t="shared" si="307"/>
        <v>3.47812497848669-278.142524768049i</v>
      </c>
      <c r="E1111" t="str">
        <f t="shared" si="308"/>
        <v>162.469238077218+0.018133197160408i</v>
      </c>
      <c r="F1111" t="str">
        <f t="shared" si="309"/>
        <v>2.90990990644342-2610.19389946459i</v>
      </c>
      <c r="G1111" t="str">
        <f t="shared" si="310"/>
        <v>0.999999998808734-0.0000345147130516715i</v>
      </c>
      <c r="H1111" t="str">
        <f t="shared" si="311"/>
        <v>500.16681775788+3.69837301360094i</v>
      </c>
      <c r="I1111" t="str">
        <f t="shared" si="312"/>
        <v>31.3387009600262-3682.93087122141i</v>
      </c>
      <c r="K1111" t="str">
        <f t="shared" si="313"/>
        <v>0.0239906837189075-0.000465016418719087i</v>
      </c>
      <c r="L1111" t="str">
        <f t="shared" si="314"/>
        <v>0.0001875-6.16450024877272i</v>
      </c>
      <c r="M1111" t="str">
        <f t="shared" si="315"/>
        <v>0.00125-1.54936637268619i</v>
      </c>
      <c r="N1111">
        <f t="shared" si="316"/>
        <v>89.612394449305384</v>
      </c>
      <c r="O1111">
        <f t="shared" si="317"/>
        <v>54.683333804874053</v>
      </c>
      <c r="P1111" s="3">
        <f t="shared" si="318"/>
        <v>54.683333804874053</v>
      </c>
      <c r="Q1111" s="3">
        <f t="shared" si="319"/>
        <v>-90.387605550694616</v>
      </c>
      <c r="R1111">
        <f t="shared" si="320"/>
        <v>89.612394449305384</v>
      </c>
      <c r="S1111">
        <f t="shared" si="321"/>
        <v>5.7220699980372054E-2</v>
      </c>
      <c r="T1111">
        <f t="shared" si="304"/>
        <v>54.683333804874053</v>
      </c>
    </row>
    <row r="1112" spans="1:20" x14ac:dyDescent="0.35">
      <c r="A1112">
        <f t="shared" si="305"/>
        <v>360.89446877646111</v>
      </c>
      <c r="B1112">
        <f t="shared" si="322"/>
        <v>57.438138640297467</v>
      </c>
      <c r="C1112" t="str">
        <f t="shared" si="306"/>
        <v>-3.66799945218065-540.143405750986i</v>
      </c>
      <c r="D1112" t="str">
        <f t="shared" si="307"/>
        <v>3.47812497832286-277.089586422524i</v>
      </c>
      <c r="E1112" t="str">
        <f t="shared" si="308"/>
        <v>162.469235804188+0.0182022370645362i</v>
      </c>
      <c r="F1112" t="str">
        <f t="shared" si="309"/>
        <v>2.90990990641703-2600.31271192404i</v>
      </c>
      <c r="G1112" t="str">
        <f t="shared" si="310"/>
        <v>0.999999998799664-0.0000346458689609536i</v>
      </c>
      <c r="H1112" t="str">
        <f t="shared" si="311"/>
        <v>500.168088170542+3.71241749587746i</v>
      </c>
      <c r="I1112" t="str">
        <f t="shared" si="312"/>
        <v>31.3386429177341-3668.99780418829i</v>
      </c>
      <c r="K1112" t="str">
        <f t="shared" si="313"/>
        <v>0.0239906128093359-0.000466782054743947i</v>
      </c>
      <c r="L1112" t="str">
        <f t="shared" si="314"/>
        <v>0.0001875-6.14116382623304i</v>
      </c>
      <c r="M1112" t="str">
        <f t="shared" si="315"/>
        <v>0.00125-1.54350106862541i</v>
      </c>
      <c r="N1112">
        <f t="shared" si="316"/>
        <v>89.610922478718308</v>
      </c>
      <c r="O1112">
        <f t="shared" si="317"/>
        <v>54.650381838410027</v>
      </c>
      <c r="P1112" s="3">
        <f t="shared" si="318"/>
        <v>54.650381838410027</v>
      </c>
      <c r="Q1112" s="3">
        <f t="shared" si="319"/>
        <v>-90.389077521281692</v>
      </c>
      <c r="R1112">
        <f t="shared" si="320"/>
        <v>89.610922478718308</v>
      </c>
      <c r="S1112">
        <f t="shared" si="321"/>
        <v>5.7438138640297468E-2</v>
      </c>
      <c r="T1112">
        <f t="shared" si="304"/>
        <v>54.650381838410027</v>
      </c>
    </row>
    <row r="1113" spans="1:20" x14ac:dyDescent="0.35">
      <c r="A1113">
        <f t="shared" si="305"/>
        <v>362.26586775781163</v>
      </c>
      <c r="B1113">
        <f t="shared" si="322"/>
        <v>57.656403567130596</v>
      </c>
      <c r="C1113" t="str">
        <f t="shared" si="306"/>
        <v>-3.6679869352054-538.098028452551i</v>
      </c>
      <c r="D1113" t="str">
        <f t="shared" si="307"/>
        <v>3.47812497815781-276.040634103724i</v>
      </c>
      <c r="E1113" t="str">
        <f t="shared" si="308"/>
        <v>162.469233513892+0.0182715408500308i</v>
      </c>
      <c r="F1113" t="str">
        <f t="shared" si="309"/>
        <v>2.90990990639043-2590.46893075483i</v>
      </c>
      <c r="G1113" t="str">
        <f t="shared" si="310"/>
        <v>0.999999998790524-0.0000347775232626873i</v>
      </c>
      <c r="H1113" t="str">
        <f t="shared" si="311"/>
        <v>500.169368259572+3.72651524028927i</v>
      </c>
      <c r="I1113" t="str">
        <f t="shared" si="312"/>
        <v>31.3385844329838-3655.11751694261i</v>
      </c>
      <c r="K1113" t="str">
        <f t="shared" si="313"/>
        <v>0.023990541360266-0.000468554383872108i</v>
      </c>
      <c r="L1113" t="str">
        <f t="shared" si="314"/>
        <v>0.0001875-6.11791574639671i</v>
      </c>
      <c r="M1113" t="str">
        <f t="shared" si="315"/>
        <v>0.00125-1.5376579683457i</v>
      </c>
      <c r="N1113">
        <f t="shared" si="316"/>
        <v>89.609444925286866</v>
      </c>
      <c r="O1113">
        <f t="shared" si="317"/>
        <v>54.617429810004772</v>
      </c>
      <c r="P1113" s="3">
        <f t="shared" si="318"/>
        <v>54.617429810004772</v>
      </c>
      <c r="Q1113" s="3">
        <f t="shared" si="319"/>
        <v>-90.390555074713134</v>
      </c>
      <c r="R1113">
        <f t="shared" si="320"/>
        <v>89.609444925286866</v>
      </c>
      <c r="S1113">
        <f t="shared" si="321"/>
        <v>5.7656403567130594E-2</v>
      </c>
      <c r="T1113">
        <f t="shared" si="304"/>
        <v>54.617429810004772</v>
      </c>
    </row>
    <row r="1114" spans="1:20" x14ac:dyDescent="0.35">
      <c r="A1114">
        <f t="shared" si="305"/>
        <v>363.64247805529135</v>
      </c>
      <c r="B1114">
        <f t="shared" si="322"/>
        <v>57.875497900685694</v>
      </c>
      <c r="C1114" t="str">
        <f t="shared" si="306"/>
        <v>-3.66797432300063-536.060391878822i</v>
      </c>
      <c r="D1114" t="str">
        <f t="shared" si="307"/>
        <v>3.4781249779915-274.995652722121i</v>
      </c>
      <c r="E1114" t="str">
        <f t="shared" si="308"/>
        <v>162.469231206202+0.0183411095371378i</v>
      </c>
      <c r="F1114" t="str">
        <f t="shared" si="309"/>
        <v>2.90990990636366-2580.66241435087i</v>
      </c>
      <c r="G1114" t="str">
        <f t="shared" si="310"/>
        <v>0.999999998781314-0.0000349096778507641i</v>
      </c>
      <c r="H1114" t="str">
        <f t="shared" si="311"/>
        <v>500.170658098692+3.74066644800784i</v>
      </c>
      <c r="I1114" t="str">
        <f t="shared" si="312"/>
        <v>31.3385255023986-3641.28980981203i</v>
      </c>
      <c r="K1114" t="str">
        <f t="shared" si="313"/>
        <v>0.0239904693675967-0.000470333431350853i</v>
      </c>
      <c r="L1114" t="str">
        <f t="shared" si="314"/>
        <v>0.0001875-6.09475567483238i</v>
      </c>
      <c r="M1114" t="str">
        <f t="shared" si="315"/>
        <v>0.00125-1.53183698779209i</v>
      </c>
      <c r="N1114">
        <f t="shared" si="316"/>
        <v>89.607961767917985</v>
      </c>
      <c r="O1114">
        <f t="shared" si="317"/>
        <v>54.584477719187547</v>
      </c>
      <c r="P1114" s="3">
        <f t="shared" si="318"/>
        <v>54.584477719187547</v>
      </c>
      <c r="Q1114" s="3">
        <f t="shared" si="319"/>
        <v>-90.392038232082015</v>
      </c>
      <c r="R1114">
        <f t="shared" si="320"/>
        <v>89.607961767917985</v>
      </c>
      <c r="S1114">
        <f t="shared" si="321"/>
        <v>5.7875497900685698E-2</v>
      </c>
      <c r="T1114">
        <f t="shared" si="304"/>
        <v>54.584477719187547</v>
      </c>
    </row>
    <row r="1115" spans="1:20" x14ac:dyDescent="0.35">
      <c r="A1115">
        <f t="shared" si="305"/>
        <v>365.02431947190144</v>
      </c>
      <c r="B1115">
        <f t="shared" si="322"/>
        <v>58.0954247927083</v>
      </c>
      <c r="C1115" t="str">
        <f t="shared" si="306"/>
        <v>-3.66796161484233-534.030466717736i</v>
      </c>
      <c r="D1115" t="str">
        <f t="shared" si="307"/>
        <v>3.47812497782393-273.954627245304i</v>
      </c>
      <c r="E1115" t="str">
        <f t="shared" si="308"/>
        <v>162.469228880983+0.0184109441501598i</v>
      </c>
      <c r="F1115" t="str">
        <f t="shared" si="309"/>
        <v>2.90990990633663-2570.89302164214i</v>
      </c>
      <c r="G1115" t="str">
        <f t="shared" si="310"/>
        <v>0.999999998772035-0.0000350423346262717i</v>
      </c>
      <c r="H1115" t="str">
        <f t="shared" si="311"/>
        <v>500.171957762192+3.75487132095513i</v>
      </c>
      <c r="I1115" t="str">
        <f t="shared" si="312"/>
        <v>31.3384661225767-3627.51448388064i</v>
      </c>
      <c r="K1115" t="str">
        <f t="shared" si="313"/>
        <v>0.0239903968271954-0.000472119222521269i</v>
      </c>
      <c r="L1115" t="str">
        <f t="shared" si="314"/>
        <v>0.0001875-6.07168327837453i</v>
      </c>
      <c r="M1115" t="str">
        <f t="shared" si="315"/>
        <v>0.00125-1.52603804322783i</v>
      </c>
      <c r="N1115">
        <f t="shared" si="316"/>
        <v>89.606472985439822</v>
      </c>
      <c r="O1115">
        <f t="shared" si="317"/>
        <v>54.55152556548331</v>
      </c>
      <c r="P1115" s="3">
        <f t="shared" si="318"/>
        <v>54.55152556548331</v>
      </c>
      <c r="Q1115" s="3">
        <f t="shared" si="319"/>
        <v>-90.393527014560178</v>
      </c>
      <c r="R1115">
        <f t="shared" si="320"/>
        <v>89.606472985439822</v>
      </c>
      <c r="S1115">
        <f t="shared" si="321"/>
        <v>5.8095424792708301E-2</v>
      </c>
      <c r="T1115">
        <f t="shared" si="304"/>
        <v>54.55152556548331</v>
      </c>
    </row>
    <row r="1116" spans="1:20" x14ac:dyDescent="0.35">
      <c r="A1116">
        <f t="shared" si="305"/>
        <v>366.41141188589467</v>
      </c>
      <c r="B1116">
        <f t="shared" si="322"/>
        <v>58.316187406920591</v>
      </c>
      <c r="C1116" t="str">
        <f t="shared" si="306"/>
        <v>-3.66794881000123-532.008223768194i</v>
      </c>
      <c r="D1116" t="str">
        <f t="shared" si="307"/>
        <v>3.47812497765505-272.917542697772i</v>
      </c>
      <c r="E1116" t="str">
        <f t="shared" si="308"/>
        <v>162.469226538105+0.0184810457175092i</v>
      </c>
      <c r="F1116" t="str">
        <f t="shared" si="309"/>
        <v>2.90990990630945-2561.16061209263i</v>
      </c>
      <c r="G1116" t="str">
        <f t="shared" si="310"/>
        <v>0.999999998762684-0.0000351754954975227i</v>
      </c>
      <c r="H1116" t="str">
        <f t="shared" si="311"/>
        <v>500.173267324922+3.76913006180609i</v>
      </c>
      <c r="I1116" t="str">
        <f t="shared" si="312"/>
        <v>31.3384062900891-3613.79134098597i</v>
      </c>
      <c r="K1116" t="str">
        <f t="shared" si="313"/>
        <v>0.0239903237348984-0.000473911782818585i</v>
      </c>
      <c r="L1116" t="str">
        <f t="shared" si="314"/>
        <v>0.0001875-6.04869822511907i</v>
      </c>
      <c r="M1116" t="str">
        <f t="shared" si="315"/>
        <v>0.00125-1.52026105123314i</v>
      </c>
      <c r="N1116">
        <f t="shared" si="316"/>
        <v>89.604978556601424</v>
      </c>
      <c r="O1116">
        <f t="shared" si="317"/>
        <v>54.518573348414002</v>
      </c>
      <c r="P1116" s="3">
        <f t="shared" si="318"/>
        <v>54.518573348414002</v>
      </c>
      <c r="Q1116" s="3">
        <f t="shared" si="319"/>
        <v>-90.395021443398576</v>
      </c>
      <c r="R1116">
        <f t="shared" si="320"/>
        <v>89.604978556601424</v>
      </c>
      <c r="S1116">
        <f t="shared" si="321"/>
        <v>5.8316187406920593E-2</v>
      </c>
      <c r="T1116">
        <f t="shared" si="304"/>
        <v>54.518573348414002</v>
      </c>
    </row>
    <row r="1117" spans="1:20" x14ac:dyDescent="0.35">
      <c r="A1117">
        <f t="shared" si="305"/>
        <v>367.8037752510611</v>
      </c>
      <c r="B1117">
        <f t="shared" si="322"/>
        <v>58.537788919066891</v>
      </c>
      <c r="C1117" t="str">
        <f t="shared" si="306"/>
        <v>-3.66793590774233-529.993633939597i</v>
      </c>
      <c r="D1117" t="str">
        <f t="shared" si="307"/>
        <v>3.4781249774849-271.884384160719i</v>
      </c>
      <c r="E1117" t="str">
        <f t="shared" si="308"/>
        <v>162.469224177432+0.0185514152717132i</v>
      </c>
      <c r="F1117" t="str">
        <f t="shared" si="309"/>
        <v>2.90990990628201-2551.46504569837i</v>
      </c>
      <c r="G1117" t="str">
        <f t="shared" si="310"/>
        <v>0.999999998753263-0.0000353091623800807i</v>
      </c>
      <c r="H1117" t="str">
        <f t="shared" si="311"/>
        <v>500.174586862307+3.78344287399153i</v>
      </c>
      <c r="I1117" t="str">
        <f t="shared" si="312"/>
        <v>31.3383460014811-3600.1201837163i</v>
      </c>
      <c r="K1117" t="str">
        <f t="shared" si="313"/>
        <v>0.0239902500865103-0.000475711137772502i</v>
      </c>
      <c r="L1117" t="str">
        <f t="shared" si="314"/>
        <v>0.0001875-6.02580018441829i</v>
      </c>
      <c r="M1117" t="str">
        <f t="shared" si="315"/>
        <v>0.00125-1.51450592870406i</v>
      </c>
      <c r="N1117">
        <f t="shared" si="316"/>
        <v>89.603478460072623</v>
      </c>
      <c r="O1117">
        <f t="shared" si="317"/>
        <v>54.485621067497696</v>
      </c>
      <c r="P1117" s="3">
        <f t="shared" si="318"/>
        <v>54.485621067497696</v>
      </c>
      <c r="Q1117" s="3">
        <f t="shared" si="319"/>
        <v>-90.396521539927377</v>
      </c>
      <c r="R1117">
        <f t="shared" si="320"/>
        <v>89.603478460072623</v>
      </c>
      <c r="S1117">
        <f t="shared" si="321"/>
        <v>5.8537788919066892E-2</v>
      </c>
      <c r="T1117">
        <f t="shared" si="304"/>
        <v>54.485621067497696</v>
      </c>
    </row>
    <row r="1118" spans="1:20" x14ac:dyDescent="0.35">
      <c r="A1118">
        <f t="shared" si="305"/>
        <v>369.20142959701514</v>
      </c>
      <c r="B1118">
        <f t="shared" si="322"/>
        <v>58.760232516959348</v>
      </c>
      <c r="C1118" t="str">
        <f t="shared" si="306"/>
        <v>-3.66792290732502-527.986668251437i</v>
      </c>
      <c r="D1118" t="str">
        <f t="shared" si="307"/>
        <v>3.47812497731346-270.855136771809i</v>
      </c>
      <c r="E1118" t="str">
        <f t="shared" si="308"/>
        <v>162.46922179883+0.0186220538494157i</v>
      </c>
      <c r="F1118" t="str">
        <f t="shared" si="309"/>
        <v>2.90990990625441-2541.80618298538i</v>
      </c>
      <c r="G1118" t="str">
        <f t="shared" si="310"/>
        <v>0.99999999874377-0.0000354433371967885i</v>
      </c>
      <c r="H1118" t="str">
        <f t="shared" si="311"/>
        <v>500.175916450343+3.79780996170069i</v>
      </c>
      <c r="I1118" t="str">
        <f t="shared" si="312"/>
        <v>31.3382852532711-3586.50081540767i</v>
      </c>
      <c r="K1118" t="str">
        <f t="shared" si="313"/>
        <v>0.023990175877804-0.00047751731300753i</v>
      </c>
      <c r="L1118" t="str">
        <f t="shared" si="314"/>
        <v>0.0001875-6.00298882687617i</v>
      </c>
      <c r="M1118" t="str">
        <f t="shared" si="315"/>
        <v>0.00125-1.50877259285123i</v>
      </c>
      <c r="N1118">
        <f t="shared" si="316"/>
        <v>89.601972674443559</v>
      </c>
      <c r="O1118">
        <f t="shared" si="317"/>
        <v>54.452668722248781</v>
      </c>
      <c r="P1118" s="3">
        <f t="shared" si="318"/>
        <v>54.452668722248781</v>
      </c>
      <c r="Q1118" s="3">
        <f t="shared" si="319"/>
        <v>-90.398027325556441</v>
      </c>
      <c r="R1118">
        <f t="shared" si="320"/>
        <v>89.601972674443559</v>
      </c>
      <c r="S1118">
        <f t="shared" si="321"/>
        <v>5.8760232516959346E-2</v>
      </c>
      <c r="T1118">
        <f t="shared" si="304"/>
        <v>54.452668722248781</v>
      </c>
    </row>
    <row r="1119" spans="1:20" x14ac:dyDescent="0.35">
      <c r="A1119">
        <f t="shared" si="305"/>
        <v>370.60439502948384</v>
      </c>
      <c r="B1119">
        <f t="shared" si="322"/>
        <v>58.983521400523799</v>
      </c>
      <c r="C1119" t="str">
        <f t="shared" si="306"/>
        <v>-3.66790980800337-525.987297832892i</v>
      </c>
      <c r="D1119" t="str">
        <f t="shared" si="307"/>
        <v>3.47812497714071-269.829785724974i</v>
      </c>
      <c r="E1119" t="str">
        <f t="shared" si="308"/>
        <v>162.469219402164+0.0186929624914168i</v>
      </c>
      <c r="F1119" t="str">
        <f t="shared" si="309"/>
        <v>2.90990990622655-2532.18388500768i</v>
      </c>
      <c r="G1119" t="str">
        <f t="shared" si="310"/>
        <v>0.999999998734204-0.000035578021877796i</v>
      </c>
      <c r="H1119" t="str">
        <f t="shared" si="311"/>
        <v>500.177256165608+3.81223152988418i</v>
      </c>
      <c r="I1119" t="str">
        <f t="shared" si="312"/>
        <v>31.3382240419519-3572.93304014118i</v>
      </c>
      <c r="K1119" t="str">
        <f t="shared" si="313"/>
        <v>0.0239901011045202-0.000479330334243327i</v>
      </c>
      <c r="L1119" t="str">
        <f t="shared" si="314"/>
        <v>0.0001875-5.98026382434366i</v>
      </c>
      <c r="M1119" t="str">
        <f t="shared" si="315"/>
        <v>0.00125-1.50306096119867i</v>
      </c>
      <c r="N1119">
        <f t="shared" si="316"/>
        <v>89.600461178224478</v>
      </c>
      <c r="O1119">
        <f t="shared" si="317"/>
        <v>54.419716312178139</v>
      </c>
      <c r="P1119" s="3">
        <f t="shared" si="318"/>
        <v>54.419716312178139</v>
      </c>
      <c r="Q1119" s="3">
        <f t="shared" si="319"/>
        <v>-90.399538821775522</v>
      </c>
      <c r="R1119">
        <f t="shared" si="320"/>
        <v>89.600461178224478</v>
      </c>
      <c r="S1119">
        <f t="shared" si="321"/>
        <v>5.8983521400523799E-2</v>
      </c>
      <c r="T1119">
        <f t="shared" si="304"/>
        <v>54.419716312178139</v>
      </c>
    </row>
    <row r="1120" spans="1:20" x14ac:dyDescent="0.35">
      <c r="A1120">
        <f t="shared" si="305"/>
        <v>372.01269173059592</v>
      </c>
      <c r="B1120">
        <f t="shared" si="322"/>
        <v>59.207658781845794</v>
      </c>
      <c r="C1120" t="str">
        <f t="shared" si="306"/>
        <v>-3.66789660902536-523.995493922384i</v>
      </c>
      <c r="D1120" t="str">
        <f t="shared" si="307"/>
        <v>3.47812497696668-268.808316270195i</v>
      </c>
      <c r="E1120" t="str">
        <f t="shared" si="308"/>
        <v>162.469216987296+0.0187641422426904i</v>
      </c>
      <c r="F1120" t="str">
        <f t="shared" si="309"/>
        <v>2.90990990619852-2522.59801334528i</v>
      </c>
      <c r="G1120" t="str">
        <f t="shared" si="310"/>
        <v>0.999999998724566-0.0000357132183605873i</v>
      </c>
      <c r="H1120" t="str">
        <f t="shared" si="311"/>
        <v>500.178606085268+3.82670778425639i</v>
      </c>
      <c r="I1120" t="str">
        <f t="shared" si="312"/>
        <v>31.3381623639883-3559.41666274014i</v>
      </c>
      <c r="K1120" t="str">
        <f t="shared" si="313"/>
        <v>0.0239900257623671-0.000481150227295018i</v>
      </c>
      <c r="L1120" t="str">
        <f t="shared" si="314"/>
        <v>0.0001875-5.95762484991398i</v>
      </c>
      <c r="M1120" t="str">
        <f t="shared" si="315"/>
        <v>0.00125-1.49737095158266i</v>
      </c>
      <c r="N1120">
        <f t="shared" si="316"/>
        <v>89.598943949845477</v>
      </c>
      <c r="O1120">
        <f t="shared" si="317"/>
        <v>54.386763836792596</v>
      </c>
      <c r="P1120" s="3">
        <f t="shared" si="318"/>
        <v>54.386763836792596</v>
      </c>
      <c r="Q1120" s="3">
        <f t="shared" si="319"/>
        <v>-90.401056050154523</v>
      </c>
      <c r="R1120">
        <f t="shared" si="320"/>
        <v>89.598943949845477</v>
      </c>
      <c r="S1120">
        <f t="shared" si="321"/>
        <v>5.9207658781845793E-2</v>
      </c>
      <c r="T1120">
        <f t="shared" si="304"/>
        <v>54.386763836792596</v>
      </c>
    </row>
    <row r="1121" spans="1:20" x14ac:dyDescent="0.35">
      <c r="A1121">
        <f t="shared" si="305"/>
        <v>373.42633995917214</v>
      </c>
      <c r="B1121">
        <f t="shared" si="322"/>
        <v>59.432647885216809</v>
      </c>
      <c r="C1121" t="str">
        <f t="shared" si="306"/>
        <v>-3.66788330963389-522.011227867204i</v>
      </c>
      <c r="D1121" t="str">
        <f t="shared" si="307"/>
        <v>3.47812497679127-267.790713713292i</v>
      </c>
      <c r="E1121" t="str">
        <f t="shared" si="308"/>
        <v>162.469214554089+0.0188355941523807i</v>
      </c>
      <c r="F1121" t="str">
        <f t="shared" si="309"/>
        <v>2.90990990617024-2513.04843010221i</v>
      </c>
      <c r="G1121" t="str">
        <f t="shared" si="310"/>
        <v>0.999999998714854-0.0000358489285900094i</v>
      </c>
      <c r="H1121" t="str">
        <f t="shared" si="311"/>
        <v>500.179966287068+3.84123893129858i</v>
      </c>
      <c r="I1121" t="str">
        <f t="shared" si="312"/>
        <v>31.3381002158193-3545.95148876716i</v>
      </c>
      <c r="K1121" t="str">
        <f t="shared" si="313"/>
        <v>0.0239899498470207-0.00048297701807356i</v>
      </c>
      <c r="L1121" t="str">
        <f t="shared" si="314"/>
        <v>0.0001875-5.93507157791791i</v>
      </c>
      <c r="M1121" t="str">
        <f t="shared" si="315"/>
        <v>0.00125-1.49170248215049i</v>
      </c>
      <c r="N1121">
        <f t="shared" si="316"/>
        <v>89.597420967656092</v>
      </c>
      <c r="O1121">
        <f t="shared" si="317"/>
        <v>54.353811295595662</v>
      </c>
      <c r="P1121" s="3">
        <f t="shared" si="318"/>
        <v>54.353811295595662</v>
      </c>
      <c r="Q1121" s="3">
        <f t="shared" si="319"/>
        <v>-90.402579032343908</v>
      </c>
      <c r="R1121">
        <f t="shared" si="320"/>
        <v>89.597420967656092</v>
      </c>
      <c r="S1121">
        <f t="shared" si="321"/>
        <v>5.9432647885216808E-2</v>
      </c>
      <c r="T1121">
        <f t="shared" si="304"/>
        <v>54.353811295595662</v>
      </c>
    </row>
    <row r="1122" spans="1:20" x14ac:dyDescent="0.35">
      <c r="A1122">
        <f t="shared" si="305"/>
        <v>374.84536005101705</v>
      </c>
      <c r="B1122">
        <f t="shared" si="322"/>
        <v>59.658491947180636</v>
      </c>
      <c r="C1122" t="str">
        <f t="shared" si="306"/>
        <v>-3.66786990906533-520.034471123058i</v>
      </c>
      <c r="D1122" t="str">
        <f t="shared" si="307"/>
        <v>3.47812497661456-266.776963415709i</v>
      </c>
      <c r="E1122" t="str">
        <f t="shared" si="308"/>
        <v>162.469212102403+0.0189073192738468i</v>
      </c>
      <c r="F1122" t="str">
        <f t="shared" si="309"/>
        <v>2.90990990614177-2503.53499790449i</v>
      </c>
      <c r="G1122" t="str">
        <f t="shared" si="310"/>
        <v>0.999999998705069-0.0000359851545182993i</v>
      </c>
      <c r="H1122" t="str">
        <f t="shared" si="311"/>
        <v>500.181336849352+3.85582517826121i</v>
      </c>
      <c r="I1122" t="str">
        <f t="shared" si="312"/>
        <v>31.3380375938551-3532.53732452147i</v>
      </c>
      <c r="K1122" t="str">
        <f t="shared" si="313"/>
        <v>0.023989873354124-0.000484810732586051i</v>
      </c>
      <c r="L1122" t="str">
        <f t="shared" si="314"/>
        <v>0.0001875-5.912603683919i</v>
      </c>
      <c r="M1122" t="str">
        <f t="shared" si="315"/>
        <v>0.00125-1.48605547135932i</v>
      </c>
      <c r="N1122">
        <f t="shared" si="316"/>
        <v>89.595892209925211</v>
      </c>
      <c r="O1122">
        <f t="shared" si="317"/>
        <v>54.320858688086687</v>
      </c>
      <c r="P1122" s="3">
        <f t="shared" si="318"/>
        <v>54.320858688086687</v>
      </c>
      <c r="Q1122" s="3">
        <f t="shared" si="319"/>
        <v>-90.404107790074789</v>
      </c>
      <c r="R1122">
        <f t="shared" si="320"/>
        <v>89.595892209925211</v>
      </c>
      <c r="S1122">
        <f t="shared" si="321"/>
        <v>5.9658491947180634E-2</v>
      </c>
      <c r="T1122">
        <f t="shared" si="304"/>
        <v>54.320858688086687</v>
      </c>
    </row>
    <row r="1123" spans="1:20" x14ac:dyDescent="0.35">
      <c r="A1123">
        <f t="shared" si="305"/>
        <v>376.26977241921094</v>
      </c>
      <c r="B1123">
        <f t="shared" si="322"/>
        <v>59.885194216579926</v>
      </c>
      <c r="C1123" t="str">
        <f t="shared" si="306"/>
        <v>-3.66785640655089-518.065195253689i</v>
      </c>
      <c r="D1123" t="str">
        <f t="shared" si="307"/>
        <v>3.47812497643649-265.767050794308i</v>
      </c>
      <c r="E1123" t="str">
        <f t="shared" si="308"/>
        <v>162.469209632099+0.018979318664658i</v>
      </c>
      <c r="F1123" t="str">
        <f t="shared" si="309"/>
        <v>2.90990990611308-2494.05757989821i</v>
      </c>
      <c r="G1123" t="str">
        <f t="shared" si="310"/>
        <v>0.999999998695208-0.0000361218981051127i</v>
      </c>
      <c r="H1123" t="str">
        <f t="shared" si="311"/>
        <v>500.182717851061+3.8704667331671i</v>
      </c>
      <c r="I1123" t="str">
        <f t="shared" si="312"/>
        <v>31.3379744944799-3519.17397703611i</v>
      </c>
      <c r="K1123" t="str">
        <f t="shared" si="313"/>
        <v>0.0239897962792869-0.00048665139693609i</v>
      </c>
      <c r="L1123" t="str">
        <f t="shared" si="314"/>
        <v>0.0001875-5.89022084470911i</v>
      </c>
      <c r="M1123" t="str">
        <f t="shared" si="315"/>
        <v>0.00125-1.48042983797502i</v>
      </c>
      <c r="N1123">
        <f t="shared" si="316"/>
        <v>89.594357654840579</v>
      </c>
      <c r="O1123">
        <f t="shared" si="317"/>
        <v>54.287906013761457</v>
      </c>
      <c r="P1123" s="3">
        <f t="shared" si="318"/>
        <v>54.287906013761457</v>
      </c>
      <c r="Q1123" s="3">
        <f t="shared" si="319"/>
        <v>-90.405642345159421</v>
      </c>
      <c r="R1123">
        <f t="shared" si="320"/>
        <v>89.594357654840579</v>
      </c>
      <c r="S1123">
        <f t="shared" si="321"/>
        <v>5.9885194216579923E-2</v>
      </c>
      <c r="T1123">
        <f t="shared" si="304"/>
        <v>54.287906013761457</v>
      </c>
    </row>
    <row r="1124" spans="1:20" x14ac:dyDescent="0.35">
      <c r="A1124">
        <f t="shared" si="305"/>
        <v>377.69959755440397</v>
      </c>
      <c r="B1124">
        <f t="shared" si="322"/>
        <v>60.112757954602934</v>
      </c>
      <c r="C1124" t="str">
        <f t="shared" si="306"/>
        <v>-3.66784280131564-516.103371930454i</v>
      </c>
      <c r="D1124" t="str">
        <f t="shared" si="307"/>
        <v>3.47812497625706-264.760961321157i</v>
      </c>
      <c r="E1124" t="str">
        <f t="shared" si="308"/>
        <v>162.469207143036+0.0190515933866436i</v>
      </c>
      <c r="F1124" t="str">
        <f t="shared" si="309"/>
        <v>2.90990990608417-2484.61603974753i</v>
      </c>
      <c r="G1124" t="str">
        <f t="shared" si="310"/>
        <v>0.999999998685273-0.0000362591613175519i</v>
      </c>
      <c r="H1124" t="str">
        <f t="shared" si="311"/>
        <v>500.184109371734+3.88516380481391i</v>
      </c>
      <c r="I1124" t="str">
        <f t="shared" si="312"/>
        <v>31.3379109140494-3505.86125407511i</v>
      </c>
      <c r="K1124" t="str">
        <f t="shared" si="313"/>
        <v>0.0239897186180861-0.000488499037324107i</v>
      </c>
      <c r="L1124" t="str">
        <f t="shared" si="314"/>
        <v>0.0001875-5.86792273830356i</v>
      </c>
      <c r="M1124" t="str">
        <f t="shared" si="315"/>
        <v>0.00125-1.47482550107095i</v>
      </c>
      <c r="N1124">
        <f t="shared" si="316"/>
        <v>89.592817280508612</v>
      </c>
      <c r="O1124">
        <f t="shared" si="317"/>
        <v>54.254953272111905</v>
      </c>
      <c r="P1124" s="3">
        <f t="shared" si="318"/>
        <v>54.254953272111905</v>
      </c>
      <c r="Q1124" s="3">
        <f t="shared" si="319"/>
        <v>-90.407182719491388</v>
      </c>
      <c r="R1124">
        <f t="shared" si="320"/>
        <v>89.592817280508612</v>
      </c>
      <c r="S1124">
        <f t="shared" si="321"/>
        <v>6.0112757954602934E-2</v>
      </c>
      <c r="T1124">
        <f t="shared" si="304"/>
        <v>54.254953272111905</v>
      </c>
    </row>
    <row r="1125" spans="1:20" x14ac:dyDescent="0.35">
      <c r="A1125">
        <f t="shared" si="305"/>
        <v>379.13485602511071</v>
      </c>
      <c r="B1125">
        <f t="shared" si="322"/>
        <v>60.341186434830426</v>
      </c>
      <c r="C1125" t="str">
        <f t="shared" si="306"/>
        <v>-3.66782909257885-514.148972931916i</v>
      </c>
      <c r="D1125" t="str">
        <f t="shared" si="307"/>
        <v>3.47812497607628-263.758680523322i</v>
      </c>
      <c r="E1125" t="str">
        <f t="shared" si="308"/>
        <v>162.469204635072+0.019124144505862i</v>
      </c>
      <c r="F1125" t="str">
        <f t="shared" si="309"/>
        <v>2.90990990605503-2475.21024163273i</v>
      </c>
      <c r="G1125" t="str">
        <f t="shared" si="310"/>
        <v>0.999999998675262-0.0000363969461301942i</v>
      </c>
      <c r="H1125" t="str">
        <f t="shared" si="311"/>
        <v>500.185511491521+3.89991660277693i</v>
      </c>
      <c r="I1125" t="str">
        <f t="shared" si="312"/>
        <v>31.3378468488913-3492.59896413078i</v>
      </c>
      <c r="K1125" t="str">
        <f t="shared" si="313"/>
        <v>0.0239896403660647-0.000490353680047705i</v>
      </c>
      <c r="L1125" t="str">
        <f t="shared" si="314"/>
        <v>0.0001875-5.84570904393659i</v>
      </c>
      <c r="M1125" t="str">
        <f t="shared" si="315"/>
        <v>0.00125-1.46924238002684i</v>
      </c>
      <c r="N1125">
        <f t="shared" si="316"/>
        <v>89.591271064954142</v>
      </c>
      <c r="O1125">
        <f t="shared" si="317"/>
        <v>54.222000462626042</v>
      </c>
      <c r="P1125" s="3">
        <f t="shared" si="318"/>
        <v>54.222000462626042</v>
      </c>
      <c r="Q1125" s="3">
        <f t="shared" si="319"/>
        <v>-90.408728935045858</v>
      </c>
      <c r="R1125">
        <f t="shared" si="320"/>
        <v>89.591271064954142</v>
      </c>
      <c r="S1125">
        <f t="shared" si="321"/>
        <v>6.0341186434830427E-2</v>
      </c>
      <c r="T1125">
        <f t="shared" si="304"/>
        <v>54.222000462626042</v>
      </c>
    </row>
    <row r="1126" spans="1:20" x14ac:dyDescent="0.35">
      <c r="A1126">
        <f t="shared" si="305"/>
        <v>380.57556847800612</v>
      </c>
      <c r="B1126">
        <f t="shared" si="322"/>
        <v>60.570482943282784</v>
      </c>
      <c r="C1126" t="str">
        <f t="shared" si="306"/>
        <v>-3.6678152795538-512.201970143432i</v>
      </c>
      <c r="D1126" t="str">
        <f t="shared" si="307"/>
        <v>3.47812497589411-262.760193982656i</v>
      </c>
      <c r="E1126" t="str">
        <f t="shared" si="308"/>
        <v>162.469202108062+0.0191969730926756i</v>
      </c>
      <c r="F1126" t="str">
        <f t="shared" si="309"/>
        <v>2.90990990602569-2465.84005024825i</v>
      </c>
      <c r="G1126" t="str">
        <f t="shared" si="310"/>
        <v>0.999999998665175-0.0000365352545251204i</v>
      </c>
      <c r="H1126" t="str">
        <f t="shared" si="311"/>
        <v>500.186924291181+3.91472533741206i</v>
      </c>
      <c r="I1126" t="str">
        <f t="shared" si="312"/>
        <v>31.3377822953061-3479.38691642092i</v>
      </c>
      <c r="K1126" t="str">
        <f t="shared" si="313"/>
        <v>0.0239895615187319-0.000492215351502005i</v>
      </c>
      <c r="L1126" t="str">
        <f t="shared" si="314"/>
        <v>0.0001875-5.82357944205679i</v>
      </c>
      <c r="M1126" t="str">
        <f t="shared" si="315"/>
        <v>0.00125-1.46368039452764i</v>
      </c>
      <c r="N1126">
        <f t="shared" si="316"/>
        <v>89.589718986119976</v>
      </c>
      <c r="O1126">
        <f t="shared" si="317"/>
        <v>54.1890475847879</v>
      </c>
      <c r="P1126" s="3">
        <f t="shared" si="318"/>
        <v>54.1890475847879</v>
      </c>
      <c r="Q1126" s="3">
        <f t="shared" si="319"/>
        <v>-90.410281013880024</v>
      </c>
      <c r="R1126">
        <f t="shared" si="320"/>
        <v>89.589718986119976</v>
      </c>
      <c r="S1126">
        <f t="shared" si="321"/>
        <v>6.057048294328278E-2</v>
      </c>
      <c r="T1126">
        <f t="shared" si="304"/>
        <v>54.1890475847879</v>
      </c>
    </row>
    <row r="1127" spans="1:20" x14ac:dyDescent="0.35">
      <c r="A1127">
        <f t="shared" si="305"/>
        <v>382.02175563822254</v>
      </c>
      <c r="B1127">
        <f t="shared" si="322"/>
        <v>60.800650778467258</v>
      </c>
      <c r="C1127" t="str">
        <f t="shared" si="306"/>
        <v>-3.66780136144802-510.262335556774i</v>
      </c>
      <c r="D1127" t="str">
        <f t="shared" si="307"/>
        <v>3.47812497571056-261.765487335595i</v>
      </c>
      <c r="E1127" t="str">
        <f t="shared" si="308"/>
        <v>162.469199561865+0.0192700802217288i</v>
      </c>
      <c r="F1127" t="str">
        <f t="shared" si="309"/>
        <v>2.90990990599612-2456.50533080073i</v>
      </c>
      <c r="G1127" t="str">
        <f t="shared" si="310"/>
        <v>0.999999998655011-0.0000366740884919432i</v>
      </c>
      <c r="H1127" t="str">
        <f t="shared" si="311"/>
        <v>500.18834785209+3.92959021985843i</v>
      </c>
      <c r="I1127" t="str">
        <f t="shared" si="312"/>
        <v>31.3377172495655-3466.22492088609i</v>
      </c>
      <c r="K1127" t="str">
        <f t="shared" si="313"/>
        <v>0.0239894820715629-0.000494084078179991i</v>
      </c>
      <c r="L1127" t="str">
        <f t="shared" si="314"/>
        <v>0.0001875-5.80153361432236i</v>
      </c>
      <c r="M1127" t="str">
        <f t="shared" si="315"/>
        <v>0.00125-1.4581394645623i</v>
      </c>
      <c r="N1127">
        <f t="shared" si="316"/>
        <v>89.588161021866782</v>
      </c>
      <c r="O1127">
        <f t="shared" si="317"/>
        <v>54.15609463807786</v>
      </c>
      <c r="P1127" s="3">
        <f t="shared" si="318"/>
        <v>54.15609463807786</v>
      </c>
      <c r="Q1127" s="3">
        <f t="shared" si="319"/>
        <v>-90.411838978133218</v>
      </c>
      <c r="R1127">
        <f t="shared" si="320"/>
        <v>89.588161021866782</v>
      </c>
      <c r="S1127">
        <f t="shared" si="321"/>
        <v>6.0800650778467261E-2</v>
      </c>
      <c r="T1127">
        <f t="shared" si="304"/>
        <v>54.15609463807786</v>
      </c>
    </row>
    <row r="1128" spans="1:20" x14ac:dyDescent="0.35">
      <c r="A1128">
        <f t="shared" si="305"/>
        <v>383.4734383096478</v>
      </c>
      <c r="B1128">
        <f t="shared" si="322"/>
        <v>61.031693251425438</v>
      </c>
      <c r="C1128" t="str">
        <f t="shared" si="306"/>
        <v>-3.66778733746264-508.330041269694i</v>
      </c>
      <c r="D1128" t="str">
        <f t="shared" si="307"/>
        <v>3.47812497552562-260.774546272951i</v>
      </c>
      <c r="E1128" t="str">
        <f t="shared" si="308"/>
        <v>162.469196996333+0.0193434669719855i</v>
      </c>
      <c r="F1128" t="str">
        <f t="shared" si="309"/>
        <v>2.9099099059663-2447.2059490071i</v>
      </c>
      <c r="G1128" t="str">
        <f t="shared" si="310"/>
        <v>0.99999999864477-0.0000368134500278355i</v>
      </c>
      <c r="H1128" t="str">
        <f t="shared" si="311"/>
        <v>500.189782256242+3.94451146204097i</v>
      </c>
      <c r="I1128" t="str">
        <f t="shared" si="312"/>
        <v>31.3376517079113-3453.11278818684i</v>
      </c>
      <c r="K1128" t="str">
        <f t="shared" si="313"/>
        <v>0.0239894020199986-0.000495959886672838i</v>
      </c>
      <c r="L1128" t="str">
        <f t="shared" si="314"/>
        <v>0.0001875-5.77957124359669i</v>
      </c>
      <c r="M1128" t="str">
        <f t="shared" si="315"/>
        <v>0.00125-1.4526195104227i</v>
      </c>
      <c r="N1128">
        <f t="shared" si="316"/>
        <v>89.586597149972675</v>
      </c>
      <c r="O1128">
        <f t="shared" si="317"/>
        <v>54.123141621972096</v>
      </c>
      <c r="P1128" s="3">
        <f t="shared" si="318"/>
        <v>54.123141621972096</v>
      </c>
      <c r="Q1128" s="3">
        <f t="shared" si="319"/>
        <v>-90.413402850027325</v>
      </c>
      <c r="R1128">
        <f t="shared" si="320"/>
        <v>89.586597149972675</v>
      </c>
      <c r="S1128">
        <f t="shared" si="321"/>
        <v>6.1031693251425441E-2</v>
      </c>
      <c r="T1128">
        <f t="shared" si="304"/>
        <v>54.123141621972096</v>
      </c>
    </row>
    <row r="1129" spans="1:20" x14ac:dyDescent="0.35">
      <c r="A1129">
        <f t="shared" si="305"/>
        <v>384.93063737522448</v>
      </c>
      <c r="B1129">
        <f t="shared" si="322"/>
        <v>61.263613685780854</v>
      </c>
      <c r="C1129" t="str">
        <f t="shared" si="306"/>
        <v>-3.66777320679318-506.405059485545i</v>
      </c>
      <c r="D1129" t="str">
        <f t="shared" si="307"/>
        <v>3.47812497533927-259.787356539704i</v>
      </c>
      <c r="E1129" t="str">
        <f t="shared" si="308"/>
        <v>162.469194411321+0.0194171344267471i</v>
      </c>
      <c r="F1129" t="str">
        <f t="shared" si="309"/>
        <v>2.9099099059363-2437.94177109264i</v>
      </c>
      <c r="G1129" t="str">
        <f t="shared" si="310"/>
        <v>0.999999998634451-0.00003695334113756i</v>
      </c>
      <c r="H1129" t="str">
        <f t="shared" si="311"/>
        <v>500.191227586257+3.95948927667382i</v>
      </c>
      <c r="I1129" t="str">
        <f t="shared" si="312"/>
        <v>31.3375856665593-3440.05032970107i</v>
      </c>
      <c r="K1129" t="str">
        <f t="shared" si="313"/>
        <v>0.0239893213594453-0.000497842803670288i</v>
      </c>
      <c r="L1129" t="str">
        <f t="shared" si="314"/>
        <v>0.0001875-5.75769201394371i</v>
      </c>
      <c r="M1129" t="str">
        <f t="shared" si="315"/>
        <v>0.00125-1.44712045270243i</v>
      </c>
      <c r="N1129">
        <f t="shared" si="316"/>
        <v>89.585027348132968</v>
      </c>
      <c r="O1129">
        <f t="shared" si="317"/>
        <v>54.090188535942985</v>
      </c>
      <c r="P1129" s="3">
        <f t="shared" si="318"/>
        <v>54.090188535942985</v>
      </c>
      <c r="Q1129" s="3">
        <f t="shared" si="319"/>
        <v>-90.414972651867032</v>
      </c>
      <c r="R1129">
        <f t="shared" si="320"/>
        <v>89.585027348132968</v>
      </c>
      <c r="S1129">
        <f t="shared" si="321"/>
        <v>6.1263613685780857E-2</v>
      </c>
      <c r="T1129">
        <f t="shared" si="304"/>
        <v>54.090188535942985</v>
      </c>
    </row>
    <row r="1130" spans="1:20" x14ac:dyDescent="0.35">
      <c r="A1130">
        <f t="shared" si="305"/>
        <v>386.39337379725032</v>
      </c>
      <c r="B1130">
        <f t="shared" si="322"/>
        <v>61.496415417786821</v>
      </c>
      <c r="C1130" t="str">
        <f t="shared" si="306"/>
        <v>-3.66775896862878-504.487362512867i</v>
      </c>
      <c r="D1130" t="str">
        <f t="shared" si="307"/>
        <v>3.47812497515149-258.803903934797i</v>
      </c>
      <c r="E1130" t="str">
        <f t="shared" si="308"/>
        <v>162.469191806681+0.019491083673664i</v>
      </c>
      <c r="F1130" t="str">
        <f t="shared" si="309"/>
        <v>2.90990990590603-2428.71266378903i</v>
      </c>
      <c r="G1130" t="str">
        <f t="shared" si="310"/>
        <v>0.999999998624053-0.0000370937638334969i</v>
      </c>
      <c r="H1130" t="str">
        <f t="shared" si="311"/>
        <v>500.192683925389+3.97452387726262i</v>
      </c>
      <c r="I1130" t="str">
        <f t="shared" si="312"/>
        <v>31.3375191216947-3427.03735752123i</v>
      </c>
      <c r="K1130" t="str">
        <f t="shared" si="313"/>
        <v>0.0239892400852743-0.000499732855960964i</v>
      </c>
      <c r="L1130" t="str">
        <f t="shared" si="314"/>
        <v>0.0001875-5.73589561062334i</v>
      </c>
      <c r="M1130" t="str">
        <f t="shared" si="315"/>
        <v>0.00125-1.4416422122957i</v>
      </c>
      <c r="N1130">
        <f t="shared" si="316"/>
        <v>89.583451593959865</v>
      </c>
      <c r="O1130">
        <f t="shared" si="317"/>
        <v>54.057235379458739</v>
      </c>
      <c r="P1130" s="3">
        <f t="shared" si="318"/>
        <v>54.057235379458739</v>
      </c>
      <c r="Q1130" s="3">
        <f t="shared" si="319"/>
        <v>-90.416548406040135</v>
      </c>
      <c r="R1130">
        <f t="shared" si="320"/>
        <v>89.583451593959865</v>
      </c>
      <c r="S1130">
        <f t="shared" si="321"/>
        <v>6.1496415417786818E-2</v>
      </c>
      <c r="T1130">
        <f t="shared" si="304"/>
        <v>54.057235379458739</v>
      </c>
    </row>
    <row r="1131" spans="1:20" x14ac:dyDescent="0.35">
      <c r="A1131">
        <f t="shared" si="305"/>
        <v>387.86166861767987</v>
      </c>
      <c r="B1131">
        <f t="shared" si="322"/>
        <v>61.730101796374413</v>
      </c>
      <c r="C1131" t="str">
        <f t="shared" si="306"/>
        <v>-3.66774462215246-502.576922765001i</v>
      </c>
      <c r="D1131" t="str">
        <f t="shared" si="307"/>
        <v>3.47812497496227-257.824174310935i</v>
      </c>
      <c r="E1131" t="str">
        <f t="shared" si="308"/>
        <v>162.469189182265+0.0195653158047475i</v>
      </c>
      <c r="F1131" t="str">
        <f t="shared" si="309"/>
        <v>2.90990990587554-2419.51849433246i</v>
      </c>
      <c r="G1131" t="str">
        <f t="shared" si="310"/>
        <v>0.999999998613576-0.0000372347201356742i</v>
      </c>
      <c r="H1131" t="str">
        <f t="shared" si="311"/>
        <v>500.19415135752+3.9896154781073i</v>
      </c>
      <c r="I1131" t="str">
        <f t="shared" si="312"/>
        <v>31.3374520694728-3414.07368445162i</v>
      </c>
      <c r="K1131" t="str">
        <f t="shared" si="313"/>
        <v>0.023989158192822-0.000501630070432731i</v>
      </c>
      <c r="L1131" t="str">
        <f t="shared" si="314"/>
        <v>0.0001875-5.71418172008701i</v>
      </c>
      <c r="M1131" t="str">
        <f t="shared" si="315"/>
        <v>0.00125-1.4361847103962i</v>
      </c>
      <c r="N1131">
        <f t="shared" si="316"/>
        <v>89.581869864982139</v>
      </c>
      <c r="O1131">
        <f t="shared" si="317"/>
        <v>54.024282151983641</v>
      </c>
      <c r="P1131" s="3">
        <f t="shared" si="318"/>
        <v>54.024282151983641</v>
      </c>
      <c r="Q1131" s="3">
        <f t="shared" si="319"/>
        <v>-90.418130135017861</v>
      </c>
      <c r="R1131">
        <f t="shared" si="320"/>
        <v>89.581869864982139</v>
      </c>
      <c r="S1131">
        <f t="shared" si="321"/>
        <v>6.1730101796374413E-2</v>
      </c>
      <c r="T1131">
        <f t="shared" si="304"/>
        <v>54.024282151983641</v>
      </c>
    </row>
    <row r="1132" spans="1:20" x14ac:dyDescent="0.35">
      <c r="A1132">
        <f t="shared" si="305"/>
        <v>389.33554295842708</v>
      </c>
      <c r="B1132">
        <f t="shared" si="322"/>
        <v>61.964676183200638</v>
      </c>
      <c r="C1132" t="str">
        <f t="shared" si="306"/>
        <v>-3.66773016654104-500.673712759683i</v>
      </c>
      <c r="D1132" t="str">
        <f t="shared" si="307"/>
        <v>3.47812497477161-256.848153574378i</v>
      </c>
      <c r="E1132" t="str">
        <f t="shared" si="308"/>
        <v>162.469186537922+0.0196398319164328i</v>
      </c>
      <c r="F1132" t="str">
        <f t="shared" si="309"/>
        <v>2.90990990584482-2410.35913046173i</v>
      </c>
      <c r="G1132" t="str">
        <f t="shared" si="310"/>
        <v>0.999999998603019-0.0000373762120717951i</v>
      </c>
      <c r="H1132" t="str">
        <f t="shared" si="311"/>
        <v>500.195629967175+4.00476429430534i</v>
      </c>
      <c r="I1132" t="str">
        <f t="shared" si="312"/>
        <v>31.337384506021-3401.15912400581i</v>
      </c>
      <c r="K1132" t="str">
        <f t="shared" si="313"/>
        <v>0.0239890756773894-0.000503534474073051i</v>
      </c>
      <c r="L1132" t="str">
        <f t="shared" si="314"/>
        <v>0.0001875-5.69255002997311i</v>
      </c>
      <c r="M1132" t="str">
        <f t="shared" si="315"/>
        <v>0.00125-1.43074786849591i</v>
      </c>
      <c r="N1132">
        <f t="shared" si="316"/>
        <v>89.580282138644904</v>
      </c>
      <c r="O1132">
        <f t="shared" si="317"/>
        <v>53.991328852977887</v>
      </c>
      <c r="P1132" s="3">
        <f t="shared" si="318"/>
        <v>53.991328852977887</v>
      </c>
      <c r="Q1132" s="3">
        <f t="shared" si="319"/>
        <v>-90.419717861355096</v>
      </c>
      <c r="R1132">
        <f t="shared" si="320"/>
        <v>89.580282138644904</v>
      </c>
      <c r="S1132">
        <f t="shared" si="321"/>
        <v>6.1964676183200638E-2</v>
      </c>
      <c r="T1132">
        <f t="shared" ref="T1132:T1195" si="323">P1132</f>
        <v>53.991328852977887</v>
      </c>
    </row>
    <row r="1133" spans="1:20" x14ac:dyDescent="0.35">
      <c r="A1133">
        <f t="shared" ref="A1133:A1196" si="324">2*PI()*B1133</f>
        <v>390.81501802166912</v>
      </c>
      <c r="B1133">
        <f t="shared" si="322"/>
        <v>62.200141952696804</v>
      </c>
      <c r="C1133" t="str">
        <f t="shared" ref="C1133:C1196" si="325">IMPRODUCT(D1133,E1133,$C$40,,K1133,$C$41)</f>
        <v>-3.66771560096512-498.777705118655i</v>
      </c>
      <c r="D1133" t="str">
        <f t="shared" ref="D1133:D1196" si="326">IMDIV(IMPRODUCT($C$37,$C$38,COMPLEX(1,A1133/$C$38)),IMSUM(-1*A1133*A1133/$C$39,COMPLEX(0,1*A1133)))</f>
        <v>3.47812497457951-255.875827684741i</v>
      </c>
      <c r="E1133" t="str">
        <f t="shared" ref="E1133:E1196" si="327">IMDIV(IMPRODUCT(IMSUM(F1133,G1133),$C$29,H1133),IMSUM(1,I1133))</f>
        <v>162.469183873502+0.0197146331095376i</v>
      </c>
      <c r="F1133" t="str">
        <f t="shared" ref="F1133:F1196" si="328">IMDIV(IMPRODUCT($C$14,$C$15,COMPLEX(1,A1133/$C$15)),IMSUM(-1*A1133*A1133/$C$16,COMPLEX(0,A1133)))</f>
        <v>2.90990990581387-2401.23444041631i</v>
      </c>
      <c r="G1133" t="str">
        <f t="shared" ref="G1133:G1196" si="329">IMDIV(1,COMPLEX(1,A1133*$C$9*$C$10))</f>
        <v>0.999999998592382-0.0000375182416772688i</v>
      </c>
      <c r="H1133" t="str">
        <f t="shared" ref="H1133:H1196" si="330">IMDIV($C$3,IMSUM(K1133,COMPLEX(0,$C$28*A1133)))</f>
        <v>500.197119839525+4.01997054175421i</v>
      </c>
      <c r="I1133" t="str">
        <f t="shared" ref="I1133:I1196" si="331">IMPRODUCT(F1133,$C$29,H1133,$C$31)</f>
        <v>31.3373164274362-3388.29349040381i</v>
      </c>
      <c r="K1133" t="str">
        <f t="shared" ref="K1133:K1196" si="332">IF($C$26&lt;=0,IMDIV(1,IMSUM(IMDIV(1,L1133),1/$C$18)),IMDIV(1,IMSUM(IMDIV(1,L1133),1/$C$18,IMDIV(1,M1133))))</f>
        <v>0.0239889925342417-0.000505446093969316i</v>
      </c>
      <c r="L1133" t="str">
        <f t="shared" ref="L1133:L1196" si="333">IMSUM($C$21/$C$22,IMDIV(1,COMPLEX(0,$C$20*$C$22*A1133)))</f>
        <v>0.0001875-5.67100022910252i</v>
      </c>
      <c r="M1133" t="str">
        <f t="shared" ref="M1133:M1196" si="334">IMSUM($C$25/$C$26,IMDIV(1,COMPLEX(0,$C$24*$C$26*A1133)))</f>
        <v>0.00125-1.42533160838406i</v>
      </c>
      <c r="N1133">
        <f t="shared" ref="N1133:N1196" si="335">ABS(R1133)</f>
        <v>89.578688392309246</v>
      </c>
      <c r="O1133">
        <f t="shared" ref="O1133:O1196" si="336">ABS(P1133)</f>
        <v>53.958375481897576</v>
      </c>
      <c r="P1133" s="3">
        <f t="shared" ref="P1133:P1196" si="337">20*LOG10(IMABS(C1133))</f>
        <v>53.958375481897576</v>
      </c>
      <c r="Q1133" s="3">
        <f t="shared" ref="Q1133:Q1196" si="338">IMARGUMENT(C1133)*180/PI()</f>
        <v>-90.421311607690754</v>
      </c>
      <c r="R1133">
        <f t="shared" ref="R1133:R1196" si="339">IF(Q1133&lt;0,Q1133+180,Q1133-180)</f>
        <v>89.578688392309246</v>
      </c>
      <c r="S1133">
        <f t="shared" ref="S1133:S1196" si="340">B1133/1000</f>
        <v>6.2200141952696804E-2</v>
      </c>
      <c r="T1133">
        <f t="shared" si="323"/>
        <v>53.958375481897576</v>
      </c>
    </row>
    <row r="1134" spans="1:20" x14ac:dyDescent="0.35">
      <c r="A1134">
        <f t="shared" si="324"/>
        <v>392.30011509015145</v>
      </c>
      <c r="B1134">
        <f t="shared" ref="B1134:B1197" si="341">B1133*(1+B$42)</f>
        <v>62.43650249211705</v>
      </c>
      <c r="C1134" t="str">
        <f t="shared" si="325"/>
        <v>-3.66770092458905-496.888872567263i</v>
      </c>
      <c r="D1134" t="str">
        <f t="shared" si="326"/>
        <v>3.47812497438596-254.907182654788i</v>
      </c>
      <c r="E1134" t="str">
        <f t="shared" si="327"/>
        <v>162.469181188854+0.0197897204893211i</v>
      </c>
      <c r="F1134" t="str">
        <f t="shared" si="328"/>
        <v>2.9099099057827-2392.14429293446i</v>
      </c>
      <c r="G1134" t="str">
        <f t="shared" si="329"/>
        <v>0.999999998581663-0.0000376608109952388i</v>
      </c>
      <c r="H1134" t="str">
        <f t="shared" si="330"/>
        <v>500.198621060391+4.03523443715441i</v>
      </c>
      <c r="I1134" t="str">
        <f t="shared" si="331"/>
        <v>31.3372478297858-3375.47659856949i</v>
      </c>
      <c r="K1134" t="str">
        <f t="shared" si="332"/>
        <v>0.0239889087586082-0.000507364957309212i</v>
      </c>
      <c r="L1134" t="str">
        <f t="shared" si="333"/>
        <v>0.0001875-5.64953200747412i</v>
      </c>
      <c r="M1134" t="str">
        <f t="shared" si="334"/>
        <v>0.00125-1.4199358521459i</v>
      </c>
      <c r="N1134">
        <f t="shared" si="335"/>
        <v>89.57708860325198</v>
      </c>
      <c r="O1134">
        <f t="shared" si="336"/>
        <v>53.92542203819464</v>
      </c>
      <c r="P1134" s="3">
        <f t="shared" si="337"/>
        <v>53.92542203819464</v>
      </c>
      <c r="Q1134" s="3">
        <f t="shared" si="338"/>
        <v>-90.42291139674802</v>
      </c>
      <c r="R1134">
        <f t="shared" si="339"/>
        <v>89.57708860325198</v>
      </c>
      <c r="S1134">
        <f t="shared" si="340"/>
        <v>6.2436502492117053E-2</v>
      </c>
      <c r="T1134">
        <f t="shared" si="323"/>
        <v>53.92542203819464</v>
      </c>
    </row>
    <row r="1135" spans="1:20" x14ac:dyDescent="0.35">
      <c r="A1135">
        <f t="shared" si="324"/>
        <v>393.79085552749405</v>
      </c>
      <c r="B1135">
        <f t="shared" si="341"/>
        <v>62.673761201587098</v>
      </c>
      <c r="C1135" t="str">
        <f t="shared" si="325"/>
        <v>-3.6676861365708-495.007187934077i</v>
      </c>
      <c r="D1135" t="str">
        <f t="shared" si="326"/>
        <v>3.47812497419092-253.942204550237i</v>
      </c>
      <c r="E1135" t="str">
        <f t="shared" si="327"/>
        <v>162.469178483823+0.0198650951654965i</v>
      </c>
      <c r="F1135" t="str">
        <f t="shared" si="328"/>
        <v>2.90990990575125-2383.08855725137i</v>
      </c>
      <c r="G1135" t="str">
        <f t="shared" si="329"/>
        <v>0.999999998570863-0.0000378039220766124i</v>
      </c>
      <c r="H1135" t="str">
        <f t="shared" si="330"/>
        <v>500.20013371624+4.05055619801216i</v>
      </c>
      <c r="I1135" t="str">
        <f t="shared" si="331"/>
        <v>31.3371787091063-3362.70826412786i</v>
      </c>
      <c r="K1135" t="str">
        <f t="shared" si="332"/>
        <v>0.0239888243456823-0.000509291091381061i</v>
      </c>
      <c r="L1135" t="str">
        <f t="shared" si="333"/>
        <v>0.0001875-5.62814505626033i</v>
      </c>
      <c r="M1135" t="str">
        <f t="shared" si="334"/>
        <v>0.00125-1.41456052216169i</v>
      </c>
      <c r="N1135">
        <f t="shared" si="335"/>
        <v>89.575482748665237</v>
      </c>
      <c r="O1135">
        <f t="shared" si="336"/>
        <v>53.892468521316928</v>
      </c>
      <c r="P1135" s="3">
        <f t="shared" si="337"/>
        <v>53.892468521316928</v>
      </c>
      <c r="Q1135" s="3">
        <f t="shared" si="338"/>
        <v>-90.424517251334763</v>
      </c>
      <c r="R1135">
        <f t="shared" si="339"/>
        <v>89.575482748665237</v>
      </c>
      <c r="S1135">
        <f t="shared" si="340"/>
        <v>6.2673761201587103E-2</v>
      </c>
      <c r="T1135">
        <f t="shared" si="323"/>
        <v>53.892468521316928</v>
      </c>
    </row>
    <row r="1136" spans="1:20" x14ac:dyDescent="0.35">
      <c r="A1136">
        <f t="shared" si="324"/>
        <v>395.28726077849859</v>
      </c>
      <c r="B1136">
        <f t="shared" si="341"/>
        <v>62.911921494153134</v>
      </c>
      <c r="C1136" t="str">
        <f t="shared" si="325"/>
        <v>-3.66767123606201-493.132624150479i</v>
      </c>
      <c r="D1136" t="str">
        <f t="shared" si="326"/>
        <v>3.4781249739944-252.980879489552i</v>
      </c>
      <c r="E1136" t="str">
        <f t="shared" si="327"/>
        <v>162.469175758255+0.0199407582522392i</v>
      </c>
      <c r="F1136" t="str">
        <f t="shared" si="328"/>
        <v>2.90990990571957-2374.06710309723i</v>
      </c>
      <c r="G1136" t="str">
        <f t="shared" si="329"/>
        <v>0.999999998559981-0.0000379475769800907i</v>
      </c>
      <c r="H1136" t="str">
        <f t="shared" si="330"/>
        <v>500.20165789421+4.06593604264261i</v>
      </c>
      <c r="I1136" t="str">
        <f t="shared" si="331"/>
        <v>31.3371090614058-3349.98830340248i</v>
      </c>
      <c r="K1136" t="str">
        <f t="shared" si="332"/>
        <v>0.0239887392906205-0.000511224523574182i</v>
      </c>
      <c r="L1136" t="str">
        <f t="shared" si="333"/>
        <v>0.0001875-5.60683906780266i</v>
      </c>
      <c r="M1136" t="str">
        <f t="shared" si="334"/>
        <v>0.00125-1.40920554110548i</v>
      </c>
      <c r="N1136">
        <f t="shared" si="335"/>
        <v>89.573870805656341</v>
      </c>
      <c r="O1136">
        <f t="shared" si="336"/>
        <v>53.859514930707888</v>
      </c>
      <c r="P1136" s="3">
        <f t="shared" si="337"/>
        <v>53.859514930707888</v>
      </c>
      <c r="Q1136" s="3">
        <f t="shared" si="338"/>
        <v>-90.426129194343659</v>
      </c>
      <c r="R1136">
        <f t="shared" si="339"/>
        <v>89.573870805656341</v>
      </c>
      <c r="S1136">
        <f t="shared" si="340"/>
        <v>6.2911921494153131E-2</v>
      </c>
      <c r="T1136">
        <f t="shared" si="323"/>
        <v>53.859514930707888</v>
      </c>
    </row>
    <row r="1137" spans="1:20" x14ac:dyDescent="0.35">
      <c r="A1137">
        <f t="shared" si="324"/>
        <v>396.78935236945688</v>
      </c>
      <c r="B1137">
        <f t="shared" si="341"/>
        <v>63.150986795830917</v>
      </c>
      <c r="C1137" t="str">
        <f t="shared" si="325"/>
        <v>-3.66765622220775-491.265154250309i</v>
      </c>
      <c r="D1137" t="str">
        <f t="shared" si="326"/>
        <v>3.47812497379638-252.023193643751i</v>
      </c>
      <c r="E1137" t="str">
        <f t="shared" si="327"/>
        <v>162.469173011996+0.0200167108682137i</v>
      </c>
      <c r="F1137" t="str">
        <f t="shared" si="328"/>
        <v>2.90990990568768-2365.07980069541i</v>
      </c>
      <c r="G1137" t="str">
        <f t="shared" si="329"/>
        <v>0.999999998549016-0.0000380917777721974i</v>
      </c>
      <c r="H1137" t="str">
        <f t="shared" si="330"/>
        <v>500.203193682096+4.08137419017204i</v>
      </c>
      <c r="I1137" t="str">
        <f t="shared" si="331"/>
        <v>31.3370388826591-3337.31653341279i</v>
      </c>
      <c r="K1137" t="str">
        <f t="shared" si="332"/>
        <v>0.0239886535885429-0.000513165281379223i</v>
      </c>
      <c r="L1137" t="str">
        <f t="shared" si="333"/>
        <v>0.0001875-5.58561373560736i</v>
      </c>
      <c r="M1137" t="str">
        <f t="shared" si="334"/>
        <v>0.00125-1.4038708319441i</v>
      </c>
      <c r="N1137">
        <f t="shared" si="335"/>
        <v>89.572252751247348</v>
      </c>
      <c r="O1137">
        <f t="shared" si="336"/>
        <v>53.826561265807115</v>
      </c>
      <c r="P1137" s="3">
        <f t="shared" si="337"/>
        <v>53.826561265807115</v>
      </c>
      <c r="Q1137" s="3">
        <f t="shared" si="338"/>
        <v>-90.427747248752652</v>
      </c>
      <c r="R1137">
        <f t="shared" si="339"/>
        <v>89.572252751247348</v>
      </c>
      <c r="S1137">
        <f t="shared" si="340"/>
        <v>6.3150986795830921E-2</v>
      </c>
      <c r="T1137">
        <f t="shared" si="323"/>
        <v>53.826561265807115</v>
      </c>
    </row>
    <row r="1138" spans="1:20" x14ac:dyDescent="0.35">
      <c r="A1138">
        <f t="shared" si="324"/>
        <v>398.29715190846082</v>
      </c>
      <c r="B1138">
        <f t="shared" si="341"/>
        <v>63.390960545655076</v>
      </c>
      <c r="C1138" t="str">
        <f t="shared" si="325"/>
        <v>-3.66764109414677-489.404751369435i</v>
      </c>
      <c r="D1138" t="str">
        <f t="shared" si="326"/>
        <v>3.47812497359684-251.0691332362i</v>
      </c>
      <c r="E1138" t="str">
        <f t="shared" si="327"/>
        <v>162.469170244888+0.0200929541366117i</v>
      </c>
      <c r="F1138" t="str">
        <f t="shared" si="328"/>
        <v>2.90990990565552-2356.12652076053i</v>
      </c>
      <c r="G1138" t="str">
        <f t="shared" si="329"/>
        <v>0.999999998537968-0.0000382365265273092i</v>
      </c>
      <c r="H1138" t="str">
        <f t="shared" si="330"/>
        <v>500.204741168365+4.09687086054157i</v>
      </c>
      <c r="I1138" t="str">
        <f t="shared" si="331"/>
        <v>31.3369681688124-3324.69277187144i</v>
      </c>
      <c r="K1138" t="str">
        <f t="shared" si="332"/>
        <v>0.0239885672345325-0.000515113392388551i</v>
      </c>
      <c r="L1138" t="str">
        <f t="shared" si="333"/>
        <v>0.0001875-5.56446875434088i</v>
      </c>
      <c r="M1138" t="str">
        <f t="shared" si="334"/>
        <v>0.00125-1.39855631793594i</v>
      </c>
      <c r="N1138">
        <f t="shared" si="335"/>
        <v>89.570628562374836</v>
      </c>
      <c r="O1138">
        <f t="shared" si="336"/>
        <v>53.79360752604957</v>
      </c>
      <c r="P1138" s="3">
        <f t="shared" si="337"/>
        <v>53.79360752604957</v>
      </c>
      <c r="Q1138" s="3">
        <f t="shared" si="338"/>
        <v>-90.429371437625164</v>
      </c>
      <c r="R1138">
        <f t="shared" si="339"/>
        <v>89.570628562374836</v>
      </c>
      <c r="S1138">
        <f t="shared" si="340"/>
        <v>6.3390960545655073E-2</v>
      </c>
      <c r="T1138">
        <f t="shared" si="323"/>
        <v>53.79360752604957</v>
      </c>
    </row>
    <row r="1139" spans="1:20" x14ac:dyDescent="0.35">
      <c r="A1139">
        <f t="shared" si="324"/>
        <v>399.81068108571299</v>
      </c>
      <c r="B1139">
        <f t="shared" si="341"/>
        <v>63.631846195728571</v>
      </c>
      <c r="C1139" t="str">
        <f t="shared" si="325"/>
        <v>-3.66762585101114-487.551388745403i</v>
      </c>
      <c r="D1139" t="str">
        <f t="shared" si="326"/>
        <v>3.47812497339582-250.118684542422i</v>
      </c>
      <c r="E1139" t="str">
        <f t="shared" si="327"/>
        <v>162.469167456774+0.0201694891851377i</v>
      </c>
      <c r="F1139" t="str">
        <f t="shared" si="328"/>
        <v>2.90990990562314-2347.20713449666i</v>
      </c>
      <c r="G1139" t="str">
        <f t="shared" si="329"/>
        <v>0.999999998526836-0.0000383818253276857i</v>
      </c>
      <c r="H1139" t="str">
        <f t="shared" si="330"/>
        <v>500.206300442155+4.11242627450939i</v>
      </c>
      <c r="I1139" t="str">
        <f t="shared" si="331"/>
        <v>31.3368969157798-3312.1168371817i</v>
      </c>
      <c r="K1139" t="str">
        <f t="shared" si="332"/>
        <v>0.023988480223635-0.000517068884296569i</v>
      </c>
      <c r="L1139" t="str">
        <f t="shared" si="333"/>
        <v>0.0001875-5.54340381982552i</v>
      </c>
      <c r="M1139" t="str">
        <f t="shared" si="334"/>
        <v>0.00125-1.39326192262995i</v>
      </c>
      <c r="N1139">
        <f t="shared" si="335"/>
        <v>89.568998215889593</v>
      </c>
      <c r="O1139">
        <f t="shared" si="336"/>
        <v>53.760653710866222</v>
      </c>
      <c r="P1139" s="3">
        <f t="shared" si="337"/>
        <v>53.760653710866222</v>
      </c>
      <c r="Q1139" s="3">
        <f t="shared" si="338"/>
        <v>-90.431001784110407</v>
      </c>
      <c r="R1139">
        <f t="shared" si="339"/>
        <v>89.568998215889593</v>
      </c>
      <c r="S1139">
        <f t="shared" si="340"/>
        <v>6.3631846195728564E-2</v>
      </c>
      <c r="T1139">
        <f t="shared" si="323"/>
        <v>53.760653710866222</v>
      </c>
    </row>
    <row r="1140" spans="1:20" x14ac:dyDescent="0.35">
      <c r="A1140">
        <f t="shared" si="324"/>
        <v>401.32996167383874</v>
      </c>
      <c r="B1140">
        <f t="shared" si="341"/>
        <v>63.873647211272342</v>
      </c>
      <c r="C1140" t="str">
        <f t="shared" si="325"/>
        <v>-3.66761049192652-485.705039717021i</v>
      </c>
      <c r="D1140" t="str">
        <f t="shared" si="326"/>
        <v>3.47812497319324-249.171833889891i</v>
      </c>
      <c r="E1140" t="str">
        <f t="shared" si="327"/>
        <v>162.469164647495+0.020246317146049i</v>
      </c>
      <c r="F1140" t="str">
        <f t="shared" si="328"/>
        <v>2.9099099055905-2338.32151359544i</v>
      </c>
      <c r="G1140" t="str">
        <f t="shared" si="329"/>
        <v>0.999999998515618-0.0000385276762634987i</v>
      </c>
      <c r="H1140" t="str">
        <f t="shared" si="330"/>
        <v>500.207871593294+4.12804065365399i</v>
      </c>
      <c r="I1140" t="str">
        <f t="shared" si="331"/>
        <v>31.3368251194448-3299.58854843494i</v>
      </c>
      <c r="K1140" t="str">
        <f t="shared" si="332"/>
        <v>0.0239883925508583-0.000519031784900095i</v>
      </c>
      <c r="L1140" t="str">
        <f t="shared" si="333"/>
        <v>0.0001875-5.5224186290352i</v>
      </c>
      <c r="M1140" t="str">
        <f t="shared" si="334"/>
        <v>0.00125-1.38798756986446i</v>
      </c>
      <c r="N1140">
        <f t="shared" si="335"/>
        <v>89.567361688556204</v>
      </c>
      <c r="O1140">
        <f t="shared" si="336"/>
        <v>53.727699819683458</v>
      </c>
      <c r="P1140" s="3">
        <f t="shared" si="337"/>
        <v>53.727699819683458</v>
      </c>
      <c r="Q1140" s="3">
        <f t="shared" si="338"/>
        <v>-90.432638311443796</v>
      </c>
      <c r="R1140">
        <f t="shared" si="339"/>
        <v>89.567361688556204</v>
      </c>
      <c r="S1140">
        <f t="shared" si="340"/>
        <v>6.3873647211272339E-2</v>
      </c>
      <c r="T1140">
        <f t="shared" si="323"/>
        <v>53.727699819683458</v>
      </c>
    </row>
    <row r="1141" spans="1:20" x14ac:dyDescent="0.35">
      <c r="A1141">
        <f t="shared" si="324"/>
        <v>402.85501552819937</v>
      </c>
      <c r="B1141">
        <f t="shared" si="341"/>
        <v>64.116367070675182</v>
      </c>
      <c r="C1141" t="str">
        <f t="shared" si="325"/>
        <v>-3.66759501601174-483.865677724002i</v>
      </c>
      <c r="D1141" t="str">
        <f t="shared" si="326"/>
        <v>3.47812497298912-248.228567657844i</v>
      </c>
      <c r="E1141" t="str">
        <f t="shared" si="327"/>
        <v>162.46916181689+0.0203234391561893i</v>
      </c>
      <c r="F1141" t="str">
        <f t="shared" si="328"/>
        <v>2.90990990555761-2329.46953023422i</v>
      </c>
      <c r="G1141" t="str">
        <f t="shared" si="329"/>
        <v>0.999999998504315-0.0000386740814328629i</v>
      </c>
      <c r="H1141" t="str">
        <f t="shared" si="330"/>
        <v>500.20945471228+4.14371422037689i</v>
      </c>
      <c r="I1141" t="str">
        <f t="shared" si="331"/>
        <v>31.3367527756584-3287.1077254078i</v>
      </c>
      <c r="K1141" t="str">
        <f t="shared" si="332"/>
        <v>0.0239883042111729-0.000521002122098714i</v>
      </c>
      <c r="L1141" t="str">
        <f t="shared" si="333"/>
        <v>0.0001875-5.50151288009084i</v>
      </c>
      <c r="M1141" t="str">
        <f t="shared" si="334"/>
        <v>0.00125-1.38273318376615i</v>
      </c>
      <c r="N1141">
        <f t="shared" si="335"/>
        <v>89.565718957052894</v>
      </c>
      <c r="O1141">
        <f t="shared" si="336"/>
        <v>53.694745851923493</v>
      </c>
      <c r="P1141" s="3">
        <f t="shared" si="337"/>
        <v>53.694745851923493</v>
      </c>
      <c r="Q1141" s="3">
        <f t="shared" si="338"/>
        <v>-90.434281042947106</v>
      </c>
      <c r="R1141">
        <f t="shared" si="339"/>
        <v>89.565718957052894</v>
      </c>
      <c r="S1141">
        <f t="shared" si="340"/>
        <v>6.4116367070675181E-2</v>
      </c>
      <c r="T1141">
        <f t="shared" si="323"/>
        <v>53.694745851923493</v>
      </c>
    </row>
    <row r="1142" spans="1:20" x14ac:dyDescent="0.35">
      <c r="A1142">
        <f t="shared" si="324"/>
        <v>404.38586458720653</v>
      </c>
      <c r="B1142">
        <f t="shared" si="341"/>
        <v>64.360009265543752</v>
      </c>
      <c r="C1142" t="str">
        <f t="shared" si="325"/>
        <v>-3.6675794223791-482.033276306567i</v>
      </c>
      <c r="D1142" t="str">
        <f t="shared" si="326"/>
        <v>3.47812497278343-247.288872277079i</v>
      </c>
      <c r="E1142" t="str">
        <f t="shared" si="327"/>
        <v>162.469158964798+0.0204008563569742i</v>
      </c>
      <c r="F1142" t="str">
        <f t="shared" si="328"/>
        <v>2.90990990552446-2320.65105707425i</v>
      </c>
      <c r="G1142" t="str">
        <f t="shared" si="329"/>
        <v>0.999999998492927-0.0000388210429418656i</v>
      </c>
      <c r="H1142" t="str">
        <f t="shared" si="330"/>
        <v>500.211049890313+4.1594471979057i</v>
      </c>
      <c r="I1142" t="str">
        <f t="shared" si="331"/>
        <v>31.3366798802406-3274.67418855983i</v>
      </c>
      <c r="K1142" t="str">
        <f t="shared" si="332"/>
        <v>0.0239882151995108-0.00052297992389513i</v>
      </c>
      <c r="L1142" t="str">
        <f t="shared" si="333"/>
        <v>0.0001875-5.48068627225627i</v>
      </c>
      <c r="M1142" t="str">
        <f t="shared" si="334"/>
        <v>0.00125-1.3774986887489i</v>
      </c>
      <c r="N1142">
        <f t="shared" si="335"/>
        <v>89.564069997971146</v>
      </c>
      <c r="O1142">
        <f t="shared" si="336"/>
        <v>53.661791807004093</v>
      </c>
      <c r="P1142" s="3">
        <f t="shared" si="337"/>
        <v>53.661791807004093</v>
      </c>
      <c r="Q1142" s="3">
        <f t="shared" si="338"/>
        <v>-90.435930002028854</v>
      </c>
      <c r="R1142">
        <f t="shared" si="339"/>
        <v>89.564069997971146</v>
      </c>
      <c r="S1142">
        <f t="shared" si="340"/>
        <v>6.4360009265543749E-2</v>
      </c>
      <c r="T1142">
        <f t="shared" si="323"/>
        <v>53.661791807004093</v>
      </c>
    </row>
    <row r="1143" spans="1:20" x14ac:dyDescent="0.35">
      <c r="A1143">
        <f t="shared" si="324"/>
        <v>405.92253087263794</v>
      </c>
      <c r="B1143">
        <f t="shared" si="341"/>
        <v>64.604577300752823</v>
      </c>
      <c r="C1143" t="str">
        <f t="shared" si="325"/>
        <v>-3.6675637101341-480.207809105065i</v>
      </c>
      <c r="D1143" t="str">
        <f t="shared" si="326"/>
        <v>3.47812497257619-246.352734229762i</v>
      </c>
      <c r="E1143" t="str">
        <f t="shared" si="327"/>
        <v>162.469156091057+0.0204785698944406i</v>
      </c>
      <c r="F1143" t="str">
        <f t="shared" si="328"/>
        <v>2.90990990549106-2311.86596725884i</v>
      </c>
      <c r="G1143" t="str">
        <f t="shared" si="329"/>
        <v>0.999999998481451-0.0000389685629045975i</v>
      </c>
      <c r="H1143" t="str">
        <f t="shared" si="330"/>
        <v>500.212657219285+4.17523981029697i</v>
      </c>
      <c r="I1143" t="str">
        <f t="shared" si="331"/>
        <v>31.3366064289796-3262.28775903078i</v>
      </c>
      <c r="K1143" t="str">
        <f t="shared" si="332"/>
        <v>0.0239881255107656-0.000524965218395534i</v>
      </c>
      <c r="L1143" t="str">
        <f t="shared" si="333"/>
        <v>0.0001875-5.45993850593374i</v>
      </c>
      <c r="M1143" t="str">
        <f t="shared" si="334"/>
        <v>0.00125-1.37228400951275i</v>
      </c>
      <c r="N1143">
        <f t="shared" si="335"/>
        <v>89.562414787815385</v>
      </c>
      <c r="O1143">
        <f t="shared" si="336"/>
        <v>53.628837684338563</v>
      </c>
      <c r="P1143" s="3">
        <f t="shared" si="337"/>
        <v>53.628837684338563</v>
      </c>
      <c r="Q1143" s="3">
        <f t="shared" si="338"/>
        <v>-90.437585212184615</v>
      </c>
      <c r="R1143">
        <f t="shared" si="339"/>
        <v>89.562414787815385</v>
      </c>
      <c r="S1143">
        <f t="shared" si="340"/>
        <v>6.4604577300752822E-2</v>
      </c>
      <c r="T1143">
        <f t="shared" si="323"/>
        <v>53.628837684338563</v>
      </c>
    </row>
    <row r="1144" spans="1:20" x14ac:dyDescent="0.35">
      <c r="A1144">
        <f t="shared" si="324"/>
        <v>407.465036489954</v>
      </c>
      <c r="B1144">
        <f t="shared" si="341"/>
        <v>64.850074694495689</v>
      </c>
      <c r="C1144" t="str">
        <f t="shared" si="325"/>
        <v>-3.66754787837537-478.389249859601i</v>
      </c>
      <c r="D1144" t="str">
        <f t="shared" si="326"/>
        <v>3.47812497236739-245.420140049234i</v>
      </c>
      <c r="E1144" t="str">
        <f t="shared" si="327"/>
        <v>162.469153195502+0.0205565809192547i</v>
      </c>
      <c r="F1144" t="str">
        <f t="shared" si="328"/>
        <v>2.90990990545742-2303.11413441151i</v>
      </c>
      <c r="G1144" t="str">
        <f t="shared" si="329"/>
        <v>0.999999998469888-0.0000391166434431828i</v>
      </c>
      <c r="H1144" t="str">
        <f t="shared" si="330"/>
        <v>500.214276791787+4.19109228243896i</v>
      </c>
      <c r="I1144" t="str">
        <f t="shared" si="331"/>
        <v>31.3365324176301-3249.94825863806i</v>
      </c>
      <c r="K1144" t="str">
        <f t="shared" si="332"/>
        <v>0.0239880351397923-0.000526958033809952i</v>
      </c>
      <c r="L1144" t="str">
        <f t="shared" si="333"/>
        <v>0.0001875-5.43926928265963i</v>
      </c>
      <c r="M1144" t="str">
        <f t="shared" si="334"/>
        <v>0.00125-1.36708907104279i</v>
      </c>
      <c r="N1144">
        <f t="shared" si="335"/>
        <v>89.560753303002727</v>
      </c>
      <c r="O1144">
        <f t="shared" si="336"/>
        <v>53.59588348333584</v>
      </c>
      <c r="P1144" s="3">
        <f t="shared" si="337"/>
        <v>53.59588348333584</v>
      </c>
      <c r="Q1144" s="3">
        <f t="shared" si="338"/>
        <v>-90.439246696997273</v>
      </c>
      <c r="R1144">
        <f t="shared" si="339"/>
        <v>89.560753303002727</v>
      </c>
      <c r="S1144">
        <f t="shared" si="340"/>
        <v>6.4850074694495691E-2</v>
      </c>
      <c r="T1144">
        <f t="shared" si="323"/>
        <v>53.59588348333584</v>
      </c>
    </row>
    <row r="1145" spans="1:20" x14ac:dyDescent="0.35">
      <c r="A1145">
        <f t="shared" si="324"/>
        <v>409.01340362861589</v>
      </c>
      <c r="B1145">
        <f t="shared" si="341"/>
        <v>65.096504978334778</v>
      </c>
      <c r="C1145" t="str">
        <f t="shared" si="325"/>
        <v>-3.667531926195-476.577572409655i</v>
      </c>
      <c r="D1145" t="str">
        <f t="shared" si="326"/>
        <v>3.47812497215699-244.491076319814i</v>
      </c>
      <c r="E1145" t="str">
        <f t="shared" si="327"/>
        <v>162.46915027797+0.0206348905867393i</v>
      </c>
      <c r="F1145" t="str">
        <f t="shared" si="328"/>
        <v>2.90990990542352-2294.39543263422i</v>
      </c>
      <c r="G1145" t="str">
        <f t="shared" si="329"/>
        <v>0.999999998458237-0.0000392652866878093i</v>
      </c>
      <c r="H1145" t="str">
        <f t="shared" si="330"/>
        <v>500.215908701117+4.20700484005495i</v>
      </c>
      <c r="I1145" t="str">
        <f t="shared" si="331"/>
        <v>31.3364578419158-3237.65550987417i</v>
      </c>
      <c r="K1145" t="str">
        <f t="shared" si="332"/>
        <v>0.0239879440814068-0.000528958398452622i</v>
      </c>
      <c r="L1145" t="str">
        <f t="shared" si="333"/>
        <v>0.0001875-5.41867830510025i</v>
      </c>
      <c r="M1145" t="str">
        <f t="shared" si="334"/>
        <v>0.00125-1.36191379860808i</v>
      </c>
      <c r="N1145">
        <f t="shared" si="335"/>
        <v>89.559085519862577</v>
      </c>
      <c r="O1145">
        <f t="shared" si="336"/>
        <v>53.562929203400358</v>
      </c>
      <c r="P1145" s="3">
        <f t="shared" si="337"/>
        <v>53.562929203400358</v>
      </c>
      <c r="Q1145" s="3">
        <f t="shared" si="338"/>
        <v>-90.440914480137423</v>
      </c>
      <c r="R1145">
        <f t="shared" si="339"/>
        <v>89.559085519862577</v>
      </c>
      <c r="S1145">
        <f t="shared" si="340"/>
        <v>6.5096504978334774E-2</v>
      </c>
      <c r="T1145">
        <f t="shared" si="323"/>
        <v>53.562929203400358</v>
      </c>
    </row>
    <row r="1146" spans="1:20" x14ac:dyDescent="0.35">
      <c r="A1146">
        <f t="shared" si="324"/>
        <v>410.56765456240464</v>
      </c>
      <c r="B1146">
        <f t="shared" si="341"/>
        <v>65.343871697252453</v>
      </c>
      <c r="C1146" t="str">
        <f t="shared" si="325"/>
        <v>-3.66751585267795-474.772750693699i</v>
      </c>
      <c r="D1146" t="str">
        <f t="shared" si="326"/>
        <v>3.47812497194497-243.565529676609i</v>
      </c>
      <c r="E1146" t="str">
        <f t="shared" si="327"/>
        <v>162.469147338292+0.0207135000568955i</v>
      </c>
      <c r="F1146" t="str">
        <f t="shared" si="328"/>
        <v>2.90990990538937-2285.70973650551i</v>
      </c>
      <c r="G1146" t="str">
        <f t="shared" si="329"/>
        <v>0.999999998446498-0.0000394144947767603i</v>
      </c>
      <c r="H1146" t="str">
        <f t="shared" si="330"/>
        <v>500.217553041285+4.22297770970587i</v>
      </c>
      <c r="I1146" t="str">
        <f t="shared" si="331"/>
        <v>31.336382697527-3225.40933590417i</v>
      </c>
      <c r="K1146" t="str">
        <f t="shared" si="332"/>
        <v>0.0239878523303858-0.000530966340742343i</v>
      </c>
      <c r="L1146" t="str">
        <f t="shared" si="333"/>
        <v>0.0001875-5.39816527704746i</v>
      </c>
      <c r="M1146" t="str">
        <f t="shared" si="334"/>
        <v>0.00125-1.35675811776059i</v>
      </c>
      <c r="N1146">
        <f t="shared" si="335"/>
        <v>89.557411414636377</v>
      </c>
      <c r="O1146">
        <f t="shared" si="336"/>
        <v>53.529974843931967</v>
      </c>
      <c r="P1146" s="3">
        <f t="shared" si="337"/>
        <v>53.529974843931967</v>
      </c>
      <c r="Q1146" s="3">
        <f t="shared" si="338"/>
        <v>-90.442588585363623</v>
      </c>
      <c r="R1146">
        <f t="shared" si="339"/>
        <v>89.557411414636377</v>
      </c>
      <c r="S1146">
        <f t="shared" si="340"/>
        <v>6.5343871697252448E-2</v>
      </c>
      <c r="T1146">
        <f t="shared" si="323"/>
        <v>53.529974843931967</v>
      </c>
    </row>
    <row r="1147" spans="1:20" x14ac:dyDescent="0.35">
      <c r="A1147">
        <f t="shared" si="324"/>
        <v>412.12781164974177</v>
      </c>
      <c r="B1147">
        <f t="shared" si="341"/>
        <v>65.592178409702015</v>
      </c>
      <c r="C1147" t="str">
        <f t="shared" si="325"/>
        <v>-3.66749965690222-472.974758748832i</v>
      </c>
      <c r="D1147" t="str">
        <f t="shared" si="326"/>
        <v>3.47812497173135-242.643486805319i</v>
      </c>
      <c r="E1147" t="str">
        <f t="shared" si="327"/>
        <v>162.469144376302+0.0207924104944087i</v>
      </c>
      <c r="F1147" t="str">
        <f t="shared" si="328"/>
        <v>2.90990990535492-2277.05692107874i</v>
      </c>
      <c r="G1147" t="str">
        <f t="shared" si="329"/>
        <v>0.999999998434669-0.000039564269856444i</v>
      </c>
      <c r="H1147" t="str">
        <f t="shared" si="330"/>
        <v>500.219209907017+4.23901111879333i</v>
      </c>
      <c r="I1147" t="str">
        <f t="shared" si="331"/>
        <v>31.336306980121-3213.20956056312i</v>
      </c>
      <c r="K1147" t="str">
        <f t="shared" si="332"/>
        <v>0.0239877598814663-0.000532981889202839i</v>
      </c>
      <c r="L1147" t="str">
        <f t="shared" si="333"/>
        <v>0.0001875-5.3777299034145i</v>
      </c>
      <c r="M1147" t="str">
        <f t="shared" si="334"/>
        <v>0.00125-1.35162195433412i</v>
      </c>
      <c r="N1147">
        <f t="shared" si="335"/>
        <v>89.555730963477373</v>
      </c>
      <c r="O1147">
        <f t="shared" si="336"/>
        <v>53.497020404326022</v>
      </c>
      <c r="P1147" s="3">
        <f t="shared" si="337"/>
        <v>53.497020404326022</v>
      </c>
      <c r="Q1147" s="3">
        <f t="shared" si="338"/>
        <v>-90.444269036522627</v>
      </c>
      <c r="R1147">
        <f t="shared" si="339"/>
        <v>89.555730963477373</v>
      </c>
      <c r="S1147">
        <f t="shared" si="340"/>
        <v>6.5592178409702009E-2</v>
      </c>
      <c r="T1147">
        <f t="shared" si="323"/>
        <v>53.497020404326022</v>
      </c>
    </row>
    <row r="1148" spans="1:20" x14ac:dyDescent="0.35">
      <c r="A1148">
        <f t="shared" si="324"/>
        <v>413.69389733401084</v>
      </c>
      <c r="B1148">
        <f t="shared" si="341"/>
        <v>65.84142868765889</v>
      </c>
      <c r="C1148" t="str">
        <f t="shared" si="325"/>
        <v>-3.66748333793891-471.1835707104i</v>
      </c>
      <c r="D1148" t="str">
        <f t="shared" si="326"/>
        <v>3.4781249715161-241.724934442047i</v>
      </c>
      <c r="E1148" t="str">
        <f t="shared" si="327"/>
        <v>162.469141391832+0.0208716230686893i</v>
      </c>
      <c r="F1148" t="str">
        <f t="shared" si="328"/>
        <v>2.90990990532027-2268.43686188023i</v>
      </c>
      <c r="G1148" t="str">
        <f t="shared" si="329"/>
        <v>0.999999998422749-0.0000397146140814251i</v>
      </c>
      <c r="H1148" t="str">
        <f t="shared" si="330"/>
        <v>500.220879393764+4.25510529556255i</v>
      </c>
      <c r="I1148" t="str">
        <f t="shared" si="331"/>
        <v>31.3362306853212-3201.05600835349i</v>
      </c>
      <c r="K1148" t="str">
        <f t="shared" si="332"/>
        <v>0.0239876667293453-0.000535005072463125i</v>
      </c>
      <c r="L1148" t="str">
        <f t="shared" si="333"/>
        <v>0.0001875-5.35737189023159i</v>
      </c>
      <c r="M1148" t="str">
        <f t="shared" si="334"/>
        <v>0.00125-1.34650523444324i</v>
      </c>
      <c r="N1148">
        <f t="shared" si="335"/>
        <v>89.554044142450081</v>
      </c>
      <c r="O1148">
        <f t="shared" si="336"/>
        <v>53.464065883973227</v>
      </c>
      <c r="P1148" s="3">
        <f t="shared" si="337"/>
        <v>53.464065883973227</v>
      </c>
      <c r="Q1148" s="3">
        <f t="shared" si="338"/>
        <v>-90.445955857549919</v>
      </c>
      <c r="R1148">
        <f t="shared" si="339"/>
        <v>89.554044142450081</v>
      </c>
      <c r="S1148">
        <f t="shared" si="340"/>
        <v>6.5841428687658896E-2</v>
      </c>
      <c r="T1148">
        <f t="shared" si="323"/>
        <v>53.464065883973227</v>
      </c>
    </row>
    <row r="1149" spans="1:20" x14ac:dyDescent="0.35">
      <c r="A1149">
        <f t="shared" si="324"/>
        <v>415.26593414388003</v>
      </c>
      <c r="B1149">
        <f t="shared" si="341"/>
        <v>66.091626116671989</v>
      </c>
      <c r="C1149" t="str">
        <f t="shared" si="325"/>
        <v>-3.66746689485216-469.399160811631i</v>
      </c>
      <c r="D1149" t="str">
        <f t="shared" si="326"/>
        <v>3.47812497129921-240.809859373111i</v>
      </c>
      <c r="E1149" t="str">
        <f t="shared" si="327"/>
        <v>162.469138384711+0.0209511389538728i</v>
      </c>
      <c r="F1149" t="str">
        <f t="shared" si="328"/>
        <v>2.90990990528531-2259.84943490755i</v>
      </c>
      <c r="G1149" t="str">
        <f t="shared" si="329"/>
        <v>0.999999998410739-0.0000398655296144558i</v>
      </c>
      <c r="H1149" t="str">
        <f t="shared" si="330"/>
        <v>500.222561597701+4.27126046910551i</v>
      </c>
      <c r="I1149" t="str">
        <f t="shared" si="331"/>
        <v>31.3361538087187-3188.94850444276i</v>
      </c>
      <c r="K1149" t="str">
        <f t="shared" si="332"/>
        <v>0.0239875728686798-0.000537035919257876i</v>
      </c>
      <c r="L1149" t="str">
        <f t="shared" si="333"/>
        <v>0.0001875-5.33709094464196i</v>
      </c>
      <c r="M1149" t="str">
        <f t="shared" si="334"/>
        <v>0.00125-1.34140788448221i</v>
      </c>
      <c r="N1149">
        <f t="shared" si="335"/>
        <v>89.552350927530199</v>
      </c>
      <c r="O1149">
        <f t="shared" si="336"/>
        <v>53.431111282259778</v>
      </c>
      <c r="P1149" s="3">
        <f t="shared" si="337"/>
        <v>53.431111282259778</v>
      </c>
      <c r="Q1149" s="3">
        <f t="shared" si="338"/>
        <v>-90.447649072469801</v>
      </c>
      <c r="R1149">
        <f t="shared" si="339"/>
        <v>89.552350927530199</v>
      </c>
      <c r="S1149">
        <f t="shared" si="340"/>
        <v>6.6091626116671992E-2</v>
      </c>
      <c r="T1149">
        <f t="shared" si="323"/>
        <v>53.431111282259778</v>
      </c>
    </row>
    <row r="1150" spans="1:20" x14ac:dyDescent="0.35">
      <c r="A1150">
        <f t="shared" si="324"/>
        <v>416.84394469362684</v>
      </c>
      <c r="B1150">
        <f t="shared" si="341"/>
        <v>66.342774295915348</v>
      </c>
      <c r="C1150" t="str">
        <f t="shared" si="325"/>
        <v>-3.66745032669891-467.621503383252i</v>
      </c>
      <c r="D1150" t="str">
        <f t="shared" si="326"/>
        <v>3.47812497108065-239.898248434848i</v>
      </c>
      <c r="E1150" t="str">
        <f t="shared" si="327"/>
        <v>162.469135354766+0.0210309593288813i</v>
      </c>
      <c r="F1150" t="str">
        <f t="shared" si="328"/>
        <v>2.90990990525009-2251.29451662768i</v>
      </c>
      <c r="G1150" t="str">
        <f t="shared" si="329"/>
        <v>0.999999998398638-0.0000400170186265065i</v>
      </c>
      <c r="H1150" t="str">
        <f t="shared" si="330"/>
        <v>500.224256615736+4.2874768693638i</v>
      </c>
      <c r="I1150" t="str">
        <f t="shared" si="331"/>
        <v>31.3360763458705-3176.88687466079i</v>
      </c>
      <c r="K1150" t="str">
        <f t="shared" si="332"/>
        <v>0.0239874782940863-0.000539074458427793i</v>
      </c>
      <c r="L1150" t="str">
        <f t="shared" si="333"/>
        <v>0.0001875-5.31688677489737i</v>
      </c>
      <c r="M1150" t="str">
        <f t="shared" si="334"/>
        <v>0.00125-1.33632983112393i</v>
      </c>
      <c r="N1150">
        <f t="shared" si="335"/>
        <v>89.550651294604194</v>
      </c>
      <c r="O1150">
        <f t="shared" si="336"/>
        <v>53.39815659856707</v>
      </c>
      <c r="P1150" s="3">
        <f t="shared" si="337"/>
        <v>53.39815659856707</v>
      </c>
      <c r="Q1150" s="3">
        <f t="shared" si="338"/>
        <v>-90.449348705395806</v>
      </c>
      <c r="R1150">
        <f t="shared" si="339"/>
        <v>89.550651294604194</v>
      </c>
      <c r="S1150">
        <f t="shared" si="340"/>
        <v>6.6342774295915341E-2</v>
      </c>
      <c r="T1150">
        <f t="shared" si="323"/>
        <v>53.39815659856707</v>
      </c>
    </row>
    <row r="1151" spans="1:20" x14ac:dyDescent="0.35">
      <c r="A1151">
        <f t="shared" si="324"/>
        <v>418.4279516834626</v>
      </c>
      <c r="B1151">
        <f t="shared" si="341"/>
        <v>66.594876838239827</v>
      </c>
      <c r="C1151" t="str">
        <f t="shared" si="325"/>
        <v>-3.66743363252878-465.850572853128i</v>
      </c>
      <c r="D1151" t="str">
        <f t="shared" si="326"/>
        <v>3.47812497086046-238.990088513427i</v>
      </c>
      <c r="E1151" t="str">
        <f t="shared" si="327"/>
        <v>162.469132301827+0.0211110853773771i</v>
      </c>
      <c r="F1151" t="str">
        <f t="shared" si="328"/>
        <v>2.90990990521459-2242.77198397524i</v>
      </c>
      <c r="G1151" t="str">
        <f t="shared" si="329"/>
        <v>0.999999998386445-0.0000401690832967974i</v>
      </c>
      <c r="H1151" t="str">
        <f t="shared" si="330"/>
        <v>500.225964545527+4.30375472713139i</v>
      </c>
      <c r="I1151" t="str">
        <f t="shared" si="331"/>
        <v>31.3359982922984-3164.8709454974i</v>
      </c>
      <c r="K1151" t="str">
        <f t="shared" si="332"/>
        <v>0.02398738300014-0.000541120718919946i</v>
      </c>
      <c r="L1151" t="str">
        <f t="shared" si="333"/>
        <v>0.0001875-5.29675909035402i</v>
      </c>
      <c r="M1151" t="str">
        <f t="shared" si="334"/>
        <v>0.00125-1.33127100131892i</v>
      </c>
      <c r="N1151">
        <f t="shared" si="335"/>
        <v>89.548945219468962</v>
      </c>
      <c r="O1151">
        <f t="shared" si="336"/>
        <v>53.365201832271794</v>
      </c>
      <c r="P1151" s="3">
        <f t="shared" si="337"/>
        <v>53.365201832271794</v>
      </c>
      <c r="Q1151" s="3">
        <f t="shared" si="338"/>
        <v>-90.451054780531038</v>
      </c>
      <c r="R1151">
        <f t="shared" si="339"/>
        <v>89.548945219468962</v>
      </c>
      <c r="S1151">
        <f t="shared" si="340"/>
        <v>6.6594876838239822E-2</v>
      </c>
      <c r="T1151">
        <f t="shared" si="323"/>
        <v>53.365201832271794</v>
      </c>
    </row>
    <row r="1152" spans="1:20" x14ac:dyDescent="0.35">
      <c r="A1152">
        <f t="shared" si="324"/>
        <v>420.01797789985977</v>
      </c>
      <c r="B1152">
        <f t="shared" si="341"/>
        <v>66.847937370225139</v>
      </c>
      <c r="C1152" t="str">
        <f t="shared" si="325"/>
        <v>-3.66741681138459-464.086343745907i</v>
      </c>
      <c r="D1152" t="str">
        <f t="shared" si="326"/>
        <v>3.47812497063858-238.085366544665i</v>
      </c>
      <c r="E1152" t="str">
        <f t="shared" si="327"/>
        <v>162.46912922572+0.021191518287864i</v>
      </c>
      <c r="F1152" t="str">
        <f t="shared" si="328"/>
        <v>2.90990990517886-2234.28171435075i</v>
      </c>
      <c r="G1152" t="str">
        <f t="shared" si="329"/>
        <v>0.999999998374158-0.0000403217258128298i</v>
      </c>
      <c r="H1152" t="str">
        <f t="shared" si="330"/>
        <v>500.227685485461+4.32009427405812i</v>
      </c>
      <c r="I1152" t="str">
        <f t="shared" si="331"/>
        <v>31.3359196434916-3152.90054409979i</v>
      </c>
      <c r="K1152" t="str">
        <f t="shared" si="332"/>
        <v>0.0239872869813757-0.000543174729788185i</v>
      </c>
      <c r="L1152" t="str">
        <f t="shared" si="333"/>
        <v>0.0001875-5.27670760146842i</v>
      </c>
      <c r="M1152" t="str">
        <f t="shared" si="334"/>
        <v>0.00125-1.3262313222942i</v>
      </c>
      <c r="N1152">
        <f t="shared" si="335"/>
        <v>89.547232677831559</v>
      </c>
      <c r="O1152">
        <f t="shared" si="336"/>
        <v>53.33224698274617</v>
      </c>
      <c r="P1152" s="3">
        <f t="shared" si="337"/>
        <v>53.33224698274617</v>
      </c>
      <c r="Q1152" s="3">
        <f t="shared" si="338"/>
        <v>-90.452767322168441</v>
      </c>
      <c r="R1152">
        <f t="shared" si="339"/>
        <v>89.547232677831559</v>
      </c>
      <c r="S1152">
        <f t="shared" si="340"/>
        <v>6.6847937370225138E-2</v>
      </c>
      <c r="T1152">
        <f t="shared" si="323"/>
        <v>53.33224698274617</v>
      </c>
    </row>
    <row r="1153" spans="1:20" x14ac:dyDescent="0.35">
      <c r="A1153">
        <f t="shared" si="324"/>
        <v>421.61404621587928</v>
      </c>
      <c r="B1153">
        <f t="shared" si="341"/>
        <v>67.101959532232001</v>
      </c>
      <c r="C1153" t="str">
        <f t="shared" si="325"/>
        <v>-3.66739986230161-462.328790682628i</v>
      </c>
      <c r="D1153" t="str">
        <f t="shared" si="326"/>
        <v>3.47812497041502-237.184069513832i</v>
      </c>
      <c r="E1153" t="str">
        <f t="shared" si="327"/>
        <v>162.469126126269+0.0212722592536396i</v>
      </c>
      <c r="F1153" t="str">
        <f t="shared" si="328"/>
        <v>2.90990990514282-2225.82358561882i</v>
      </c>
      <c r="G1153" t="str">
        <f t="shared" si="329"/>
        <v>0.999999998361778-0.0000404749483704175i</v>
      </c>
      <c r="H1153" t="str">
        <f t="shared" si="330"/>
        <v>500.229419534682+4.33649574265228i</v>
      </c>
      <c r="I1153" t="str">
        <f t="shared" si="331"/>
        <v>31.3358403949036-3140.97549827009i</v>
      </c>
      <c r="K1153" t="str">
        <f t="shared" si="332"/>
        <v>0.0239871902322864-0.000545236520193472i</v>
      </c>
      <c r="L1153" t="str">
        <f t="shared" si="333"/>
        <v>0.0001875-5.25673201979321i</v>
      </c>
      <c r="M1153" t="str">
        <f t="shared" si="334"/>
        <v>0.00125-1.3212107215523i</v>
      </c>
      <c r="N1153">
        <f t="shared" si="335"/>
        <v>89.545513645308915</v>
      </c>
      <c r="O1153">
        <f t="shared" si="336"/>
        <v>53.299292049357447</v>
      </c>
      <c r="P1153" s="3">
        <f t="shared" si="337"/>
        <v>53.299292049357447</v>
      </c>
      <c r="Q1153" s="3">
        <f t="shared" si="338"/>
        <v>-90.454486354691085</v>
      </c>
      <c r="R1153">
        <f t="shared" si="339"/>
        <v>89.545513645308915</v>
      </c>
      <c r="S1153">
        <f t="shared" si="340"/>
        <v>6.7101959532231997E-2</v>
      </c>
      <c r="T1153">
        <f t="shared" si="323"/>
        <v>53.299292049357447</v>
      </c>
    </row>
    <row r="1154" spans="1:20" x14ac:dyDescent="0.35">
      <c r="A1154">
        <f t="shared" si="324"/>
        <v>423.21617959149967</v>
      </c>
      <c r="B1154">
        <f t="shared" si="341"/>
        <v>67.356946978454488</v>
      </c>
      <c r="C1154" t="str">
        <f t="shared" si="325"/>
        <v>-3.66738278430778-460.577888380358i</v>
      </c>
      <c r="D1154" t="str">
        <f t="shared" si="326"/>
        <v>3.47812497018974-236.286184455467i</v>
      </c>
      <c r="E1154" t="str">
        <f t="shared" si="327"/>
        <v>162.469123003296+0.0213533094728674i</v>
      </c>
      <c r="F1154" t="str">
        <f t="shared" si="328"/>
        <v>2.90990990510653-2217.39747610643i</v>
      </c>
      <c r="G1154" t="str">
        <f t="shared" si="329"/>
        <v>0.999999998349304-0.0000406287531737183i</v>
      </c>
      <c r="H1154" t="str">
        <f t="shared" si="330"/>
        <v>500.231166793096+4.35295936628373i</v>
      </c>
      <c r="I1154" t="str">
        <f t="shared" si="331"/>
        <v>31.3357605419531-3129.09563646296i</v>
      </c>
      <c r="K1154" t="str">
        <f t="shared" si="332"/>
        <v>0.0239870927473231-0.00054730611940426i</v>
      </c>
      <c r="L1154" t="str">
        <f t="shared" si="333"/>
        <v>0.0001875-5.23683205797291i</v>
      </c>
      <c r="M1154" t="str">
        <f t="shared" si="334"/>
        <v>0.00125-1.3162091268702i</v>
      </c>
      <c r="N1154">
        <f t="shared" si="335"/>
        <v>89.543788097427381</v>
      </c>
      <c r="O1154">
        <f t="shared" si="336"/>
        <v>53.266337031467863</v>
      </c>
      <c r="P1154" s="3">
        <f t="shared" si="337"/>
        <v>53.266337031467863</v>
      </c>
      <c r="Q1154" s="3">
        <f t="shared" si="338"/>
        <v>-90.456211902572619</v>
      </c>
      <c r="R1154">
        <f t="shared" si="339"/>
        <v>89.543788097427381</v>
      </c>
      <c r="S1154">
        <f t="shared" si="340"/>
        <v>6.7356946978454485E-2</v>
      </c>
      <c r="T1154">
        <f t="shared" si="323"/>
        <v>53.266337031467863</v>
      </c>
    </row>
    <row r="1155" spans="1:20" x14ac:dyDescent="0.35">
      <c r="A1155">
        <f t="shared" si="324"/>
        <v>424.82440107394734</v>
      </c>
      <c r="B1155">
        <f t="shared" si="341"/>
        <v>67.612903376972611</v>
      </c>
      <c r="C1155" t="str">
        <f t="shared" si="325"/>
        <v>-3.6673655764238-458.83361165186i</v>
      </c>
      <c r="D1155" t="str">
        <f t="shared" si="326"/>
        <v>3.47812496996276-235.391698453193i</v>
      </c>
      <c r="E1155" t="str">
        <f t="shared" si="327"/>
        <v>162.469119856625+0.0214346701485776i</v>
      </c>
      <c r="F1155" t="str">
        <f t="shared" si="328"/>
        <v>2.90990990506996-2209.00326460118i</v>
      </c>
      <c r="G1155" t="str">
        <f t="shared" si="329"/>
        <v>0.999999998336735-0.0000407831424352657i</v>
      </c>
      <c r="H1155" t="str">
        <f t="shared" si="330"/>
        <v>500.232927361363+4.36948537918712i</v>
      </c>
      <c r="I1155" t="str">
        <f t="shared" si="331"/>
        <v>31.3356800800244-3117.260787783i</v>
      </c>
      <c r="K1155" t="str">
        <f t="shared" si="332"/>
        <v>0.0239869945208952-0.000549383556796878i</v>
      </c>
      <c r="L1155" t="str">
        <f t="shared" si="333"/>
        <v>0.0001875-5.21700742973991i</v>
      </c>
      <c r="M1155" t="str">
        <f t="shared" si="334"/>
        <v>0.00125-1.31122646629827i</v>
      </c>
      <c r="N1155">
        <f t="shared" si="335"/>
        <v>89.542056009622598</v>
      </c>
      <c r="O1155">
        <f t="shared" si="336"/>
        <v>53.233381928435236</v>
      </c>
      <c r="P1155" s="3">
        <f t="shared" si="337"/>
        <v>53.233381928435236</v>
      </c>
      <c r="Q1155" s="3">
        <f t="shared" si="338"/>
        <v>-90.457943990377402</v>
      </c>
      <c r="R1155">
        <f t="shared" si="339"/>
        <v>89.542056009622598</v>
      </c>
      <c r="S1155">
        <f t="shared" si="340"/>
        <v>6.7612903376972608E-2</v>
      </c>
      <c r="T1155">
        <f t="shared" si="323"/>
        <v>53.233381928435236</v>
      </c>
    </row>
    <row r="1156" spans="1:20" x14ac:dyDescent="0.35">
      <c r="A1156">
        <f t="shared" si="324"/>
        <v>426.43873379802835</v>
      </c>
      <c r="B1156">
        <f t="shared" si="341"/>
        <v>67.869832409805113</v>
      </c>
      <c r="C1156" t="str">
        <f t="shared" si="325"/>
        <v>-3.66734823766309-457.095935405195i</v>
      </c>
      <c r="D1156" t="str">
        <f t="shared" si="326"/>
        <v>3.47812496973403-234.500598639527i</v>
      </c>
      <c r="E1156" t="str">
        <f t="shared" si="327"/>
        <v>162.469116686076+0.0215163424886636i</v>
      </c>
      <c r="F1156" t="str">
        <f t="shared" si="328"/>
        <v>2.90990990503312-2200.64083034949i</v>
      </c>
      <c r="G1156" t="str">
        <f t="shared" si="329"/>
        <v>0.99999999832407-0.0000409381183760013i</v>
      </c>
      <c r="H1156" t="str">
        <f t="shared" si="330"/>
        <v>500.234701340913+4.3860740164648i</v>
      </c>
      <c r="I1156" t="str">
        <f t="shared" si="331"/>
        <v>31.3355990044667-3105.4707819823i</v>
      </c>
      <c r="K1156" t="str">
        <f t="shared" si="332"/>
        <v>0.0239868955473695-0.000551468861855893i</v>
      </c>
      <c r="L1156" t="str">
        <f t="shared" si="333"/>
        <v>0.0001875-5.19725784991026i</v>
      </c>
      <c r="M1156" t="str">
        <f t="shared" si="334"/>
        <v>0.00125-1.30626266815926i</v>
      </c>
      <c r="N1156">
        <f t="shared" si="335"/>
        <v>89.54031735723899</v>
      </c>
      <c r="O1156">
        <f t="shared" si="336"/>
        <v>53.200426739612261</v>
      </c>
      <c r="P1156" s="3">
        <f t="shared" si="337"/>
        <v>53.200426739612261</v>
      </c>
      <c r="Q1156" s="3">
        <f t="shared" si="338"/>
        <v>-90.45968264276101</v>
      </c>
      <c r="R1156">
        <f t="shared" si="339"/>
        <v>89.54031735723899</v>
      </c>
      <c r="S1156">
        <f t="shared" si="340"/>
        <v>6.7869832409805111E-2</v>
      </c>
      <c r="T1156">
        <f t="shared" si="323"/>
        <v>53.200426739612261</v>
      </c>
    </row>
    <row r="1157" spans="1:20" x14ac:dyDescent="0.35">
      <c r="A1157">
        <f t="shared" si="324"/>
        <v>428.05920098646089</v>
      </c>
      <c r="B1157">
        <f t="shared" si="341"/>
        <v>68.127737772962377</v>
      </c>
      <c r="C1157" t="str">
        <f t="shared" si="325"/>
        <v>-3.66733076703117-455.364834643378i</v>
      </c>
      <c r="D1157" t="str">
        <f t="shared" si="326"/>
        <v>3.47812496950356-233.6128721957i</v>
      </c>
      <c r="E1157" t="str">
        <f t="shared" si="327"/>
        <v>162.469113491469+0.0215983277059658i</v>
      </c>
      <c r="F1157" t="str">
        <f t="shared" si="328"/>
        <v>2.90990990499596-2192.31005305496i</v>
      </c>
      <c r="G1157" t="str">
        <f t="shared" si="329"/>
        <v>0.999999998311309-0.0000410936832253057i</v>
      </c>
      <c r="H1157" t="str">
        <f t="shared" si="330"/>
        <v>500.236488833954+4.40272551408953i</v>
      </c>
      <c r="I1157" t="str">
        <f t="shared" si="331"/>
        <v>31.3355173105917-3093.72544945815i</v>
      </c>
      <c r="K1157" t="str">
        <f t="shared" si="332"/>
        <v>0.02398679582107-0.000553562064174463i</v>
      </c>
      <c r="L1157" t="str">
        <f t="shared" si="333"/>
        <v>0.0001875-5.17758303437961i</v>
      </c>
      <c r="M1157" t="str">
        <f t="shared" si="334"/>
        <v>0.00125-1.30131766104728i</v>
      </c>
      <c r="N1157">
        <f t="shared" si="335"/>
        <v>89.538572115529604</v>
      </c>
      <c r="O1157">
        <f t="shared" si="336"/>
        <v>53.167471464346747</v>
      </c>
      <c r="P1157" s="3">
        <f t="shared" si="337"/>
        <v>53.167471464346747</v>
      </c>
      <c r="Q1157" s="3">
        <f t="shared" si="338"/>
        <v>-90.461427884470396</v>
      </c>
      <c r="R1157">
        <f t="shared" si="339"/>
        <v>89.538572115529604</v>
      </c>
      <c r="S1157">
        <f t="shared" si="340"/>
        <v>6.8127737772962382E-2</v>
      </c>
      <c r="T1157">
        <f t="shared" si="323"/>
        <v>53.167471464346747</v>
      </c>
    </row>
    <row r="1158" spans="1:20" x14ac:dyDescent="0.35">
      <c r="A1158">
        <f t="shared" si="324"/>
        <v>429.68582595020951</v>
      </c>
      <c r="B1158">
        <f t="shared" si="341"/>
        <v>68.38662317649964</v>
      </c>
      <c r="C1158" t="str">
        <f t="shared" si="325"/>
        <v>-3.66731316352639-453.640284464023i</v>
      </c>
      <c r="D1158" t="str">
        <f t="shared" si="326"/>
        <v>3.47812496927135-232.72850635147i</v>
      </c>
      <c r="E1158" t="str">
        <f t="shared" si="327"/>
        <v>162.469110272622+0.0216806270182353i</v>
      </c>
      <c r="F1158" t="str">
        <f t="shared" si="328"/>
        <v>2.90990990495856-2184.01081287656i</v>
      </c>
      <c r="G1158" t="str">
        <f t="shared" si="329"/>
        <v>0.999999998298451-0.0000412498392210315i</v>
      </c>
      <c r="H1158" t="str">
        <f t="shared" si="330"/>
        <v>500.238289943463+4.4194401089081i</v>
      </c>
      <c r="I1158" t="str">
        <f t="shared" si="331"/>
        <v>31.3354349936772-3082.02462125037i</v>
      </c>
      <c r="K1158" t="str">
        <f t="shared" si="332"/>
        <v>0.023986695336278-0.00055566319345475i</v>
      </c>
      <c r="L1158" t="str">
        <f t="shared" si="333"/>
        <v>0.0001875-5.15798270011914i</v>
      </c>
      <c r="M1158" t="str">
        <f t="shared" si="334"/>
        <v>0.00125-1.29639137382674i</v>
      </c>
      <c r="N1158">
        <f t="shared" si="335"/>
        <v>89.536820259655656</v>
      </c>
      <c r="O1158">
        <f t="shared" si="336"/>
        <v>53.13451610198171</v>
      </c>
      <c r="P1158" s="3">
        <f t="shared" si="337"/>
        <v>53.13451610198171</v>
      </c>
      <c r="Q1158" s="3">
        <f t="shared" si="338"/>
        <v>-90.463179740344344</v>
      </c>
      <c r="R1158">
        <f t="shared" si="339"/>
        <v>89.536820259655656</v>
      </c>
      <c r="S1158">
        <f t="shared" si="340"/>
        <v>6.8386623176499642E-2</v>
      </c>
      <c r="T1158">
        <f t="shared" si="323"/>
        <v>53.13451610198171</v>
      </c>
    </row>
    <row r="1159" spans="1:20" x14ac:dyDescent="0.35">
      <c r="A1159">
        <f t="shared" si="324"/>
        <v>431.31863208882027</v>
      </c>
      <c r="B1159">
        <f t="shared" si="341"/>
        <v>68.646492344570333</v>
      </c>
      <c r="C1159" t="str">
        <f t="shared" si="325"/>
        <v>-3.66729542613931-451.922260058963i</v>
      </c>
      <c r="D1159" t="str">
        <f t="shared" si="326"/>
        <v>3.47812496903738-231.847488384936i</v>
      </c>
      <c r="E1159" t="str">
        <f t="shared" si="327"/>
        <v>162.469107029351+0.0217632416481957i</v>
      </c>
      <c r="F1159" t="str">
        <f t="shared" si="328"/>
        <v>2.90990990492085-2175.74299042692i</v>
      </c>
      <c r="G1159" t="str">
        <f t="shared" si="329"/>
        <v>0.999999998285494-0.0000414065886095349i</v>
      </c>
      <c r="H1159" t="str">
        <f t="shared" si="330"/>
        <v>500.240104773212+4.43621803864404i</v>
      </c>
      <c r="I1159" t="str">
        <f t="shared" si="331"/>
        <v>31.3353520489637-3070.36812903905i</v>
      </c>
      <c r="K1159" t="str">
        <f t="shared" si="332"/>
        <v>0.0239865940872312-0.000557772279508264i</v>
      </c>
      <c r="L1159" t="str">
        <f t="shared" si="333"/>
        <v>0.0001875-5.13845656517149i</v>
      </c>
      <c r="M1159" t="str">
        <f t="shared" si="334"/>
        <v>0.00125-1.29148373563134i</v>
      </c>
      <c r="N1159">
        <f t="shared" si="335"/>
        <v>89.535061764686304</v>
      </c>
      <c r="O1159">
        <f t="shared" si="336"/>
        <v>53.101560651854918</v>
      </c>
      <c r="P1159" s="3">
        <f t="shared" si="337"/>
        <v>53.101560651854918</v>
      </c>
      <c r="Q1159" s="3">
        <f t="shared" si="338"/>
        <v>-90.464938235313696</v>
      </c>
      <c r="R1159">
        <f t="shared" si="339"/>
        <v>89.535061764686304</v>
      </c>
      <c r="S1159">
        <f t="shared" si="340"/>
        <v>6.8646492344570334E-2</v>
      </c>
      <c r="T1159">
        <f t="shared" si="323"/>
        <v>53.101560651854918</v>
      </c>
    </row>
    <row r="1160" spans="1:20" x14ac:dyDescent="0.35">
      <c r="A1160">
        <f t="shared" si="324"/>
        <v>432.95764289075777</v>
      </c>
      <c r="B1160">
        <f t="shared" si="341"/>
        <v>68.907349015479696</v>
      </c>
      <c r="C1160" t="str">
        <f t="shared" si="325"/>
        <v>-3.66727755385295-450.210736713914i</v>
      </c>
      <c r="D1160" t="str">
        <f t="shared" si="326"/>
        <v>3.47812496880161-230.969805622359i</v>
      </c>
      <c r="E1160" t="str">
        <f t="shared" si="327"/>
        <v>162.469103761471+0.0218461728235263i</v>
      </c>
      <c r="F1160" t="str">
        <f t="shared" si="328"/>
        <v>2.90990990488286-2167.50646677065i</v>
      </c>
      <c r="G1160" t="str">
        <f t="shared" si="329"/>
        <v>0.999999998272439-0.0000415639336457085i</v>
      </c>
      <c r="H1160" t="str">
        <f t="shared" si="330"/>
        <v>500.241933427763+4.45305954190066i</v>
      </c>
      <c r="I1160" t="str">
        <f t="shared" si="331"/>
        <v>31.3352684716554-3058.75580514208i</v>
      </c>
      <c r="K1160" t="str">
        <f t="shared" si="332"/>
        <v>0.0239864920681236-0.000559889352256245i</v>
      </c>
      <c r="L1160" t="str">
        <f t="shared" si="333"/>
        <v>0.0001875-5.11900434864664i</v>
      </c>
      <c r="M1160" t="str">
        <f t="shared" si="334"/>
        <v>0.00125-1.28659467586306i</v>
      </c>
      <c r="N1160">
        <f t="shared" si="335"/>
        <v>89.533296605598281</v>
      </c>
      <c r="O1160">
        <f t="shared" si="336"/>
        <v>53.068605113299256</v>
      </c>
      <c r="P1160" s="3">
        <f t="shared" si="337"/>
        <v>53.068605113299256</v>
      </c>
      <c r="Q1160" s="3">
        <f t="shared" si="338"/>
        <v>-90.466703394401719</v>
      </c>
      <c r="R1160">
        <f t="shared" si="339"/>
        <v>89.533296605598281</v>
      </c>
      <c r="S1160">
        <f t="shared" si="340"/>
        <v>6.8907349015479694E-2</v>
      </c>
      <c r="T1160">
        <f t="shared" si="323"/>
        <v>53.068605113299256</v>
      </c>
    </row>
    <row r="1161" spans="1:20" x14ac:dyDescent="0.35">
      <c r="A1161">
        <f t="shared" si="324"/>
        <v>434.60288193374265</v>
      </c>
      <c r="B1161">
        <f t="shared" si="341"/>
        <v>69.16919694173852</v>
      </c>
      <c r="C1161" t="str">
        <f t="shared" si="325"/>
        <v>-3.66725954564264-448.505689808118i</v>
      </c>
      <c r="D1161" t="str">
        <f t="shared" si="326"/>
        <v>3.47812496856405-230.095445437978i</v>
      </c>
      <c r="E1161" t="str">
        <f t="shared" si="327"/>
        <v>162.469100468798+0.0219294217769366i</v>
      </c>
      <c r="F1161" t="str">
        <f t="shared" si="328"/>
        <v>2.90990990484459-2159.30112342259i</v>
      </c>
      <c r="G1161" t="str">
        <f t="shared" si="329"/>
        <v>0.999999998259285-0.0000417218765930134i</v>
      </c>
      <c r="H1161" t="str">
        <f t="shared" si="330"/>
        <v>500.243776012476+4.46996485816441i</v>
      </c>
      <c r="I1161" t="str">
        <f t="shared" si="331"/>
        <v>31.3351842569205-3047.18748251273i</v>
      </c>
      <c r="K1161" t="str">
        <f t="shared" si="332"/>
        <v>0.0239863892731052-0.00056201444173005i</v>
      </c>
      <c r="L1161" t="str">
        <f t="shared" si="333"/>
        <v>0.0001875-5.09962577071791i</v>
      </c>
      <c r="M1161" t="str">
        <f t="shared" si="334"/>
        <v>0.00125-1.28172412419113i</v>
      </c>
      <c r="N1161">
        <f t="shared" si="335"/>
        <v>89.531524757275591</v>
      </c>
      <c r="O1161">
        <f t="shared" si="336"/>
        <v>53.035649485642608</v>
      </c>
      <c r="P1161" s="3">
        <f t="shared" si="337"/>
        <v>53.035649485642608</v>
      </c>
      <c r="Q1161" s="3">
        <f t="shared" si="338"/>
        <v>-90.468475242724409</v>
      </c>
      <c r="R1161">
        <f t="shared" si="339"/>
        <v>89.531524757275591</v>
      </c>
      <c r="S1161">
        <f t="shared" si="340"/>
        <v>6.9169196941738523E-2</v>
      </c>
      <c r="T1161">
        <f t="shared" si="323"/>
        <v>53.035649485642608</v>
      </c>
    </row>
    <row r="1162" spans="1:20" x14ac:dyDescent="0.35">
      <c r="A1162">
        <f t="shared" si="324"/>
        <v>436.25437288509085</v>
      </c>
      <c r="B1162">
        <f t="shared" si="341"/>
        <v>69.432039890117125</v>
      </c>
      <c r="C1162" t="str">
        <f t="shared" si="325"/>
        <v>-3.66724140047573-446.807094813976i</v>
      </c>
      <c r="D1162" t="str">
        <f t="shared" si="326"/>
        <v>3.47812496832469-229.224395253828i</v>
      </c>
      <c r="E1162" t="str">
        <f t="shared" si="327"/>
        <v>162.469097151143+0.0220129897461416i</v>
      </c>
      <c r="F1162" t="str">
        <f t="shared" si="328"/>
        <v>2.90990990480601-2151.12684234612i</v>
      </c>
      <c r="G1162" t="str">
        <f t="shared" si="329"/>
        <v>0.99999999824603-0.0000418804197235117i</v>
      </c>
      <c r="H1162" t="str">
        <f t="shared" si="330"/>
        <v>500.245632633508+4.48693422780753i</v>
      </c>
      <c r="I1162" t="str">
        <f t="shared" si="331"/>
        <v>31.3350993998886-3035.66299473721i</v>
      </c>
      <c r="K1162" t="str">
        <f t="shared" si="332"/>
        <v>0.0239862856962819-0.000564147578071516i</v>
      </c>
      <c r="L1162" t="str">
        <f t="shared" si="333"/>
        <v>0.0001875-5.08032055261797i</v>
      </c>
      <c r="M1162" t="str">
        <f t="shared" si="334"/>
        <v>0.00125-1.27687201055104i</v>
      </c>
      <c r="N1162">
        <f t="shared" si="335"/>
        <v>89.529746194509116</v>
      </c>
      <c r="O1162">
        <f t="shared" si="336"/>
        <v>53.002693768207642</v>
      </c>
      <c r="P1162" s="3">
        <f t="shared" si="337"/>
        <v>53.002693768207642</v>
      </c>
      <c r="Q1162" s="3">
        <f t="shared" si="338"/>
        <v>-90.470253805490884</v>
      </c>
      <c r="R1162">
        <f t="shared" si="339"/>
        <v>89.529746194509116</v>
      </c>
      <c r="S1162">
        <f t="shared" si="340"/>
        <v>6.943203989011712E-2</v>
      </c>
      <c r="T1162">
        <f t="shared" si="323"/>
        <v>53.002693768207642</v>
      </c>
    </row>
    <row r="1163" spans="1:20" x14ac:dyDescent="0.35">
      <c r="A1163">
        <f t="shared" si="324"/>
        <v>437.91213950205423</v>
      </c>
      <c r="B1163">
        <f t="shared" si="341"/>
        <v>69.695881641699572</v>
      </c>
      <c r="C1163" t="str">
        <f t="shared" si="325"/>
        <v>-3.66722311731217-445.11492729671i</v>
      </c>
      <c r="D1163" t="str">
        <f t="shared" si="326"/>
        <v>3.4781249680835-228.356642539561i</v>
      </c>
      <c r="E1163" t="str">
        <f t="shared" si="327"/>
        <v>162.469093808318+0.0220968779739116i</v>
      </c>
      <c r="F1163" t="str">
        <f t="shared" si="328"/>
        <v>2.90990990476717-2142.98350595147i</v>
      </c>
      <c r="G1163" t="str">
        <f t="shared" si="329"/>
        <v>0.999999998232675-0.0000420395653178996i</v>
      </c>
      <c r="H1163" t="str">
        <f t="shared" si="330"/>
        <v>500.247503397833+4.50396789209168i</v>
      </c>
      <c r="I1163" t="str">
        <f t="shared" si="331"/>
        <v>31.3350138956541-3024.18217603235i</v>
      </c>
      <c r="K1163" t="str">
        <f t="shared" si="332"/>
        <v>0.0239861813317147-0.000566288791533355i</v>
      </c>
      <c r="L1163" t="str">
        <f t="shared" si="333"/>
        <v>0.0001875-5.06108841663475i</v>
      </c>
      <c r="M1163" t="str">
        <f t="shared" si="334"/>
        <v>0.00125-1.27203826514349i</v>
      </c>
      <c r="N1163">
        <f t="shared" si="335"/>
        <v>89.527960891996415</v>
      </c>
      <c r="O1163">
        <f t="shared" si="336"/>
        <v>52.969737960312017</v>
      </c>
      <c r="P1163" s="3">
        <f t="shared" si="337"/>
        <v>52.969737960312017</v>
      </c>
      <c r="Q1163" s="3">
        <f t="shared" si="338"/>
        <v>-90.472039108003585</v>
      </c>
      <c r="R1163">
        <f t="shared" si="339"/>
        <v>89.527960891996415</v>
      </c>
      <c r="S1163">
        <f t="shared" si="340"/>
        <v>6.969588164169957E-2</v>
      </c>
      <c r="T1163">
        <f t="shared" si="323"/>
        <v>52.969737960312017</v>
      </c>
    </row>
    <row r="1164" spans="1:20" x14ac:dyDescent="0.35">
      <c r="A1164">
        <f t="shared" si="324"/>
        <v>439.57620563216204</v>
      </c>
      <c r="B1164">
        <f t="shared" si="341"/>
        <v>69.960725991938034</v>
      </c>
      <c r="C1164" t="str">
        <f t="shared" si="325"/>
        <v>-3.66720469510348-443.429162913993i</v>
      </c>
      <c r="D1164" t="str">
        <f t="shared" si="326"/>
        <v>3.47812496784048-227.492174812261i</v>
      </c>
      <c r="E1164" t="str">
        <f t="shared" si="327"/>
        <v>162.469090440132+0.0221810877080875i</v>
      </c>
      <c r="F1164" t="str">
        <f t="shared" si="328"/>
        <v>2.909909904728-2134.87099709399i</v>
      </c>
      <c r="G1164" t="str">
        <f t="shared" si="329"/>
        <v>0.999999998219218-0.0000421993156655398i</v>
      </c>
      <c r="H1164" t="str">
        <f t="shared" si="330"/>
        <v>500.249388413239+4.5210660931704i</v>
      </c>
      <c r="I1164" t="str">
        <f t="shared" si="331"/>
        <v>31.3349277392713-3012.74486124316i</v>
      </c>
      <c r="K1164" t="str">
        <f t="shared" si="332"/>
        <v>0.0239860761734196-0.00056843811247951i</v>
      </c>
      <c r="L1164" t="str">
        <f t="shared" si="333"/>
        <v>0.0001875-5.04192908610753i</v>
      </c>
      <c r="M1164" t="str">
        <f t="shared" si="334"/>
        <v>0.00125-1.26722281843345i</v>
      </c>
      <c r="N1164">
        <f t="shared" si="335"/>
        <v>89.526168824341283</v>
      </c>
      <c r="O1164">
        <f t="shared" si="336"/>
        <v>52.936782061267991</v>
      </c>
      <c r="P1164" s="3">
        <f t="shared" si="337"/>
        <v>52.936782061267991</v>
      </c>
      <c r="Q1164" s="3">
        <f t="shared" si="338"/>
        <v>-90.473831175658717</v>
      </c>
      <c r="R1164">
        <f t="shared" si="339"/>
        <v>89.526168824341283</v>
      </c>
      <c r="S1164">
        <f t="shared" si="340"/>
        <v>6.9960725991938033E-2</v>
      </c>
      <c r="T1164">
        <f t="shared" si="323"/>
        <v>52.936782061267991</v>
      </c>
    </row>
    <row r="1165" spans="1:20" x14ac:dyDescent="0.35">
      <c r="A1165">
        <f t="shared" si="324"/>
        <v>441.24659521356421</v>
      </c>
      <c r="B1165">
        <f t="shared" si="341"/>
        <v>70.226576750707395</v>
      </c>
      <c r="C1165" t="str">
        <f t="shared" si="325"/>
        <v>-3.66718613279375-441.749777415619i</v>
      </c>
      <c r="D1165" t="str">
        <f t="shared" si="326"/>
        <v>3.47812496759559-226.63097963627i</v>
      </c>
      <c r="E1165" t="str">
        <f t="shared" si="327"/>
        <v>162.469087046393+0.0222656202016069i</v>
      </c>
      <c r="F1165" t="str">
        <f t="shared" si="328"/>
        <v>2.90990990468853-2126.78919907254i</v>
      </c>
      <c r="G1165" t="str">
        <f t="shared" si="329"/>
        <v>0.999999998205658-0.0000423596730644945i</v>
      </c>
      <c r="H1165" t="str">
        <f t="shared" si="330"/>
        <v>500.251287788335+4.53822907409297i</v>
      </c>
      <c r="I1165" t="str">
        <f t="shared" si="331"/>
        <v>31.3348409257595-3001.35088584051i</v>
      </c>
      <c r="K1165" t="str">
        <f t="shared" si="332"/>
        <v>0.0239859702153674-0.000570595571385568i</v>
      </c>
      <c r="L1165" t="str">
        <f t="shared" si="333"/>
        <v>0.0001875-5.02284228542294i</v>
      </c>
      <c r="M1165" t="str">
        <f t="shared" si="334"/>
        <v>0.00125-1.26242560114908i</v>
      </c>
      <c r="N1165">
        <f t="shared" si="335"/>
        <v>89.524369966053456</v>
      </c>
      <c r="O1165">
        <f t="shared" si="336"/>
        <v>52.903826070382785</v>
      </c>
      <c r="P1165" s="3">
        <f t="shared" si="337"/>
        <v>52.903826070382785</v>
      </c>
      <c r="Q1165" s="3">
        <f t="shared" si="338"/>
        <v>-90.475630033946544</v>
      </c>
      <c r="R1165">
        <f t="shared" si="339"/>
        <v>89.524369966053456</v>
      </c>
      <c r="S1165">
        <f t="shared" si="340"/>
        <v>7.0226576750707398E-2</v>
      </c>
      <c r="T1165">
        <f t="shared" si="323"/>
        <v>52.903826070382785</v>
      </c>
    </row>
    <row r="1166" spans="1:20" x14ac:dyDescent="0.35">
      <c r="A1166">
        <f t="shared" si="324"/>
        <v>442.9233322753758</v>
      </c>
      <c r="B1166">
        <f t="shared" si="341"/>
        <v>70.493437742360086</v>
      </c>
      <c r="C1166" t="str">
        <f t="shared" si="325"/>
        <v>-3.66716742931872-440.076746643149i</v>
      </c>
      <c r="D1166" t="str">
        <f t="shared" si="326"/>
        <v>3.47812496734886-225.773044623007i</v>
      </c>
      <c r="E1166" t="str">
        <f t="shared" si="327"/>
        <v>162.469083626909+0.0223504767125082i</v>
      </c>
      <c r="F1166" t="str">
        <f t="shared" si="328"/>
        <v>2.90990990464878-2118.73799562773i</v>
      </c>
      <c r="G1166" t="str">
        <f t="shared" si="329"/>
        <v>0.999999998191995-0.0000425206398215586i</v>
      </c>
      <c r="H1166" t="str">
        <f t="shared" si="330"/>
        <v>500.253201632556+4.5554570788067i</v>
      </c>
      <c r="I1166" t="str">
        <f t="shared" si="331"/>
        <v>31.334753450097-2990.00008591864i</v>
      </c>
      <c r="K1166" t="str">
        <f t="shared" si="332"/>
        <v>0.0239858634514832-0.000572761198839106i</v>
      </c>
      <c r="L1166" t="str">
        <f t="shared" si="333"/>
        <v>0.0001875-5.00382774001088i</v>
      </c>
      <c r="M1166" t="str">
        <f t="shared" si="334"/>
        <v>0.00125-1.25764654428081i</v>
      </c>
      <c r="N1166">
        <f t="shared" si="335"/>
        <v>89.522564291548292</v>
      </c>
      <c r="O1166">
        <f t="shared" si="336"/>
        <v>52.870869986958418</v>
      </c>
      <c r="P1166" s="3">
        <f t="shared" si="337"/>
        <v>52.870869986958418</v>
      </c>
      <c r="Q1166" s="3">
        <f t="shared" si="338"/>
        <v>-90.477435708451708</v>
      </c>
      <c r="R1166">
        <f t="shared" si="339"/>
        <v>89.522564291548292</v>
      </c>
      <c r="S1166">
        <f t="shared" si="340"/>
        <v>7.0493437742360082E-2</v>
      </c>
      <c r="T1166">
        <f t="shared" si="323"/>
        <v>52.870869986958418</v>
      </c>
    </row>
    <row r="1167" spans="1:20" x14ac:dyDescent="0.35">
      <c r="A1167">
        <f t="shared" si="324"/>
        <v>444.60644093802227</v>
      </c>
      <c r="B1167">
        <f t="shared" si="341"/>
        <v>70.76131280578106</v>
      </c>
      <c r="C1167" t="str">
        <f t="shared" si="325"/>
        <v>-3.66714858360618-438.410046529552i</v>
      </c>
      <c r="D1167" t="str">
        <f t="shared" si="326"/>
        <v>3.47812496710024-224.918357430789i</v>
      </c>
      <c r="E1167" t="str">
        <f t="shared" si="327"/>
        <v>162.469080181485+0.0224356585039975i</v>
      </c>
      <c r="F1167" t="str">
        <f t="shared" si="328"/>
        <v>2.90990990460873-2110.71727094031i</v>
      </c>
      <c r="G1167" t="str">
        <f t="shared" si="329"/>
        <v>0.999999998178228-0.0000426822182522928i</v>
      </c>
      <c r="H1167" t="str">
        <f t="shared" si="330"/>
        <v>500.255130056179+4.57275035216064i</v>
      </c>
      <c r="I1167" t="str">
        <f t="shared" si="331"/>
        <v>31.3346653072249-2978.69229819302i</v>
      </c>
      <c r="K1167" t="str">
        <f t="shared" si="332"/>
        <v>0.0239857558756459-0.000574935025540092i</v>
      </c>
      <c r="L1167" t="str">
        <f t="shared" si="333"/>
        <v>0.0001875-4.98488517634079i</v>
      </c>
      <c r="M1167" t="str">
        <f t="shared" si="334"/>
        <v>0.00125-1.25288557908031i</v>
      </c>
      <c r="N1167">
        <f t="shared" si="335"/>
        <v>89.520751775146508</v>
      </c>
      <c r="O1167">
        <f t="shared" si="336"/>
        <v>52.837913810291496</v>
      </c>
      <c r="P1167" s="3">
        <f t="shared" si="337"/>
        <v>52.837913810291496</v>
      </c>
      <c r="Q1167" s="3">
        <f t="shared" si="338"/>
        <v>-90.479248224853492</v>
      </c>
      <c r="R1167">
        <f t="shared" si="339"/>
        <v>89.520751775146508</v>
      </c>
      <c r="S1167">
        <f t="shared" si="340"/>
        <v>7.076131280578106E-2</v>
      </c>
      <c r="T1167">
        <f t="shared" si="323"/>
        <v>52.837913810291496</v>
      </c>
    </row>
    <row r="1168" spans="1:20" x14ac:dyDescent="0.35">
      <c r="A1168">
        <f t="shared" si="324"/>
        <v>446.29594541358676</v>
      </c>
      <c r="B1168">
        <f t="shared" si="341"/>
        <v>71.030205794443035</v>
      </c>
      <c r="C1168" t="str">
        <f t="shared" si="325"/>
        <v>-3.66712959457583-436.74965309886i</v>
      </c>
      <c r="D1168" t="str">
        <f t="shared" si="326"/>
        <v>3.47812496684971-224.066905764652i</v>
      </c>
      <c r="E1168" t="str">
        <f t="shared" si="327"/>
        <v>162.469076709924+0.02252116684443i</v>
      </c>
      <c r="F1168" t="str">
        <f t="shared" si="328"/>
        <v>2.90990990456835-2102.72690962944i</v>
      </c>
      <c r="G1168" t="str">
        <f t="shared" si="329"/>
        <v>0.999999998164356-0.0000428444106810572i</v>
      </c>
      <c r="H1168" t="str">
        <f t="shared" si="330"/>
        <v>500.257073170318+4.59010913990873i</v>
      </c>
      <c r="I1168" t="str">
        <f t="shared" si="331"/>
        <v>31.3345764920461-2967.42735999775i</v>
      </c>
      <c r="K1168" t="str">
        <f t="shared" si="332"/>
        <v>0.023985647481688-0.000577117082301275i</v>
      </c>
      <c r="L1168" t="str">
        <f t="shared" si="333"/>
        <v>0.0001875-4.96601432191752i</v>
      </c>
      <c r="M1168" t="str">
        <f t="shared" si="334"/>
        <v>0.00125-1.24814263705948i</v>
      </c>
      <c r="N1168">
        <f t="shared" si="335"/>
        <v>89.518932391073648</v>
      </c>
      <c r="O1168">
        <f t="shared" si="336"/>
        <v>52.804957539673126</v>
      </c>
      <c r="P1168" s="3">
        <f t="shared" si="337"/>
        <v>52.804957539673126</v>
      </c>
      <c r="Q1168" s="3">
        <f t="shared" si="338"/>
        <v>-90.481067608926352</v>
      </c>
      <c r="R1168">
        <f t="shared" si="339"/>
        <v>89.518932391073648</v>
      </c>
      <c r="S1168">
        <f t="shared" si="340"/>
        <v>7.1030205794443038E-2</v>
      </c>
      <c r="T1168">
        <f t="shared" si="323"/>
        <v>52.804957539673126</v>
      </c>
    </row>
    <row r="1169" spans="1:20" x14ac:dyDescent="0.35">
      <c r="A1169">
        <f t="shared" si="324"/>
        <v>447.99187000615842</v>
      </c>
      <c r="B1169">
        <f t="shared" si="341"/>
        <v>71.300120576461921</v>
      </c>
      <c r="C1169" t="str">
        <f t="shared" si="325"/>
        <v>-3.66711046113934-435.09554246585i</v>
      </c>
      <c r="D1169" t="str">
        <f t="shared" si="326"/>
        <v>3.47812496659729-223.21867737618i</v>
      </c>
      <c r="E1169" t="str">
        <f t="shared" si="327"/>
        <v>162.46907321203+0.0226070030073378i</v>
      </c>
      <c r="F1169" t="str">
        <f t="shared" si="328"/>
        <v>2.90990990452769-2094.7667967511i</v>
      </c>
      <c r="G1169" t="str">
        <f t="shared" si="329"/>
        <v>0.999999998150379-0.0000430072194410441i</v>
      </c>
      <c r="H1169" t="str">
        <f t="shared" si="330"/>
        <v>500.259031086934+4.60753368871262i</v>
      </c>
      <c r="I1169" t="str">
        <f t="shared" si="331"/>
        <v>31.3344869994242-2956.2051092834i</v>
      </c>
      <c r="K1169" t="str">
        <f t="shared" si="332"/>
        <v>0.0239855382633955-0.000579307400048561i</v>
      </c>
      <c r="L1169" t="str">
        <f t="shared" si="333"/>
        <v>0.0001875-4.94721490527745i</v>
      </c>
      <c r="M1169" t="str">
        <f t="shared" si="334"/>
        <v>0.00125-1.24341764998952i</v>
      </c>
      <c r="N1169">
        <f t="shared" si="335"/>
        <v>89.517106113459974</v>
      </c>
      <c r="O1169">
        <f t="shared" si="336"/>
        <v>52.772001174389445</v>
      </c>
      <c r="P1169" s="3">
        <f t="shared" si="337"/>
        <v>52.772001174389445</v>
      </c>
      <c r="Q1169" s="3">
        <f t="shared" si="338"/>
        <v>-90.482893886540026</v>
      </c>
      <c r="R1169">
        <f t="shared" si="339"/>
        <v>89.517106113459974</v>
      </c>
      <c r="S1169">
        <f t="shared" si="340"/>
        <v>7.1300120576461928E-2</v>
      </c>
      <c r="T1169">
        <f t="shared" si="323"/>
        <v>52.772001174389445</v>
      </c>
    </row>
    <row r="1170" spans="1:20" x14ac:dyDescent="0.35">
      <c r="A1170">
        <f t="shared" si="324"/>
        <v>449.69423911218183</v>
      </c>
      <c r="B1170">
        <f t="shared" si="341"/>
        <v>71.571061034652473</v>
      </c>
      <c r="C1170" t="str">
        <f t="shared" si="325"/>
        <v>-3.66709118219954-433.447690835664i</v>
      </c>
      <c r="D1170" t="str">
        <f t="shared" si="326"/>
        <v>3.47812496634296-222.373660063322i</v>
      </c>
      <c r="E1170" t="str">
        <f t="shared" si="327"/>
        <v>162.469069687603+0.022693168271487i</v>
      </c>
      <c r="F1170" t="str">
        <f t="shared" si="328"/>
        <v>2.90990990448668-2086.8368177964i</v>
      </c>
      <c r="G1170" t="str">
        <f t="shared" si="329"/>
        <v>0.999999998136295-0.0000431706468743122i</v>
      </c>
      <c r="H1170" t="str">
        <f t="shared" si="330"/>
        <v>500.26100391884+4.62502424614462i</v>
      </c>
      <c r="I1170" t="str">
        <f t="shared" si="331"/>
        <v>31.3343968241811-2945.02538461461i</v>
      </c>
      <c r="K1170" t="str">
        <f t="shared" si="332"/>
        <v>0.0239854282145073-0.000581506009821376i</v>
      </c>
      <c r="L1170" t="str">
        <f t="shared" si="333"/>
        <v>0.0001875-4.92848665598473i</v>
      </c>
      <c r="M1170" t="str">
        <f t="shared" si="334"/>
        <v>0.00125-1.2387105498999i</v>
      </c>
      <c r="N1170">
        <f t="shared" si="335"/>
        <v>89.515272916340081</v>
      </c>
      <c r="O1170">
        <f t="shared" si="336"/>
        <v>52.739044713720858</v>
      </c>
      <c r="P1170" s="3">
        <f t="shared" si="337"/>
        <v>52.739044713720858</v>
      </c>
      <c r="Q1170" s="3">
        <f t="shared" si="338"/>
        <v>-90.484727083659919</v>
      </c>
      <c r="R1170">
        <f t="shared" si="339"/>
        <v>89.515272916340081</v>
      </c>
      <c r="S1170">
        <f t="shared" si="340"/>
        <v>7.1571061034652467E-2</v>
      </c>
      <c r="T1170">
        <f t="shared" si="323"/>
        <v>52.739044713720858</v>
      </c>
    </row>
    <row r="1171" spans="1:20" x14ac:dyDescent="0.35">
      <c r="A1171">
        <f t="shared" si="324"/>
        <v>451.40307722080814</v>
      </c>
      <c r="B1171">
        <f t="shared" si="341"/>
        <v>71.84303106658416</v>
      </c>
      <c r="C1171" t="str">
        <f t="shared" si="325"/>
        <v>-3.66707175665173-431.806074503487i</v>
      </c>
      <c r="D1171" t="str">
        <f t="shared" si="326"/>
        <v>3.47812496608668-221.53184167022i</v>
      </c>
      <c r="E1171" t="str">
        <f t="shared" si="327"/>
        <v>162.469066136443+0.0227796639208744i</v>
      </c>
      <c r="F1171" t="str">
        <f t="shared" si="328"/>
        <v>2.90990990444539-2078.93685868993i</v>
      </c>
      <c r="G1171" t="str">
        <f t="shared" si="329"/>
        <v>0.999999998122104-0.0000433346953318196i</v>
      </c>
      <c r="H1171" t="str">
        <f t="shared" si="330"/>
        <v>500.262991779716+4.64258106069182i</v>
      </c>
      <c r="I1171" t="str">
        <f t="shared" si="331"/>
        <v>31.3343059611027-2933.88802516779i</v>
      </c>
      <c r="K1171" t="str">
        <f t="shared" si="332"/>
        <v>0.0239853173287146-0.000583712942773104i</v>
      </c>
      <c r="L1171" t="str">
        <f t="shared" si="333"/>
        <v>0.0001875-4.90982930462712i</v>
      </c>
      <c r="M1171" t="str">
        <f t="shared" si="334"/>
        <v>0.00125-1.23402126907741i</v>
      </c>
      <c r="N1171">
        <f t="shared" si="335"/>
        <v>89.513432773652383</v>
      </c>
      <c r="O1171">
        <f t="shared" si="336"/>
        <v>52.706088156942414</v>
      </c>
      <c r="P1171" s="3">
        <f t="shared" si="337"/>
        <v>52.706088156942414</v>
      </c>
      <c r="Q1171" s="3">
        <f t="shared" si="338"/>
        <v>-90.486567226347617</v>
      </c>
      <c r="R1171">
        <f t="shared" si="339"/>
        <v>89.513432773652383</v>
      </c>
      <c r="S1171">
        <f t="shared" si="340"/>
        <v>7.1843031066584156E-2</v>
      </c>
      <c r="T1171">
        <f t="shared" si="323"/>
        <v>52.706088156942414</v>
      </c>
    </row>
    <row r="1172" spans="1:20" x14ac:dyDescent="0.35">
      <c r="A1172">
        <f t="shared" si="324"/>
        <v>453.1184089142472</v>
      </c>
      <c r="B1172">
        <f t="shared" si="341"/>
        <v>72.116034584637177</v>
      </c>
      <c r="C1172" t="str">
        <f t="shared" si="325"/>
        <v>-3.66705218338237-430.170669854203i</v>
      </c>
      <c r="D1172" t="str">
        <f t="shared" si="326"/>
        <v>3.47812496582846-220.693210087034i</v>
      </c>
      <c r="E1172" t="str">
        <f t="shared" si="327"/>
        <v>162.469062558348+0.0228664912447581i</v>
      </c>
      <c r="F1172" t="str">
        <f t="shared" si="328"/>
        <v>2.90990990440381-2071.06680578811i</v>
      </c>
      <c r="G1172" t="str">
        <f t="shared" si="329"/>
        <v>0.999999998107805-0.0000434993671734584i</v>
      </c>
      <c r="H1172" t="str">
        <f t="shared" si="330"/>
        <v>500.264994784103+4.66020438175833i</v>
      </c>
      <c r="I1172" t="str">
        <f t="shared" si="331"/>
        <v>31.334214404933-2922.79287072874i</v>
      </c>
      <c r="K1172" t="str">
        <f t="shared" si="332"/>
        <v>0.0239852055996611-0.000585928230171429i</v>
      </c>
      <c r="L1172" t="str">
        <f t="shared" si="333"/>
        <v>0.0001875-4.89124258281245i</v>
      </c>
      <c r="M1172" t="str">
        <f t="shared" si="334"/>
        <v>0.00125-1.22934974006516i</v>
      </c>
      <c r="N1172">
        <f t="shared" si="335"/>
        <v>89.511585659239032</v>
      </c>
      <c r="O1172">
        <f t="shared" si="336"/>
        <v>52.673131503323638</v>
      </c>
      <c r="P1172" s="3">
        <f t="shared" si="337"/>
        <v>52.673131503323638</v>
      </c>
      <c r="Q1172" s="3">
        <f t="shared" si="338"/>
        <v>-90.488414340760968</v>
      </c>
      <c r="R1172">
        <f t="shared" si="339"/>
        <v>89.511585659239032</v>
      </c>
      <c r="S1172">
        <f t="shared" si="340"/>
        <v>7.2116034584637181E-2</v>
      </c>
      <c r="T1172">
        <f t="shared" si="323"/>
        <v>52.673131503323638</v>
      </c>
    </row>
    <row r="1173" spans="1:20" x14ac:dyDescent="0.35">
      <c r="A1173">
        <f t="shared" si="324"/>
        <v>454.84025886812134</v>
      </c>
      <c r="B1173">
        <f t="shared" si="341"/>
        <v>72.390075516058801</v>
      </c>
      <c r="C1173" t="str">
        <f t="shared" si="325"/>
        <v>-3.66703246126957-428.541453362051i</v>
      </c>
      <c r="D1173" t="str">
        <f t="shared" si="326"/>
        <v>3.47812496556824-219.857753249767i</v>
      </c>
      <c r="E1173" t="str">
        <f t="shared" si="327"/>
        <v>162.469058953114+0.0229536515376649i</v>
      </c>
      <c r="F1173" t="str">
        <f t="shared" si="328"/>
        <v>2.90990990436186-2063.22654587761i</v>
      </c>
      <c r="G1173" t="str">
        <f t="shared" si="329"/>
        <v>0.999999998093397-0.0000436646647680885i</v>
      </c>
      <c r="H1173" t="str">
        <f t="shared" si="330"/>
        <v>500.267013047421+4.67789445966859i</v>
      </c>
      <c r="I1173" t="str">
        <f t="shared" si="331"/>
        <v>31.334122150375-2911.73976169048i</v>
      </c>
      <c r="K1173" t="str">
        <f t="shared" si="332"/>
        <v>0.0239850930209421-0.000588151903398729i</v>
      </c>
      <c r="L1173" t="str">
        <f t="shared" si="333"/>
        <v>0.0001875-4.87272622316443i</v>
      </c>
      <c r="M1173" t="str">
        <f t="shared" si="334"/>
        <v>0.00125-1.22469589566165i</v>
      </c>
      <c r="N1173">
        <f t="shared" si="335"/>
        <v>89.509731546845458</v>
      </c>
      <c r="O1173">
        <f t="shared" si="336"/>
        <v>52.640174752128502</v>
      </c>
      <c r="P1173" s="3">
        <f t="shared" si="337"/>
        <v>52.640174752128502</v>
      </c>
      <c r="Q1173" s="3">
        <f t="shared" si="338"/>
        <v>-90.490268453154542</v>
      </c>
      <c r="R1173">
        <f t="shared" si="339"/>
        <v>89.509731546845458</v>
      </c>
      <c r="S1173">
        <f t="shared" si="340"/>
        <v>7.2390075516058805E-2</v>
      </c>
      <c r="T1173">
        <f t="shared" si="323"/>
        <v>52.640174752128502</v>
      </c>
    </row>
    <row r="1174" spans="1:20" x14ac:dyDescent="0.35">
      <c r="A1174">
        <f t="shared" si="324"/>
        <v>456.56865185182022</v>
      </c>
      <c r="B1174">
        <f t="shared" si="341"/>
        <v>72.665157803019824</v>
      </c>
      <c r="C1174" t="str">
        <f t="shared" si="325"/>
        <v>-3.66701258918299-426.918401590295i</v>
      </c>
      <c r="D1174" t="str">
        <f t="shared" si="326"/>
        <v>3.47812496530607-219.025459140092i</v>
      </c>
      <c r="E1174" t="str">
        <f t="shared" si="327"/>
        <v>162.469055320537+0.0230411460994432i</v>
      </c>
      <c r="F1174" t="str">
        <f t="shared" si="328"/>
        <v>2.90990990431962-2055.41596617364i</v>
      </c>
      <c r="G1174" t="str">
        <f t="shared" si="329"/>
        <v>0.999999998078879-0.0000438305904935708i</v>
      </c>
      <c r="H1174" t="str">
        <f t="shared" si="330"/>
        <v>500.269046685965+4.69565154567103i</v>
      </c>
      <c r="I1174" t="str">
        <f t="shared" si="331"/>
        <v>31.3340291920926-2900.7285390508i</v>
      </c>
      <c r="K1174" t="str">
        <f t="shared" si="332"/>
        <v>0.0239849795861046-0.000590383993952491i</v>
      </c>
      <c r="L1174" t="str">
        <f t="shared" si="333"/>
        <v>0.0001875-4.85427995931902i</v>
      </c>
      <c r="M1174" t="str">
        <f t="shared" si="334"/>
        <v>0.00125-1.22005966891975i</v>
      </c>
      <c r="N1174">
        <f t="shared" si="335"/>
        <v>89.507870410119949</v>
      </c>
      <c r="O1174">
        <f t="shared" si="336"/>
        <v>52.607217902615474</v>
      </c>
      <c r="P1174" s="3">
        <f t="shared" si="337"/>
        <v>52.607217902615474</v>
      </c>
      <c r="Q1174" s="3">
        <f t="shared" si="338"/>
        <v>-90.492129589880051</v>
      </c>
      <c r="R1174">
        <f t="shared" si="339"/>
        <v>89.507870410119949</v>
      </c>
      <c r="S1174">
        <f t="shared" si="340"/>
        <v>7.2665157803019825E-2</v>
      </c>
      <c r="T1174">
        <f t="shared" si="323"/>
        <v>52.607217902615474</v>
      </c>
    </row>
    <row r="1175" spans="1:20" x14ac:dyDescent="0.35">
      <c r="A1175">
        <f t="shared" si="324"/>
        <v>458.3036127288571</v>
      </c>
      <c r="B1175">
        <f t="shared" si="341"/>
        <v>72.941285402671298</v>
      </c>
      <c r="C1175" t="str">
        <f t="shared" si="325"/>
        <v>-3.66699256598364-425.301491190875i</v>
      </c>
      <c r="D1175" t="str">
        <f t="shared" si="326"/>
        <v>3.4781249650419-218.196315785179i</v>
      </c>
      <c r="E1175" t="str">
        <f t="shared" si="327"/>
        <v>162.469051660409+0.0231289762352872i</v>
      </c>
      <c r="F1175" t="str">
        <f t="shared" si="328"/>
        <v>2.90990990427705-2047.6349543184i</v>
      </c>
      <c r="G1175" t="str">
        <f t="shared" si="329"/>
        <v>0.999999998064251-0.0000439971467368029i</v>
      </c>
      <c r="H1175" t="str">
        <f t="shared" si="330"/>
        <v>500.271095816923+4.71347589194077i</v>
      </c>
      <c r="I1175" t="str">
        <f t="shared" si="331"/>
        <v>31.3339355247077-2889.75904441009i</v>
      </c>
      <c r="K1175" t="str">
        <f t="shared" si="332"/>
        <v>0.0239848652886465-0.000592624533445671i</v>
      </c>
      <c r="L1175" t="str">
        <f t="shared" si="333"/>
        <v>0.0001875-4.83590352592052i</v>
      </c>
      <c r="M1175" t="str">
        <f t="shared" si="334"/>
        <v>0.00125-1.2154409931458i</v>
      </c>
      <c r="N1175">
        <f t="shared" si="335"/>
        <v>89.50600222261356</v>
      </c>
      <c r="O1175">
        <f t="shared" si="336"/>
        <v>52.574260954037264</v>
      </c>
      <c r="P1175" s="3">
        <f t="shared" si="337"/>
        <v>52.574260954037264</v>
      </c>
      <c r="Q1175" s="3">
        <f t="shared" si="338"/>
        <v>-90.49399777738644</v>
      </c>
      <c r="R1175">
        <f t="shared" si="339"/>
        <v>89.50600222261356</v>
      </c>
      <c r="S1175">
        <f t="shared" si="340"/>
        <v>7.2941285402671294E-2</v>
      </c>
      <c r="T1175">
        <f t="shared" si="323"/>
        <v>52.574260954037264</v>
      </c>
    </row>
    <row r="1176" spans="1:20" x14ac:dyDescent="0.35">
      <c r="A1176">
        <f t="shared" si="324"/>
        <v>460.0451664572268</v>
      </c>
      <c r="B1176">
        <f t="shared" si="341"/>
        <v>73.218462287201447</v>
      </c>
      <c r="C1176" t="str">
        <f t="shared" si="325"/>
        <v>-3.66697239052403-423.690698904087i</v>
      </c>
      <c r="D1176" t="str">
        <f t="shared" si="326"/>
        <v>3.4781249647757-217.370311257522i</v>
      </c>
      <c r="E1176" t="str">
        <f t="shared" si="327"/>
        <v>162.469047972524+0.0232171432557332i</v>
      </c>
      <c r="F1176" t="str">
        <f t="shared" si="328"/>
        <v>2.90990990423416-2039.88339837942i</v>
      </c>
      <c r="G1176" t="str">
        <f t="shared" si="329"/>
        <v>0.999999998049511-0.0000441643358937518i</v>
      </c>
      <c r="H1176" t="str">
        <f t="shared" si="330"/>
        <v>500.273160558371+4.73136775158308i</v>
      </c>
      <c r="I1176" t="str">
        <f t="shared" si="331"/>
        <v>31.3338411428013-2878.831119969i</v>
      </c>
      <c r="K1176" t="str">
        <f t="shared" si="332"/>
        <v>0.0239847501220167-0.000594873553607103i</v>
      </c>
      <c r="L1176" t="str">
        <f t="shared" si="333"/>
        <v>0.0001875-4.81759665861776i</v>
      </c>
      <c r="M1176" t="str">
        <f t="shared" si="334"/>
        <v>0.00125-1.21083980189858i</v>
      </c>
      <c r="N1176">
        <f t="shared" si="335"/>
        <v>89.504126957779462</v>
      </c>
      <c r="O1176">
        <f t="shared" si="336"/>
        <v>52.541303905641129</v>
      </c>
      <c r="P1176" s="3">
        <f t="shared" si="337"/>
        <v>52.541303905641129</v>
      </c>
      <c r="Q1176" s="3">
        <f t="shared" si="338"/>
        <v>-90.495873042220538</v>
      </c>
      <c r="R1176">
        <f t="shared" si="339"/>
        <v>89.504126957779462</v>
      </c>
      <c r="S1176">
        <f t="shared" si="340"/>
        <v>7.3218462287201441E-2</v>
      </c>
      <c r="T1176">
        <f t="shared" si="323"/>
        <v>52.541303905641129</v>
      </c>
    </row>
    <row r="1177" spans="1:20" x14ac:dyDescent="0.35">
      <c r="A1177">
        <f t="shared" si="324"/>
        <v>461.79333808976423</v>
      </c>
      <c r="B1177">
        <f t="shared" si="341"/>
        <v>73.496692443892812</v>
      </c>
      <c r="C1177" t="str">
        <f t="shared" si="325"/>
        <v>-3.66695206164793-422.086001558226i</v>
      </c>
      <c r="D1177" t="str">
        <f t="shared" si="326"/>
        <v>3.47812496450749-216.54743367477i</v>
      </c>
      <c r="E1177" t="str">
        <f t="shared" si="327"/>
        <v>162.469044256669+0.0233056484767066i</v>
      </c>
      <c r="F1177" t="str">
        <f t="shared" si="328"/>
        <v>2.90990990419094-2032.16118684796i</v>
      </c>
      <c r="G1177" t="str">
        <f t="shared" si="329"/>
        <v>0.999999998034659-0.0000443321603694896i</v>
      </c>
      <c r="H1177" t="str">
        <f t="shared" si="330"/>
        <v>500.27524102929+4.74932737863659i</v>
      </c>
      <c r="I1177" t="str">
        <f t="shared" si="331"/>
        <v>31.3337460409135-2867.94460852618i</v>
      </c>
      <c r="K1177" t="str">
        <f t="shared" si="332"/>
        <v>0.0239846340796143-0.000597131086281889i</v>
      </c>
      <c r="L1177" t="str">
        <f t="shared" si="333"/>
        <v>0.0001875-4.79935909406033i</v>
      </c>
      <c r="M1177" t="str">
        <f t="shared" si="334"/>
        <v>0.00125-1.20625602898843i</v>
      </c>
      <c r="N1177">
        <f t="shared" si="335"/>
        <v>89.502244588972871</v>
      </c>
      <c r="O1177">
        <f t="shared" si="336"/>
        <v>52.508346756668296</v>
      </c>
      <c r="P1177" s="3">
        <f t="shared" si="337"/>
        <v>52.508346756668296</v>
      </c>
      <c r="Q1177" s="3">
        <f t="shared" si="338"/>
        <v>-90.497755411027129</v>
      </c>
      <c r="R1177">
        <f t="shared" si="339"/>
        <v>89.502244588972871</v>
      </c>
      <c r="S1177">
        <f t="shared" si="340"/>
        <v>7.3496692443892814E-2</v>
      </c>
      <c r="T1177">
        <f t="shared" si="323"/>
        <v>52.508346756668296</v>
      </c>
    </row>
    <row r="1178" spans="1:20" x14ac:dyDescent="0.35">
      <c r="A1178">
        <f t="shared" si="324"/>
        <v>463.5481527745053</v>
      </c>
      <c r="B1178">
        <f t="shared" si="341"/>
        <v>73.775979875179601</v>
      </c>
      <c r="C1178" t="str">
        <f t="shared" si="325"/>
        <v>-3.66693157819024-420.487376069281i</v>
      </c>
      <c r="D1178" t="str">
        <f t="shared" si="326"/>
        <v>3.47812496423725-215.727671199551i</v>
      </c>
      <c r="E1178" t="str">
        <f t="shared" si="327"/>
        <v>162.469040512636+0.023394493219533i</v>
      </c>
      <c r="F1178" t="str">
        <f t="shared" si="328"/>
        <v>2.90990990414741-2024.46820863742i</v>
      </c>
      <c r="G1178" t="str">
        <f t="shared" si="329"/>
        <v>0.999999998019695-0.0000445006225782277i</v>
      </c>
      <c r="H1178" t="str">
        <f t="shared" si="330"/>
        <v>500.277337349567+4.76735502807623i</v>
      </c>
      <c r="I1178" t="str">
        <f t="shared" si="331"/>
        <v>31.333650213541-2857.09935347604i</v>
      </c>
      <c r="K1178" t="str">
        <f t="shared" si="332"/>
        <v>0.0239845171547885-0.000599397163431778i</v>
      </c>
      <c r="L1178" t="str">
        <f t="shared" si="333"/>
        <v>0.0001875-4.78119056989473i</v>
      </c>
      <c r="M1178" t="str">
        <f t="shared" si="334"/>
        <v>0.00125-1.20168960847622i</v>
      </c>
      <c r="N1178">
        <f t="shared" si="335"/>
        <v>89.500355089450551</v>
      </c>
      <c r="O1178">
        <f t="shared" si="336"/>
        <v>52.475389506354595</v>
      </c>
      <c r="P1178" s="3">
        <f t="shared" si="337"/>
        <v>52.475389506354595</v>
      </c>
      <c r="Q1178" s="3">
        <f t="shared" si="338"/>
        <v>-90.499644910549449</v>
      </c>
      <c r="R1178">
        <f t="shared" si="339"/>
        <v>89.500355089450551</v>
      </c>
      <c r="S1178">
        <f t="shared" si="340"/>
        <v>7.3775979875179601E-2</v>
      </c>
      <c r="T1178">
        <f t="shared" si="323"/>
        <v>52.475389506354595</v>
      </c>
    </row>
    <row r="1179" spans="1:20" x14ac:dyDescent="0.35">
      <c r="A1179">
        <f t="shared" si="324"/>
        <v>465.30963575504848</v>
      </c>
      <c r="B1179">
        <f t="shared" si="341"/>
        <v>74.056328598705292</v>
      </c>
      <c r="C1179" t="str">
        <f t="shared" si="325"/>
        <v>-3.66691093897734-418.894799440574i</v>
      </c>
      <c r="D1179" t="str">
        <f t="shared" si="326"/>
        <v>3.47812496396493-214.911012039307i</v>
      </c>
      <c r="E1179" t="str">
        <f t="shared" si="327"/>
        <v>162.469036740211+0.0234836788109941i</v>
      </c>
      <c r="F1179" t="str">
        <f t="shared" si="328"/>
        <v>2.90990990410353-2016.80435308173i</v>
      </c>
      <c r="G1179" t="str">
        <f t="shared" si="329"/>
        <v>0.999999998004616-0.0000446697249433514i</v>
      </c>
      <c r="H1179" t="str">
        <f t="shared" si="330"/>
        <v>500.279449640007+4.78545095581701i</v>
      </c>
      <c r="I1179" t="str">
        <f t="shared" si="331"/>
        <v>31.3335536551404-2846.2951988065i</v>
      </c>
      <c r="K1179" t="str">
        <f t="shared" si="332"/>
        <v>0.0239843993408379-0.000601671817135582i</v>
      </c>
      <c r="L1179" t="str">
        <f t="shared" si="333"/>
        <v>0.0001875-4.76309082476064i</v>
      </c>
      <c r="M1179" t="str">
        <f t="shared" si="334"/>
        <v>0.00125-1.19714047467246i</v>
      </c>
      <c r="N1179">
        <f t="shared" si="335"/>
        <v>89.498458432370512</v>
      </c>
      <c r="O1179">
        <f t="shared" si="336"/>
        <v>52.442432153929772</v>
      </c>
      <c r="P1179" s="3">
        <f t="shared" si="337"/>
        <v>52.442432153929772</v>
      </c>
      <c r="Q1179" s="3">
        <f t="shared" si="338"/>
        <v>-90.501541567629488</v>
      </c>
      <c r="R1179">
        <f t="shared" si="339"/>
        <v>89.498458432370512</v>
      </c>
      <c r="S1179">
        <f t="shared" si="340"/>
        <v>7.4056328598705298E-2</v>
      </c>
      <c r="T1179">
        <f t="shared" si="323"/>
        <v>52.442432153929772</v>
      </c>
    </row>
    <row r="1180" spans="1:20" x14ac:dyDescent="0.35">
      <c r="A1180">
        <f t="shared" si="324"/>
        <v>467.07781237091774</v>
      </c>
      <c r="B1180">
        <f t="shared" si="341"/>
        <v>74.337742647380381</v>
      </c>
      <c r="C1180" t="str">
        <f t="shared" si="325"/>
        <v>-3.66689014282634-417.308248762452i</v>
      </c>
      <c r="D1180" t="str">
        <f t="shared" si="326"/>
        <v>3.47812496369053-214.097444446122i</v>
      </c>
      <c r="E1180" t="str">
        <f t="shared" si="327"/>
        <v>162.46903293918+0.0235732065833049i</v>
      </c>
      <c r="F1180" t="str">
        <f t="shared" si="328"/>
        <v>2.9099099040593-2009.16950993374i</v>
      </c>
      <c r="G1180" t="str">
        <f t="shared" si="329"/>
        <v>0.999999997989422-0.0000448394698974548i</v>
      </c>
      <c r="H1180" t="str">
        <f t="shared" si="330"/>
        <v>500.281578022331+4.80361541871652i</v>
      </c>
      <c r="I1180" t="str">
        <f t="shared" si="331"/>
        <v>31.3334563601233-2835.53198909668i</v>
      </c>
      <c r="K1180" t="str">
        <f t="shared" si="332"/>
        <v>0.0239842806310107-0.000603955079589544i</v>
      </c>
      <c r="L1180" t="str">
        <f t="shared" si="333"/>
        <v>0.0001875-4.74505959828715i</v>
      </c>
      <c r="M1180" t="str">
        <f t="shared" si="334"/>
        <v>0.00125-1.19260856213634i</v>
      </c>
      <c r="N1180">
        <f t="shared" si="335"/>
        <v>89.496554590791703</v>
      </c>
      <c r="O1180">
        <f t="shared" si="336"/>
        <v>52.409474698617906</v>
      </c>
      <c r="P1180" s="3">
        <f t="shared" si="337"/>
        <v>52.409474698617906</v>
      </c>
      <c r="Q1180" s="3">
        <f t="shared" si="338"/>
        <v>-90.503445409208297</v>
      </c>
      <c r="R1180">
        <f t="shared" si="339"/>
        <v>89.496554590791703</v>
      </c>
      <c r="S1180">
        <f t="shared" si="340"/>
        <v>7.4337742647380384E-2</v>
      </c>
      <c r="T1180">
        <f t="shared" si="323"/>
        <v>52.409474698617906</v>
      </c>
    </row>
    <row r="1181" spans="1:20" x14ac:dyDescent="0.35">
      <c r="A1181">
        <f t="shared" si="324"/>
        <v>468.85270805792726</v>
      </c>
      <c r="B1181">
        <f t="shared" si="341"/>
        <v>74.620226069440434</v>
      </c>
      <c r="C1181" t="str">
        <f t="shared" si="325"/>
        <v>-3.66686918854548-415.727701211945i</v>
      </c>
      <c r="D1181" t="str">
        <f t="shared" si="326"/>
        <v>3.47812496341408-213.286956716554i</v>
      </c>
      <c r="E1181" t="str">
        <f t="shared" si="327"/>
        <v>162.469029109326+0.0236630778741881i</v>
      </c>
      <c r="F1181" t="str">
        <f t="shared" si="328"/>
        <v>2.90990990401476-2001.56356936368i</v>
      </c>
      <c r="G1181" t="str">
        <f t="shared" si="329"/>
        <v>0.999999997974113-0.0000450098598823761i</v>
      </c>
      <c r="H1181" t="str">
        <f t="shared" si="330"/>
        <v>500.283722619193+4.82184867457871i</v>
      </c>
      <c r="I1181" t="str">
        <f t="shared" si="331"/>
        <v>31.3333583228596-2824.80956951475i</v>
      </c>
      <c r="K1181" t="str">
        <f t="shared" si="332"/>
        <v>0.0239841610185037-0.000606246983107754i</v>
      </c>
      <c r="L1181" t="str">
        <f t="shared" si="333"/>
        <v>0.0001875-4.72709663108901i</v>
      </c>
      <c r="M1181" t="str">
        <f t="shared" si="334"/>
        <v>0.00125-1.18809380567478i</v>
      </c>
      <c r="N1181">
        <f t="shared" si="335"/>
        <v>89.494643537673667</v>
      </c>
      <c r="O1181">
        <f t="shared" si="336"/>
        <v>52.376517139637109</v>
      </c>
      <c r="P1181" s="3">
        <f t="shared" si="337"/>
        <v>52.376517139637109</v>
      </c>
      <c r="Q1181" s="3">
        <f t="shared" si="338"/>
        <v>-90.505356462326333</v>
      </c>
      <c r="R1181">
        <f t="shared" si="339"/>
        <v>89.494643537673667</v>
      </c>
      <c r="S1181">
        <f t="shared" si="340"/>
        <v>7.4620226069440437E-2</v>
      </c>
      <c r="T1181">
        <f t="shared" si="323"/>
        <v>52.376517139637109</v>
      </c>
    </row>
    <row r="1182" spans="1:20" x14ac:dyDescent="0.35">
      <c r="A1182">
        <f t="shared" si="324"/>
        <v>470.63434834854741</v>
      </c>
      <c r="B1182">
        <f t="shared" si="341"/>
        <v>74.903782928504313</v>
      </c>
      <c r="C1182" t="str">
        <f t="shared" si="325"/>
        <v>-3.66684807493439-414.153134052441i</v>
      </c>
      <c r="D1182" t="str">
        <f t="shared" si="326"/>
        <v>3.47812496313549-212.479537191463i</v>
      </c>
      <c r="E1182" t="str">
        <f t="shared" si="327"/>
        <v>162.469025250433+0.0237532940268516i</v>
      </c>
      <c r="F1182" t="str">
        <f t="shared" si="328"/>
        <v>2.90990990396989-1993.98642195754i</v>
      </c>
      <c r="G1182" t="str">
        <f t="shared" si="329"/>
        <v>0.999999997958686-0.0000451808973492322i</v>
      </c>
      <c r="H1182" t="str">
        <f t="shared" si="330"/>
        <v>500.285883554181+4.84015098215733i</v>
      </c>
      <c r="I1182" t="str">
        <f t="shared" si="331"/>
        <v>31.3332595376778-2814.12778581566i</v>
      </c>
      <c r="K1182" t="str">
        <f t="shared" si="332"/>
        <v>0.0239840404964623-0.000608547560122553i</v>
      </c>
      <c r="L1182" t="str">
        <f t="shared" si="333"/>
        <v>0.0001875-4.7092016647629i</v>
      </c>
      <c r="M1182" t="str">
        <f t="shared" si="334"/>
        <v>0.00125-1.18359614034148i</v>
      </c>
      <c r="N1182">
        <f t="shared" si="335"/>
        <v>89.492725245876059</v>
      </c>
      <c r="O1182">
        <f t="shared" si="336"/>
        <v>52.343559476199594</v>
      </c>
      <c r="P1182" s="3">
        <f t="shared" si="337"/>
        <v>52.343559476199594</v>
      </c>
      <c r="Q1182" s="3">
        <f t="shared" si="338"/>
        <v>-90.507274754123941</v>
      </c>
      <c r="R1182">
        <f t="shared" si="339"/>
        <v>89.492725245876059</v>
      </c>
      <c r="S1182">
        <f t="shared" si="340"/>
        <v>7.4903782928504317E-2</v>
      </c>
      <c r="T1182">
        <f t="shared" si="323"/>
        <v>52.343559476199594</v>
      </c>
    </row>
    <row r="1183" spans="1:20" x14ac:dyDescent="0.35">
      <c r="A1183">
        <f t="shared" si="324"/>
        <v>472.42275887227191</v>
      </c>
      <c r="B1183">
        <f t="shared" si="341"/>
        <v>75.188417303632633</v>
      </c>
      <c r="C1183" t="str">
        <f t="shared" si="325"/>
        <v>-3.66682680078302-412.584524633354i</v>
      </c>
      <c r="D1183" t="str">
        <f t="shared" si="326"/>
        <v>3.47812496285478-211.675174255849i</v>
      </c>
      <c r="E1183" t="str">
        <f t="shared" si="327"/>
        <v>162.469021362279+0.0238438563900649i</v>
      </c>
      <c r="F1183" t="str">
        <f t="shared" si="328"/>
        <v>2.90990990392465-1986.43795871551i</v>
      </c>
      <c r="G1183" t="str">
        <f t="shared" si="329"/>
        <v>0.999999997943143-0.0000453525847584543i</v>
      </c>
      <c r="H1183" t="str">
        <f t="shared" si="330"/>
        <v>500.288060951827+4.85852260115836i</v>
      </c>
      <c r="I1183" t="str">
        <f t="shared" si="331"/>
        <v>31.3331599988598-2803.48648433893i</v>
      </c>
      <c r="K1183" t="str">
        <f t="shared" si="332"/>
        <v>0.0239839190579799-0.000610856843184894i</v>
      </c>
      <c r="L1183" t="str">
        <f t="shared" si="333"/>
        <v>0.0001875-4.69137444188376i</v>
      </c>
      <c r="M1183" t="str">
        <f t="shared" si="334"/>
        <v>0.00125-1.17911550143602i</v>
      </c>
      <c r="N1183">
        <f t="shared" si="335"/>
        <v>89.490799688158518</v>
      </c>
      <c r="O1183">
        <f t="shared" si="336"/>
        <v>52.310601707511459</v>
      </c>
      <c r="P1183" s="3">
        <f t="shared" si="337"/>
        <v>52.310601707511459</v>
      </c>
      <c r="Q1183" s="3">
        <f t="shared" si="338"/>
        <v>-90.509200311841482</v>
      </c>
      <c r="R1183">
        <f t="shared" si="339"/>
        <v>89.490799688158518</v>
      </c>
      <c r="S1183">
        <f t="shared" si="340"/>
        <v>7.5188417303632626E-2</v>
      </c>
      <c r="T1183">
        <f t="shared" si="323"/>
        <v>52.310601707511459</v>
      </c>
    </row>
    <row r="1184" spans="1:20" x14ac:dyDescent="0.35">
      <c r="A1184">
        <f t="shared" si="324"/>
        <v>474.21796535598662</v>
      </c>
      <c r="B1184">
        <f t="shared" si="341"/>
        <v>75.474133289386444</v>
      </c>
      <c r="C1184" t="str">
        <f t="shared" si="325"/>
        <v>-3.66680536487261-411.021850389817i</v>
      </c>
      <c r="D1184" t="str">
        <f t="shared" si="326"/>
        <v>3.47812496257193-210.873856338681i</v>
      </c>
      <c r="E1184" t="str">
        <f t="shared" si="327"/>
        <v>162.469017444646+0.023934766318145i</v>
      </c>
      <c r="F1184" t="str">
        <f t="shared" si="328"/>
        <v>2.90990990387907-1978.91807105041i</v>
      </c>
      <c r="G1184" t="str">
        <f t="shared" si="329"/>
        <v>0.999999997927481-0.0000455249245798234i</v>
      </c>
      <c r="H1184" t="str">
        <f t="shared" si="330"/>
        <v>500.290254937611+4.87696379224412i</v>
      </c>
      <c r="I1184" t="str">
        <f t="shared" si="331"/>
        <v>31.3330597006458-2792.88551200642i</v>
      </c>
      <c r="K1184" t="str">
        <f t="shared" si="332"/>
        <v>0.0239837966960978-0.000613174864964783i</v>
      </c>
      <c r="L1184" t="str">
        <f t="shared" si="333"/>
        <v>0.0001875-4.67361470600096i</v>
      </c>
      <c r="M1184" t="str">
        <f t="shared" si="334"/>
        <v>0.00125-1.17465182450291i</v>
      </c>
      <c r="N1184">
        <f t="shared" si="335"/>
        <v>89.488866837180154</v>
      </c>
      <c r="O1184">
        <f t="shared" si="336"/>
        <v>52.277643832773109</v>
      </c>
      <c r="P1184" s="3">
        <f t="shared" si="337"/>
        <v>52.277643832773109</v>
      </c>
      <c r="Q1184" s="3">
        <f t="shared" si="338"/>
        <v>-90.511133162819846</v>
      </c>
      <c r="R1184">
        <f t="shared" si="339"/>
        <v>89.488866837180154</v>
      </c>
      <c r="S1184">
        <f t="shared" si="340"/>
        <v>7.5474133289386444E-2</v>
      </c>
      <c r="T1184">
        <f t="shared" si="323"/>
        <v>52.277643832773109</v>
      </c>
    </row>
    <row r="1185" spans="1:20" x14ac:dyDescent="0.35">
      <c r="A1185">
        <f t="shared" si="324"/>
        <v>476.01999362433941</v>
      </c>
      <c r="B1185">
        <f t="shared" si="341"/>
        <v>75.760934995886117</v>
      </c>
      <c r="C1185" t="str">
        <f t="shared" si="325"/>
        <v>-3.66678376597478-409.465088842332i</v>
      </c>
      <c r="D1185" t="str">
        <f t="shared" si="326"/>
        <v>3.47812496228695-210.075571912733i</v>
      </c>
      <c r="E1185" t="str">
        <f t="shared" si="327"/>
        <v>162.46901349731+0.0240260251709987i</v>
      </c>
      <c r="F1185" t="str">
        <f t="shared" si="328"/>
        <v>2.90990990383315-1971.42665078613i</v>
      </c>
      <c r="G1185" t="str">
        <f t="shared" si="329"/>
        <v>0.9999999979117-0.0000456979192925056i</v>
      </c>
      <c r="H1185" t="str">
        <f t="shared" si="330"/>
        <v>500.292465637973+4.89547481703585i</v>
      </c>
      <c r="I1185" t="str">
        <f t="shared" si="331"/>
        <v>31.3329586372295-2782.32471632015i</v>
      </c>
      <c r="K1185" t="str">
        <f t="shared" si="332"/>
        <v>0.0239836734038043-0.000615501658251634i</v>
      </c>
      <c r="L1185" t="str">
        <f t="shared" si="333"/>
        <v>0.0001875-4.65592220163474i</v>
      </c>
      <c r="M1185" t="str">
        <f t="shared" si="334"/>
        <v>0.00125-1.17020504533066i</v>
      </c>
      <c r="N1185">
        <f t="shared" si="335"/>
        <v>89.48692666549934</v>
      </c>
      <c r="O1185">
        <f t="shared" si="336"/>
        <v>52.244685851178602</v>
      </c>
      <c r="P1185" s="3">
        <f t="shared" si="337"/>
        <v>52.244685851178602</v>
      </c>
      <c r="Q1185" s="3">
        <f t="shared" si="338"/>
        <v>-90.51307333450066</v>
      </c>
      <c r="R1185">
        <f t="shared" si="339"/>
        <v>89.48692666549934</v>
      </c>
      <c r="S1185">
        <f t="shared" si="340"/>
        <v>7.5760934995886112E-2</v>
      </c>
      <c r="T1185">
        <f t="shared" si="323"/>
        <v>52.244685851178602</v>
      </c>
    </row>
    <row r="1186" spans="1:20" x14ac:dyDescent="0.35">
      <c r="A1186">
        <f t="shared" si="324"/>
        <v>477.82886960011183</v>
      </c>
      <c r="B1186">
        <f t="shared" si="341"/>
        <v>76.04882654887048</v>
      </c>
      <c r="C1186" t="str">
        <f t="shared" si="325"/>
        <v>-3.66676200285236-407.914217596461i</v>
      </c>
      <c r="D1186" t="str">
        <f t="shared" si="326"/>
        <v>3.47812496199978-209.280309494414i</v>
      </c>
      <c r="E1186" t="str">
        <f t="shared" si="327"/>
        <v>162.469009520047+0.0241176343141513i</v>
      </c>
      <c r="F1186" t="str">
        <f t="shared" si="328"/>
        <v>2.90990990378688-1963.96359015608i</v>
      </c>
      <c r="G1186" t="str">
        <f t="shared" si="329"/>
        <v>0.999999997895799-0.0000458715713850877i</v>
      </c>
      <c r="H1186" t="str">
        <f t="shared" si="330"/>
        <v>500.294693180317+4.914055938118i</v>
      </c>
      <c r="I1186" t="str">
        <f t="shared" si="331"/>
        <v>31.3328568027641-2771.80394536012i</v>
      </c>
      <c r="K1186" t="str">
        <f t="shared" si="332"/>
        <v>0.0239835491740349-0.000617837255954728i</v>
      </c>
      <c r="L1186" t="str">
        <f t="shared" si="333"/>
        <v>0.0001875-4.63829667427251i</v>
      </c>
      <c r="M1186" t="str">
        <f t="shared" si="334"/>
        <v>0.00125-1.16577509995084i</v>
      </c>
      <c r="N1186">
        <f t="shared" si="335"/>
        <v>89.484979145573163</v>
      </c>
      <c r="O1186">
        <f t="shared" si="336"/>
        <v>52.211727761915967</v>
      </c>
      <c r="P1186" s="3">
        <f t="shared" si="337"/>
        <v>52.211727761915967</v>
      </c>
      <c r="Q1186" s="3">
        <f t="shared" si="338"/>
        <v>-90.515020854426837</v>
      </c>
      <c r="R1186">
        <f t="shared" si="339"/>
        <v>89.484979145573163</v>
      </c>
      <c r="S1186">
        <f t="shared" si="340"/>
        <v>7.6048826548870477E-2</v>
      </c>
      <c r="T1186">
        <f t="shared" si="323"/>
        <v>52.211727761915967</v>
      </c>
    </row>
    <row r="1187" spans="1:20" x14ac:dyDescent="0.35">
      <c r="A1187">
        <f t="shared" si="324"/>
        <v>479.64461930459225</v>
      </c>
      <c r="B1187">
        <f t="shared" si="341"/>
        <v>76.337812089756184</v>
      </c>
      <c r="C1187" t="str">
        <f t="shared" si="325"/>
        <v>-3.66674007425825-406.3692143425i</v>
      </c>
      <c r="D1187" t="str">
        <f t="shared" si="326"/>
        <v>3.47812496171043-208.488057643607i</v>
      </c>
      <c r="E1187" t="str">
        <f t="shared" si="327"/>
        <v>162.469005512631+0.0242095951187645i</v>
      </c>
      <c r="F1187" t="str">
        <f t="shared" si="328"/>
        <v>2.90990990374026-1956.52878180163i</v>
      </c>
      <c r="G1187" t="str">
        <f t="shared" si="329"/>
        <v>0.999999997879777-0.0000460458833556133i</v>
      </c>
      <c r="H1187" t="str">
        <f t="shared" si="330"/>
        <v>500.296937693017+4.93270741904013i</v>
      </c>
      <c r="I1187" t="str">
        <f t="shared" si="331"/>
        <v>31.3327541913535-2761.32304778209i</v>
      </c>
      <c r="K1187" t="str">
        <f t="shared" si="332"/>
        <v>0.0239834239996715-0.000620181691103547i</v>
      </c>
      <c r="L1187" t="str">
        <f t="shared" si="333"/>
        <v>0.0001875-4.62073787036512i</v>
      </c>
      <c r="M1187" t="str">
        <f t="shared" si="334"/>
        <v>0.00125-1.16136192463722i</v>
      </c>
      <c r="N1187">
        <f t="shared" si="335"/>
        <v>89.483024249757307</v>
      </c>
      <c r="O1187">
        <f t="shared" si="336"/>
        <v>52.178769564167041</v>
      </c>
      <c r="P1187" s="3">
        <f t="shared" si="337"/>
        <v>52.178769564167041</v>
      </c>
      <c r="Q1187" s="3">
        <f t="shared" si="338"/>
        <v>-90.516975750242693</v>
      </c>
      <c r="R1187">
        <f t="shared" si="339"/>
        <v>89.483024249757307</v>
      </c>
      <c r="S1187">
        <f t="shared" si="340"/>
        <v>7.633781208975618E-2</v>
      </c>
      <c r="T1187">
        <f t="shared" si="323"/>
        <v>52.178769564167041</v>
      </c>
    </row>
    <row r="1188" spans="1:20" x14ac:dyDescent="0.35">
      <c r="A1188">
        <f t="shared" si="324"/>
        <v>481.46726885794965</v>
      </c>
      <c r="B1188">
        <f t="shared" si="341"/>
        <v>76.627895775697255</v>
      </c>
      <c r="C1188" t="str">
        <f t="shared" si="325"/>
        <v>-3.6667179789363-404.830056855164i</v>
      </c>
      <c r="D1188" t="str">
        <f t="shared" si="326"/>
        <v>3.47812496141887-207.698804963504i</v>
      </c>
      <c r="E1188" t="str">
        <f t="shared" si="327"/>
        <v>162.469001474835+0.024301908961684i</v>
      </c>
      <c r="F1188" t="str">
        <f t="shared" si="328"/>
        <v>2.90990990369327-1949.12211877055i</v>
      </c>
      <c r="G1188" t="str">
        <f t="shared" si="329"/>
        <v>0.999999997863632-0.0000462208577116185i</v>
      </c>
      <c r="H1188" t="str">
        <f t="shared" si="330"/>
        <v>500.299199305431+4.95142952432143i</v>
      </c>
      <c r="I1188" t="str">
        <f t="shared" si="331"/>
        <v>31.3326507970587-2750.88187281542i</v>
      </c>
      <c r="K1188" t="str">
        <f t="shared" si="332"/>
        <v>0.023983297873542-0.000622534996848224i</v>
      </c>
      <c r="L1188" t="str">
        <f t="shared" si="333"/>
        <v>0.0001875-4.60324553732329i</v>
      </c>
      <c r="M1188" t="str">
        <f t="shared" si="334"/>
        <v>0.00125-1.15696545590478i</v>
      </c>
      <c r="N1188">
        <f t="shared" si="335"/>
        <v>89.481061950305531</v>
      </c>
      <c r="O1188">
        <f t="shared" si="336"/>
        <v>52.145811257107582</v>
      </c>
      <c r="P1188" s="3">
        <f t="shared" si="337"/>
        <v>52.145811257107582</v>
      </c>
      <c r="Q1188" s="3">
        <f t="shared" si="338"/>
        <v>-90.518938049694469</v>
      </c>
      <c r="R1188">
        <f t="shared" si="339"/>
        <v>89.481061950305531</v>
      </c>
      <c r="S1188">
        <f t="shared" si="340"/>
        <v>7.6627895775697258E-2</v>
      </c>
      <c r="T1188">
        <f t="shared" si="323"/>
        <v>52.145811257107582</v>
      </c>
    </row>
    <row r="1189" spans="1:20" x14ac:dyDescent="0.35">
      <c r="A1189">
        <f t="shared" si="324"/>
        <v>483.29684447960994</v>
      </c>
      <c r="B1189">
        <f t="shared" si="341"/>
        <v>76.919081779644912</v>
      </c>
      <c r="C1189" t="str">
        <f t="shared" si="325"/>
        <v>-3.66669571562065-403.296722993257i</v>
      </c>
      <c r="D1189" t="str">
        <f t="shared" si="326"/>
        <v>3.47812496112509-206.91254010044i</v>
      </c>
      <c r="E1189" t="str">
        <f t="shared" si="327"/>
        <v>162.468997406429+0.0243945772254116i</v>
      </c>
      <c r="F1189" t="str">
        <f t="shared" si="328"/>
        <v>2.90990990364594-1941.74349451553i</v>
      </c>
      <c r="G1189" t="str">
        <f t="shared" si="329"/>
        <v>0.999999997847365-0.0000463964969701679i</v>
      </c>
      <c r="H1189" t="str">
        <f t="shared" si="330"/>
        <v>500.301478147898+4.97022251945331i</v>
      </c>
      <c r="I1189" t="str">
        <f t="shared" si="331"/>
        <v>31.3325466138945-2740.4802702609i</v>
      </c>
      <c r="K1189" t="str">
        <f t="shared" si="332"/>
        <v>0.0239831707884202-0.000624897206459923i</v>
      </c>
      <c r="L1189" t="str">
        <f t="shared" si="333"/>
        <v>0.0001875-4.58581942351393i</v>
      </c>
      <c r="M1189" t="str">
        <f t="shared" si="334"/>
        <v>0.00125-1.15258563050885i</v>
      </c>
      <c r="N1189">
        <f t="shared" si="335"/>
        <v>89.479092219369448</v>
      </c>
      <c r="O1189">
        <f t="shared" si="336"/>
        <v>52.112852839906964</v>
      </c>
      <c r="P1189" s="3">
        <f t="shared" si="337"/>
        <v>52.112852839906964</v>
      </c>
      <c r="Q1189" s="3">
        <f t="shared" si="338"/>
        <v>-90.520907780630552</v>
      </c>
      <c r="R1189">
        <f t="shared" si="339"/>
        <v>89.479092219369448</v>
      </c>
      <c r="S1189">
        <f t="shared" si="340"/>
        <v>7.6919081779644918E-2</v>
      </c>
      <c r="T1189">
        <f t="shared" si="323"/>
        <v>52.112852839906964</v>
      </c>
    </row>
    <row r="1190" spans="1:20" x14ac:dyDescent="0.35">
      <c r="A1190">
        <f t="shared" si="324"/>
        <v>485.13337248863246</v>
      </c>
      <c r="B1190">
        <f t="shared" si="341"/>
        <v>77.211374290407562</v>
      </c>
      <c r="C1190" t="str">
        <f t="shared" si="325"/>
        <v>-3.66667328303601-401.76919069936i</v>
      </c>
      <c r="D1190" t="str">
        <f t="shared" si="326"/>
        <v>3.47812496082909-206.129251743731i</v>
      </c>
      <c r="E1190" t="str">
        <f t="shared" si="327"/>
        <v>162.468993307182+0.0244876012982147i</v>
      </c>
      <c r="F1190" t="str">
        <f t="shared" si="328"/>
        <v>2.90990990359825-1934.39280289256i</v>
      </c>
      <c r="G1190" t="str">
        <f t="shared" si="329"/>
        <v>0.999999997830974-0.0000465728036578911i</v>
      </c>
      <c r="H1190" t="str">
        <f t="shared" si="330"/>
        <v>500.303774351759+4.98908667090328i</v>
      </c>
      <c r="I1190" t="str">
        <f t="shared" si="331"/>
        <v>31.3324416358305-2730.11809048859i</v>
      </c>
      <c r="K1190" t="str">
        <f t="shared" si="332"/>
        <v>0.023983042737025-0.000627268353331263i</v>
      </c>
      <c r="L1190" t="str">
        <f t="shared" si="333"/>
        <v>0.0001875-4.56845927825656i</v>
      </c>
      <c r="M1190" t="str">
        <f t="shared" si="334"/>
        <v>0.00125-1.14822238544416i</v>
      </c>
      <c r="N1190">
        <f t="shared" si="335"/>
        <v>89.477115028997972</v>
      </c>
      <c r="O1190">
        <f t="shared" si="336"/>
        <v>52.07989431172826</v>
      </c>
      <c r="P1190" s="3">
        <f t="shared" si="337"/>
        <v>52.07989431172826</v>
      </c>
      <c r="Q1190" s="3">
        <f t="shared" si="338"/>
        <v>-90.522884971002028</v>
      </c>
      <c r="R1190">
        <f t="shared" si="339"/>
        <v>89.477115028997972</v>
      </c>
      <c r="S1190">
        <f t="shared" si="340"/>
        <v>7.7211374290407558E-2</v>
      </c>
      <c r="T1190">
        <f t="shared" si="323"/>
        <v>52.07989431172826</v>
      </c>
    </row>
    <row r="1191" spans="1:20" x14ac:dyDescent="0.35">
      <c r="A1191">
        <f t="shared" si="324"/>
        <v>486.97687930408927</v>
      </c>
      <c r="B1191">
        <f t="shared" si="341"/>
        <v>77.504777512711115</v>
      </c>
      <c r="C1191" t="str">
        <f t="shared" si="325"/>
        <v>-3.66665067989725-400.247437999516i</v>
      </c>
      <c r="D1191" t="str">
        <f t="shared" si="326"/>
        <v>3.47812496053083-205.348928625511i</v>
      </c>
      <c r="E1191" t="str">
        <f t="shared" si="327"/>
        <v>162.468989176861+0.024580982574083i</v>
      </c>
      <c r="F1191" t="str">
        <f t="shared" si="328"/>
        <v>2.90990990355017-1927.06993815948i</v>
      </c>
      <c r="G1191" t="str">
        <f t="shared" si="329"/>
        <v>0.999999997814458-0.000046749780311019i</v>
      </c>
      <c r="H1191" t="str">
        <f t="shared" si="330"/>
        <v>500.30608804935+5.00802224611756i</v>
      </c>
      <c r="I1191" t="str">
        <f t="shared" si="331"/>
        <v>31.3323358567885-2719.79518443566i</v>
      </c>
      <c r="K1191" t="str">
        <f t="shared" si="332"/>
        <v>0.0239829137120204-0.000629648470976692i</v>
      </c>
      <c r="L1191" t="str">
        <f t="shared" si="333"/>
        <v>0.0001875-4.55116485181965i</v>
      </c>
      <c r="M1191" t="str">
        <f t="shared" si="334"/>
        <v>0.00125-1.14387565794398i</v>
      </c>
      <c r="N1191">
        <f t="shared" si="335"/>
        <v>89.475130351137295</v>
      </c>
      <c r="O1191">
        <f t="shared" si="336"/>
        <v>52.04693567172832</v>
      </c>
      <c r="P1191" s="3">
        <f t="shared" si="337"/>
        <v>52.04693567172832</v>
      </c>
      <c r="Q1191" s="3">
        <f t="shared" si="338"/>
        <v>-90.524869648862705</v>
      </c>
      <c r="R1191">
        <f t="shared" si="339"/>
        <v>89.475130351137295</v>
      </c>
      <c r="S1191">
        <f t="shared" si="340"/>
        <v>7.750477751271112E-2</v>
      </c>
      <c r="T1191">
        <f t="shared" si="323"/>
        <v>52.04693567172832</v>
      </c>
    </row>
    <row r="1192" spans="1:20" x14ac:dyDescent="0.35">
      <c r="A1192">
        <f t="shared" si="324"/>
        <v>488.82739144544479</v>
      </c>
      <c r="B1192">
        <f t="shared" si="341"/>
        <v>77.799295667259415</v>
      </c>
      <c r="C1192" t="str">
        <f t="shared" si="325"/>
        <v>-3.66662790490998-398.731443002912i</v>
      </c>
      <c r="D1192" t="str">
        <f t="shared" si="326"/>
        <v>3.4781249602303-204.57155952057i</v>
      </c>
      <c r="E1192" t="str">
        <f t="shared" si="327"/>
        <v>162.468985015234+0.0246747224527825i</v>
      </c>
      <c r="F1192" t="str">
        <f t="shared" si="328"/>
        <v>2.90990990350176-1919.77479497443i</v>
      </c>
      <c r="G1192" t="str">
        <f t="shared" si="329"/>
        <v>0.999999997797816-0.0000469274294754199i</v>
      </c>
      <c r="H1192" t="str">
        <f t="shared" si="330"/>
        <v>500.30841937402+5.02702951352541i</v>
      </c>
      <c r="I1192" t="str">
        <f t="shared" si="331"/>
        <v>31.3322292706466-2709.51140360426i</v>
      </c>
      <c r="K1192" t="str">
        <f t="shared" si="332"/>
        <v>0.0239827837060147-0.000632037593032937i</v>
      </c>
      <c r="L1192" t="str">
        <f t="shared" si="333"/>
        <v>0.0001875-4.53393589541705i</v>
      </c>
      <c r="M1192" t="str">
        <f t="shared" si="334"/>
        <v>0.00125-1.13954538547915i</v>
      </c>
      <c r="N1192">
        <f t="shared" si="335"/>
        <v>89.473138157630117</v>
      </c>
      <c r="O1192">
        <f t="shared" si="336"/>
        <v>52.013976919057605</v>
      </c>
      <c r="P1192" s="3">
        <f t="shared" si="337"/>
        <v>52.013976919057605</v>
      </c>
      <c r="Q1192" s="3">
        <f t="shared" si="338"/>
        <v>-90.526861842369883</v>
      </c>
      <c r="R1192">
        <f t="shared" si="339"/>
        <v>89.473138157630117</v>
      </c>
      <c r="S1192">
        <f t="shared" si="340"/>
        <v>7.7799295667259419E-2</v>
      </c>
      <c r="T1192">
        <f t="shared" si="323"/>
        <v>52.013976919057605</v>
      </c>
    </row>
    <row r="1193" spans="1:20" x14ac:dyDescent="0.35">
      <c r="A1193">
        <f t="shared" si="324"/>
        <v>490.68493553293752</v>
      </c>
      <c r="B1193">
        <f t="shared" si="341"/>
        <v>78.094932990795002</v>
      </c>
      <c r="C1193" t="str">
        <f t="shared" si="325"/>
        <v>-3.66660495676915-397.221183901548i</v>
      </c>
      <c r="D1193" t="str">
        <f t="shared" si="326"/>
        <v>3.47812495992746-203.797133246191i</v>
      </c>
      <c r="E1193" t="str">
        <f t="shared" si="327"/>
        <v>162.468980822061+0.0247688223398948i</v>
      </c>
      <c r="F1193" t="str">
        <f t="shared" si="328"/>
        <v>2.90990990345295-1912.50726839431i</v>
      </c>
      <c r="G1193" t="str">
        <f t="shared" si="329"/>
        <v>0.999999997781048-0.0000471057537066366i</v>
      </c>
      <c r="H1193" t="str">
        <f t="shared" si="330"/>
        <v>500.310768460139+5.04610874254105i</v>
      </c>
      <c r="I1193" t="str">
        <f t="shared" si="331"/>
        <v>31.3321218712312-2699.26660005939i</v>
      </c>
      <c r="K1193" t="str">
        <f t="shared" si="332"/>
        <v>0.0239826527115602-0.000634435753259341i</v>
      </c>
      <c r="L1193" t="str">
        <f t="shared" si="333"/>
        <v>0.0001875-4.51677216120449i</v>
      </c>
      <c r="M1193" t="str">
        <f t="shared" si="334"/>
        <v>0.00125-1.13523150575728i</v>
      </c>
      <c r="N1193">
        <f t="shared" si="335"/>
        <v>89.471138420215738</v>
      </c>
      <c r="O1193">
        <f t="shared" si="336"/>
        <v>51.981018052859795</v>
      </c>
      <c r="P1193" s="3">
        <f t="shared" si="337"/>
        <v>51.981018052859795</v>
      </c>
      <c r="Q1193" s="3">
        <f t="shared" si="338"/>
        <v>-90.528861579784262</v>
      </c>
      <c r="R1193">
        <f t="shared" si="339"/>
        <v>89.471138420215738</v>
      </c>
      <c r="S1193">
        <f t="shared" si="340"/>
        <v>7.8094932990795007E-2</v>
      </c>
      <c r="T1193">
        <f t="shared" si="323"/>
        <v>51.981018052859795</v>
      </c>
    </row>
    <row r="1194" spans="1:20" x14ac:dyDescent="0.35">
      <c r="A1194">
        <f t="shared" si="324"/>
        <v>492.54953828796266</v>
      </c>
      <c r="B1194">
        <f t="shared" si="341"/>
        <v>78.391693736160022</v>
      </c>
      <c r="C1194" t="str">
        <f t="shared" si="325"/>
        <v>-3.66658183416083-395.716638969961i</v>
      </c>
      <c r="D1194" t="str">
        <f t="shared" si="326"/>
        <v>3.47812495962234-203.025638661995i</v>
      </c>
      <c r="E1194" t="str">
        <f t="shared" si="327"/>
        <v>162.468976597107+0.024863283646823i</v>
      </c>
      <c r="F1194" t="str">
        <f t="shared" si="328"/>
        <v>2.9099099034038-1905.26725387333i</v>
      </c>
      <c r="G1194" t="str">
        <f t="shared" si="329"/>
        <v>0.999999997764152-0.0000472847555699229i</v>
      </c>
      <c r="H1194" t="str">
        <f t="shared" si="330"/>
        <v>500.313135443097+5.06526020356878i</v>
      </c>
      <c r="I1194" t="str">
        <f t="shared" si="331"/>
        <v>31.3320136523267-2689.06062642675i</v>
      </c>
      <c r="K1194" t="str">
        <f t="shared" si="332"/>
        <v>0.023982520721153-0.000636842985538361i</v>
      </c>
      <c r="L1194" t="str">
        <f t="shared" si="333"/>
        <v>0.0001875-4.49967340227583i</v>
      </c>
      <c r="M1194" t="str">
        <f t="shared" si="334"/>
        <v>0.00125-1.13093395672173i</v>
      </c>
      <c r="N1194">
        <f t="shared" si="335"/>
        <v>89.469131110529261</v>
      </c>
      <c r="O1194">
        <f t="shared" si="336"/>
        <v>51.948059072272621</v>
      </c>
      <c r="P1194" s="3">
        <f t="shared" si="337"/>
        <v>51.948059072272621</v>
      </c>
      <c r="Q1194" s="3">
        <f t="shared" si="338"/>
        <v>-90.530868889470739</v>
      </c>
      <c r="R1194">
        <f t="shared" si="339"/>
        <v>89.469131110529261</v>
      </c>
      <c r="S1194">
        <f t="shared" si="340"/>
        <v>7.839169373616002E-2</v>
      </c>
      <c r="T1194">
        <f t="shared" si="323"/>
        <v>51.948059072272621</v>
      </c>
    </row>
    <row r="1195" spans="1:20" x14ac:dyDescent="0.35">
      <c r="A1195">
        <f t="shared" si="324"/>
        <v>494.42122653345695</v>
      </c>
      <c r="B1195">
        <f t="shared" si="341"/>
        <v>78.689582172357433</v>
      </c>
      <c r="C1195" t="str">
        <f t="shared" si="325"/>
        <v>-3.66655853576024-394.217786564874i</v>
      </c>
      <c r="D1195" t="str">
        <f t="shared" si="326"/>
        <v>3.47812495931489-202.257064669771i</v>
      </c>
      <c r="E1195" t="str">
        <f t="shared" si="327"/>
        <v>162.468972340131+0.024958107790819i</v>
      </c>
      <c r="F1195" t="str">
        <f t="shared" si="328"/>
        <v>2.90990990335427-1898.05464726145i</v>
      </c>
      <c r="G1195" t="str">
        <f t="shared" si="329"/>
        <v>0.999999997747127-0.0000474644376402806i</v>
      </c>
      <c r="H1195" t="str">
        <f t="shared" si="330"/>
        <v>500.315520459315+5.08448416800445i</v>
      </c>
      <c r="I1195" t="str">
        <f t="shared" si="331"/>
        <v>31.3319046076645-2678.8933358906i</v>
      </c>
      <c r="K1195" t="str">
        <f t="shared" si="332"/>
        <v>0.0239823877272325-0.000639259323875886i</v>
      </c>
      <c r="L1195" t="str">
        <f t="shared" si="333"/>
        <v>0.0001875-4.48263937265972i</v>
      </c>
      <c r="M1195" t="str">
        <f t="shared" si="334"/>
        <v>0.00125-1.12665267655084i</v>
      </c>
      <c r="N1195">
        <f t="shared" si="335"/>
        <v>89.467116200101643</v>
      </c>
      <c r="O1195">
        <f t="shared" si="336"/>
        <v>51.915099976426909</v>
      </c>
      <c r="P1195" s="3">
        <f t="shared" si="337"/>
        <v>51.915099976426909</v>
      </c>
      <c r="Q1195" s="3">
        <f t="shared" si="338"/>
        <v>-90.532883799898357</v>
      </c>
      <c r="R1195">
        <f t="shared" si="339"/>
        <v>89.467116200101643</v>
      </c>
      <c r="S1195">
        <f t="shared" si="340"/>
        <v>7.8689582172357428E-2</v>
      </c>
      <c r="T1195">
        <f t="shared" si="323"/>
        <v>51.915099976426909</v>
      </c>
    </row>
    <row r="1196" spans="1:20" x14ac:dyDescent="0.35">
      <c r="A1196">
        <f t="shared" si="324"/>
        <v>496.3000271942841</v>
      </c>
      <c r="B1196">
        <f t="shared" si="341"/>
        <v>78.988602584612394</v>
      </c>
      <c r="C1196" t="str">
        <f t="shared" si="325"/>
        <v>-3.66653506023326-392.724605124897i</v>
      </c>
      <c r="D1196" t="str">
        <f t="shared" si="326"/>
        <v>3.47812495900509-201.491400213325i</v>
      </c>
      <c r="E1196" t="str">
        <f t="shared" si="327"/>
        <v>162.46896805089+0.0250532961950523i</v>
      </c>
      <c r="F1196" t="str">
        <f t="shared" si="328"/>
        <v>2.90990990330433-1890.86934480288i</v>
      </c>
      <c r="G1196" t="str">
        <f t="shared" si="329"/>
        <v>0.999999997729973-0.0000476448025024963i</v>
      </c>
      <c r="H1196" t="str">
        <f t="shared" si="330"/>
        <v>500.317923646266+5.10378090824071i</v>
      </c>
      <c r="I1196" t="str">
        <f t="shared" si="331"/>
        <v>31.3317947309323-2668.76458219171i</v>
      </c>
      <c r="K1196" t="str">
        <f t="shared" si="332"/>
        <v>0.0239822537221804-0.000641684802401719i</v>
      </c>
      <c r="L1196" t="str">
        <f t="shared" si="333"/>
        <v>0.0001875-4.46566982731593i</v>
      </c>
      <c r="M1196" t="str">
        <f t="shared" si="334"/>
        <v>0.00125-1.12238760365694i</v>
      </c>
      <c r="N1196">
        <f t="shared" si="335"/>
        <v>89.465093660359003</v>
      </c>
      <c r="O1196">
        <f t="shared" si="336"/>
        <v>51.882140764446845</v>
      </c>
      <c r="P1196" s="3">
        <f t="shared" si="337"/>
        <v>51.882140764446845</v>
      </c>
      <c r="Q1196" s="3">
        <f t="shared" si="338"/>
        <v>-90.534906339640997</v>
      </c>
      <c r="R1196">
        <f t="shared" si="339"/>
        <v>89.465093660359003</v>
      </c>
      <c r="S1196">
        <f t="shared" si="340"/>
        <v>7.8988602584612391E-2</v>
      </c>
      <c r="T1196">
        <f t="shared" ref="T1196:T1259" si="342">P1196</f>
        <v>51.882140764446845</v>
      </c>
    </row>
    <row r="1197" spans="1:20" x14ac:dyDescent="0.35">
      <c r="A1197">
        <f t="shared" ref="A1197:A1260" si="343">2*PI()*B1197</f>
        <v>498.18596729762243</v>
      </c>
      <c r="B1197">
        <f t="shared" si="341"/>
        <v>79.288759274433929</v>
      </c>
      <c r="C1197" t="str">
        <f t="shared" ref="C1197:C1260" si="344">IMPRODUCT(D1197,E1197,$C$40,,K1197,$C$41)</f>
        <v>-3.66651140623533-391.237073170237i</v>
      </c>
      <c r="D1197" t="str">
        <f t="shared" ref="D1197:D1260" si="345">IMDIV(IMPRODUCT($C$37,$C$38,COMPLEX(1,A1197/$C$38)),IMSUM(-1*A1197*A1197/$C$39,COMPLEX(0,1*A1197)))</f>
        <v>3.47812495869295-200.728634278317i</v>
      </c>
      <c r="E1197" t="str">
        <f t="shared" ref="E1197:E1260" si="346">IMDIV(IMPRODUCT(IMSUM(F1197,G1197),$C$29,H1197),IMSUM(1,I1197))</f>
        <v>162.468963729143+0.0251488502885735i</v>
      </c>
      <c r="F1197" t="str">
        <f t="shared" ref="F1197:F1260" si="347">IMDIV(IMPRODUCT($C$14,$C$15,COMPLEX(1,A1197/$C$15)),IMSUM(-1*A1197*A1197/$C$16,COMPLEX(0,A1197)))</f>
        <v>2.90990990325405-1883.71124313465i</v>
      </c>
      <c r="G1197" t="str">
        <f t="shared" ref="G1197:G1260" si="348">IMDIV(1,COMPLEX(1,A1197*$C$9*$C$10))</f>
        <v>0.999999997712688-0.0000478258527511791i</v>
      </c>
      <c r="H1197" t="str">
        <f t="shared" ref="H1197:H1260" si="349">IMDIV($C$3,IMSUM(K1197,COMPLEX(0,$C$28*A1197)))</f>
        <v>500.320345142461+5.12315069766884i</v>
      </c>
      <c r="I1197" t="str">
        <f t="shared" ref="I1197:I1260" si="350">IMPRODUCT(F1197,$C$29,H1197,$C$31)</f>
        <v>31.3316840157667-2658.67421962521i</v>
      </c>
      <c r="K1197" t="str">
        <f t="shared" ref="K1197:K1260" si="351">IF($C$26&lt;=0,IMDIV(1,IMSUM(IMDIV(1,L1197),1/$C$18)),IMDIV(1,IMSUM(IMDIV(1,L1197),1/$C$18,IMDIV(1,M1197))))</f>
        <v>0.0239821186983213-0.000644119455369942i</v>
      </c>
      <c r="L1197" t="str">
        <f t="shared" ref="L1197:L1260" si="352">IMSUM($C$21/$C$22,IMDIV(1,COMPLEX(0,$C$20*$C$22*A1197)))</f>
        <v>0.0001875-4.44876452213183i</v>
      </c>
      <c r="M1197" t="str">
        <f t="shared" ref="M1197:M1260" si="353">IMSUM($C$25/$C$26,IMDIV(1,COMPLEX(0,$C$24*$C$26*A1197)))</f>
        <v>0.00125-1.11813867668554i</v>
      </c>
      <c r="N1197">
        <f t="shared" ref="N1197:N1260" si="354">ABS(R1197)</f>
        <v>89.4630634626225</v>
      </c>
      <c r="O1197">
        <f t="shared" ref="O1197:O1260" si="355">ABS(P1197)</f>
        <v>51.849181435450333</v>
      </c>
      <c r="P1197" s="3">
        <f t="shared" ref="P1197:P1260" si="356">20*LOG10(IMABS(C1197))</f>
        <v>51.849181435450333</v>
      </c>
      <c r="Q1197" s="3">
        <f t="shared" ref="Q1197:Q1260" si="357">IMARGUMENT(C1197)*180/PI()</f>
        <v>-90.5369365373775</v>
      </c>
      <c r="R1197">
        <f t="shared" ref="R1197:R1260" si="358">IF(Q1197&lt;0,Q1197+180,Q1197-180)</f>
        <v>89.4630634626225</v>
      </c>
      <c r="S1197">
        <f t="shared" ref="S1197:S1260" si="359">B1197/1000</f>
        <v>7.9288759274433934E-2</v>
      </c>
      <c r="T1197">
        <f t="shared" si="342"/>
        <v>51.849181435450333</v>
      </c>
    </row>
    <row r="1198" spans="1:20" x14ac:dyDescent="0.35">
      <c r="A1198">
        <f t="shared" si="343"/>
        <v>500.07907397335339</v>
      </c>
      <c r="B1198">
        <f t="shared" ref="B1198:B1261" si="360">B1197*(1+B$42)</f>
        <v>79.590056559676782</v>
      </c>
      <c r="C1198" t="str">
        <f t="shared" si="344"/>
        <v>-3.66648757241186-389.755169302358i</v>
      </c>
      <c r="D1198" t="str">
        <f t="shared" si="345"/>
        <v>3.47812495837842-199.968755892102i</v>
      </c>
      <c r="E1198" t="str">
        <f t="shared" si="346"/>
        <v>162.468959374645+0.0252447715063841i</v>
      </c>
      <c r="F1198" t="str">
        <f t="shared" si="347"/>
        <v>2.90990990320336-1876.58023928506i</v>
      </c>
      <c r="G1198" t="str">
        <f t="shared" si="348"/>
        <v>0.999999997695271-0.0000480075909907974i</v>
      </c>
      <c r="H1198" t="str">
        <f t="shared" si="349"/>
        <v>500.322785087476+5.14259381068301i</v>
      </c>
      <c r="I1198" t="str">
        <f t="shared" si="350"/>
        <v>31.3315724557565-2648.62210303852i</v>
      </c>
      <c r="K1198" t="str">
        <f t="shared" si="351"/>
        <v>0.0239819826479213-0.000646563317159342i</v>
      </c>
      <c r="L1198" t="str">
        <f t="shared" si="352"/>
        <v>0.0001875-4.43192321391894i</v>
      </c>
      <c r="M1198" t="str">
        <f t="shared" si="353"/>
        <v>0.00125-1.11390583451438i</v>
      </c>
      <c r="N1198">
        <f t="shared" si="354"/>
        <v>89.461025578107851</v>
      </c>
      <c r="O1198">
        <f t="shared" si="355"/>
        <v>51.816221988548286</v>
      </c>
      <c r="P1198" s="3">
        <f t="shared" si="356"/>
        <v>51.816221988548286</v>
      </c>
      <c r="Q1198" s="3">
        <f t="shared" si="357"/>
        <v>-90.538974421892149</v>
      </c>
      <c r="R1198">
        <f t="shared" si="358"/>
        <v>89.461025578107851</v>
      </c>
      <c r="S1198">
        <f t="shared" si="359"/>
        <v>7.9590056559676783E-2</v>
      </c>
      <c r="T1198">
        <f t="shared" si="342"/>
        <v>51.816221988548286</v>
      </c>
    </row>
    <row r="1199" spans="1:20" x14ac:dyDescent="0.35">
      <c r="A1199">
        <f t="shared" si="343"/>
        <v>501.97937445445211</v>
      </c>
      <c r="B1199">
        <f t="shared" si="360"/>
        <v>79.892498774603553</v>
      </c>
      <c r="C1199" t="str">
        <f t="shared" si="344"/>
        <v>-3.66646355739791-388.27887220369i</v>
      </c>
      <c r="D1199" t="str">
        <f t="shared" si="345"/>
        <v>3.47812495806148-199.211754123575i</v>
      </c>
      <c r="E1199" t="str">
        <f t="shared" si="346"/>
        <v>162.468954987147+0.0253410612894749i</v>
      </c>
      <c r="F1199" t="str">
        <f t="shared" si="347"/>
        <v>2.90990990315228-1869.47623067223i</v>
      </c>
      <c r="G1199" t="str">
        <f t="shared" si="348"/>
        <v>0.999999997677722-0.0000481900198357168i</v>
      </c>
      <c r="H1199" t="str">
        <f t="shared" si="349"/>
        <v>500.325243621944+5.16211052268338i</v>
      </c>
      <c r="I1199" t="str">
        <f t="shared" si="350"/>
        <v>31.3314600444409-2638.60808782923i</v>
      </c>
      <c r="K1199" t="str">
        <f t="shared" si="351"/>
        <v>0.0239818455631883-0.000649016422273825i</v>
      </c>
      <c r="L1199" t="str">
        <f t="shared" si="352"/>
        <v>0.0001875-4.41514566040938i</v>
      </c>
      <c r="M1199" t="str">
        <f t="shared" si="353"/>
        <v>0.00125-1.10968901625262i</v>
      </c>
      <c r="N1199">
        <f t="shared" si="354"/>
        <v>89.458979977924983</v>
      </c>
      <c r="O1199">
        <f t="shared" si="355"/>
        <v>51.783262422844949</v>
      </c>
      <c r="P1199" s="3">
        <f t="shared" si="356"/>
        <v>51.783262422844949</v>
      </c>
      <c r="Q1199" s="3">
        <f t="shared" si="357"/>
        <v>-90.541020022075017</v>
      </c>
      <c r="R1199">
        <f t="shared" si="358"/>
        <v>89.458979977924983</v>
      </c>
      <c r="S1199">
        <f t="shared" si="359"/>
        <v>7.9892498774603554E-2</v>
      </c>
      <c r="T1199">
        <f t="shared" si="342"/>
        <v>51.783262422844949</v>
      </c>
    </row>
    <row r="1200" spans="1:20" x14ac:dyDescent="0.35">
      <c r="A1200">
        <f t="shared" si="343"/>
        <v>503.88689607737911</v>
      </c>
      <c r="B1200">
        <f t="shared" si="360"/>
        <v>80.196090269947049</v>
      </c>
      <c r="C1200" t="str">
        <f t="shared" si="344"/>
        <v>-3.66643935981824-386.808160637324i</v>
      </c>
      <c r="D1200" t="str">
        <f t="shared" si="345"/>
        <v>3.47812495774215-198.457618083012i</v>
      </c>
      <c r="E1200" t="str">
        <f t="shared" si="346"/>
        <v>162.468950566402+0.0254377210848089i</v>
      </c>
      <c r="F1200" t="str">
        <f t="shared" si="347"/>
        <v>2.90990990310084-1862.3991151026i</v>
      </c>
      <c r="G1200" t="str">
        <f t="shared" si="348"/>
        <v>0.999999997660039-0.0000483731419102371i</v>
      </c>
      <c r="H1200" t="str">
        <f t="shared" si="349"/>
        <v>500.327720887579+5.18170111007948i</v>
      </c>
      <c r="I1200" t="str">
        <f t="shared" si="350"/>
        <v>31.3313467753093-2628.63202994304i</v>
      </c>
      <c r="K1200" t="str">
        <f t="shared" si="351"/>
        <v>0.023981707436271-0.00065147880534282i</v>
      </c>
      <c r="L1200" t="str">
        <f t="shared" si="352"/>
        <v>0.0001875-4.39843162025243i</v>
      </c>
      <c r="M1200" t="str">
        <f t="shared" si="353"/>
        <v>0.00125-1.10548816123991i</v>
      </c>
      <c r="N1200">
        <f t="shared" si="354"/>
        <v>89.4569266330777</v>
      </c>
      <c r="O1200">
        <f t="shared" si="355"/>
        <v>51.750302737437863</v>
      </c>
      <c r="P1200" s="3">
        <f t="shared" si="356"/>
        <v>51.750302737437863</v>
      </c>
      <c r="Q1200" s="3">
        <f t="shared" si="357"/>
        <v>-90.5430733669223</v>
      </c>
      <c r="R1200">
        <f t="shared" si="358"/>
        <v>89.4569266330777</v>
      </c>
      <c r="S1200">
        <f t="shared" si="359"/>
        <v>8.0196090269947048E-2</v>
      </c>
      <c r="T1200">
        <f t="shared" si="342"/>
        <v>51.750302737437863</v>
      </c>
    </row>
    <row r="1201" spans="1:20" x14ac:dyDescent="0.35">
      <c r="A1201">
        <f t="shared" si="343"/>
        <v>505.80166628247309</v>
      </c>
      <c r="B1201">
        <f t="shared" si="360"/>
        <v>80.500835412972847</v>
      </c>
      <c r="C1201" t="str">
        <f t="shared" si="344"/>
        <v>-3.66641497828713-385.343013446694i</v>
      </c>
      <c r="D1201" t="str">
        <f t="shared" si="345"/>
        <v>3.47812495742039-197.706336921911i</v>
      </c>
      <c r="E1201" t="str">
        <f t="shared" si="346"/>
        <v>162.468946112158+0.0255347523453936i</v>
      </c>
      <c r="F1201" t="str">
        <f t="shared" si="347"/>
        <v>2.90990990304899-1855.34879076949i</v>
      </c>
      <c r="G1201" t="str">
        <f t="shared" si="348"/>
        <v>0.999999997642222-0.0000485569598486308i</v>
      </c>
      <c r="H1201" t="str">
        <f t="shared" si="349"/>
        <v>500.330217027172+5.20136585029373i</v>
      </c>
      <c r="I1201" t="str">
        <f t="shared" si="350"/>
        <v>31.3312326418013-2618.69378587169i</v>
      </c>
      <c r="K1201" t="str">
        <f t="shared" si="351"/>
        <v>0.0239815682592588-0.000653950501121701i</v>
      </c>
      <c r="L1201" t="str">
        <f t="shared" si="352"/>
        <v>0.0001875-4.38178085301097i</v>
      </c>
      <c r="M1201" t="str">
        <f t="shared" si="353"/>
        <v>0.00125-1.10130320904554i</v>
      </c>
      <c r="N1201">
        <f t="shared" si="354"/>
        <v>89.454865514463364</v>
      </c>
      <c r="O1201">
        <f t="shared" si="355"/>
        <v>51.717342931417562</v>
      </c>
      <c r="P1201" s="3">
        <f t="shared" si="356"/>
        <v>51.717342931417562</v>
      </c>
      <c r="Q1201" s="3">
        <f t="shared" si="357"/>
        <v>-90.545134485536636</v>
      </c>
      <c r="R1201">
        <f t="shared" si="358"/>
        <v>89.454865514463364</v>
      </c>
      <c r="S1201">
        <f t="shared" si="359"/>
        <v>8.0500835412972843E-2</v>
      </c>
      <c r="T1201">
        <f t="shared" si="342"/>
        <v>51.717342931417562</v>
      </c>
    </row>
    <row r="1202" spans="1:20" x14ac:dyDescent="0.35">
      <c r="A1202">
        <f t="shared" si="343"/>
        <v>507.72371261434648</v>
      </c>
      <c r="B1202">
        <f t="shared" si="360"/>
        <v>80.806738587542142</v>
      </c>
      <c r="C1202" t="str">
        <f t="shared" si="344"/>
        <v>-3.66639041140875-383.883409555286i</v>
      </c>
      <c r="D1202" t="str">
        <f t="shared" si="345"/>
        <v>3.47812495709615-196.957899832842i</v>
      </c>
      <c r="E1202" t="str">
        <f t="shared" si="346"/>
        <v>162.468941624162+0.025632156530288i</v>
      </c>
      <c r="F1202" t="str">
        <f t="shared" si="347"/>
        <v>2.90990990299675-1848.32515625163i</v>
      </c>
      <c r="G1202" t="str">
        <f t="shared" si="348"/>
        <v>0.999999997624268-0.0000487414762951806i</v>
      </c>
      <c r="H1202" t="str">
        <f t="shared" si="349"/>
        <v>500.332732184607+5.22110502176498i</v>
      </c>
      <c r="I1202" t="str">
        <f t="shared" si="350"/>
        <v>31.3311176373073-2608.79321265093i</v>
      </c>
      <c r="K1202" t="str">
        <f t="shared" si="351"/>
        <v>0.0239814280241812-0.000656431544492205i</v>
      </c>
      <c r="L1202" t="str">
        <f t="shared" si="352"/>
        <v>0.0001875-4.36519311915818i</v>
      </c>
      <c r="M1202" t="str">
        <f t="shared" si="353"/>
        <v>0.00125-1.09713409946756i</v>
      </c>
      <c r="N1202">
        <f t="shared" si="354"/>
        <v>89.452796592872375</v>
      </c>
      <c r="O1202">
        <f t="shared" si="355"/>
        <v>51.684383003867794</v>
      </c>
      <c r="P1202" s="3">
        <f t="shared" si="356"/>
        <v>51.684383003867794</v>
      </c>
      <c r="Q1202" s="3">
        <f t="shared" si="357"/>
        <v>-90.547203407127625</v>
      </c>
      <c r="R1202">
        <f t="shared" si="358"/>
        <v>89.452796592872375</v>
      </c>
      <c r="S1202">
        <f t="shared" si="359"/>
        <v>8.0806738587542143E-2</v>
      </c>
      <c r="T1202">
        <f t="shared" si="342"/>
        <v>51.684383003867794</v>
      </c>
    </row>
    <row r="1203" spans="1:20" x14ac:dyDescent="0.35">
      <c r="A1203">
        <f t="shared" si="343"/>
        <v>509.65306272228105</v>
      </c>
      <c r="B1203">
        <f t="shared" si="360"/>
        <v>81.113804194174804</v>
      </c>
      <c r="C1203" t="str">
        <f t="shared" si="344"/>
        <v>-3.66636565777614-382.429327966335i</v>
      </c>
      <c r="D1203" t="str">
        <f t="shared" si="345"/>
        <v>3.47812495676946-196.212296049286i</v>
      </c>
      <c r="E1203" t="str">
        <f t="shared" si="346"/>
        <v>162.468937102161+0.0257299351046521i</v>
      </c>
      <c r="F1203" t="str">
        <f t="shared" si="347"/>
        <v>2.9099099029441-1841.32811051167i</v>
      </c>
      <c r="G1203" t="str">
        <f t="shared" si="348"/>
        <v>0.999999997606179-0.0000489266939042172i</v>
      </c>
      <c r="H1203" t="str">
        <f t="shared" si="349"/>
        <v>500.335266504862+5.24091890395137i</v>
      </c>
      <c r="I1203" t="str">
        <f t="shared" si="350"/>
        <v>31.3310017551642-2598.93016785836i</v>
      </c>
      <c r="K1203" t="str">
        <f t="shared" si="351"/>
        <v>0.0239812867230075-0.000658921970462823i</v>
      </c>
      <c r="L1203" t="str">
        <f t="shared" si="352"/>
        <v>0.0001875-4.3486681800739i</v>
      </c>
      <c r="M1203" t="str">
        <f t="shared" si="353"/>
        <v>0.00125-1.09298077253194i</v>
      </c>
      <c r="N1203">
        <f t="shared" si="354"/>
        <v>89.450719838987993</v>
      </c>
      <c r="O1203">
        <f t="shared" si="355"/>
        <v>51.651422953865477</v>
      </c>
      <c r="P1203" s="3">
        <f t="shared" si="356"/>
        <v>51.651422953865477</v>
      </c>
      <c r="Q1203" s="3">
        <f t="shared" si="357"/>
        <v>-90.549280161012007</v>
      </c>
      <c r="R1203">
        <f t="shared" si="358"/>
        <v>89.450719838987993</v>
      </c>
      <c r="S1203">
        <f t="shared" si="359"/>
        <v>8.1113804194174799E-2</v>
      </c>
      <c r="T1203">
        <f t="shared" si="342"/>
        <v>51.651422953865477</v>
      </c>
    </row>
    <row r="1204" spans="1:20" x14ac:dyDescent="0.35">
      <c r="A1204">
        <f t="shared" si="343"/>
        <v>511.58974436062573</v>
      </c>
      <c r="B1204">
        <f t="shared" si="360"/>
        <v>81.422036650112673</v>
      </c>
      <c r="C1204" t="str">
        <f t="shared" si="344"/>
        <v>-3.66634071597216-380.980747762509i</v>
      </c>
      <c r="D1204" t="str">
        <f t="shared" si="345"/>
        <v>3.47812495644029-195.469514845481i</v>
      </c>
      <c r="E1204" t="str">
        <f t="shared" si="346"/>
        <v>162.468932545899+0.0258280895397306i</v>
      </c>
      <c r="F1204" t="str">
        <f t="shared" si="347"/>
        <v>2.90990990289107-1834.35755289475i</v>
      </c>
      <c r="G1204" t="str">
        <f t="shared" si="348"/>
        <v>0.999999997587951-0.0000491126153401581i</v>
      </c>
      <c r="H1204" t="str">
        <f t="shared" si="349"/>
        <v>500.337820134026+5.26080777733461i</v>
      </c>
      <c r="I1204" t="str">
        <f t="shared" si="350"/>
        <v>31.3308849886606-2589.10450961148i</v>
      </c>
      <c r="K1204" t="str">
        <f t="shared" si="351"/>
        <v>0.0239811443476461-0.000661421814169251i</v>
      </c>
      <c r="L1204" t="str">
        <f t="shared" si="352"/>
        <v>0.0001875-4.33220579804134i</v>
      </c>
      <c r="M1204" t="str">
        <f t="shared" si="353"/>
        <v>0.00125-1.08884316849167i</v>
      </c>
      <c r="N1204">
        <f t="shared" si="354"/>
        <v>89.448635223385921</v>
      </c>
      <c r="O1204">
        <f t="shared" si="355"/>
        <v>51.618462780480371</v>
      </c>
      <c r="P1204" s="3">
        <f t="shared" si="356"/>
        <v>51.618462780480371</v>
      </c>
      <c r="Q1204" s="3">
        <f t="shared" si="357"/>
        <v>-90.551364776614079</v>
      </c>
      <c r="R1204">
        <f t="shared" si="358"/>
        <v>89.448635223385921</v>
      </c>
      <c r="S1204">
        <f t="shared" si="359"/>
        <v>8.1422036650112675E-2</v>
      </c>
      <c r="T1204">
        <f t="shared" si="342"/>
        <v>51.618462780480371</v>
      </c>
    </row>
    <row r="1205" spans="1:20" x14ac:dyDescent="0.35">
      <c r="A1205">
        <f t="shared" si="343"/>
        <v>513.53378538919617</v>
      </c>
      <c r="B1205">
        <f t="shared" si="360"/>
        <v>81.73144038938311</v>
      </c>
      <c r="C1205" t="str">
        <f t="shared" si="344"/>
        <v>-3.66631558456866-379.537648105612i</v>
      </c>
      <c r="D1205" t="str">
        <f t="shared" si="345"/>
        <v>3.47812495610862-194.729545536272i</v>
      </c>
      <c r="E1205" t="str">
        <f t="shared" si="346"/>
        <v>162.468927955114+0.0259266213129406i</v>
      </c>
      <c r="F1205" t="str">
        <f t="shared" si="347"/>
        <v>2.90990990283762-1827.41338312707i</v>
      </c>
      <c r="G1205" t="str">
        <f t="shared" si="348"/>
        <v>0.999999997569585-0.0000492992432775452i</v>
      </c>
      <c r="H1205" t="str">
        <f t="shared" si="349"/>
        <v>500.340393219301+5.28077192342259i</v>
      </c>
      <c r="I1205" t="str">
        <f t="shared" si="350"/>
        <v>31.3307673310316-2579.31609656563i</v>
      </c>
      <c r="K1205" t="str">
        <f t="shared" si="351"/>
        <v>0.0239810008899442-0.000663931110874772i</v>
      </c>
      <c r="L1205" t="str">
        <f t="shared" si="352"/>
        <v>0.0001875-4.31580573624362i</v>
      </c>
      <c r="M1205" t="str">
        <f t="shared" si="353"/>
        <v>0.00125-1.08472122782593i</v>
      </c>
      <c r="N1205">
        <f t="shared" si="354"/>
        <v>89.446542716533841</v>
      </c>
      <c r="O1205">
        <f t="shared" si="355"/>
        <v>51.585502482775034</v>
      </c>
      <c r="P1205" s="3">
        <f t="shared" si="356"/>
        <v>51.585502482775034</v>
      </c>
      <c r="Q1205" s="3">
        <f t="shared" si="357"/>
        <v>-90.553457283466159</v>
      </c>
      <c r="R1205">
        <f t="shared" si="358"/>
        <v>89.446542716533841</v>
      </c>
      <c r="S1205">
        <f t="shared" si="359"/>
        <v>8.1731440389383112E-2</v>
      </c>
      <c r="T1205">
        <f t="shared" si="342"/>
        <v>51.585502482775034</v>
      </c>
    </row>
    <row r="1206" spans="1:20" x14ac:dyDescent="0.35">
      <c r="A1206">
        <f t="shared" si="343"/>
        <v>515.48521377367513</v>
      </c>
      <c r="B1206">
        <f t="shared" si="360"/>
        <v>82.042019862862773</v>
      </c>
      <c r="C1206" t="str">
        <f t="shared" si="344"/>
        <v>-3.666290262127-378.100008236306i</v>
      </c>
      <c r="D1206" t="str">
        <f t="shared" si="345"/>
        <v>3.4781249557744-193.99237747695i</v>
      </c>
      <c r="E1206" t="str">
        <f t="shared" si="346"/>
        <v>162.468923329551+0.0260255319078666i</v>
      </c>
      <c r="F1206" t="str">
        <f t="shared" si="347"/>
        <v>2.90990990278376-1820.49550131442i</v>
      </c>
      <c r="G1206" t="str">
        <f t="shared" si="348"/>
        <v>0.999999997551078-0.000049486580401084i</v>
      </c>
      <c r="H1206" t="str">
        <f t="shared" si="349"/>
        <v>500.342985909013+5.30081162475353i</v>
      </c>
      <c r="I1206" t="str">
        <f t="shared" si="350"/>
        <v>31.3306487754618-2569.56478791194i</v>
      </c>
      <c r="K1206" t="str">
        <f t="shared" si="351"/>
        <v>0.0239808563416874-0.000666449895970706i</v>
      </c>
      <c r="L1206" t="str">
        <f t="shared" si="352"/>
        <v>0.0001875-4.29946775876033i</v>
      </c>
      <c r="M1206" t="str">
        <f t="shared" si="353"/>
        <v>0.00125-1.08061489123922i</v>
      </c>
      <c r="N1206">
        <f t="shared" si="354"/>
        <v>89.444442288791137</v>
      </c>
      <c r="O1206">
        <f t="shared" si="355"/>
        <v>51.552542059805361</v>
      </c>
      <c r="P1206" s="3">
        <f t="shared" si="356"/>
        <v>51.552542059805361</v>
      </c>
      <c r="Q1206" s="3">
        <f t="shared" si="357"/>
        <v>-90.555557711208863</v>
      </c>
      <c r="R1206">
        <f t="shared" si="358"/>
        <v>89.444442288791137</v>
      </c>
      <c r="S1206">
        <f t="shared" si="359"/>
        <v>8.2042019862862775E-2</v>
      </c>
      <c r="T1206">
        <f t="shared" si="342"/>
        <v>51.552542059805361</v>
      </c>
    </row>
    <row r="1207" spans="1:20" x14ac:dyDescent="0.35">
      <c r="A1207">
        <f t="shared" si="343"/>
        <v>517.44405758601511</v>
      </c>
      <c r="B1207">
        <f t="shared" si="360"/>
        <v>82.353779538341655</v>
      </c>
      <c r="C1207" t="str">
        <f t="shared" si="344"/>
        <v>-3.66626474719713-376.667807473786i</v>
      </c>
      <c r="D1207" t="str">
        <f t="shared" si="345"/>
        <v>3.47812495543764-193.258000063107i</v>
      </c>
      <c r="E1207" t="str">
        <f t="shared" si="346"/>
        <v>162.468918668945+0.0261248228142859i</v>
      </c>
      <c r="F1207" t="str">
        <f t="shared" si="347"/>
        <v>2.9099099027295-1813.60380794074i</v>
      </c>
      <c r="G1207" t="str">
        <f t="shared" si="348"/>
        <v>0.999999997532431-0.0000496746294056819i</v>
      </c>
      <c r="H1207" t="str">
        <f t="shared" si="349"/>
        <v>500.345598352616+5.32092716489846i</v>
      </c>
      <c r="I1207" t="str">
        <f t="shared" si="350"/>
        <v>31.33052931508-2559.85044337526i</v>
      </c>
      <c r="K1207" t="str">
        <f t="shared" si="351"/>
        <v>0.0239807106945993-0.000668978204976785i</v>
      </c>
      <c r="L1207" t="str">
        <f t="shared" si="352"/>
        <v>0.0001875-4.28319163056418i</v>
      </c>
      <c r="M1207" t="str">
        <f t="shared" si="353"/>
        <v>0.00125-1.07652409966052i</v>
      </c>
      <c r="N1207">
        <f t="shared" si="354"/>
        <v>89.442333910408578</v>
      </c>
      <c r="O1207">
        <f t="shared" si="355"/>
        <v>51.519581510619837</v>
      </c>
      <c r="P1207" s="3">
        <f t="shared" si="356"/>
        <v>51.519581510619837</v>
      </c>
      <c r="Q1207" s="3">
        <f t="shared" si="357"/>
        <v>-90.557666089591422</v>
      </c>
      <c r="R1207">
        <f t="shared" si="358"/>
        <v>89.442333910408578</v>
      </c>
      <c r="S1207">
        <f t="shared" si="359"/>
        <v>8.2353779538341651E-2</v>
      </c>
      <c r="T1207">
        <f t="shared" si="342"/>
        <v>51.519581510619837</v>
      </c>
    </row>
    <row r="1208" spans="1:20" x14ac:dyDescent="0.35">
      <c r="A1208">
        <f t="shared" si="343"/>
        <v>519.41034500484204</v>
      </c>
      <c r="B1208">
        <f t="shared" si="360"/>
        <v>82.666723900587357</v>
      </c>
      <c r="C1208" t="str">
        <f t="shared" si="344"/>
        <v>-3.66623903831871-375.241025215481i</v>
      </c>
      <c r="D1208" t="str">
        <f t="shared" si="345"/>
        <v>3.47812495509834-192.526402730475i</v>
      </c>
      <c r="E1208" t="str">
        <f t="shared" si="346"/>
        <v>162.468913973031+0.0262244955282357i</v>
      </c>
      <c r="F1208" t="str">
        <f t="shared" si="347"/>
        <v>2.90990990267484-1806.7382038667i</v>
      </c>
      <c r="G1208" t="str">
        <f t="shared" si="348"/>
        <v>0.999999997513642-0.0000498633929964865i</v>
      </c>
      <c r="H1208" t="str">
        <f t="shared" si="349"/>
        <v>500.348230700712+5.34111882846658i</v>
      </c>
      <c r="I1208" t="str">
        <f t="shared" si="350"/>
        <v>31.3304089429687-2550.17292321223i</v>
      </c>
      <c r="K1208" t="str">
        <f t="shared" si="351"/>
        <v>0.0239805639403406-0.000671516073541653i</v>
      </c>
      <c r="L1208" t="str">
        <f t="shared" si="352"/>
        <v>0.0001875-4.26697711751761i</v>
      </c>
      <c r="M1208" t="str">
        <f t="shared" si="353"/>
        <v>0.00125-1.07244879424239i</v>
      </c>
      <c r="N1208">
        <f t="shared" si="354"/>
        <v>89.440217551527738</v>
      </c>
      <c r="O1208">
        <f t="shared" si="355"/>
        <v>51.486620834259504</v>
      </c>
      <c r="P1208" s="3">
        <f t="shared" si="356"/>
        <v>51.486620834259504</v>
      </c>
      <c r="Q1208" s="3">
        <f t="shared" si="357"/>
        <v>-90.559782448472262</v>
      </c>
      <c r="R1208">
        <f t="shared" si="358"/>
        <v>89.440217551527738</v>
      </c>
      <c r="S1208">
        <f t="shared" si="359"/>
        <v>8.2666723900587352E-2</v>
      </c>
      <c r="T1208">
        <f t="shared" si="342"/>
        <v>51.486620834259504</v>
      </c>
    </row>
    <row r="1209" spans="1:20" x14ac:dyDescent="0.35">
      <c r="A1209">
        <f t="shared" si="343"/>
        <v>521.38410431586044</v>
      </c>
      <c r="B1209">
        <f t="shared" si="360"/>
        <v>82.980857451409591</v>
      </c>
      <c r="C1209" t="str">
        <f t="shared" si="344"/>
        <v>-3.66621313401989-373.81964093679i</v>
      </c>
      <c r="D1209" t="str">
        <f t="shared" si="345"/>
        <v>3.47812495475643-191.797574954783i</v>
      </c>
      <c r="E1209" t="str">
        <f t="shared" si="346"/>
        <v>162.468909241545+0.0263245515519909i</v>
      </c>
      <c r="F1209" t="str">
        <f t="shared" si="347"/>
        <v>2.90990990261974-1799.89859032829i</v>
      </c>
      <c r="G1209" t="str">
        <f t="shared" si="348"/>
        <v>0.99999999749471-0.0000500528738889256i</v>
      </c>
      <c r="H1209" t="str">
        <f t="shared" si="349"/>
        <v>500.350883105047+5.3613869011062i</v>
      </c>
      <c r="I1209" t="str">
        <f t="shared" si="350"/>
        <v>31.3302876521506-2540.53208820924i</v>
      </c>
      <c r="K1209" t="str">
        <f t="shared" si="351"/>
        <v>0.0239804160705091-0.000674063537443173i</v>
      </c>
      <c r="L1209" t="str">
        <f t="shared" si="352"/>
        <v>0.0001875-4.25082398636941i</v>
      </c>
      <c r="M1209" t="str">
        <f t="shared" si="353"/>
        <v>0.00125-1.06838891636022i</v>
      </c>
      <c r="N1209">
        <f t="shared" si="354"/>
        <v>89.438093182180936</v>
      </c>
      <c r="O1209">
        <f t="shared" si="355"/>
        <v>51.453660029758652</v>
      </c>
      <c r="P1209" s="3">
        <f t="shared" si="356"/>
        <v>51.453660029758652</v>
      </c>
      <c r="Q1209" s="3">
        <f t="shared" si="357"/>
        <v>-90.561906817819064</v>
      </c>
      <c r="R1209">
        <f t="shared" si="358"/>
        <v>89.438093182180936</v>
      </c>
      <c r="S1209">
        <f t="shared" si="359"/>
        <v>8.2980857451409595E-2</v>
      </c>
      <c r="T1209">
        <f t="shared" si="342"/>
        <v>51.453660029758652</v>
      </c>
    </row>
    <row r="1210" spans="1:20" x14ac:dyDescent="0.35">
      <c r="A1210">
        <f t="shared" si="343"/>
        <v>523.3653639122607</v>
      </c>
      <c r="B1210">
        <f t="shared" si="360"/>
        <v>83.296184709724955</v>
      </c>
      <c r="C1210" t="str">
        <f t="shared" si="344"/>
        <v>-3.66618703281771-372.403634190747i</v>
      </c>
      <c r="D1210" t="str">
        <f t="shared" si="345"/>
        <v>3.47812495441192-191.071506251597i</v>
      </c>
      <c r="E1210" t="str">
        <f t="shared" si="346"/>
        <v>162.468904474218+0.0264249923941313i</v>
      </c>
      <c r="F1210" t="str">
        <f t="shared" si="347"/>
        <v>2.90990990256424-1793.08486893537i</v>
      </c>
      <c r="G1210" t="str">
        <f t="shared" si="348"/>
        <v>0.999999997475634-0.0000502430748087451i</v>
      </c>
      <c r="H1210" t="str">
        <f t="shared" si="349"/>
        <v>500.353555718529+5.38173166951006i</v>
      </c>
      <c r="I1210" t="str">
        <f t="shared" si="350"/>
        <v>31.3301654355978-2530.92779968039i</v>
      </c>
      <c r="K1210" t="str">
        <f t="shared" si="351"/>
        <v>0.023980267076639-0.000676620632588937i</v>
      </c>
      <c r="L1210" t="str">
        <f t="shared" si="352"/>
        <v>0.0001875-4.23473200475135i</v>
      </c>
      <c r="M1210" t="str">
        <f t="shared" si="353"/>
        <v>0.00125-1.0643444076113i</v>
      </c>
      <c r="N1210">
        <f t="shared" si="354"/>
        <v>89.435960772290613</v>
      </c>
      <c r="O1210">
        <f t="shared" si="355"/>
        <v>51.420699096143807</v>
      </c>
      <c r="P1210" s="3">
        <f t="shared" si="356"/>
        <v>51.420699096143807</v>
      </c>
      <c r="Q1210" s="3">
        <f t="shared" si="357"/>
        <v>-90.564039227709387</v>
      </c>
      <c r="R1210">
        <f t="shared" si="358"/>
        <v>89.435960772290613</v>
      </c>
      <c r="S1210">
        <f t="shared" si="359"/>
        <v>8.3296184709724955E-2</v>
      </c>
      <c r="T1210">
        <f t="shared" si="342"/>
        <v>51.420699096143807</v>
      </c>
    </row>
    <row r="1211" spans="1:20" x14ac:dyDescent="0.35">
      <c r="A1211">
        <f t="shared" si="343"/>
        <v>525.35415229512739</v>
      </c>
      <c r="B1211">
        <f t="shared" si="360"/>
        <v>83.612710211621916</v>
      </c>
      <c r="C1211" t="str">
        <f t="shared" si="344"/>
        <v>-3.66616073321825-370.99298460776i</v>
      </c>
      <c r="D1211" t="str">
        <f t="shared" si="345"/>
        <v>3.47812495406481-190.348186176177i</v>
      </c>
      <c r="E1211" t="str">
        <f t="shared" si="346"/>
        <v>162.46889967078+0.0265258195695677i</v>
      </c>
      <c r="F1211" t="str">
        <f t="shared" si="347"/>
        <v>2.9099099025083-1786.29694167028i</v>
      </c>
      <c r="G1211" t="str">
        <f t="shared" si="348"/>
        <v>0.999999997456412-0.0000504339984920489i</v>
      </c>
      <c r="H1211" t="str">
        <f t="shared" si="349"/>
        <v>500.356248695229+5.40215342141842i</v>
      </c>
      <c r="I1211" t="str">
        <f t="shared" si="350"/>
        <v>31.330042286229-2521.35991946555i</v>
      </c>
      <c r="K1211" t="str">
        <f t="shared" si="351"/>
        <v>0.0239801169502006-0.000679187395016662i</v>
      </c>
      <c r="L1211" t="str">
        <f t="shared" si="352"/>
        <v>0.0001875-4.21870094117489i</v>
      </c>
      <c r="M1211" t="str">
        <f t="shared" si="353"/>
        <v>0.00125-1.06031520981401i</v>
      </c>
      <c r="N1211">
        <f t="shared" si="354"/>
        <v>89.433820291669036</v>
      </c>
      <c r="O1211">
        <f t="shared" si="355"/>
        <v>51.38773803243447</v>
      </c>
      <c r="P1211" s="3">
        <f t="shared" si="356"/>
        <v>51.38773803243447</v>
      </c>
      <c r="Q1211" s="3">
        <f t="shared" si="357"/>
        <v>-90.566179708330964</v>
      </c>
      <c r="R1211">
        <f t="shared" si="358"/>
        <v>89.433820291669036</v>
      </c>
      <c r="S1211">
        <f t="shared" si="359"/>
        <v>8.3612710211621921E-2</v>
      </c>
      <c r="T1211">
        <f t="shared" si="342"/>
        <v>51.38773803243447</v>
      </c>
    </row>
    <row r="1212" spans="1:20" x14ac:dyDescent="0.35">
      <c r="A1212">
        <f t="shared" si="343"/>
        <v>527.35049807384894</v>
      </c>
      <c r="B1212">
        <f t="shared" si="360"/>
        <v>83.930438510426086</v>
      </c>
      <c r="C1212" t="str">
        <f t="shared" si="344"/>
        <v>-3.66613423371616-369.587671895286i</v>
      </c>
      <c r="D1212" t="str">
        <f t="shared" si="345"/>
        <v>3.47812495371502-189.627604323319i</v>
      </c>
      <c r="E1212" t="str">
        <f t="shared" si="346"/>
        <v>162.468894830959+0.0266270345995663i</v>
      </c>
      <c r="F1212" t="str">
        <f t="shared" si="347"/>
        <v>2.90990990245194-1779.53471088639i</v>
      </c>
      <c r="G1212" t="str">
        <f t="shared" si="348"/>
        <v>0.999999997437044-0.0000506256476853382i</v>
      </c>
      <c r="H1212" t="str">
        <f t="shared" si="349"/>
        <v>500.3589621904+5.4226524456222i</v>
      </c>
      <c r="I1212" t="str">
        <f t="shared" si="350"/>
        <v>31.3299181969073-2511.82830992832i</v>
      </c>
      <c r="K1212" t="str">
        <f t="shared" si="351"/>
        <v>0.0239799656825994-0.000681763860894598i</v>
      </c>
      <c r="L1212" t="str">
        <f t="shared" si="352"/>
        <v>0.0001875-4.20273056502777i</v>
      </c>
      <c r="M1212" t="str">
        <f t="shared" si="353"/>
        <v>0.00125-1.05630126500698i</v>
      </c>
      <c r="N1212">
        <f t="shared" si="354"/>
        <v>89.431671710018009</v>
      </c>
      <c r="O1212">
        <f t="shared" si="355"/>
        <v>51.354776837642333</v>
      </c>
      <c r="P1212" s="3">
        <f t="shared" si="356"/>
        <v>51.354776837642333</v>
      </c>
      <c r="Q1212" s="3">
        <f t="shared" si="357"/>
        <v>-90.568328289981991</v>
      </c>
      <c r="R1212">
        <f t="shared" si="358"/>
        <v>89.431671710018009</v>
      </c>
      <c r="S1212">
        <f t="shared" si="359"/>
        <v>8.3930438510426086E-2</v>
      </c>
      <c r="T1212">
        <f t="shared" si="342"/>
        <v>51.354776837642333</v>
      </c>
    </row>
    <row r="1213" spans="1:20" x14ac:dyDescent="0.35">
      <c r="A1213">
        <f t="shared" si="343"/>
        <v>529.35442996652955</v>
      </c>
      <c r="B1213">
        <f t="shared" si="360"/>
        <v>84.249374176765713</v>
      </c>
      <c r="C1213" t="str">
        <f t="shared" si="344"/>
        <v>-3.66610753279458-368.187675837572i</v>
      </c>
      <c r="D1213" t="str">
        <f t="shared" si="345"/>
        <v>3.47812495336258-188.909750327211i</v>
      </c>
      <c r="E1213" t="str">
        <f t="shared" si="346"/>
        <v>162.468889954482+0.0267286390117735i</v>
      </c>
      <c r="F1213" t="str">
        <f t="shared" si="347"/>
        <v>2.90990990239515-1772.79807930676i</v>
      </c>
      <c r="G1213" t="str">
        <f t="shared" si="348"/>
        <v>0.999999997417528-0.0000508180251455507i</v>
      </c>
      <c r="H1213" t="str">
        <f t="shared" si="349"/>
        <v>500.361696360475+5.44322903196666i</v>
      </c>
      <c r="I1213" t="str">
        <f t="shared" si="350"/>
        <v>31.329793160441-2502.33283395408i</v>
      </c>
      <c r="K1213" t="str">
        <f t="shared" si="351"/>
        <v>0.0239798132651762-0.000684350066521965i</v>
      </c>
      <c r="L1213" t="str">
        <f t="shared" si="352"/>
        <v>0.0001875-4.18682064657081i</v>
      </c>
      <c r="M1213" t="str">
        <f t="shared" si="353"/>
        <v>0.00125-1.05230251544828i</v>
      </c>
      <c r="N1213">
        <f t="shared" si="354"/>
        <v>89.429514996928376</v>
      </c>
      <c r="O1213">
        <f t="shared" si="355"/>
        <v>51.321815510771941</v>
      </c>
      <c r="P1213" s="3">
        <f t="shared" si="356"/>
        <v>51.321815510771941</v>
      </c>
      <c r="Q1213" s="3">
        <f t="shared" si="357"/>
        <v>-90.570485003071624</v>
      </c>
      <c r="R1213">
        <f t="shared" si="358"/>
        <v>89.429514996928376</v>
      </c>
      <c r="S1213">
        <f t="shared" si="359"/>
        <v>8.4249374176765715E-2</v>
      </c>
      <c r="T1213">
        <f t="shared" si="342"/>
        <v>51.321815510771941</v>
      </c>
    </row>
    <row r="1214" spans="1:20" x14ac:dyDescent="0.35">
      <c r="A1214">
        <f t="shared" si="343"/>
        <v>531.36597680040245</v>
      </c>
      <c r="B1214">
        <f t="shared" si="360"/>
        <v>84.569521798637425</v>
      </c>
      <c r="C1214" t="str">
        <f t="shared" si="344"/>
        <v>-3.66608062892543-366.792976295339i</v>
      </c>
      <c r="D1214" t="str">
        <f t="shared" si="345"/>
        <v>3.47812495300748-188.194613861284i</v>
      </c>
      <c r="E1214" t="str">
        <f t="shared" si="346"/>
        <v>162.46888504107+0.0268306343402592i</v>
      </c>
      <c r="F1214" t="str">
        <f t="shared" si="347"/>
        <v>2.90990990233794-1766.08695002267i</v>
      </c>
      <c r="G1214" t="str">
        <f t="shared" si="348"/>
        <v>0.999999997397864-0.0000510111336401007i</v>
      </c>
      <c r="H1214" t="str">
        <f t="shared" si="349"/>
        <v>500.364451363082+5.46388347135515i</v>
      </c>
      <c r="I1214" t="str">
        <f t="shared" si="350"/>
        <v>31.3296671695842-2492.87335494802i</v>
      </c>
      <c r="K1214" t="str">
        <f t="shared" si="351"/>
        <v>0.0239796596892063-0.000686946048329383i</v>
      </c>
      <c r="L1214" t="str">
        <f t="shared" si="352"/>
        <v>0.0001875-4.17097095693445i</v>
      </c>
      <c r="M1214" t="str">
        <f t="shared" si="353"/>
        <v>0.00125-1.04831890361454i</v>
      </c>
      <c r="N1214">
        <f t="shared" si="354"/>
        <v>89.427350121879712</v>
      </c>
      <c r="O1214">
        <f t="shared" si="355"/>
        <v>51.288854050820099</v>
      </c>
      <c r="P1214" s="3">
        <f t="shared" si="356"/>
        <v>51.288854050820099</v>
      </c>
      <c r="Q1214" s="3">
        <f t="shared" si="357"/>
        <v>-90.572649878120288</v>
      </c>
      <c r="R1214">
        <f t="shared" si="358"/>
        <v>89.427350121879712</v>
      </c>
      <c r="S1214">
        <f t="shared" si="359"/>
        <v>8.4569521798637429E-2</v>
      </c>
      <c r="T1214">
        <f t="shared" si="342"/>
        <v>51.288854050820099</v>
      </c>
    </row>
    <row r="1215" spans="1:20" x14ac:dyDescent="0.35">
      <c r="A1215">
        <f t="shared" si="343"/>
        <v>533.38516751224392</v>
      </c>
      <c r="B1215">
        <f t="shared" si="360"/>
        <v>84.890885981472252</v>
      </c>
      <c r="C1215" t="str">
        <f t="shared" si="344"/>
        <v>-3.66605352056885-365.403553205507i</v>
      </c>
      <c r="D1215" t="str">
        <f t="shared" si="345"/>
        <v>3.47812495264964-187.482184638059i</v>
      </c>
      <c r="E1215" t="str">
        <f t="shared" si="346"/>
        <v>162.468880090448+0.0269330221255445i</v>
      </c>
      <c r="F1215" t="str">
        <f t="shared" si="347"/>
        <v>2.90990990228027-1759.40122649226i</v>
      </c>
      <c r="G1215" t="str">
        <f t="shared" si="348"/>
        <v>0.99999999737805-0.0000512049759469185i</v>
      </c>
      <c r="H1215" t="str">
        <f t="shared" si="349"/>
        <v>500.367227357056+5.48461605575195i</v>
      </c>
      <c r="I1215" t="str">
        <f t="shared" si="350"/>
        <v>31.3295402170325-2483.44973683314i</v>
      </c>
      <c r="K1215" t="str">
        <f t="shared" si="351"/>
        <v>0.0239795049458988-0.000689551842879261i</v>
      </c>
      <c r="L1215" t="str">
        <f t="shared" si="352"/>
        <v>0.0001875-4.15518126811563i</v>
      </c>
      <c r="M1215" t="str">
        <f t="shared" si="353"/>
        <v>0.00125-1.04435037220018i</v>
      </c>
      <c r="N1215">
        <f t="shared" si="354"/>
        <v>89.425177054239995</v>
      </c>
      <c r="O1215">
        <f t="shared" si="355"/>
        <v>51.255892456776138</v>
      </c>
      <c r="P1215" s="3">
        <f t="shared" si="356"/>
        <v>51.255892456776138</v>
      </c>
      <c r="Q1215" s="3">
        <f t="shared" si="357"/>
        <v>-90.574822945760005</v>
      </c>
      <c r="R1215">
        <f t="shared" si="358"/>
        <v>89.425177054239995</v>
      </c>
      <c r="S1215">
        <f t="shared" si="359"/>
        <v>8.489088598147225E-2</v>
      </c>
      <c r="T1215">
        <f t="shared" si="342"/>
        <v>51.255892456776138</v>
      </c>
    </row>
    <row r="1216" spans="1:20" x14ac:dyDescent="0.35">
      <c r="A1216">
        <f t="shared" si="343"/>
        <v>535.41203114879056</v>
      </c>
      <c r="B1216">
        <f t="shared" si="360"/>
        <v>85.21347134820185</v>
      </c>
      <c r="C1216" t="str">
        <f t="shared" si="344"/>
        <v>-3.66602620617333-364.019386580892i</v>
      </c>
      <c r="D1216" t="str">
        <f t="shared" si="345"/>
        <v>3.47812495228911-186.772452409002i</v>
      </c>
      <c r="E1216" t="str">
        <f t="shared" si="346"/>
        <v>162.468875102331+0.0270358039146489i</v>
      </c>
      <c r="F1216" t="str">
        <f t="shared" si="347"/>
        <v>2.90990990222217-1752.74081253918i</v>
      </c>
      <c r="G1216" t="str">
        <f t="shared" si="348"/>
        <v>0.999999997358086-0.0000513995548544907i</v>
      </c>
      <c r="H1216" t="str">
        <f t="shared" si="349"/>
        <v>500.370024502436+5.50542707818683i</v>
      </c>
      <c r="I1216" t="str">
        <f t="shared" si="350"/>
        <v>31.329412295429-2474.06184404837i</v>
      </c>
      <c r="K1216" t="str">
        <f t="shared" si="351"/>
        <v>0.0239793490263967-0.000692167486866285i</v>
      </c>
      <c r="L1216" t="str">
        <f t="shared" si="352"/>
        <v>0.0001875-4.13945135297432i</v>
      </c>
      <c r="M1216" t="str">
        <f t="shared" si="353"/>
        <v>0.00125-1.04039686411654i</v>
      </c>
      <c r="N1216">
        <f t="shared" si="354"/>
        <v>89.422995763265106</v>
      </c>
      <c r="O1216">
        <f t="shared" si="355"/>
        <v>51.222930727621488</v>
      </c>
      <c r="P1216" s="3">
        <f t="shared" si="356"/>
        <v>51.222930727621488</v>
      </c>
      <c r="Q1216" s="3">
        <f t="shared" si="357"/>
        <v>-90.577004236734894</v>
      </c>
      <c r="R1216">
        <f t="shared" si="358"/>
        <v>89.422995763265106</v>
      </c>
      <c r="S1216">
        <f t="shared" si="359"/>
        <v>8.5213471348201855E-2</v>
      </c>
      <c r="T1216">
        <f t="shared" si="342"/>
        <v>51.222930727621488</v>
      </c>
    </row>
    <row r="1217" spans="1:20" x14ac:dyDescent="0.35">
      <c r="A1217">
        <f t="shared" si="343"/>
        <v>537.4465968671559</v>
      </c>
      <c r="B1217">
        <f t="shared" si="360"/>
        <v>85.53728253932502</v>
      </c>
      <c r="C1217" t="str">
        <f t="shared" si="344"/>
        <v>-3.66599868417608-362.640456509946i</v>
      </c>
      <c r="D1217" t="str">
        <f t="shared" si="345"/>
        <v>3.47812495192582-186.065406964377i</v>
      </c>
      <c r="E1217" t="str">
        <f t="shared" si="346"/>
        <v>162.468870076443+0.0271389812610512i</v>
      </c>
      <c r="F1217" t="str">
        <f t="shared" si="347"/>
        <v>2.90990990216362-1746.10561235112i</v>
      </c>
      <c r="G1217" t="str">
        <f t="shared" si="348"/>
        <v>0.999999997337969-0.0000515948731618998i</v>
      </c>
      <c r="H1217" t="str">
        <f t="shared" si="349"/>
        <v>500.372842960495+5.52631683275774i</v>
      </c>
      <c r="I1217" t="str">
        <f t="shared" si="350"/>
        <v>31.3292833973582-2464.70954154653i</v>
      </c>
      <c r="K1217" t="str">
        <f t="shared" si="351"/>
        <v>0.0239791919217756-0.000694793017117786i</v>
      </c>
      <c r="L1217" t="str">
        <f t="shared" si="352"/>
        <v>0.0001875-4.12378098523044i</v>
      </c>
      <c r="M1217" t="str">
        <f t="shared" si="353"/>
        <v>0.00125-1.03645832249107i</v>
      </c>
      <c r="N1217">
        <f t="shared" si="354"/>
        <v>89.420806218098548</v>
      </c>
      <c r="O1217">
        <f t="shared" si="355"/>
        <v>51.189968862330353</v>
      </c>
      <c r="P1217" s="3">
        <f t="shared" si="356"/>
        <v>51.189968862330353</v>
      </c>
      <c r="Q1217" s="3">
        <f t="shared" si="357"/>
        <v>-90.579193781901452</v>
      </c>
      <c r="R1217">
        <f t="shared" si="358"/>
        <v>89.420806218098548</v>
      </c>
      <c r="S1217">
        <f t="shared" si="359"/>
        <v>8.5537282539325021E-2</v>
      </c>
      <c r="T1217">
        <f t="shared" si="342"/>
        <v>51.189968862330353</v>
      </c>
    </row>
    <row r="1218" spans="1:20" x14ac:dyDescent="0.35">
      <c r="A1218">
        <f t="shared" si="343"/>
        <v>539.4888939352511</v>
      </c>
      <c r="B1218">
        <f t="shared" si="360"/>
        <v>85.862324212974457</v>
      </c>
      <c r="C1218" t="str">
        <f t="shared" si="344"/>
        <v>-3.66597095300181-361.266743156432i</v>
      </c>
      <c r="D1218" t="str">
        <f t="shared" si="345"/>
        <v>3.47812495155976-185.361038133098i</v>
      </c>
      <c r="E1218" t="str">
        <f t="shared" si="346"/>
        <v>162.468865012495+0.0272425557248441i</v>
      </c>
      <c r="F1218" t="str">
        <f t="shared" si="347"/>
        <v>2.90990990210465-1739.49553047851i</v>
      </c>
      <c r="G1218" t="str">
        <f t="shared" si="348"/>
        <v>0.999999997317699-0.0000517909336788652i</v>
      </c>
      <c r="H1218" t="str">
        <f t="shared" si="349"/>
        <v>500.375682893728+5.54728561463446i</v>
      </c>
      <c r="I1218" t="str">
        <f t="shared" si="350"/>
        <v>31.3291535153472-2455.39269479246i</v>
      </c>
      <c r="K1218" t="str">
        <f t="shared" si="351"/>
        <v>0.023979033623044-0.000697428470594187i</v>
      </c>
      <c r="L1218" t="str">
        <f t="shared" si="352"/>
        <v>0.0001875-4.1081699394605i</v>
      </c>
      <c r="M1218" t="str">
        <f t="shared" si="353"/>
        <v>0.00125-1.03253469066654i</v>
      </c>
      <c r="N1218">
        <f t="shared" si="354"/>
        <v>89.418608387771087</v>
      </c>
      <c r="O1218">
        <f t="shared" si="355"/>
        <v>51.15700685986863</v>
      </c>
      <c r="P1218" s="3">
        <f t="shared" si="356"/>
        <v>51.15700685986863</v>
      </c>
      <c r="Q1218" s="3">
        <f t="shared" si="357"/>
        <v>-90.581391612228913</v>
      </c>
      <c r="R1218">
        <f t="shared" si="358"/>
        <v>89.418608387771087</v>
      </c>
      <c r="S1218">
        <f t="shared" si="359"/>
        <v>8.5862324212974461E-2</v>
      </c>
      <c r="T1218">
        <f t="shared" si="342"/>
        <v>51.15700685986863</v>
      </c>
    </row>
    <row r="1219" spans="1:20" x14ac:dyDescent="0.35">
      <c r="A1219">
        <f t="shared" si="343"/>
        <v>541.53895173220508</v>
      </c>
      <c r="B1219">
        <f t="shared" si="360"/>
        <v>86.188601044983756</v>
      </c>
      <c r="C1219" t="str">
        <f t="shared" si="344"/>
        <v>-3.66594301106391-359.898226759172i</v>
      </c>
      <c r="D1219" t="str">
        <f t="shared" si="345"/>
        <v>3.47812495119092-184.659335782582i</v>
      </c>
      <c r="E1219" t="str">
        <f t="shared" si="346"/>
        <v>162.468859910204+0.0273465288726338i</v>
      </c>
      <c r="F1219" t="str">
        <f t="shared" si="347"/>
        <v>2.90990990204521-1732.91047183309i</v>
      </c>
      <c r="G1219" t="str">
        <f t="shared" si="348"/>
        <v>0.999999997297275-0.0000519877392257831i</v>
      </c>
      <c r="H1219" t="str">
        <f t="shared" si="349"/>
        <v>500.378544465874+5.56833372006269i</v>
      </c>
      <c r="I1219" t="str">
        <f t="shared" si="350"/>
        <v>31.329022641867-2446.111169761i</v>
      </c>
      <c r="K1219" t="str">
        <f t="shared" si="351"/>
        <v>0.0239788741211422-0.00070007388438945i</v>
      </c>
      <c r="L1219" t="str">
        <f t="shared" si="352"/>
        <v>0.0001875-4.09261799109433i</v>
      </c>
      <c r="M1219" t="str">
        <f t="shared" si="353"/>
        <v>0.00125-1.02862591220018i</v>
      </c>
      <c r="N1219">
        <f t="shared" si="354"/>
        <v>89.416402241200288</v>
      </c>
      <c r="O1219">
        <f t="shared" si="355"/>
        <v>51.124044719194728</v>
      </c>
      <c r="P1219" s="3">
        <f t="shared" si="356"/>
        <v>51.124044719194728</v>
      </c>
      <c r="Q1219" s="3">
        <f t="shared" si="357"/>
        <v>-90.583597758799712</v>
      </c>
      <c r="R1219">
        <f t="shared" si="358"/>
        <v>89.416402241200288</v>
      </c>
      <c r="S1219">
        <f t="shared" si="359"/>
        <v>8.6188601044983756E-2</v>
      </c>
      <c r="T1219">
        <f t="shared" si="342"/>
        <v>51.124044719194728</v>
      </c>
    </row>
    <row r="1220" spans="1:20" x14ac:dyDescent="0.35">
      <c r="A1220">
        <f t="shared" si="343"/>
        <v>543.59679974878748</v>
      </c>
      <c r="B1220">
        <f t="shared" si="360"/>
        <v>86.516117728954697</v>
      </c>
      <c r="C1220" t="str">
        <f t="shared" si="344"/>
        <v>-3.66591485676348-358.534887631742i</v>
      </c>
      <c r="D1220" t="str">
        <f t="shared" si="345"/>
        <v>3.47812495081927-183.960289818607i</v>
      </c>
      <c r="E1220" t="str">
        <f t="shared" si="346"/>
        <v>162.468854769277+0.0274509022777017i</v>
      </c>
      <c r="F1220" t="str">
        <f t="shared" si="347"/>
        <v>2.90990990198534-1726.3503416866i</v>
      </c>
      <c r="G1220" t="str">
        <f t="shared" si="348"/>
        <v>0.999999997276695-0.0000521852926337671i</v>
      </c>
      <c r="H1220" t="str">
        <f t="shared" si="349"/>
        <v>500.38142784192+5.58946144636703i</v>
      </c>
      <c r="I1220" t="str">
        <f t="shared" si="350"/>
        <v>31.3288907693302-2436.86483293518i</v>
      </c>
      <c r="K1220" t="str">
        <f t="shared" si="351"/>
        <v>0.0239787134069422-0.00070272929573148i</v>
      </c>
      <c r="L1220" t="str">
        <f t="shared" si="352"/>
        <v>0.0001875-4.07712491641197i</v>
      </c>
      <c r="M1220" t="str">
        <f t="shared" si="353"/>
        <v>0.00125-1.0247319308629i</v>
      </c>
      <c r="N1220">
        <f t="shared" si="354"/>
        <v>89.414187747190184</v>
      </c>
      <c r="O1220">
        <f t="shared" si="355"/>
        <v>51.091082439258983</v>
      </c>
      <c r="P1220" s="3">
        <f t="shared" si="356"/>
        <v>51.091082439258983</v>
      </c>
      <c r="Q1220" s="3">
        <f t="shared" si="357"/>
        <v>-90.585812252809816</v>
      </c>
      <c r="R1220">
        <f t="shared" si="358"/>
        <v>89.414187747190184</v>
      </c>
      <c r="S1220">
        <f t="shared" si="359"/>
        <v>8.6516117728954692E-2</v>
      </c>
      <c r="T1220">
        <f t="shared" si="342"/>
        <v>51.091082439258983</v>
      </c>
    </row>
    <row r="1221" spans="1:20" x14ac:dyDescent="0.35">
      <c r="A1221">
        <f t="shared" si="343"/>
        <v>545.66246758783279</v>
      </c>
      <c r="B1221">
        <f t="shared" si="360"/>
        <v>86.844878976324722</v>
      </c>
      <c r="C1221" t="str">
        <f t="shared" si="344"/>
        <v>-3.66588648848952-357.176706162203i</v>
      </c>
      <c r="D1221" t="str">
        <f t="shared" si="345"/>
        <v>3.47812495044478-183.26389018516i</v>
      </c>
      <c r="E1221" t="str">
        <f t="shared" si="346"/>
        <v>162.468849589427+0.0275556775199066i</v>
      </c>
      <c r="F1221" t="str">
        <f t="shared" si="347"/>
        <v>2.90990990192498-1719.81504566934i</v>
      </c>
      <c r="G1221" t="str">
        <f t="shared" si="348"/>
        <v>0.999999997255959-0.0000523835967446891i</v>
      </c>
      <c r="H1221" t="str">
        <f t="shared" si="349"/>
        <v>500.384333188114+5.61066909195457i</v>
      </c>
      <c r="I1221" t="str">
        <f t="shared" si="350"/>
        <v>31.3287578900897-2427.65355130416i</v>
      </c>
      <c r="K1221" t="str">
        <f t="shared" si="351"/>
        <v>0.0239785514712469-0.000705394741982553i</v>
      </c>
      <c r="L1221" t="str">
        <f t="shared" si="352"/>
        <v>0.0001875-4.06169049254032i</v>
      </c>
      <c r="M1221" t="str">
        <f t="shared" si="353"/>
        <v>0.00125-1.02085269063848i</v>
      </c>
      <c r="N1221">
        <f t="shared" si="354"/>
        <v>89.411964874430922</v>
      </c>
      <c r="O1221">
        <f t="shared" si="355"/>
        <v>51.05812001900393</v>
      </c>
      <c r="P1221" s="3">
        <f t="shared" si="356"/>
        <v>51.05812001900393</v>
      </c>
      <c r="Q1221" s="3">
        <f t="shared" si="357"/>
        <v>-90.588035125569078</v>
      </c>
      <c r="R1221">
        <f t="shared" si="358"/>
        <v>89.411964874430922</v>
      </c>
      <c r="S1221">
        <f t="shared" si="359"/>
        <v>8.6844878976324716E-2</v>
      </c>
      <c r="T1221">
        <f t="shared" si="342"/>
        <v>51.05812001900393</v>
      </c>
    </row>
    <row r="1222" spans="1:20" x14ac:dyDescent="0.35">
      <c r="A1222">
        <f t="shared" si="343"/>
        <v>547.73598496466661</v>
      </c>
      <c r="B1222">
        <f t="shared" si="360"/>
        <v>87.17488951643476</v>
      </c>
      <c r="C1222" t="str">
        <f t="shared" si="344"/>
        <v>-3.66585790461896-355.8236628128i</v>
      </c>
      <c r="D1222" t="str">
        <f t="shared" si="345"/>
        <v>3.47812495006743-182.570126864299i</v>
      </c>
      <c r="E1222" t="str">
        <f t="shared" si="346"/>
        <v>162.468844370357+0.0276608561858443i</v>
      </c>
      <c r="F1222" t="str">
        <f t="shared" si="347"/>
        <v>2.9099099018642-1713.3044897689i</v>
      </c>
      <c r="G1222" t="str">
        <f t="shared" si="348"/>
        <v>0.999999997235064-0.0000525826544112203i</v>
      </c>
      <c r="H1222" t="str">
        <f t="shared" si="349"/>
        <v>500.387260671976+5.63195695631902i</v>
      </c>
      <c r="I1222" t="str">
        <f t="shared" si="350"/>
        <v>31.328623996442-2418.47719236148i</v>
      </c>
      <c r="K1222" t="str">
        <f t="shared" si="351"/>
        <v>0.0239783883047896-0.000708070260639771i</v>
      </c>
      <c r="L1222" t="str">
        <f t="shared" si="352"/>
        <v>0.0001875-4.04631449745i</v>
      </c>
      <c r="M1222" t="str">
        <f t="shared" si="353"/>
        <v>0.00125-1.01698813572273i</v>
      </c>
      <c r="N1222">
        <f t="shared" si="354"/>
        <v>89.409733591498323</v>
      </c>
      <c r="O1222">
        <f t="shared" si="355"/>
        <v>51.025157457363804</v>
      </c>
      <c r="P1222" s="3">
        <f t="shared" si="356"/>
        <v>51.025157457363804</v>
      </c>
      <c r="Q1222" s="3">
        <f t="shared" si="357"/>
        <v>-90.590266408501677</v>
      </c>
      <c r="R1222">
        <f t="shared" si="358"/>
        <v>89.409733591498323</v>
      </c>
      <c r="S1222">
        <f t="shared" si="359"/>
        <v>8.7174889516434761E-2</v>
      </c>
      <c r="T1222">
        <f t="shared" si="342"/>
        <v>51.025157457363804</v>
      </c>
    </row>
    <row r="1223" spans="1:20" x14ac:dyDescent="0.35">
      <c r="A1223">
        <f t="shared" si="343"/>
        <v>549.81738170753238</v>
      </c>
      <c r="B1223">
        <f t="shared" si="360"/>
        <v>87.506154096597214</v>
      </c>
      <c r="C1223" t="str">
        <f t="shared" si="344"/>
        <v>-3.66582910351668-354.475738119719i</v>
      </c>
      <c r="D1223" t="str">
        <f t="shared" si="345"/>
        <v>3.47812494968723-181.878989876008i</v>
      </c>
      <c r="E1223" t="str">
        <f t="shared" si="346"/>
        <v>162.468839111777+0.0277664398687652i</v>
      </c>
      <c r="F1223" t="str">
        <f t="shared" si="347"/>
        <v>2.90990990180294-1706.81858032874i</v>
      </c>
      <c r="G1223" t="str">
        <f t="shared" si="348"/>
        <v>0.999999997214011-0.0000527824684968717i</v>
      </c>
      <c r="H1223" t="str">
        <f t="shared" si="349"/>
        <v>500.390210462302+5.65332534004371i</v>
      </c>
      <c r="I1223" t="str">
        <f t="shared" si="350"/>
        <v>31.3284890806229-2409.33562410298i</v>
      </c>
      <c r="K1223" t="str">
        <f t="shared" si="351"/>
        <v>0.0239782238982337-0.000710755889335472i</v>
      </c>
      <c r="L1223" t="str">
        <f t="shared" si="352"/>
        <v>0.0001875-4.03099670995218i</v>
      </c>
      <c r="M1223" t="str">
        <f t="shared" si="353"/>
        <v>0.00125-1.01313821052274i</v>
      </c>
      <c r="N1223">
        <f t="shared" si="354"/>
        <v>89.407493866853528</v>
      </c>
      <c r="O1223">
        <f t="shared" si="355"/>
        <v>50.992194753265387</v>
      </c>
      <c r="P1223" s="3">
        <f t="shared" si="356"/>
        <v>50.992194753265387</v>
      </c>
      <c r="Q1223" s="3">
        <f t="shared" si="357"/>
        <v>-90.592506133146472</v>
      </c>
      <c r="R1223">
        <f t="shared" si="358"/>
        <v>89.407493866853528</v>
      </c>
      <c r="S1223">
        <f t="shared" si="359"/>
        <v>8.7506154096597219E-2</v>
      </c>
      <c r="T1223">
        <f t="shared" si="342"/>
        <v>50.992194753265387</v>
      </c>
    </row>
    <row r="1224" spans="1:20" x14ac:dyDescent="0.35">
      <c r="A1224">
        <f t="shared" si="343"/>
        <v>551.90668775802101</v>
      </c>
      <c r="B1224">
        <f t="shared" si="360"/>
        <v>87.838677482164286</v>
      </c>
      <c r="C1224" t="str">
        <f t="shared" si="344"/>
        <v>-3.66580008353447-353.132912692745i</v>
      </c>
      <c r="D1224" t="str">
        <f t="shared" si="345"/>
        <v>3.47812494930412-181.190469278046i</v>
      </c>
      <c r="E1224" t="str">
        <f t="shared" si="346"/>
        <v>162.468833813384+0.0278724301687035i</v>
      </c>
      <c r="F1224" t="str">
        <f t="shared" si="347"/>
        <v>2.9099099017412-1700.35722404688i</v>
      </c>
      <c r="G1224" t="str">
        <f t="shared" si="348"/>
        <v>0.999999997192797-0.0000529830418760359i</v>
      </c>
      <c r="H1224" t="str">
        <f t="shared" si="349"/>
        <v>500.393182729176+5.67477454480507i</v>
      </c>
      <c r="I1224" t="str">
        <f t="shared" si="350"/>
        <v>31.3283531348074-2400.22871502505i</v>
      </c>
      <c r="K1224" t="str">
        <f t="shared" si="351"/>
        <v>0.023978058242172-0.00071345166583765i</v>
      </c>
      <c r="L1224" t="str">
        <f t="shared" si="352"/>
        <v>0.0001875-4.01573690969535i</v>
      </c>
      <c r="M1224" t="str">
        <f t="shared" si="353"/>
        <v>0.00125-1.00930285965605i</v>
      </c>
      <c r="N1224">
        <f t="shared" si="354"/>
        <v>89.405245668842724</v>
      </c>
      <c r="O1224">
        <f t="shared" si="355"/>
        <v>50.959231905626467</v>
      </c>
      <c r="P1224" s="3">
        <f t="shared" si="356"/>
        <v>50.959231905626467</v>
      </c>
      <c r="Q1224" s="3">
        <f t="shared" si="357"/>
        <v>-90.594754331157276</v>
      </c>
      <c r="R1224">
        <f t="shared" si="358"/>
        <v>89.405245668842724</v>
      </c>
      <c r="S1224">
        <f t="shared" si="359"/>
        <v>8.7838677482164285E-2</v>
      </c>
      <c r="T1224">
        <f t="shared" si="342"/>
        <v>50.959231905626467</v>
      </c>
    </row>
    <row r="1225" spans="1:20" x14ac:dyDescent="0.35">
      <c r="A1225">
        <f t="shared" si="343"/>
        <v>554.00393317150156</v>
      </c>
      <c r="B1225">
        <f t="shared" si="360"/>
        <v>88.172464456596515</v>
      </c>
      <c r="C1225" t="str">
        <f t="shared" si="344"/>
        <v>-3.66577084301264-351.795167215053i</v>
      </c>
      <c r="D1225" t="str">
        <f t="shared" si="345"/>
        <v>3.47812494891811-180.504555165815i</v>
      </c>
      <c r="E1225" t="str">
        <f t="shared" si="346"/>
        <v>162.468828474883+0.0279788286924287i</v>
      </c>
      <c r="F1225" t="str">
        <f t="shared" si="347"/>
        <v>2.90990990167901-1693.92032797454i</v>
      </c>
      <c r="G1225" t="str">
        <f t="shared" si="348"/>
        <v>0.999999997171422-0.000053184377434028i</v>
      </c>
      <c r="H1225" t="str">
        <f t="shared" si="349"/>
        <v>500.396177643982+5.6963048733772i</v>
      </c>
      <c r="I1225" t="str">
        <f t="shared" si="350"/>
        <v>31.3282161511135-2391.15633412263i</v>
      </c>
      <c r="K1225" t="str">
        <f t="shared" si="351"/>
        <v>0.0239778913271262-0.000716157628050436i</v>
      </c>
      <c r="L1225" t="str">
        <f t="shared" si="352"/>
        <v>0.0001875-4.00053487716214i</v>
      </c>
      <c r="M1225" t="str">
        <f t="shared" si="353"/>
        <v>0.00125-1.00548202794984i</v>
      </c>
      <c r="N1225">
        <f t="shared" si="354"/>
        <v>89.402988965696522</v>
      </c>
      <c r="O1225">
        <f t="shared" si="355"/>
        <v>50.926268913357418</v>
      </c>
      <c r="P1225" s="3">
        <f t="shared" si="356"/>
        <v>50.926268913357418</v>
      </c>
      <c r="Q1225" s="3">
        <f t="shared" si="357"/>
        <v>-90.597011034303478</v>
      </c>
      <c r="R1225">
        <f t="shared" si="358"/>
        <v>89.402988965696522</v>
      </c>
      <c r="S1225">
        <f t="shared" si="359"/>
        <v>8.8172464456596517E-2</v>
      </c>
      <c r="T1225">
        <f t="shared" si="342"/>
        <v>50.926268913357418</v>
      </c>
    </row>
    <row r="1226" spans="1:20" x14ac:dyDescent="0.35">
      <c r="A1226">
        <f t="shared" si="343"/>
        <v>556.10914811755322</v>
      </c>
      <c r="B1226">
        <f t="shared" si="360"/>
        <v>88.507519821531588</v>
      </c>
      <c r="C1226" t="str">
        <f t="shared" si="344"/>
        <v>-3.66574138027819-350.462482442877i</v>
      </c>
      <c r="D1226" t="str">
        <f t="shared" si="345"/>
        <v>3.47812494852915-179.82123767221i</v>
      </c>
      <c r="E1226" t="str">
        <f t="shared" si="346"/>
        <v>162.468823095969+0.0280856370535553i</v>
      </c>
      <c r="F1226" t="str">
        <f t="shared" si="347"/>
        <v>2.90990990161633-1687.50779951481i</v>
      </c>
      <c r="G1226" t="str">
        <f t="shared" si="348"/>
        <v>0.999999997149884-0.0000533864780671274i</v>
      </c>
      <c r="H1226" t="str">
        <f t="shared" si="349"/>
        <v>500.399195379412+5.71791662963404i</v>
      </c>
      <c r="I1226" t="str">
        <f t="shared" si="350"/>
        <v>31.3280781215947-2382.11835088738i</v>
      </c>
      <c r="K1226" t="str">
        <f t="shared" si="351"/>
        <v>0.0239777231435465-0.000718873814014468i</v>
      </c>
      <c r="L1226" t="str">
        <f t="shared" si="352"/>
        <v>0.0001875-3.9853903936662i</v>
      </c>
      <c r="M1226" t="str">
        <f t="shared" si="353"/>
        <v>0.00125-1.00167566044017i</v>
      </c>
      <c r="N1226">
        <f t="shared" si="354"/>
        <v>89.400723725529801</v>
      </c>
      <c r="O1226">
        <f t="shared" si="355"/>
        <v>50.893305775359948</v>
      </c>
      <c r="P1226" s="3">
        <f t="shared" si="356"/>
        <v>50.893305775359948</v>
      </c>
      <c r="Q1226" s="3">
        <f t="shared" si="357"/>
        <v>-90.599276274470199</v>
      </c>
      <c r="R1226">
        <f t="shared" si="358"/>
        <v>89.400723725529801</v>
      </c>
      <c r="S1226">
        <f t="shared" si="359"/>
        <v>8.8507519821531586E-2</v>
      </c>
      <c r="T1226">
        <f t="shared" si="342"/>
        <v>50.893305775359948</v>
      </c>
    </row>
    <row r="1227" spans="1:20" x14ac:dyDescent="0.35">
      <c r="A1227">
        <f t="shared" si="343"/>
        <v>558.22236288040006</v>
      </c>
      <c r="B1227">
        <f t="shared" si="360"/>
        <v>88.843848396853417</v>
      </c>
      <c r="C1227" t="str">
        <f t="shared" si="344"/>
        <v>-3.66571169364595-349.13483920526i</v>
      </c>
      <c r="D1227" t="str">
        <f t="shared" si="345"/>
        <v>3.47812494813722-179.140506967479i</v>
      </c>
      <c r="E1227" t="str">
        <f t="shared" si="346"/>
        <v>162.46881767634+0.0281928568725166i</v>
      </c>
      <c r="F1227" t="str">
        <f t="shared" si="347"/>
        <v>2.90990990155318-1681.11954642131i</v>
      </c>
      <c r="G1227" t="str">
        <f t="shared" si="348"/>
        <v>0.999999997128182-0.0000535893466826195i</v>
      </c>
      <c r="H1227" t="str">
        <f t="shared" si="349"/>
        <v>500.402236109478+5.73961011855431i</v>
      </c>
      <c r="I1227" t="str">
        <f t="shared" si="350"/>
        <v>31.3279390382465-2373.11463530581i</v>
      </c>
      <c r="K1227" t="str">
        <f t="shared" si="351"/>
        <v>0.0239775536818107-0.000721600261907374i</v>
      </c>
      <c r="L1227" t="str">
        <f t="shared" si="352"/>
        <v>0.0001875-3.97030324134908i</v>
      </c>
      <c r="M1227" t="str">
        <f t="shared" si="353"/>
        <v>0.00125-0.997883702371161i</v>
      </c>
      <c r="N1227">
        <f t="shared" si="354"/>
        <v>89.398449916341178</v>
      </c>
      <c r="O1227">
        <f t="shared" si="355"/>
        <v>50.86034249052755</v>
      </c>
      <c r="P1227" s="3">
        <f t="shared" si="356"/>
        <v>50.86034249052755</v>
      </c>
      <c r="Q1227" s="3">
        <f t="shared" si="357"/>
        <v>-90.601550083658822</v>
      </c>
      <c r="R1227">
        <f t="shared" si="358"/>
        <v>89.398449916341178</v>
      </c>
      <c r="S1227">
        <f t="shared" si="359"/>
        <v>8.8843848396853414E-2</v>
      </c>
      <c r="T1227">
        <f t="shared" si="342"/>
        <v>50.86034249052755</v>
      </c>
    </row>
    <row r="1228" spans="1:20" x14ac:dyDescent="0.35">
      <c r="A1228">
        <f t="shared" si="343"/>
        <v>560.34360785934552</v>
      </c>
      <c r="B1228">
        <f t="shared" si="360"/>
        <v>89.181455020761462</v>
      </c>
      <c r="C1228" t="str">
        <f t="shared" si="344"/>
        <v>-3.66568178141778-347.812218403766i</v>
      </c>
      <c r="D1228" t="str">
        <f t="shared" si="345"/>
        <v>3.47812494774232-178.462353259083i</v>
      </c>
      <c r="E1228" t="str">
        <f t="shared" si="346"/>
        <v>162.468812215688+0.0283004897766336i</v>
      </c>
      <c r="F1228" t="str">
        <f t="shared" si="347"/>
        <v>2.90990990148955-1674.75547679688i</v>
      </c>
      <c r="G1228" t="str">
        <f t="shared" si="348"/>
        <v>0.999999997106315-0.0000537929861988372i</v>
      </c>
      <c r="H1228" t="str">
        <f t="shared" si="349"/>
        <v>500.405300009521+5.76138564622428i</v>
      </c>
      <c r="I1228" t="str">
        <f t="shared" si="350"/>
        <v>31.3277988930014-2364.14505785738i</v>
      </c>
      <c r="K1228" t="str">
        <f t="shared" si="351"/>
        <v>0.023977382932224-0.000724337010044179i</v>
      </c>
      <c r="L1228" t="str">
        <f t="shared" si="352"/>
        <v>0.0001875-3.95527320317699i</v>
      </c>
      <c r="M1228" t="str">
        <f t="shared" si="353"/>
        <v>0.00125-0.994106099194216i</v>
      </c>
      <c r="N1228">
        <f t="shared" si="354"/>
        <v>89.396167506012716</v>
      </c>
      <c r="O1228">
        <f t="shared" si="355"/>
        <v>50.82737905774529</v>
      </c>
      <c r="P1228" s="3">
        <f t="shared" si="356"/>
        <v>50.82737905774529</v>
      </c>
      <c r="Q1228" s="3">
        <f t="shared" si="357"/>
        <v>-90.603832493987284</v>
      </c>
      <c r="R1228">
        <f t="shared" si="358"/>
        <v>89.396167506012716</v>
      </c>
      <c r="S1228">
        <f t="shared" si="359"/>
        <v>8.9181455020761455E-2</v>
      </c>
      <c r="T1228">
        <f t="shared" si="342"/>
        <v>50.82737905774529</v>
      </c>
    </row>
    <row r="1229" spans="1:20" x14ac:dyDescent="0.35">
      <c r="A1229">
        <f t="shared" si="343"/>
        <v>562.47291356921107</v>
      </c>
      <c r="B1229">
        <f t="shared" si="360"/>
        <v>89.52034454984036</v>
      </c>
      <c r="C1229" t="str">
        <f t="shared" si="344"/>
        <v>-3.66565164188265-346.494601012216i</v>
      </c>
      <c r="D1229" t="str">
        <f t="shared" si="345"/>
        <v>3.47812494734441-177.786766791552i</v>
      </c>
      <c r="E1229" t="str">
        <f t="shared" si="346"/>
        <v>162.468806713705+0.0284085374001426i</v>
      </c>
      <c r="F1229" t="str">
        <f t="shared" si="347"/>
        <v>2.90990990142542-1668.41549909224i</v>
      </c>
      <c r="G1229" t="str">
        <f t="shared" si="348"/>
        <v>0.999999997084281-0.000053997399545203i</v>
      </c>
      <c r="H1229" t="str">
        <f t="shared" si="349"/>
        <v>500.408387256218+5.78324351984151i</v>
      </c>
      <c r="I1229" t="str">
        <f t="shared" si="350"/>
        <v>31.3276576777291-2355.20948951265i</v>
      </c>
      <c r="K1229" t="str">
        <f t="shared" si="351"/>
        <v>0.0239772108850185-0.000727084096877746i</v>
      </c>
      <c r="L1229" t="str">
        <f t="shared" si="352"/>
        <v>0.0001875-3.94030006293783i</v>
      </c>
      <c r="M1229" t="str">
        <f t="shared" si="353"/>
        <v>0.00125-0.990342796567261i</v>
      </c>
      <c r="N1229">
        <f t="shared" si="354"/>
        <v>89.393876462309493</v>
      </c>
      <c r="O1229">
        <f t="shared" si="355"/>
        <v>50.794415475889878</v>
      </c>
      <c r="P1229" s="3">
        <f t="shared" si="356"/>
        <v>50.794415475889878</v>
      </c>
      <c r="Q1229" s="3">
        <f t="shared" si="357"/>
        <v>-90.606123537690507</v>
      </c>
      <c r="R1229">
        <f t="shared" si="358"/>
        <v>89.393876462309493</v>
      </c>
      <c r="S1229">
        <f t="shared" si="359"/>
        <v>8.9520344549840355E-2</v>
      </c>
      <c r="T1229">
        <f t="shared" si="342"/>
        <v>50.794415475889878</v>
      </c>
    </row>
    <row r="1230" spans="1:20" x14ac:dyDescent="0.35">
      <c r="A1230">
        <f t="shared" si="343"/>
        <v>564.61031064077417</v>
      </c>
      <c r="B1230">
        <f t="shared" si="360"/>
        <v>89.860521859129761</v>
      </c>
      <c r="C1230" t="str">
        <f t="shared" si="344"/>
        <v>-3.66562127331701-345.181968076408i</v>
      </c>
      <c r="D1230" t="str">
        <f t="shared" si="345"/>
        <v>3.47812494694346-177.113737846349i</v>
      </c>
      <c r="E1230" t="str">
        <f t="shared" si="346"/>
        <v>162.468801170081+0.0285170013842155i</v>
      </c>
      <c r="F1230" t="str">
        <f t="shared" si="347"/>
        <v>2.90990990136084-1662.09952210468i</v>
      </c>
      <c r="G1230" t="str">
        <f t="shared" si="348"/>
        <v>0.999999997062079-0.0000542025896622714i</v>
      </c>
      <c r="H1230" t="str">
        <f t="shared" si="349"/>
        <v>500.411498027596+5.80518404771908i</v>
      </c>
      <c r="I1230" t="str">
        <f t="shared" si="350"/>
        <v>31.3275153842389-2346.30780173141i</v>
      </c>
      <c r="K1230" t="str">
        <f t="shared" si="351"/>
        <v>0.0239770375303524-0.000729841560999231i</v>
      </c>
      <c r="L1230" t="str">
        <f t="shared" si="352"/>
        <v>0.0001875-3.92538360523793i</v>
      </c>
      <c r="M1230" t="str">
        <f t="shared" si="353"/>
        <v>0.00125-0.986593740353916i</v>
      </c>
      <c r="N1230">
        <f t="shared" si="354"/>
        <v>89.391576752879232</v>
      </c>
      <c r="O1230">
        <f t="shared" si="355"/>
        <v>50.761451743829539</v>
      </c>
      <c r="P1230" s="3">
        <f t="shared" si="356"/>
        <v>50.761451743829539</v>
      </c>
      <c r="Q1230" s="3">
        <f t="shared" si="357"/>
        <v>-90.608423247120768</v>
      </c>
      <c r="R1230">
        <f t="shared" si="358"/>
        <v>89.391576752879232</v>
      </c>
      <c r="S1230">
        <f t="shared" si="359"/>
        <v>8.9860521859129766E-2</v>
      </c>
      <c r="T1230">
        <f t="shared" si="342"/>
        <v>50.761451743829539</v>
      </c>
    </row>
    <row r="1231" spans="1:20" x14ac:dyDescent="0.35">
      <c r="A1231">
        <f t="shared" si="343"/>
        <v>566.75582982120909</v>
      </c>
      <c r="B1231">
        <f t="shared" si="360"/>
        <v>90.20199184219446</v>
      </c>
      <c r="C1231" t="str">
        <f t="shared" si="344"/>
        <v>-3.66559067398382-343.87430071384i</v>
      </c>
      <c r="D1231" t="str">
        <f t="shared" si="345"/>
        <v>3.47812494653946-176.443256741727i</v>
      </c>
      <c r="E1231" t="str">
        <f t="shared" si="346"/>
        <v>162.468795584502+0.0286258833769845i</v>
      </c>
      <c r="F1231" t="str">
        <f t="shared" si="347"/>
        <v>2.90990990129573-1655.80745497675i</v>
      </c>
      <c r="G1231" t="str">
        <f t="shared" si="348"/>
        <v>0.999999997039709-0.0000544085595017709i</v>
      </c>
      <c r="H1231" t="str">
        <f t="shared" si="349"/>
        <v>500.414632503048+5.82720753928813i</v>
      </c>
      <c r="I1231" t="str">
        <f t="shared" si="350"/>
        <v>31.3273720042743-2337.43986646087i</v>
      </c>
      <c r="K1231" t="str">
        <f t="shared" si="351"/>
        <v>0.0239768628583093-0.000732609441138468i</v>
      </c>
      <c r="L1231" t="str">
        <f t="shared" si="352"/>
        <v>0.0001875-3.91052361549903i</v>
      </c>
      <c r="M1231" t="str">
        <f t="shared" si="353"/>
        <v>0.00125-0.982858876622756i</v>
      </c>
      <c r="N1231">
        <f t="shared" si="354"/>
        <v>89.38926834525185</v>
      </c>
      <c r="O1231">
        <f t="shared" si="355"/>
        <v>50.72848786042379</v>
      </c>
      <c r="P1231" s="3">
        <f t="shared" si="356"/>
        <v>50.72848786042379</v>
      </c>
      <c r="Q1231" s="3">
        <f t="shared" si="357"/>
        <v>-90.61073165474815</v>
      </c>
      <c r="R1231">
        <f t="shared" si="358"/>
        <v>89.38926834525185</v>
      </c>
      <c r="S1231">
        <f t="shared" si="359"/>
        <v>9.0201991842194462E-2</v>
      </c>
      <c r="T1231">
        <f t="shared" si="342"/>
        <v>50.72848786042379</v>
      </c>
    </row>
    <row r="1232" spans="1:20" x14ac:dyDescent="0.35">
      <c r="A1232">
        <f t="shared" si="343"/>
        <v>568.9095019745298</v>
      </c>
      <c r="B1232">
        <f t="shared" si="360"/>
        <v>90.544759411194804</v>
      </c>
      <c r="C1232" t="str">
        <f t="shared" si="344"/>
        <v>-3.66555984213324-342.571580113449i</v>
      </c>
      <c r="D1232" t="str">
        <f t="shared" si="345"/>
        <v>3.47812494613239-175.775313832588i</v>
      </c>
      <c r="E1232" t="str">
        <f t="shared" si="346"/>
        <v>162.468789956653+0.0287351850336415i</v>
      </c>
      <c r="F1232" t="str">
        <f t="shared" si="347"/>
        <v>2.90990990123014-1649.53920719496i</v>
      </c>
      <c r="G1232" t="str">
        <f t="shared" si="348"/>
        <v>0.999999997017168-0.0000546153120266466i</v>
      </c>
      <c r="H1232" t="str">
        <f t="shared" si="349"/>
        <v>500.417790863323+5.84931430510286i</v>
      </c>
      <c r="I1232" t="str">
        <f t="shared" si="350"/>
        <v>31.3272275295185-2328.60555613377i</v>
      </c>
      <c r="K1232" t="str">
        <f t="shared" si="351"/>
        <v>0.0239766868588985-0.000735387776164488i</v>
      </c>
      <c r="L1232" t="str">
        <f t="shared" si="352"/>
        <v>0.0001875-3.8957198799552i</v>
      </c>
      <c r="M1232" t="str">
        <f t="shared" si="353"/>
        <v>0.00125-0.97913815164649i</v>
      </c>
      <c r="N1232">
        <f t="shared" si="354"/>
        <v>89.3869512068392</v>
      </c>
      <c r="O1232">
        <f t="shared" si="355"/>
        <v>50.695523824523683</v>
      </c>
      <c r="P1232" s="3">
        <f t="shared" si="356"/>
        <v>50.695523824523683</v>
      </c>
      <c r="Q1232" s="3">
        <f t="shared" si="357"/>
        <v>-90.6130487931608</v>
      </c>
      <c r="R1232">
        <f t="shared" si="358"/>
        <v>89.3869512068392</v>
      </c>
      <c r="S1232">
        <f t="shared" si="359"/>
        <v>9.0544759411194803E-2</v>
      </c>
      <c r="T1232">
        <f t="shared" si="342"/>
        <v>50.695523824523683</v>
      </c>
    </row>
    <row r="1233" spans="1:20" x14ac:dyDescent="0.35">
      <c r="A1233">
        <f t="shared" si="343"/>
        <v>571.07135808203293</v>
      </c>
      <c r="B1233">
        <f t="shared" si="360"/>
        <v>90.888829496957342</v>
      </c>
      <c r="C1233" t="str">
        <f t="shared" si="344"/>
        <v>-3.66552877600195-341.273787535326i</v>
      </c>
      <c r="D1233" t="str">
        <f t="shared" si="345"/>
        <v>3.47812494572223-175.109899510352i</v>
      </c>
      <c r="E1233" t="str">
        <f t="shared" si="346"/>
        <v>162.468784286214+0.0288449080164216i</v>
      </c>
      <c r="F1233" t="str">
        <f t="shared" si="347"/>
        <v>2.90990990116405-1643.29468858845i</v>
      </c>
      <c r="G1233" t="str">
        <f t="shared" si="348"/>
        <v>0.999999996994455-0.0000548228502111027i</v>
      </c>
      <c r="H1233" t="str">
        <f t="shared" si="349"/>
        <v>500.420973290567+5.87150465684279i</v>
      </c>
      <c r="I1233" t="str">
        <f t="shared" si="350"/>
        <v>31.3270819515874-2319.8047436666i</v>
      </c>
      <c r="K1233" t="str">
        <f t="shared" si="351"/>
        <v>0.0239765095220531-0.000738176605085858i</v>
      </c>
      <c r="L1233" t="str">
        <f t="shared" si="352"/>
        <v>0.0001875-3.88097218564974i</v>
      </c>
      <c r="M1233" t="str">
        <f t="shared" si="353"/>
        <v>0.00125-0.975431511901266i</v>
      </c>
      <c r="N1233">
        <f t="shared" si="354"/>
        <v>89.384625304934588</v>
      </c>
      <c r="O1233">
        <f t="shared" si="355"/>
        <v>50.662559634971309</v>
      </c>
      <c r="P1233" s="3">
        <f t="shared" si="356"/>
        <v>50.662559634971309</v>
      </c>
      <c r="Q1233" s="3">
        <f t="shared" si="357"/>
        <v>-90.615374695065412</v>
      </c>
      <c r="R1233">
        <f t="shared" si="358"/>
        <v>89.384625304934588</v>
      </c>
      <c r="S1233">
        <f t="shared" si="359"/>
        <v>9.0888829496957341E-2</v>
      </c>
      <c r="T1233">
        <f t="shared" si="342"/>
        <v>50.662559634971309</v>
      </c>
    </row>
    <row r="1234" spans="1:20" x14ac:dyDescent="0.35">
      <c r="A1234">
        <f t="shared" si="343"/>
        <v>573.24142924274463</v>
      </c>
      <c r="B1234">
        <f t="shared" si="360"/>
        <v>91.234207049045779</v>
      </c>
      <c r="C1234" t="str">
        <f t="shared" si="344"/>
        <v>-3.66549747381359-339.980904310469i</v>
      </c>
      <c r="D1234" t="str">
        <f t="shared" si="345"/>
        <v>3.47812494530893-174.447004202808i</v>
      </c>
      <c r="E1234" t="str">
        <f t="shared" si="346"/>
        <v>162.468778572868+0.0289550539945873i</v>
      </c>
      <c r="F1234" t="str">
        <f t="shared" si="347"/>
        <v>2.90990990109746-1637.07380932773i</v>
      </c>
      <c r="G1234" t="str">
        <f t="shared" si="348"/>
        <v>0.99999999697157-0.0000550311770406454i</v>
      </c>
      <c r="H1234" t="str">
        <f t="shared" si="349"/>
        <v>500.424179968304+5.89377890731739i</v>
      </c>
      <c r="I1234" t="str">
        <f t="shared" si="350"/>
        <v>31.3269352620342-2311.03730245768i</v>
      </c>
      <c r="K1234" t="str">
        <f t="shared" si="351"/>
        <v>0.0239763308376308-0.000740975967051203i</v>
      </c>
      <c r="L1234" t="str">
        <f t="shared" si="352"/>
        <v>0.0001875-3.8662803204321i</v>
      </c>
      <c r="M1234" t="str">
        <f t="shared" si="353"/>
        <v>0.00125-0.971738904065815i</v>
      </c>
      <c r="N1234">
        <f t="shared" si="354"/>
        <v>89.382290606712374</v>
      </c>
      <c r="O1234">
        <f t="shared" si="355"/>
        <v>50.629595290600385</v>
      </c>
      <c r="P1234" s="3">
        <f t="shared" si="356"/>
        <v>50.629595290600385</v>
      </c>
      <c r="Q1234" s="3">
        <f t="shared" si="357"/>
        <v>-90.617709393287626</v>
      </c>
      <c r="R1234">
        <f t="shared" si="358"/>
        <v>89.382290606712374</v>
      </c>
      <c r="S1234">
        <f t="shared" si="359"/>
        <v>9.1234207049045779E-2</v>
      </c>
      <c r="T1234">
        <f t="shared" si="342"/>
        <v>50.629595290600385</v>
      </c>
    </row>
    <row r="1235" spans="1:20" x14ac:dyDescent="0.35">
      <c r="A1235">
        <f t="shared" si="343"/>
        <v>575.41974667386705</v>
      </c>
      <c r="B1235">
        <f t="shared" si="360"/>
        <v>91.580897035832152</v>
      </c>
      <c r="C1235" t="str">
        <f t="shared" si="344"/>
        <v>-3.66546593377825-338.692911840491i</v>
      </c>
      <c r="D1235" t="str">
        <f t="shared" si="345"/>
        <v>3.47812494489248-173.786618373987i</v>
      </c>
      <c r="E1235" t="str">
        <f t="shared" si="346"/>
        <v>162.46877281629+0.0290656246445931i</v>
      </c>
      <c r="F1235" t="str">
        <f t="shared" si="347"/>
        <v>2.90990990103035-1630.87647992337i</v>
      </c>
      <c r="G1235" t="str">
        <f t="shared" si="348"/>
        <v>0.99999999694851-0.000055240295512126i</v>
      </c>
      <c r="H1235" t="str">
        <f t="shared" si="349"/>
        <v>500.427411081466+5.91613737046935i</v>
      </c>
      <c r="I1235" t="str">
        <f t="shared" si="350"/>
        <v>31.3267874523466-2302.30310638547i</v>
      </c>
      <c r="K1235" t="str">
        <f t="shared" si="351"/>
        <v>0.0239761507954123-0.000743785901349595i</v>
      </c>
      <c r="L1235" t="str">
        <f t="shared" si="352"/>
        <v>0.0001875-3.85164407295486i</v>
      </c>
      <c r="M1235" t="str">
        <f t="shared" si="353"/>
        <v>0.00125-0.968060275020737i</v>
      </c>
      <c r="N1235">
        <f t="shared" si="354"/>
        <v>89.379947079227591</v>
      </c>
      <c r="O1235">
        <f t="shared" si="355"/>
        <v>50.596630790235523</v>
      </c>
      <c r="P1235" s="3">
        <f t="shared" si="356"/>
        <v>50.596630790235523</v>
      </c>
      <c r="Q1235" s="3">
        <f t="shared" si="357"/>
        <v>-90.620052920772409</v>
      </c>
      <c r="R1235">
        <f t="shared" si="358"/>
        <v>89.379947079227591</v>
      </c>
      <c r="S1235">
        <f t="shared" si="359"/>
        <v>9.1580897035832151E-2</v>
      </c>
      <c r="T1235">
        <f t="shared" si="342"/>
        <v>50.596630790235523</v>
      </c>
    </row>
    <row r="1236" spans="1:20" x14ac:dyDescent="0.35">
      <c r="A1236">
        <f t="shared" si="343"/>
        <v>577.60634171122786</v>
      </c>
      <c r="B1236">
        <f t="shared" si="360"/>
        <v>91.928904444568317</v>
      </c>
      <c r="C1236" t="str">
        <f t="shared" si="344"/>
        <v>-3.66543415409237-337.409791597359i</v>
      </c>
      <c r="D1236" t="str">
        <f t="shared" si="345"/>
        <v>3.47812494447288-173.128732524014i</v>
      </c>
      <c r="E1236" t="str">
        <f t="shared" si="346"/>
        <v>162.468767016156+0.0291766216500297i</v>
      </c>
      <c r="F1236" t="str">
        <f t="shared" si="347"/>
        <v>2.90990990096273-1624.70261122469i</v>
      </c>
      <c r="G1236" t="str">
        <f t="shared" si="348"/>
        <v>0.999999996925274-0.0000554502086337837i</v>
      </c>
      <c r="H1236" t="str">
        <f t="shared" si="349"/>
        <v>500.430666816395+5.93858036137851i</v>
      </c>
      <c r="I1236" t="str">
        <f t="shared" si="350"/>
        <v>31.3266385139471-2293.60202980662i</v>
      </c>
      <c r="K1236" t="str">
        <f t="shared" si="351"/>
        <v>0.0239759693851013-0.000746606447411022i</v>
      </c>
      <c r="L1236" t="str">
        <f t="shared" si="352"/>
        <v>0.0001875-3.83706323267071i</v>
      </c>
      <c r="M1236" t="str">
        <f t="shared" si="353"/>
        <v>0.00125-0.964395571847716i</v>
      </c>
      <c r="N1236">
        <f t="shared" si="354"/>
        <v>89.377594689415659</v>
      </c>
      <c r="O1236">
        <f t="shared" si="355"/>
        <v>50.563666132692376</v>
      </c>
      <c r="P1236" s="3">
        <f t="shared" si="356"/>
        <v>50.563666132692376</v>
      </c>
      <c r="Q1236" s="3">
        <f t="shared" si="357"/>
        <v>-90.622405310584341</v>
      </c>
      <c r="R1236">
        <f t="shared" si="358"/>
        <v>89.377594689415659</v>
      </c>
      <c r="S1236">
        <f t="shared" si="359"/>
        <v>9.1928904444568318E-2</v>
      </c>
      <c r="T1236">
        <f t="shared" si="342"/>
        <v>50.563666132692376</v>
      </c>
    </row>
    <row r="1237" spans="1:20" x14ac:dyDescent="0.35">
      <c r="A1237">
        <f t="shared" si="343"/>
        <v>579.80124580973052</v>
      </c>
      <c r="B1237">
        <f t="shared" si="360"/>
        <v>92.278234281457685</v>
      </c>
      <c r="C1237" t="str">
        <f t="shared" si="344"/>
        <v>-3.665402132939-336.131525123139i</v>
      </c>
      <c r="D1237" t="str">
        <f t="shared" si="345"/>
        <v>3.47812494405007-172.473337188983i</v>
      </c>
      <c r="E1237" t="str">
        <f t="shared" si="346"/>
        <v>162.468761172137+0.0292880467016649i</v>
      </c>
      <c r="F1237" t="str">
        <f t="shared" si="347"/>
        <v>2.9099099008946-1618.55211441853i</v>
      </c>
      <c r="G1237" t="str">
        <f t="shared" si="348"/>
        <v>0.999999996901862-0.0000556609194252889i</v>
      </c>
      <c r="H1237" t="str">
        <f t="shared" si="349"/>
        <v>500.433947360859+5.96110819626495i</v>
      </c>
      <c r="I1237" t="str">
        <f t="shared" si="350"/>
        <v>31.3264884381912-2284.93394755428i</v>
      </c>
      <c r="K1237" t="str">
        <f t="shared" si="351"/>
        <v>0.0239757865963237-0.000749437644806796i</v>
      </c>
      <c r="L1237" t="str">
        <f t="shared" si="352"/>
        <v>0.0001875-3.82253758982937i</v>
      </c>
      <c r="M1237" t="str">
        <f t="shared" si="353"/>
        <v>0.00125-0.960744741828769i</v>
      </c>
      <c r="N1237">
        <f t="shared" si="354"/>
        <v>89.375233404091802</v>
      </c>
      <c r="O1237">
        <f t="shared" si="355"/>
        <v>50.530701316777858</v>
      </c>
      <c r="P1237" s="3">
        <f t="shared" si="356"/>
        <v>50.530701316777858</v>
      </c>
      <c r="Q1237" s="3">
        <f t="shared" si="357"/>
        <v>-90.624766595908198</v>
      </c>
      <c r="R1237">
        <f t="shared" si="358"/>
        <v>89.375233404091802</v>
      </c>
      <c r="S1237">
        <f t="shared" si="359"/>
        <v>9.2278234281457691E-2</v>
      </c>
      <c r="T1237">
        <f t="shared" si="342"/>
        <v>50.530701316777858</v>
      </c>
    </row>
    <row r="1238" spans="1:20" x14ac:dyDescent="0.35">
      <c r="A1238">
        <f t="shared" si="343"/>
        <v>582.00449054380749</v>
      </c>
      <c r="B1238">
        <f t="shared" si="360"/>
        <v>92.628891571727223</v>
      </c>
      <c r="C1238" t="str">
        <f t="shared" si="344"/>
        <v>-3.66536986848743-334.858094029722i</v>
      </c>
      <c r="D1238" t="str">
        <f t="shared" si="345"/>
        <v>3.47812494362405-171.820422940811i</v>
      </c>
      <c r="E1238" t="str">
        <f t="shared" si="346"/>
        <v>162.468755283906+0.0293999014975005i</v>
      </c>
      <c r="F1238" t="str">
        <f t="shared" si="347"/>
        <v>2.90990990082596-1612.42490102792i</v>
      </c>
      <c r="G1238" t="str">
        <f t="shared" si="348"/>
        <v>0.999999996878271-0.0000558724309177869i</v>
      </c>
      <c r="H1238" t="str">
        <f t="shared" si="349"/>
        <v>500.437252904057+5.98372119249345i</v>
      </c>
      <c r="I1238" t="str">
        <f t="shared" si="350"/>
        <v>31.3263372163688-2276.2987349362i</v>
      </c>
      <c r="K1238" t="str">
        <f t="shared" si="351"/>
        <v>0.023975602418627-0.000752279533250028i</v>
      </c>
      <c r="L1238" t="str">
        <f t="shared" si="352"/>
        <v>0.0001875-3.80806693547456i</v>
      </c>
      <c r="M1238" t="str">
        <f t="shared" si="353"/>
        <v>0.00125-0.95710773244548i</v>
      </c>
      <c r="N1238">
        <f t="shared" si="354"/>
        <v>89.37286318995082</v>
      </c>
      <c r="O1238">
        <f t="shared" si="355"/>
        <v>50.49773634128983</v>
      </c>
      <c r="P1238" s="3">
        <f t="shared" si="356"/>
        <v>50.49773634128983</v>
      </c>
      <c r="Q1238" s="3">
        <f t="shared" si="357"/>
        <v>-90.62713681004918</v>
      </c>
      <c r="R1238">
        <f t="shared" si="358"/>
        <v>89.37286318995082</v>
      </c>
      <c r="S1238">
        <f t="shared" si="359"/>
        <v>9.2628891571727226E-2</v>
      </c>
      <c r="T1238">
        <f t="shared" si="342"/>
        <v>50.49773634128983</v>
      </c>
    </row>
    <row r="1239" spans="1:20" x14ac:dyDescent="0.35">
      <c r="A1239">
        <f t="shared" si="343"/>
        <v>584.21610760787405</v>
      </c>
      <c r="B1239">
        <f t="shared" si="360"/>
        <v>92.980881359699794</v>
      </c>
      <c r="C1239" t="str">
        <f t="shared" si="344"/>
        <v>-3.66533735889317-333.589479998554i</v>
      </c>
      <c r="D1239" t="str">
        <f t="shared" si="345"/>
        <v>3.47812494319477-171.169980387106i</v>
      </c>
      <c r="E1239" t="str">
        <f t="shared" si="346"/>
        <v>162.46874935113+0.0295121877428059i</v>
      </c>
      <c r="F1239" t="str">
        <f t="shared" si="347"/>
        <v>2.90990990075679-1606.32088291084i</v>
      </c>
      <c r="G1239" t="str">
        <f t="shared" si="348"/>
        <v>0.999999996854501-0.0000560847461539414i</v>
      </c>
      <c r="H1239" t="str">
        <f t="shared" si="349"/>
        <v>500.440583636633+6.00641966857684i</v>
      </c>
      <c r="I1239" t="str">
        <f t="shared" si="350"/>
        <v>31.3261848397033-2267.696267733i</v>
      </c>
      <c r="K1239" t="str">
        <f t="shared" si="351"/>
        <v>0.02397541684148-0.000755132152596059i</v>
      </c>
      <c r="L1239" t="str">
        <f t="shared" si="352"/>
        <v>0.0001875-3.79365106144108i</v>
      </c>
      <c r="M1239" t="str">
        <f t="shared" si="353"/>
        <v>0.00125-0.953484491378236i</v>
      </c>
      <c r="N1239">
        <f t="shared" si="354"/>
        <v>89.370484013566582</v>
      </c>
      <c r="O1239">
        <f t="shared" si="355"/>
        <v>50.464771205016916</v>
      </c>
      <c r="P1239" s="3">
        <f t="shared" si="356"/>
        <v>50.464771205016916</v>
      </c>
      <c r="Q1239" s="3">
        <f t="shared" si="357"/>
        <v>-90.629515986433418</v>
      </c>
      <c r="R1239">
        <f t="shared" si="358"/>
        <v>89.370484013566582</v>
      </c>
      <c r="S1239">
        <f t="shared" si="359"/>
        <v>9.2980881359699799E-2</v>
      </c>
      <c r="T1239">
        <f t="shared" si="342"/>
        <v>50.464771205016916</v>
      </c>
    </row>
    <row r="1240" spans="1:20" x14ac:dyDescent="0.35">
      <c r="A1240">
        <f t="shared" si="343"/>
        <v>586.43612881678393</v>
      </c>
      <c r="B1240">
        <f t="shared" si="360"/>
        <v>93.334208708866655</v>
      </c>
      <c r="C1240" t="str">
        <f t="shared" si="344"/>
        <v>-3.6653046022976-332.325664780378i</v>
      </c>
      <c r="D1240" t="str">
        <f t="shared" si="345"/>
        <v>3.47812494276222-170.522000171036i</v>
      </c>
      <c r="E1240" t="str">
        <f t="shared" si="346"/>
        <v>162.468743373471+0.0296249071501827i</v>
      </c>
      <c r="F1240" t="str">
        <f t="shared" si="347"/>
        <v>2.90990990068709-1600.23997225895i</v>
      </c>
      <c r="G1240" t="str">
        <f t="shared" si="348"/>
        <v>0.99999999683055-0.000056297868187978i</v>
      </c>
      <c r="H1240" t="str">
        <f t="shared" si="349"/>
        <v>500.443939750689+6.02920394417924i</v>
      </c>
      <c r="I1240" t="str">
        <f t="shared" si="350"/>
        <v>31.3260312993487-2259.1264221964i</v>
      </c>
      <c r="K1240" t="str">
        <f t="shared" si="351"/>
        <v>0.0239752298542718-0.000757995542842875i</v>
      </c>
      <c r="L1240" t="str">
        <f t="shared" si="352"/>
        <v>0.0001875-3.77928976035174i</v>
      </c>
      <c r="M1240" t="str">
        <f t="shared" si="353"/>
        <v>0.00125-0.949874966505519i</v>
      </c>
      <c r="N1240">
        <f t="shared" si="354"/>
        <v>89.368095841391764</v>
      </c>
      <c r="O1240">
        <f t="shared" si="355"/>
        <v>50.431805906738568</v>
      </c>
      <c r="P1240" s="3">
        <f t="shared" si="356"/>
        <v>50.431805906738568</v>
      </c>
      <c r="Q1240" s="3">
        <f t="shared" si="357"/>
        <v>-90.631904158608236</v>
      </c>
      <c r="R1240">
        <f t="shared" si="358"/>
        <v>89.368095841391764</v>
      </c>
      <c r="S1240">
        <f t="shared" si="359"/>
        <v>9.3334208708866648E-2</v>
      </c>
      <c r="T1240">
        <f t="shared" si="342"/>
        <v>50.431805906738568</v>
      </c>
    </row>
    <row r="1241" spans="1:20" x14ac:dyDescent="0.35">
      <c r="A1241">
        <f t="shared" si="343"/>
        <v>588.66458610628774</v>
      </c>
      <c r="B1241">
        <f t="shared" si="360"/>
        <v>93.688878701960348</v>
      </c>
      <c r="C1241" t="str">
        <f t="shared" si="344"/>
        <v>-3.6652715968282-331.066630194977i</v>
      </c>
      <c r="D1241" t="str">
        <f t="shared" si="345"/>
        <v>3.4781249423264-169.876472971186i</v>
      </c>
      <c r="E1241" t="str">
        <f t="shared" si="346"/>
        <v>162.468737350595+0.0297380614395364i</v>
      </c>
      <c r="F1241" t="str">
        <f t="shared" si="347"/>
        <v>2.90990990061686-1594.18208159629i</v>
      </c>
      <c r="G1241" t="str">
        <f t="shared" si="348"/>
        <v>0.999999996806416-0.0000565118000857284i</v>
      </c>
      <c r="H1241" t="str">
        <f t="shared" si="349"/>
        <v>500.447321439794+6.05207434012057i</v>
      </c>
      <c r="I1241" t="str">
        <f t="shared" si="350"/>
        <v>31.325876586392-2250.58907504734i</v>
      </c>
      <c r="K1241" t="str">
        <f t="shared" si="351"/>
        <v>0.0239750414463114-0.000760869744131586i</v>
      </c>
      <c r="L1241" t="str">
        <f t="shared" si="352"/>
        <v>0.0001875-3.76498282561441i</v>
      </c>
      <c r="M1241" t="str">
        <f t="shared" si="353"/>
        <v>0.00125-0.946279105903085i</v>
      </c>
      <c r="N1241">
        <f t="shared" si="354"/>
        <v>89.365698639757298</v>
      </c>
      <c r="O1241">
        <f t="shared" si="355"/>
        <v>50.398840445225154</v>
      </c>
      <c r="P1241" s="3">
        <f t="shared" si="356"/>
        <v>50.398840445225154</v>
      </c>
      <c r="Q1241" s="3">
        <f t="shared" si="357"/>
        <v>-90.634301360242702</v>
      </c>
      <c r="R1241">
        <f t="shared" si="358"/>
        <v>89.365698639757298</v>
      </c>
      <c r="S1241">
        <f t="shared" si="359"/>
        <v>9.3688878701960354E-2</v>
      </c>
      <c r="T1241">
        <f t="shared" si="342"/>
        <v>50.398840445225154</v>
      </c>
    </row>
    <row r="1242" spans="1:20" x14ac:dyDescent="0.35">
      <c r="A1242">
        <f t="shared" si="343"/>
        <v>590.90151153349166</v>
      </c>
      <c r="B1242">
        <f t="shared" si="360"/>
        <v>94.044896441027802</v>
      </c>
      <c r="C1242" t="str">
        <f t="shared" si="344"/>
        <v>-3.66523834059831-329.812358130903i</v>
      </c>
      <c r="D1242" t="str">
        <f t="shared" si="345"/>
        <v>3.47812494188724-169.233389501432i</v>
      </c>
      <c r="E1242" t="str">
        <f t="shared" si="346"/>
        <v>162.468731282161+0.0298516523381576i</v>
      </c>
      <c r="F1242" t="str">
        <f t="shared" si="347"/>
        <v>2.90990990054612-1588.14712377809i</v>
      </c>
      <c r="G1242" t="str">
        <f t="shared" si="348"/>
        <v>0.999999996782099-0.0000567265449246748i</v>
      </c>
      <c r="H1242" t="str">
        <f t="shared" si="349"/>
        <v>500.450728898995+6.07503117837939i</v>
      </c>
      <c r="I1242" t="str">
        <f t="shared" si="350"/>
        <v>31.3257206918505-2242.08410347434i</v>
      </c>
      <c r="K1242" t="str">
        <f t="shared" si="351"/>
        <v>0.0239748516068271-0.000763754796746834i</v>
      </c>
      <c r="L1242" t="str">
        <f t="shared" si="352"/>
        <v>0.0001875-3.75073005141902i</v>
      </c>
      <c r="M1242" t="str">
        <f t="shared" si="353"/>
        <v>0.00125-0.942696857843286i</v>
      </c>
      <c r="N1242">
        <f t="shared" si="354"/>
        <v>89.363292374872074</v>
      </c>
      <c r="O1242">
        <f t="shared" si="355"/>
        <v>50.365874819237618</v>
      </c>
      <c r="P1242" s="3">
        <f t="shared" si="356"/>
        <v>50.365874819237618</v>
      </c>
      <c r="Q1242" s="3">
        <f t="shared" si="357"/>
        <v>-90.636707625127926</v>
      </c>
      <c r="R1242">
        <f t="shared" si="358"/>
        <v>89.363292374872074</v>
      </c>
      <c r="S1242">
        <f t="shared" si="359"/>
        <v>9.40448964410278E-2</v>
      </c>
      <c r="T1242">
        <f t="shared" si="342"/>
        <v>50.365874819237618</v>
      </c>
    </row>
    <row r="1243" spans="1:20" x14ac:dyDescent="0.35">
      <c r="A1243">
        <f t="shared" si="343"/>
        <v>593.1469372773189</v>
      </c>
      <c r="B1243">
        <f t="shared" si="360"/>
        <v>94.402267047503713</v>
      </c>
      <c r="C1243" t="str">
        <f t="shared" si="344"/>
        <v>-3.6652048317072-328.562830545229i</v>
      </c>
      <c r="D1243" t="str">
        <f t="shared" si="345"/>
        <v>3.47812494144475-168.592740510802i</v>
      </c>
      <c r="E1243" t="str">
        <f t="shared" si="346"/>
        <v>162.468725167829+0.0299656815807596i</v>
      </c>
      <c r="F1243" t="str">
        <f t="shared" si="347"/>
        <v>2.9099099004748-1582.13501198944i</v>
      </c>
      <c r="G1243" t="str">
        <f t="shared" si="348"/>
        <v>0.999999996757597-0.0000569421057939933i</v>
      </c>
      <c r="H1243" t="str">
        <f t="shared" si="349"/>
        <v>500.454162324828+6.09807478209771i</v>
      </c>
      <c r="I1243" t="str">
        <f t="shared" si="350"/>
        <v>31.325563606674-2233.6113851316i</v>
      </c>
      <c r="K1243" t="str">
        <f t="shared" si="351"/>
        <v>0.023974660324966-0.000766650741117286i</v>
      </c>
      <c r="L1243" t="str">
        <f t="shared" si="352"/>
        <v>0.0001875-3.73653123273463i</v>
      </c>
      <c r="M1243" t="str">
        <f t="shared" si="353"/>
        <v>0.00125-0.939128170794267i</v>
      </c>
      <c r="N1243">
        <f t="shared" si="354"/>
        <v>89.360877012822513</v>
      </c>
      <c r="O1243">
        <f t="shared" si="355"/>
        <v>50.332909027527755</v>
      </c>
      <c r="P1243" s="3">
        <f t="shared" si="356"/>
        <v>50.332909027527755</v>
      </c>
      <c r="Q1243" s="3">
        <f t="shared" si="357"/>
        <v>-90.639122987177487</v>
      </c>
      <c r="R1243">
        <f t="shared" si="358"/>
        <v>89.360877012822513</v>
      </c>
      <c r="S1243">
        <f t="shared" si="359"/>
        <v>9.4402267047503707E-2</v>
      </c>
      <c r="T1243">
        <f t="shared" si="342"/>
        <v>50.332909027527755</v>
      </c>
    </row>
    <row r="1244" spans="1:20" x14ac:dyDescent="0.35">
      <c r="A1244">
        <f t="shared" si="343"/>
        <v>595.40089563897277</v>
      </c>
      <c r="B1244">
        <f t="shared" si="360"/>
        <v>94.76099566228423</v>
      </c>
      <c r="C1244" t="str">
        <f t="shared" si="344"/>
        <v>-3.66517106823946-327.318029463263i</v>
      </c>
      <c r="D1244" t="str">
        <f t="shared" si="345"/>
        <v>3.47812494099887-167.954516783344i</v>
      </c>
      <c r="E1244" t="str">
        <f t="shared" si="346"/>
        <v>162.468719007251+0.0300801509095221i</v>
      </c>
      <c r="F1244" t="str">
        <f t="shared" si="347"/>
        <v>2.90990990040297-1576.14565974409i</v>
      </c>
      <c r="G1244" t="str">
        <f t="shared" si="348"/>
        <v>0.999999996732907-0.0000571584857945993i</v>
      </c>
      <c r="H1244" t="str">
        <f t="shared" si="349"/>
        <v>500.457621915333+6.12120547558366i</v>
      </c>
      <c r="I1244" t="str">
        <f t="shared" si="350"/>
        <v>31.3254053217414-2225.17079813736i</v>
      </c>
      <c r="K1244" t="str">
        <f t="shared" si="351"/>
        <v>0.0239744675897931-0.000769557617816024i</v>
      </c>
      <c r="L1244" t="str">
        <f t="shared" si="352"/>
        <v>0.0001875-3.72238616530647i</v>
      </c>
      <c r="M1244" t="str">
        <f t="shared" si="353"/>
        <v>0.00125-0.935572993419275i</v>
      </c>
      <c r="N1244">
        <f t="shared" si="354"/>
        <v>89.358452519572182</v>
      </c>
      <c r="O1244">
        <f t="shared" si="355"/>
        <v>50.299943068837443</v>
      </c>
      <c r="P1244" s="3">
        <f t="shared" si="356"/>
        <v>50.299943068837443</v>
      </c>
      <c r="Q1244" s="3">
        <f t="shared" si="357"/>
        <v>-90.641547480427818</v>
      </c>
      <c r="R1244">
        <f t="shared" si="358"/>
        <v>89.358452519572182</v>
      </c>
      <c r="S1244">
        <f t="shared" si="359"/>
        <v>9.4760995662284228E-2</v>
      </c>
      <c r="T1244">
        <f t="shared" si="342"/>
        <v>50.299943068837443</v>
      </c>
    </row>
    <row r="1245" spans="1:20" x14ac:dyDescent="0.35">
      <c r="A1245">
        <f t="shared" si="343"/>
        <v>597.66341904240085</v>
      </c>
      <c r="B1245">
        <f t="shared" si="360"/>
        <v>95.12108744580091</v>
      </c>
      <c r="C1245" t="str">
        <f t="shared" si="344"/>
        <v>-3.66513704826552-326.077936978323i</v>
      </c>
      <c r="D1245" t="str">
        <f t="shared" si="345"/>
        <v>3.47812494054961-167.318709137997i</v>
      </c>
      <c r="E1245" t="str">
        <f t="shared" si="346"/>
        <v>162.46871280008+0.0301950620740974i</v>
      </c>
      <c r="F1245" t="str">
        <f t="shared" si="347"/>
        <v>2.90990990033059-1570.17898088322i</v>
      </c>
      <c r="G1245" t="str">
        <f t="shared" si="348"/>
        <v>0.99999999670803-0.0000573756880391915i</v>
      </c>
      <c r="H1245" t="str">
        <f t="shared" si="349"/>
        <v>500.461107870061+6.1444235843158i</v>
      </c>
      <c r="I1245" t="str">
        <f t="shared" si="350"/>
        <v>31.3252458278621-2216.76222107209i</v>
      </c>
      <c r="K1245" t="str">
        <f t="shared" si="351"/>
        <v>0.023974273390291-0.000772475467561024i</v>
      </c>
      <c r="L1245" t="str">
        <f t="shared" si="352"/>
        <v>0.0001875-3.70829464565298i</v>
      </c>
      <c r="M1245" t="str">
        <f t="shared" si="353"/>
        <v>0.00125-0.932031274575881i</v>
      </c>
      <c r="N1245">
        <f t="shared" si="354"/>
        <v>89.356018860961385</v>
      </c>
      <c r="O1245">
        <f t="shared" si="355"/>
        <v>50.266976941899443</v>
      </c>
      <c r="P1245" s="3">
        <f t="shared" si="356"/>
        <v>50.266976941899443</v>
      </c>
      <c r="Q1245" s="3">
        <f t="shared" si="357"/>
        <v>-90.643981139038615</v>
      </c>
      <c r="R1245">
        <f t="shared" si="358"/>
        <v>89.356018860961385</v>
      </c>
      <c r="S1245">
        <f t="shared" si="359"/>
        <v>9.5121087445800917E-2</v>
      </c>
      <c r="T1245">
        <f t="shared" si="342"/>
        <v>50.266976941899443</v>
      </c>
    </row>
    <row r="1246" spans="1:20" x14ac:dyDescent="0.35">
      <c r="A1246">
        <f t="shared" si="343"/>
        <v>599.93454003476199</v>
      </c>
      <c r="B1246">
        <f t="shared" si="360"/>
        <v>95.482547578094952</v>
      </c>
      <c r="C1246" t="str">
        <f t="shared" si="344"/>
        <v>-3.66510276984106-324.842535251464i</v>
      </c>
      <c r="D1246" t="str">
        <f t="shared" si="345"/>
        <v>3.47812494009694-166.685308428454i</v>
      </c>
      <c r="E1246" t="str">
        <f t="shared" si="346"/>
        <v>162.468706545968+0.0303104168316349i</v>
      </c>
      <c r="F1246" t="str">
        <f t="shared" si="347"/>
        <v>2.90990990025764-1564.23488957413i</v>
      </c>
      <c r="G1246" t="str">
        <f t="shared" si="348"/>
        <v>0.999999996682964-0.0000575937156522968i</v>
      </c>
      <c r="H1246" t="str">
        <f t="shared" si="349"/>
        <v>500.464620390086+6.16772943494637i</v>
      </c>
      <c r="I1246" t="str">
        <f t="shared" si="350"/>
        <v>31.3250851157728-2208.38553297669i</v>
      </c>
      <c r="K1246" t="str">
        <f t="shared" si="351"/>
        <v>0.0239740777153592-0.000775404331215575i</v>
      </c>
      <c r="L1246" t="str">
        <f t="shared" si="352"/>
        <v>0.0001875-3.69425647106294i</v>
      </c>
      <c r="M1246" t="str">
        <f t="shared" si="353"/>
        <v>0.00125-0.928502963315289i</v>
      </c>
      <c r="N1246">
        <f t="shared" si="354"/>
        <v>89.353576002706788</v>
      </c>
      <c r="O1246">
        <f t="shared" si="355"/>
        <v>50.234010645436939</v>
      </c>
      <c r="P1246" s="3">
        <f t="shared" si="356"/>
        <v>50.234010645436939</v>
      </c>
      <c r="Q1246" s="3">
        <f t="shared" si="357"/>
        <v>-90.646423997293212</v>
      </c>
      <c r="R1246">
        <f t="shared" si="358"/>
        <v>89.353576002706788</v>
      </c>
      <c r="S1246">
        <f t="shared" si="359"/>
        <v>9.5482547578094948E-2</v>
      </c>
      <c r="T1246">
        <f t="shared" si="342"/>
        <v>50.234010645436939</v>
      </c>
    </row>
    <row r="1247" spans="1:20" x14ac:dyDescent="0.35">
      <c r="A1247">
        <f t="shared" si="343"/>
        <v>602.21429128689408</v>
      </c>
      <c r="B1247">
        <f t="shared" si="360"/>
        <v>95.84538125889172</v>
      </c>
      <c r="C1247" t="str">
        <f t="shared" si="344"/>
        <v>-3.66506823100712-323.61180651121i</v>
      </c>
      <c r="D1247" t="str">
        <f t="shared" si="345"/>
        <v>3.47812493964081-166.054305543032i</v>
      </c>
      <c r="E1247" t="str">
        <f t="shared" si="346"/>
        <v>162.468700244561+0.0304262169469392i</v>
      </c>
      <c r="F1247" t="str">
        <f t="shared" si="347"/>
        <v>2.90990990018413-1558.31330030908i</v>
      </c>
      <c r="G1247" t="str">
        <f t="shared" si="348"/>
        <v>0.999999996657706-0.0000578125717703152i</v>
      </c>
      <c r="H1247" t="str">
        <f t="shared" si="349"/>
        <v>500.46815967802+6.19112335530576i</v>
      </c>
      <c r="I1247" t="str">
        <f t="shared" si="350"/>
        <v>31.3249231761409-2200.04061335087i</v>
      </c>
      <c r="K1247" t="str">
        <f t="shared" si="351"/>
        <v>0.0239738805538133-0.000778344249788756i</v>
      </c>
      <c r="L1247" t="str">
        <f t="shared" si="352"/>
        <v>0.0001875-3.68027143959248i</v>
      </c>
      <c r="M1247" t="str">
        <f t="shared" si="353"/>
        <v>0.00125-0.924988008881537i</v>
      </c>
      <c r="N1247">
        <f t="shared" si="354"/>
        <v>89.351123910400958</v>
      </c>
      <c r="O1247">
        <f t="shared" si="355"/>
        <v>50.201044178163123</v>
      </c>
      <c r="P1247" s="3">
        <f t="shared" si="356"/>
        <v>50.201044178163123</v>
      </c>
      <c r="Q1247" s="3">
        <f t="shared" si="357"/>
        <v>-90.648876089599042</v>
      </c>
      <c r="R1247">
        <f t="shared" si="358"/>
        <v>89.351123910400958</v>
      </c>
      <c r="S1247">
        <f t="shared" si="359"/>
        <v>9.5845381258891721E-2</v>
      </c>
      <c r="T1247">
        <f t="shared" si="342"/>
        <v>50.201044178163123</v>
      </c>
    </row>
    <row r="1248" spans="1:20" x14ac:dyDescent="0.35">
      <c r="A1248">
        <f t="shared" si="343"/>
        <v>604.5027055937843</v>
      </c>
      <c r="B1248">
        <f t="shared" si="360"/>
        <v>96.209593707675509</v>
      </c>
      <c r="C1248" t="str">
        <f t="shared" si="344"/>
        <v>-3.66503342979008-322.385733053324i</v>
      </c>
      <c r="D1248" t="str">
        <f t="shared" si="345"/>
        <v>3.47812493918122-165.425691404545i</v>
      </c>
      <c r="E1248" t="str">
        <f t="shared" si="346"/>
        <v>162.468693895505+0.0305424641923497i</v>
      </c>
      <c r="F1248" t="str">
        <f t="shared" si="347"/>
        <v>2.90990990011008-1552.41412790402i</v>
      </c>
      <c r="G1248" t="str">
        <f t="shared" si="348"/>
        <v>0.999999996632257-0.0000580322595415655i</v>
      </c>
      <c r="H1248" t="str">
        <f t="shared" si="349"/>
        <v>500.471725938023+6.21460567440547i</v>
      </c>
      <c r="I1248" t="str">
        <f t="shared" si="350"/>
        <v>31.3247599995605-2191.72734215134i</v>
      </c>
      <c r="K1248" t="str">
        <f t="shared" si="351"/>
        <v>0.0239736818943845-0.00078129526443585i</v>
      </c>
      <c r="L1248" t="str">
        <f t="shared" si="352"/>
        <v>0.0001875-3.66633935006226i</v>
      </c>
      <c r="M1248" t="str">
        <f t="shared" si="353"/>
        <v>0.00125-0.921486360710835i</v>
      </c>
      <c r="N1248">
        <f t="shared" si="354"/>
        <v>89.348662549512042</v>
      </c>
      <c r="O1248">
        <f t="shared" si="355"/>
        <v>50.168077538781887</v>
      </c>
      <c r="P1248" s="3">
        <f t="shared" si="356"/>
        <v>50.168077538781887</v>
      </c>
      <c r="Q1248" s="3">
        <f t="shared" si="357"/>
        <v>-90.651337450487958</v>
      </c>
      <c r="R1248">
        <f t="shared" si="358"/>
        <v>89.348662549512042</v>
      </c>
      <c r="S1248">
        <f t="shared" si="359"/>
        <v>9.6209593707675511E-2</v>
      </c>
      <c r="T1248">
        <f t="shared" si="342"/>
        <v>50.168077538781887</v>
      </c>
    </row>
    <row r="1249" spans="1:20" x14ac:dyDescent="0.35">
      <c r="A1249">
        <f t="shared" si="343"/>
        <v>606.79981587504074</v>
      </c>
      <c r="B1249">
        <f t="shared" si="360"/>
        <v>96.575190163764674</v>
      </c>
      <c r="C1249" t="str">
        <f t="shared" si="344"/>
        <v>-3.66499836420145-321.164297240523i</v>
      </c>
      <c r="D1249" t="str">
        <f t="shared" si="345"/>
        <v>3.4781249387181-164.799456970165i</v>
      </c>
      <c r="E1249" t="str">
        <f t="shared" si="346"/>
        <v>162.468687498441+0.0306591603478733i</v>
      </c>
      <c r="F1249" t="str">
        <f t="shared" si="347"/>
        <v>2.90990990003546-1546.53728749736i</v>
      </c>
      <c r="G1249" t="str">
        <f t="shared" si="348"/>
        <v>0.999999996606613-0.0000582527821263297i</v>
      </c>
      <c r="H1249" t="str">
        <f t="shared" si="349"/>
        <v>500.475319375816+6.23817672244268i</v>
      </c>
      <c r="I1249" t="str">
        <f t="shared" si="350"/>
        <v>31.3245955765547-2183.44559979006i</v>
      </c>
      <c r="K1249" t="str">
        <f t="shared" si="351"/>
        <v>0.023973481725719-0.000784257416458826i</v>
      </c>
      <c r="L1249" t="str">
        <f t="shared" si="352"/>
        <v>0.0001875-3.65246000205445i</v>
      </c>
      <c r="M1249" t="str">
        <f t="shared" si="353"/>
        <v>0.00125-0.917997968430799i</v>
      </c>
      <c r="N1249">
        <f t="shared" si="354"/>
        <v>89.346191885383234</v>
      </c>
      <c r="O1249">
        <f t="shared" si="355"/>
        <v>50.135110725986848</v>
      </c>
      <c r="P1249" s="3">
        <f t="shared" si="356"/>
        <v>50.135110725986848</v>
      </c>
      <c r="Q1249" s="3">
        <f t="shared" si="357"/>
        <v>-90.653808114616766</v>
      </c>
      <c r="R1249">
        <f t="shared" si="358"/>
        <v>89.346191885383234</v>
      </c>
      <c r="S1249">
        <f t="shared" si="359"/>
        <v>9.6575190163764674E-2</v>
      </c>
      <c r="T1249">
        <f t="shared" si="342"/>
        <v>50.135110725986848</v>
      </c>
    </row>
    <row r="1250" spans="1:20" x14ac:dyDescent="0.35">
      <c r="A1250">
        <f t="shared" si="343"/>
        <v>609.10565517536588</v>
      </c>
      <c r="B1250">
        <f t="shared" si="360"/>
        <v>96.942175886386977</v>
      </c>
      <c r="C1250" t="str">
        <f t="shared" si="344"/>
        <v>-3.66496303223757-319.947481502258i</v>
      </c>
      <c r="D1250" t="str">
        <f t="shared" si="345"/>
        <v>3.47812493825148-164.175593231302i</v>
      </c>
      <c r="E1250" t="str">
        <f t="shared" si="346"/>
        <v>162.468681053009+0.0307763072012046i</v>
      </c>
      <c r="F1250" t="str">
        <f t="shared" si="347"/>
        <v>2.90990989996028-1540.68269454881i</v>
      </c>
      <c r="G1250" t="str">
        <f t="shared" si="348"/>
        <v>0.999999996580775-0.0000584741426968988i</v>
      </c>
      <c r="H1250" t="str">
        <f t="shared" si="349"/>
        <v>500.478940198686+6.26183683080308i</v>
      </c>
      <c r="I1250" t="str">
        <f t="shared" si="350"/>
        <v>31.3244298975722-2175.19526713261i</v>
      </c>
      <c r="K1250" t="str">
        <f t="shared" si="351"/>
        <v>0.0239732800363775-0.000787230747306746i</v>
      </c>
      <c r="L1250" t="str">
        <f t="shared" si="352"/>
        <v>0.0001875-3.63863319590999i</v>
      </c>
      <c r="M1250" t="str">
        <f t="shared" si="353"/>
        <v>0.00125-0.914522781859727i</v>
      </c>
      <c r="N1250">
        <f t="shared" si="354"/>
        <v>89.343711883232615</v>
      </c>
      <c r="O1250">
        <f t="shared" si="355"/>
        <v>50.102143738462217</v>
      </c>
      <c r="P1250" s="3">
        <f t="shared" si="356"/>
        <v>50.102143738462217</v>
      </c>
      <c r="Q1250" s="3">
        <f t="shared" si="357"/>
        <v>-90.656288116767385</v>
      </c>
      <c r="R1250">
        <f t="shared" si="358"/>
        <v>89.343711883232615</v>
      </c>
      <c r="S1250">
        <f t="shared" si="359"/>
        <v>9.6942175886386983E-2</v>
      </c>
      <c r="T1250">
        <f t="shared" si="342"/>
        <v>50.102143738462217</v>
      </c>
    </row>
    <row r="1251" spans="1:20" x14ac:dyDescent="0.35">
      <c r="A1251">
        <f t="shared" si="343"/>
        <v>611.42025666503218</v>
      </c>
      <c r="B1251">
        <f t="shared" si="360"/>
        <v>97.310556154755247</v>
      </c>
      <c r="C1251" t="str">
        <f t="shared" si="344"/>
        <v>-3.66492743187981-318.735268334432i</v>
      </c>
      <c r="D1251" t="str">
        <f t="shared" si="345"/>
        <v>3.4781249377813-163.554091213465i</v>
      </c>
      <c r="E1251" t="str">
        <f t="shared" si="346"/>
        <v>162.468674558847+0.0308939065477619i</v>
      </c>
      <c r="F1251" t="str">
        <f t="shared" si="347"/>
        <v>2.90990989988452-1534.85026483805i</v>
      </c>
      <c r="G1251" t="str">
        <f t="shared" si="348"/>
        <v>0.999999996554739-0.0000586963444376189i</v>
      </c>
      <c r="H1251" t="str">
        <f t="shared" si="349"/>
        <v>500.482588615508+6.28558633206535i</v>
      </c>
      <c r="I1251" t="str">
        <f t="shared" si="350"/>
        <v>31.3242629529884-2166.97622549636i</v>
      </c>
      <c r="K1251" t="str">
        <f t="shared" si="351"/>
        <v>0.0239730768148342-0.000790215298576241i</v>
      </c>
      <c r="L1251" t="str">
        <f t="shared" si="352"/>
        <v>0.0001875-3.62485873272562i</v>
      </c>
      <c r="M1251" t="str">
        <f t="shared" si="353"/>
        <v>0.00125-0.911060751005904i</v>
      </c>
      <c r="N1251">
        <f t="shared" si="354"/>
        <v>89.34122250815247</v>
      </c>
      <c r="O1251">
        <f t="shared" si="355"/>
        <v>50.069176574881979</v>
      </c>
      <c r="P1251" s="3">
        <f t="shared" si="356"/>
        <v>50.069176574881979</v>
      </c>
      <c r="Q1251" s="3">
        <f t="shared" si="357"/>
        <v>-90.65877749184753</v>
      </c>
      <c r="R1251">
        <f t="shared" si="358"/>
        <v>89.34122250815247</v>
      </c>
      <c r="S1251">
        <f t="shared" si="359"/>
        <v>9.7310556154755243E-2</v>
      </c>
      <c r="T1251">
        <f t="shared" si="342"/>
        <v>50.069176574881979</v>
      </c>
    </row>
    <row r="1252" spans="1:20" x14ac:dyDescent="0.35">
      <c r="A1252">
        <f t="shared" si="343"/>
        <v>613.74365364035941</v>
      </c>
      <c r="B1252">
        <f t="shared" si="360"/>
        <v>97.680336268143321</v>
      </c>
      <c r="C1252" t="str">
        <f t="shared" si="344"/>
        <v>-3.66489156109396-317.52764029916i</v>
      </c>
      <c r="D1252" t="str">
        <f t="shared" si="345"/>
        <v>3.47812493730754-162.934941976139i</v>
      </c>
      <c r="E1252" t="str">
        <f t="shared" si="346"/>
        <v>162.468668015588+0.0310119601907341i</v>
      </c>
      <c r="F1252" t="str">
        <f t="shared" si="347"/>
        <v>2.90990989980818-1529.03991446365i</v>
      </c>
      <c r="G1252" t="str">
        <f t="shared" si="348"/>
        <v>0.999999996528505-0.0000589193905449361i</v>
      </c>
      <c r="H1252" t="str">
        <f t="shared" si="349"/>
        <v>500.486264836755+6.30942556000419i</v>
      </c>
      <c r="I1252" t="str">
        <f t="shared" si="350"/>
        <v>31.3240947331032-2158.78835664891i</v>
      </c>
      <c r="K1252" t="str">
        <f t="shared" si="351"/>
        <v>0.0239728720494763-0.000793211112011925i</v>
      </c>
      <c r="L1252" t="str">
        <f t="shared" si="352"/>
        <v>0.0001875-3.6111364143511i</v>
      </c>
      <c r="M1252" t="str">
        <f t="shared" si="353"/>
        <v>0.00125-0.907611826066856i</v>
      </c>
      <c r="N1252">
        <f t="shared" si="354"/>
        <v>89.338723725109134</v>
      </c>
      <c r="O1252">
        <f t="shared" si="355"/>
        <v>50.036209233910029</v>
      </c>
      <c r="P1252" s="3">
        <f t="shared" si="356"/>
        <v>50.036209233910029</v>
      </c>
      <c r="Q1252" s="3">
        <f t="shared" si="357"/>
        <v>-90.661276274890866</v>
      </c>
      <c r="R1252">
        <f t="shared" si="358"/>
        <v>89.338723725109134</v>
      </c>
      <c r="S1252">
        <f t="shared" si="359"/>
        <v>9.768033626814332E-2</v>
      </c>
      <c r="T1252">
        <f t="shared" si="342"/>
        <v>50.036209233910029</v>
      </c>
    </row>
    <row r="1253" spans="1:20" x14ac:dyDescent="0.35">
      <c r="A1253">
        <f t="shared" si="343"/>
        <v>616.07587952419283</v>
      </c>
      <c r="B1253">
        <f t="shared" si="360"/>
        <v>98.051521545962274</v>
      </c>
      <c r="C1253" t="str">
        <f t="shared" si="344"/>
        <v>-3.66485541783109-316.324580024522i</v>
      </c>
      <c r="D1253" t="str">
        <f t="shared" si="345"/>
        <v>3.47812493683018-162.318136612654i</v>
      </c>
      <c r="E1253" t="str">
        <f t="shared" si="346"/>
        <v>162.468661422863+0.0311304699411154i</v>
      </c>
      <c r="F1253" t="str">
        <f t="shared" si="347"/>
        <v>2.90990989973126-1523.25155984174i</v>
      </c>
      <c r="G1253" t="str">
        <f t="shared" si="348"/>
        <v>0.999999996502072-0.0000591432842274435i</v>
      </c>
      <c r="H1253" t="str">
        <f t="shared" si="349"/>
        <v>500.489969074503+6.33335484959556i</v>
      </c>
      <c r="I1253" t="str">
        <f t="shared" si="350"/>
        <v>31.3239252281451-2150.6315428062i</v>
      </c>
      <c r="K1253" t="str">
        <f t="shared" si="351"/>
        <v>0.0239726657286037-0.00079621822950692i</v>
      </c>
      <c r="L1253" t="str">
        <f t="shared" si="352"/>
        <v>0.0001875-3.59746604338623i</v>
      </c>
      <c r="M1253" t="str">
        <f t="shared" si="353"/>
        <v>0.00125-0.904175957428625i</v>
      </c>
      <c r="N1253">
        <f t="shared" si="354"/>
        <v>89.336215498942366</v>
      </c>
      <c r="O1253">
        <f t="shared" si="355"/>
        <v>50.003241714200314</v>
      </c>
      <c r="P1253" s="3">
        <f t="shared" si="356"/>
        <v>50.003241714200314</v>
      </c>
      <c r="Q1253" s="3">
        <f t="shared" si="357"/>
        <v>-90.663784501057634</v>
      </c>
      <c r="R1253">
        <f t="shared" si="358"/>
        <v>89.336215498942366</v>
      </c>
      <c r="S1253">
        <f t="shared" si="359"/>
        <v>9.8051521545962278E-2</v>
      </c>
      <c r="T1253">
        <f t="shared" si="342"/>
        <v>50.003241714200314</v>
      </c>
    </row>
    <row r="1254" spans="1:20" x14ac:dyDescent="0.35">
      <c r="A1254">
        <f t="shared" si="343"/>
        <v>618.41696786638477</v>
      </c>
      <c r="B1254">
        <f t="shared" si="360"/>
        <v>98.424117327836939</v>
      </c>
      <c r="C1254" t="str">
        <f t="shared" si="344"/>
        <v>-3.66481900002642-315.12607020431i</v>
      </c>
      <c r="D1254" t="str">
        <f t="shared" si="345"/>
        <v>3.47812493634917-161.703666250059i</v>
      </c>
      <c r="E1254" t="str">
        <f t="shared" si="346"/>
        <v>162.468654780303+0.0312494376177378i</v>
      </c>
      <c r="F1254" t="str">
        <f t="shared" si="347"/>
        <v>2.90990989965374-1517.48511770492i</v>
      </c>
      <c r="G1254" t="str">
        <f t="shared" si="348"/>
        <v>0.999999996475437-0.0000593680287059265i</v>
      </c>
      <c r="H1254" t="str">
        <f t="shared" si="349"/>
        <v>500.493701542454+6.35737453701844i</v>
      </c>
      <c r="I1254" t="str">
        <f t="shared" si="350"/>
        <v>31.3237544282638-2142.50566663103i</v>
      </c>
      <c r="K1254" t="str">
        <f t="shared" si="351"/>
        <v>0.0239724578404276-0.000799236693103196i</v>
      </c>
      <c r="L1254" t="str">
        <f t="shared" si="352"/>
        <v>0.0001875-3.58384742317815i</v>
      </c>
      <c r="M1254" t="str">
        <f t="shared" si="353"/>
        <v>0.00125-0.9007530956651i</v>
      </c>
      <c r="N1254">
        <f t="shared" si="354"/>
        <v>89.333697794365065</v>
      </c>
      <c r="O1254">
        <f t="shared" si="355"/>
        <v>49.970274014396594</v>
      </c>
      <c r="P1254" s="3">
        <f t="shared" si="356"/>
        <v>49.970274014396594</v>
      </c>
      <c r="Q1254" s="3">
        <f t="shared" si="357"/>
        <v>-90.666302205634935</v>
      </c>
      <c r="R1254">
        <f t="shared" si="358"/>
        <v>89.333697794365065</v>
      </c>
      <c r="S1254">
        <f t="shared" si="359"/>
        <v>9.8424117327836944E-2</v>
      </c>
      <c r="T1254">
        <f t="shared" si="342"/>
        <v>49.970274014396594</v>
      </c>
    </row>
    <row r="1255" spans="1:20" x14ac:dyDescent="0.35">
      <c r="A1255">
        <f t="shared" si="343"/>
        <v>620.766952344277</v>
      </c>
      <c r="B1255">
        <f t="shared" si="360"/>
        <v>98.798128973682722</v>
      </c>
      <c r="C1255" t="str">
        <f t="shared" si="344"/>
        <v>-3.66478230559959-313.932093597776i</v>
      </c>
      <c r="D1255" t="str">
        <f t="shared" si="345"/>
        <v>3.4781249358645-161.09152204899i</v>
      </c>
      <c r="E1255" t="str">
        <f t="shared" si="346"/>
        <v>162.468648087533+0.0313688650473126i</v>
      </c>
      <c r="F1255" t="str">
        <f t="shared" si="347"/>
        <v>2.90990989957565-1511.74050510098i</v>
      </c>
      <c r="G1255" t="str">
        <f t="shared" si="348"/>
        <v>0.999999996448599-0.0000595936272134098i</v>
      </c>
      <c r="H1255" t="str">
        <f t="shared" si="349"/>
        <v>500.497462455936+6.38148495966013i</v>
      </c>
      <c r="I1255" t="str">
        <f t="shared" si="350"/>
        <v>31.3235823235348-2134.41061123119i</v>
      </c>
      <c r="K1255" t="str">
        <f t="shared" si="351"/>
        <v>0.0239722483730708-0.000802266544992108i</v>
      </c>
      <c r="L1255" t="str">
        <f t="shared" si="352"/>
        <v>0.0001875-3.57028035781844i</v>
      </c>
      <c r="M1255" t="str">
        <f t="shared" si="353"/>
        <v>0.00125-0.897343191537252i</v>
      </c>
      <c r="N1255">
        <f t="shared" si="354"/>
        <v>89.331170575962872</v>
      </c>
      <c r="O1255">
        <f t="shared" si="355"/>
        <v>49.937306133132353</v>
      </c>
      <c r="P1255" s="3">
        <f t="shared" si="356"/>
        <v>49.937306133132353</v>
      </c>
      <c r="Q1255" s="3">
        <f t="shared" si="357"/>
        <v>-90.668829424037128</v>
      </c>
      <c r="R1255">
        <f t="shared" si="358"/>
        <v>89.331170575962872</v>
      </c>
      <c r="S1255">
        <f t="shared" si="359"/>
        <v>9.8798128973682717E-2</v>
      </c>
      <c r="T1255">
        <f t="shared" si="342"/>
        <v>49.937306133132353</v>
      </c>
    </row>
    <row r="1256" spans="1:20" x14ac:dyDescent="0.35">
      <c r="A1256">
        <f t="shared" si="343"/>
        <v>623.1258667631854</v>
      </c>
      <c r="B1256">
        <f t="shared" si="360"/>
        <v>99.173561863782723</v>
      </c>
      <c r="C1256" t="str">
        <f t="shared" si="344"/>
        <v>-3.66474533245472-312.742633029386i</v>
      </c>
      <c r="D1256" t="str">
        <f t="shared" si="345"/>
        <v>3.47812493537615-160.481695203549i</v>
      </c>
      <c r="E1256" t="str">
        <f t="shared" si="346"/>
        <v>162.468641344175+0.0314887540645149i</v>
      </c>
      <c r="F1256" t="str">
        <f t="shared" si="347"/>
        <v>2.90990989949696-1506.01763939172i</v>
      </c>
      <c r="G1256" t="str">
        <f t="shared" si="348"/>
        <v>0.999999996421558-0.0000598200829952031i</v>
      </c>
      <c r="H1256" t="str">
        <f t="shared" si="349"/>
        <v>500.501252031928+6.40568645611954i</v>
      </c>
      <c r="I1256" t="str">
        <f t="shared" si="350"/>
        <v>31.3234089039564-2126.34626015785i</v>
      </c>
      <c r="K1256" t="str">
        <f t="shared" si="351"/>
        <v>0.0239720373145661-0.000805307827514805i</v>
      </c>
      <c r="L1256" t="str">
        <f t="shared" si="352"/>
        <v>0.0001875-3.55676465214031i</v>
      </c>
      <c r="M1256" t="str">
        <f t="shared" si="353"/>
        <v>0.00125-0.893946195992484i</v>
      </c>
      <c r="N1256">
        <f t="shared" si="354"/>
        <v>89.328633808193743</v>
      </c>
      <c r="O1256">
        <f t="shared" si="355"/>
        <v>49.904338069030686</v>
      </c>
      <c r="P1256" s="3">
        <f t="shared" si="356"/>
        <v>49.904338069030686</v>
      </c>
      <c r="Q1256" s="3">
        <f t="shared" si="357"/>
        <v>-90.671366191806257</v>
      </c>
      <c r="R1256">
        <f t="shared" si="358"/>
        <v>89.328633808193743</v>
      </c>
      <c r="S1256">
        <f t="shared" si="359"/>
        <v>9.9173561863782719E-2</v>
      </c>
      <c r="T1256">
        <f t="shared" si="342"/>
        <v>49.904338069030686</v>
      </c>
    </row>
    <row r="1257" spans="1:20" x14ac:dyDescent="0.35">
      <c r="A1257">
        <f t="shared" si="343"/>
        <v>625.49374505688547</v>
      </c>
      <c r="B1257">
        <f t="shared" si="360"/>
        <v>99.550421398865097</v>
      </c>
      <c r="C1257" t="str">
        <f t="shared" si="344"/>
        <v>-3.66470807848003-311.557671388575i</v>
      </c>
      <c r="D1257" t="str">
        <f t="shared" si="345"/>
        <v>3.47812493488407-159.874176941171i</v>
      </c>
      <c r="E1257" t="str">
        <f t="shared" si="346"/>
        <v>162.468634549851+0.031609106511944i</v>
      </c>
      <c r="F1257" t="str">
        <f t="shared" si="347"/>
        <v>2.90990989941767-1500.31643825182i</v>
      </c>
      <c r="G1257" t="str">
        <f t="shared" si="348"/>
        <v>0.99999999639431-0.0000600473993089487i</v>
      </c>
      <c r="H1257" t="str">
        <f t="shared" si="349"/>
        <v>500.505070489062+6.42997936621074i</v>
      </c>
      <c r="I1257" t="str">
        <f t="shared" si="350"/>
        <v>31.3232341594499-2118.31249740393i</v>
      </c>
      <c r="K1257" t="str">
        <f t="shared" si="351"/>
        <v>0.0239718246528564-0.000808360583162686i</v>
      </c>
      <c r="L1257" t="str">
        <f t="shared" si="352"/>
        <v>0.0001875-3.54330011171578i</v>
      </c>
      <c r="M1257" t="str">
        <f t="shared" si="353"/>
        <v>0.00125-0.890562060163862i</v>
      </c>
      <c r="N1257">
        <f t="shared" si="354"/>
        <v>89.326087455387523</v>
      </c>
      <c r="O1257">
        <f t="shared" si="355"/>
        <v>49.871369820704352</v>
      </c>
      <c r="P1257" s="3">
        <f t="shared" si="356"/>
        <v>49.871369820704352</v>
      </c>
      <c r="Q1257" s="3">
        <f t="shared" si="357"/>
        <v>-90.673912544612477</v>
      </c>
      <c r="R1257">
        <f t="shared" si="358"/>
        <v>89.326087455387523</v>
      </c>
      <c r="S1257">
        <f t="shared" si="359"/>
        <v>9.9550421398865094E-2</v>
      </c>
      <c r="T1257">
        <f t="shared" si="342"/>
        <v>49.871369820704352</v>
      </c>
    </row>
    <row r="1258" spans="1:20" x14ac:dyDescent="0.35">
      <c r="A1258">
        <f t="shared" si="343"/>
        <v>627.87062128810169</v>
      </c>
      <c r="B1258">
        <f t="shared" si="360"/>
        <v>99.928713000180792</v>
      </c>
      <c r="C1258" t="str">
        <f t="shared" si="344"/>
        <v>-3.66467054154777-310.377191629494i</v>
      </c>
      <c r="D1258" t="str">
        <f t="shared" si="345"/>
        <v>3.47812493438825-159.268958522501i</v>
      </c>
      <c r="E1258" t="str">
        <f t="shared" si="346"/>
        <v>162.468627704178+0.0317299242402414i</v>
      </c>
      <c r="F1258" t="str">
        <f t="shared" si="347"/>
        <v>2.90990989933777-1494.63681966757i</v>
      </c>
      <c r="G1258" t="str">
        <f t="shared" si="348"/>
        <v>0.999999996366854-0.0000602755794246678i</v>
      </c>
      <c r="H1258" t="str">
        <f t="shared" si="349"/>
        <v>500.508918047649+6.45436403096728i</v>
      </c>
      <c r="I1258" t="str">
        <f t="shared" si="350"/>
        <v>31.3230580798591-2110.30920740237i</v>
      </c>
      <c r="K1258" t="str">
        <f t="shared" si="351"/>
        <v>0.0239716103757933-0.000811424854577854i</v>
      </c>
      <c r="L1258" t="str">
        <f t="shared" si="352"/>
        <v>0.0001875-3.52988654285295i</v>
      </c>
      <c r="M1258" t="str">
        <f t="shared" si="353"/>
        <v>0.00125-0.887190735369457i</v>
      </c>
      <c r="N1258">
        <f t="shared" si="354"/>
        <v>89.323531481745519</v>
      </c>
      <c r="O1258">
        <f t="shared" si="355"/>
        <v>49.838401386755471</v>
      </c>
      <c r="P1258" s="3">
        <f t="shared" si="356"/>
        <v>49.838401386755471</v>
      </c>
      <c r="Q1258" s="3">
        <f t="shared" si="357"/>
        <v>-90.676468518254481</v>
      </c>
      <c r="R1258">
        <f t="shared" si="358"/>
        <v>89.323531481745519</v>
      </c>
      <c r="S1258">
        <f t="shared" si="359"/>
        <v>9.9928713000180788E-2</v>
      </c>
      <c r="T1258">
        <f t="shared" si="342"/>
        <v>49.838401386755471</v>
      </c>
    </row>
    <row r="1259" spans="1:20" x14ac:dyDescent="0.35">
      <c r="A1259">
        <f t="shared" si="343"/>
        <v>630.25652964899643</v>
      </c>
      <c r="B1259">
        <f t="shared" si="360"/>
        <v>100.30844210958148</v>
      </c>
      <c r="C1259" t="str">
        <f t="shared" si="344"/>
        <v>-3.66463271951437-309.20117677078i</v>
      </c>
      <c r="D1259" t="str">
        <f t="shared" si="345"/>
        <v>3.47812493388866-158.666031241271i</v>
      </c>
      <c r="E1259" t="str">
        <f t="shared" si="346"/>
        <v>162.468620806772+0.0318512091081068i</v>
      </c>
      <c r="F1259" t="str">
        <f t="shared" si="347"/>
        <v>2.90990989925729-1488.97870193576i</v>
      </c>
      <c r="G1259" t="str">
        <f t="shared" si="348"/>
        <v>0.99999999633919-0.0000605046266248078i</v>
      </c>
      <c r="H1259" t="str">
        <f t="shared" si="349"/>
        <v>500.512794929674+6.47884079264554i</v>
      </c>
      <c r="I1259" t="str">
        <f t="shared" si="350"/>
        <v>31.3228806549492-2102.33627502448i</v>
      </c>
      <c r="K1259" t="str">
        <f t="shared" si="351"/>
        <v>0.0239713944711371-0.000814500684553565i</v>
      </c>
      <c r="L1259" t="str">
        <f t="shared" si="352"/>
        <v>0.0001875-3.51652375259309i</v>
      </c>
      <c r="M1259" t="str">
        <f t="shared" si="353"/>
        <v>0.00125-0.883832173111632i</v>
      </c>
      <c r="N1259">
        <f t="shared" si="354"/>
        <v>89.320965851340205</v>
      </c>
      <c r="O1259">
        <f t="shared" si="355"/>
        <v>49.805432765775905</v>
      </c>
      <c r="P1259" s="3">
        <f t="shared" si="356"/>
        <v>49.805432765775905</v>
      </c>
      <c r="Q1259" s="3">
        <f t="shared" si="357"/>
        <v>-90.679034148659795</v>
      </c>
      <c r="R1259">
        <f t="shared" si="358"/>
        <v>89.320965851340205</v>
      </c>
      <c r="S1259">
        <f t="shared" si="359"/>
        <v>0.10030844210958148</v>
      </c>
      <c r="T1259">
        <f t="shared" si="342"/>
        <v>49.805432765775905</v>
      </c>
    </row>
    <row r="1260" spans="1:20" x14ac:dyDescent="0.35">
      <c r="A1260">
        <f t="shared" si="343"/>
        <v>632.65150446166263</v>
      </c>
      <c r="B1260">
        <f t="shared" si="360"/>
        <v>100.68961418959789</v>
      </c>
      <c r="C1260" t="str">
        <f t="shared" si="344"/>
        <v>-3.66459461021993-308.029609895291i</v>
      </c>
      <c r="D1260" t="str">
        <f t="shared" si="345"/>
        <v>3.47812493338525-158.065386424168i</v>
      </c>
      <c r="E1260" t="str">
        <f t="shared" si="346"/>
        <v>162.468613857243+0.0319729629822851i</v>
      </c>
      <c r="F1260" t="str">
        <f t="shared" si="347"/>
        <v>2.90990989917616-1483.34200366247i</v>
      </c>
      <c r="G1260" t="str">
        <f t="shared" si="348"/>
        <v>0.999999996311315-0.000060734544204289i</v>
      </c>
      <c r="H1260" t="str">
        <f t="shared" si="349"/>
        <v>500.516701358823+6.50340999472878i</v>
      </c>
      <c r="I1260" t="str">
        <f t="shared" si="350"/>
        <v>31.3227018744069-2094.39358557829i</v>
      </c>
      <c r="K1260" t="str">
        <f t="shared" si="351"/>
        <v>0.0239711769265558-0.000817588116034681i</v>
      </c>
      <c r="L1260" t="str">
        <f t="shared" si="352"/>
        <v>0.0001875-3.503211548708i</v>
      </c>
      <c r="M1260" t="str">
        <f t="shared" si="353"/>
        <v>0.00125-0.88048632507634i</v>
      </c>
      <c r="N1260">
        <f t="shared" si="354"/>
        <v>89.318390528114648</v>
      </c>
      <c r="O1260">
        <f t="shared" si="355"/>
        <v>49.772463956346513</v>
      </c>
      <c r="P1260" s="3">
        <f t="shared" si="356"/>
        <v>49.772463956346513</v>
      </c>
      <c r="Q1260" s="3">
        <f t="shared" si="357"/>
        <v>-90.681609471885352</v>
      </c>
      <c r="R1260">
        <f t="shared" si="358"/>
        <v>89.318390528114648</v>
      </c>
      <c r="S1260">
        <f t="shared" si="359"/>
        <v>0.10068961418959789</v>
      </c>
      <c r="T1260">
        <f t="shared" ref="T1260:T1323" si="361">P1260</f>
        <v>49.772463956346513</v>
      </c>
    </row>
    <row r="1261" spans="1:20" x14ac:dyDescent="0.35">
      <c r="A1261">
        <f t="shared" ref="A1261:A1324" si="362">2*PI()*B1261</f>
        <v>635.05558017861699</v>
      </c>
      <c r="B1261">
        <f t="shared" si="360"/>
        <v>101.07223472351836</v>
      </c>
      <c r="C1261" t="str">
        <f t="shared" ref="C1261:C1324" si="363">IMPRODUCT(D1261,E1261,$C$40,,K1261,$C$41)</f>
        <v>-3.66455621148798-306.862474149882i</v>
      </c>
      <c r="D1261" t="str">
        <f t="shared" ref="D1261:D1324" si="364">IMDIV(IMPRODUCT($C$37,$C$38,COMPLEX(1,A1261/$C$38)),IMSUM(-1*A1261*A1261/$C$39,COMPLEX(0,1*A1261)))</f>
        <v>3.47812493287802-157.467015430715i</v>
      </c>
      <c r="E1261" t="str">
        <f t="shared" ref="E1261:E1324" si="365">IMDIV(IMPRODUCT(IMSUM(F1261,G1261),$C$29,H1261),IMSUM(1,I1261))</f>
        <v>162.468606855203+0.0320951877377301i</v>
      </c>
      <c r="F1261" t="str">
        <f t="shared" ref="F1261:F1324" si="366">IMDIV(IMPRODUCT($C$14,$C$15,COMPLEX(1,A1261/$C$15)),IMSUM(-1*A1261*A1261/$C$16,COMPLEX(0,A1261)))</f>
        <v>2.90990989909444-1477.72664376189i</v>
      </c>
      <c r="G1261" t="str">
        <f t="shared" ref="G1261:G1324" si="367">IMDIV(1,COMPLEX(1,A1261*$C$9*$C$10))</f>
        <v>0.999999996283228-0.0000609653354705529i</v>
      </c>
      <c r="H1261" t="str">
        <f t="shared" ref="H1261:H1324" si="368">IMDIV($C$3,IMSUM(K1261,COMPLEX(0,$C$28*A1261)))</f>
        <v>500.520637560494+6.52807198193031i</v>
      </c>
      <c r="I1261" t="str">
        <f t="shared" ref="I1261:I1324" si="369">IMPRODUCT(F1261,$C$29,H1261,$C$31)</f>
        <v>31.3225217278364-2086.48102480691i</v>
      </c>
      <c r="K1261" t="str">
        <f t="shared" ref="K1261:K1324" si="370">IF($C$26&lt;=0,IMDIV(1,IMSUM(IMDIV(1,L1261),1/$C$18)),IMDIV(1,IMSUM(IMDIV(1,L1261),1/$C$18,IMDIV(1,M1261))))</f>
        <v>0.0239709577296242-0.000820687192118087i</v>
      </c>
      <c r="L1261" t="str">
        <f t="shared" ref="L1261:L1324" si="371">IMSUM($C$21/$C$22,IMDIV(1,COMPLEX(0,$C$20*$C$22*A1261)))</f>
        <v>0.0001875-3.48994973969715i</v>
      </c>
      <c r="M1261" t="str">
        <f t="shared" ref="M1261:M1324" si="372">IMSUM($C$25/$C$26,IMDIV(1,COMPLEX(0,$C$24*$C$26*A1261)))</f>
        <v>0.00125-0.877153143132442i</v>
      </c>
      <c r="N1261">
        <f t="shared" ref="N1261:N1324" si="373">ABS(R1261)</f>
        <v>89.315805475882271</v>
      </c>
      <c r="O1261">
        <f t="shared" ref="O1261:O1324" si="374">ABS(P1261)</f>
        <v>49.739494957037721</v>
      </c>
      <c r="P1261" s="3">
        <f t="shared" ref="P1261:P1324" si="375">20*LOG10(IMABS(C1261))</f>
        <v>49.739494957037721</v>
      </c>
      <c r="Q1261" s="3">
        <f t="shared" ref="Q1261:Q1324" si="376">IMARGUMENT(C1261)*180/PI()</f>
        <v>-90.684194524117729</v>
      </c>
      <c r="R1261">
        <f t="shared" ref="R1261:R1324" si="377">IF(Q1261&lt;0,Q1261+180,Q1261-180)</f>
        <v>89.315805475882271</v>
      </c>
      <c r="S1261">
        <f t="shared" ref="S1261:S1324" si="378">B1261/1000</f>
        <v>0.10107223472351837</v>
      </c>
      <c r="T1261">
        <f t="shared" si="361"/>
        <v>49.739494957037721</v>
      </c>
    </row>
    <row r="1262" spans="1:20" x14ac:dyDescent="0.35">
      <c r="A1262">
        <f t="shared" si="362"/>
        <v>637.46879138329575</v>
      </c>
      <c r="B1262">
        <f t="shared" ref="B1262:B1325" si="379">B1261*(1+B$42)</f>
        <v>101.45630921546774</v>
      </c>
      <c r="C1262" t="str">
        <f t="shared" si="363"/>
        <v>-3.66451752112621-305.699752745147i</v>
      </c>
      <c r="D1262" t="str">
        <f t="shared" si="364"/>
        <v>3.47812493236693-156.870909653144i</v>
      </c>
      <c r="E1262" t="str">
        <f t="shared" si="365"/>
        <v>162.468599800256+0.032217885257514i</v>
      </c>
      <c r="F1262" t="str">
        <f t="shared" si="366"/>
        <v>2.90990989901209-1472.13254145519i</v>
      </c>
      <c r="G1262" t="str">
        <f t="shared" si="367"/>
        <v>0.999999996254927-0.0000611970037436091i</v>
      </c>
      <c r="H1262" t="str">
        <f t="shared" si="368"/>
        <v>500.524603761799+6.55282710019883i</v>
      </c>
      <c r="I1262" t="str">
        <f t="shared" si="369"/>
        <v>31.3223402047662-2078.59847888684i</v>
      </c>
      <c r="K1262" t="str">
        <f t="shared" si="370"/>
        <v>0.0239707368678238-0.000823797956053226i</v>
      </c>
      <c r="L1262" t="str">
        <f t="shared" si="371"/>
        <v>0.0001875-3.47673813478497i</v>
      </c>
      <c r="M1262" t="str">
        <f t="shared" si="372"/>
        <v>0.00125-0.873832579330984i</v>
      </c>
      <c r="N1262">
        <f t="shared" si="373"/>
        <v>89.313210658326312</v>
      </c>
      <c r="O1262">
        <f t="shared" si="374"/>
        <v>49.706525766408937</v>
      </c>
      <c r="P1262" s="3">
        <f t="shared" si="375"/>
        <v>49.706525766408937</v>
      </c>
      <c r="Q1262" s="3">
        <f t="shared" si="376"/>
        <v>-90.686789341673688</v>
      </c>
      <c r="R1262">
        <f t="shared" si="377"/>
        <v>89.313210658326312</v>
      </c>
      <c r="S1262">
        <f t="shared" si="378"/>
        <v>0.10145630921546774</v>
      </c>
      <c r="T1262">
        <f t="shared" si="361"/>
        <v>49.706525766408937</v>
      </c>
    </row>
    <row r="1263" spans="1:20" x14ac:dyDescent="0.35">
      <c r="A1263">
        <f t="shared" si="362"/>
        <v>639.89117279055222</v>
      </c>
      <c r="B1263">
        <f t="shared" si="379"/>
        <v>101.84184319048651</v>
      </c>
      <c r="C1263" t="str">
        <f t="shared" si="363"/>
        <v>-3.6644785369258-304.541428955186i</v>
      </c>
      <c r="D1263" t="str">
        <f t="shared" si="364"/>
        <v>3.47812493185193-156.277060516274i</v>
      </c>
      <c r="E1263" t="str">
        <f t="shared" si="365"/>
        <v>162.468592692006+0.0323410574329629i</v>
      </c>
      <c r="F1263" t="str">
        <f t="shared" si="366"/>
        <v>2.90990989892911-1466.55961626933i</v>
      </c>
      <c r="G1263" t="str">
        <f t="shared" si="367"/>
        <v>0.99999999622641-0.0000614295523560831i</v>
      </c>
      <c r="H1263" t="str">
        <f t="shared" si="368"/>
        <v>500.528600191597+6.57767569672102i</v>
      </c>
      <c r="I1263" t="str">
        <f t="shared" si="369"/>
        <v>31.3221572946427-2070.74583442643i</v>
      </c>
      <c r="K1263" t="str">
        <f t="shared" si="370"/>
        <v>0.0239705143285413-0.000826920451242477i</v>
      </c>
      <c r="L1263" t="str">
        <f t="shared" si="371"/>
        <v>0.0001875-3.46357654391808i</v>
      </c>
      <c r="M1263" t="str">
        <f t="shared" si="372"/>
        <v>0.00125-0.870524585904544i</v>
      </c>
      <c r="N1263">
        <f t="shared" si="373"/>
        <v>89.310606038999367</v>
      </c>
      <c r="O1263">
        <f t="shared" si="374"/>
        <v>49.673556383008716</v>
      </c>
      <c r="P1263" s="3">
        <f t="shared" si="375"/>
        <v>49.673556383008716</v>
      </c>
      <c r="Q1263" s="3">
        <f t="shared" si="376"/>
        <v>-90.689393961000633</v>
      </c>
      <c r="R1263">
        <f t="shared" si="377"/>
        <v>89.310606038999367</v>
      </c>
      <c r="S1263">
        <f t="shared" si="378"/>
        <v>0.10184184319048652</v>
      </c>
      <c r="T1263">
        <f t="shared" si="361"/>
        <v>49.673556383008716</v>
      </c>
    </row>
    <row r="1264" spans="1:20" x14ac:dyDescent="0.35">
      <c r="A1264">
        <f t="shared" si="362"/>
        <v>642.32275924715634</v>
      </c>
      <c r="B1264">
        <f t="shared" si="379"/>
        <v>102.22884219461037</v>
      </c>
      <c r="C1264" t="str">
        <f t="shared" si="363"/>
        <v>-3.66443925666061-303.387486117371i</v>
      </c>
      <c r="D1264" t="str">
        <f t="shared" si="364"/>
        <v>3.47812493133303-155.685459477386i</v>
      </c>
      <c r="E1264" t="str">
        <f t="shared" si="365"/>
        <v>162.468585530054+0.0324647061636609i</v>
      </c>
      <c r="F1264" t="str">
        <f t="shared" si="366"/>
        <v>2.90990989884549-1461.00778803591i</v>
      </c>
      <c r="G1264" t="str">
        <f t="shared" si="367"/>
        <v>0.999999996197676-0.0000616629846532644i</v>
      </c>
      <c r="H1264" t="str">
        <f t="shared" si="368"/>
        <v>500.532627080485+6.60261811992482i</v>
      </c>
      <c r="I1264" t="str">
        <f t="shared" si="369"/>
        <v>31.3219729868276-2062.92297846414i</v>
      </c>
      <c r="K1264" t="str">
        <f t="shared" si="370"/>
        <v>0.0239702900990688-0.000830054721241601i</v>
      </c>
      <c r="L1264" t="str">
        <f t="shared" si="371"/>
        <v>0.0001875-3.45046477776258i</v>
      </c>
      <c r="M1264" t="str">
        <f t="shared" si="372"/>
        <v>0.00125-0.867229115266528i</v>
      </c>
      <c r="N1264">
        <f t="shared" si="373"/>
        <v>89.307991581323265</v>
      </c>
      <c r="O1264">
        <f t="shared" si="374"/>
        <v>49.64058680537488</v>
      </c>
      <c r="P1264" s="3">
        <f t="shared" si="375"/>
        <v>49.64058680537488</v>
      </c>
      <c r="Q1264" s="3">
        <f t="shared" si="376"/>
        <v>-90.692008418676735</v>
      </c>
      <c r="R1264">
        <f t="shared" si="377"/>
        <v>89.307991581323265</v>
      </c>
      <c r="S1264">
        <f t="shared" si="378"/>
        <v>0.10222884219461037</v>
      </c>
      <c r="T1264">
        <f t="shared" si="361"/>
        <v>49.64058680537488</v>
      </c>
    </row>
    <row r="1265" spans="1:20" x14ac:dyDescent="0.35">
      <c r="A1265">
        <f t="shared" si="362"/>
        <v>644.76358573229561</v>
      </c>
      <c r="B1265">
        <f t="shared" si="379"/>
        <v>102.61731179494988</v>
      </c>
      <c r="C1265" t="str">
        <f t="shared" si="363"/>
        <v>-3.66439967808829-302.237907632083i</v>
      </c>
      <c r="D1265" t="str">
        <f t="shared" si="364"/>
        <v>3.47812493081015-155.096098026099i</v>
      </c>
      <c r="E1265" t="str">
        <f t="shared" si="365"/>
        <v>162.468578313997+0.0325888333575225i</v>
      </c>
      <c r="F1265" t="str">
        <f t="shared" si="366"/>
        <v>2.90990989876123-1455.47697689001i</v>
      </c>
      <c r="G1265" t="str">
        <f t="shared" si="367"/>
        <v>0.999999996168724-0.0000618973039931547i</v>
      </c>
      <c r="H1265" t="str">
        <f t="shared" si="368"/>
        <v>500.536684660833+6.62765471948491i</v>
      </c>
      <c r="I1265" t="str">
        <f t="shared" si="369"/>
        <v>31.3217872706037-2055.12979846699i</v>
      </c>
      <c r="K1265" t="str">
        <f t="shared" si="370"/>
        <v>0.0239700641666021-0.000833200809760248i</v>
      </c>
      <c r="L1265" t="str">
        <f t="shared" si="371"/>
        <v>0.0001875-3.43740264770132i</v>
      </c>
      <c r="M1265" t="str">
        <f t="shared" si="372"/>
        <v>0.00125-0.863946120010489i</v>
      </c>
      <c r="N1265">
        <f t="shared" si="373"/>
        <v>89.305367248588297</v>
      </c>
      <c r="O1265">
        <f t="shared" si="374"/>
        <v>49.607617032033772</v>
      </c>
      <c r="P1265" s="3">
        <f t="shared" si="375"/>
        <v>49.607617032033772</v>
      </c>
      <c r="Q1265" s="3">
        <f t="shared" si="376"/>
        <v>-90.694632751411703</v>
      </c>
      <c r="R1265">
        <f t="shared" si="377"/>
        <v>89.305367248588297</v>
      </c>
      <c r="S1265">
        <f t="shared" si="378"/>
        <v>0.10261731179494989</v>
      </c>
      <c r="T1265">
        <f t="shared" si="361"/>
        <v>49.607617032033772</v>
      </c>
    </row>
    <row r="1266" spans="1:20" x14ac:dyDescent="0.35">
      <c r="A1266">
        <f t="shared" si="362"/>
        <v>647.21368735807835</v>
      </c>
      <c r="B1266">
        <f t="shared" si="379"/>
        <v>103.00725757977069</v>
      </c>
      <c r="C1266" t="str">
        <f t="shared" si="363"/>
        <v>-3.66435979894947-301.092676962506i</v>
      </c>
      <c r="D1266" t="str">
        <f t="shared" si="364"/>
        <v>3.47812493028332-154.508967684253i</v>
      </c>
      <c r="E1266" t="str">
        <f t="shared" si="365"/>
        <v>162.46857104343+0.032713440930782i</v>
      </c>
      <c r="F1266" t="str">
        <f t="shared" si="366"/>
        <v>2.90990989867634-1449.96710326907i</v>
      </c>
      <c r="G1266" t="str">
        <f t="shared" si="367"/>
        <v>0.999999996139551-0.0000621325137465161i</v>
      </c>
      <c r="H1266" t="str">
        <f t="shared" si="368"/>
        <v>500.540773166777+6.65278584632535i</v>
      </c>
      <c r="I1266" t="str">
        <f t="shared" si="369"/>
        <v>31.3216001351701-2047.3661823289i</v>
      </c>
      <c r="K1266" t="str">
        <f t="shared" si="370"/>
        <v>0.0239698365182411-0.000836358760662377i</v>
      </c>
      <c r="L1266" t="str">
        <f t="shared" si="371"/>
        <v>0.0001875-3.42438996583116i</v>
      </c>
      <c r="M1266" t="str">
        <f t="shared" si="372"/>
        <v>0.00125-0.860675552909437i</v>
      </c>
      <c r="N1266">
        <f t="shared" si="373"/>
        <v>89.302733003953051</v>
      </c>
      <c r="O1266">
        <f t="shared" si="374"/>
        <v>49.574647061501096</v>
      </c>
      <c r="P1266" s="3">
        <f t="shared" si="375"/>
        <v>49.574647061501096</v>
      </c>
      <c r="Q1266" s="3">
        <f t="shared" si="376"/>
        <v>-90.697266996046949</v>
      </c>
      <c r="R1266">
        <f t="shared" si="377"/>
        <v>89.302733003953051</v>
      </c>
      <c r="S1266">
        <f t="shared" si="378"/>
        <v>0.10300725757977069</v>
      </c>
      <c r="T1266">
        <f t="shared" si="361"/>
        <v>49.574647061501096</v>
      </c>
    </row>
    <row r="1267" spans="1:20" x14ac:dyDescent="0.35">
      <c r="A1267">
        <f t="shared" si="362"/>
        <v>649.67309937003904</v>
      </c>
      <c r="B1267">
        <f t="shared" si="379"/>
        <v>103.39868515857383</v>
      </c>
      <c r="C1267" t="str">
        <f t="shared" si="363"/>
        <v>-3.66431961696778-299.951777634359i</v>
      </c>
      <c r="D1267" t="str">
        <f t="shared" si="364"/>
        <v>3.47812492975247-153.924060005779i</v>
      </c>
      <c r="E1267" t="str">
        <f t="shared" si="365"/>
        <v>162.468563717946+0.0328385308080852i</v>
      </c>
      <c r="F1267" t="str">
        <f t="shared" si="366"/>
        <v>2.90990989859082-1444.47808791169i</v>
      </c>
      <c r="G1267" t="str">
        <f t="shared" si="367"/>
        <v>0.999999996110156-0.0000623686172969195i</v>
      </c>
      <c r="H1267" t="str">
        <f t="shared" si="368"/>
        <v>500.544892834251+6.67801185262392i</v>
      </c>
      <c r="I1267" t="str">
        <f t="shared" si="369"/>
        <v>31.3214115696426-2039.63201836909i</v>
      </c>
      <c r="K1267" t="str">
        <f t="shared" si="370"/>
        <v>0.023969607140988-0.000839528617966711i</v>
      </c>
      <c r="L1267" t="str">
        <f t="shared" si="371"/>
        <v>0.0001875-3.41142654496031i</v>
      </c>
      <c r="M1267" t="str">
        <f t="shared" si="372"/>
        <v>0.00125-0.857417366915161i</v>
      </c>
      <c r="N1267">
        <f t="shared" si="373"/>
        <v>89.300088810443839</v>
      </c>
      <c r="O1267">
        <f t="shared" si="374"/>
        <v>49.541676892280975</v>
      </c>
      <c r="P1267" s="3">
        <f t="shared" si="375"/>
        <v>49.541676892280975</v>
      </c>
      <c r="Q1267" s="3">
        <f t="shared" si="376"/>
        <v>-90.699911189556161</v>
      </c>
      <c r="R1267">
        <f t="shared" si="377"/>
        <v>89.300088810443839</v>
      </c>
      <c r="S1267">
        <f t="shared" si="378"/>
        <v>0.10339868515857382</v>
      </c>
      <c r="T1267">
        <f t="shared" si="361"/>
        <v>49.541676892280975</v>
      </c>
    </row>
    <row r="1268" spans="1:20" x14ac:dyDescent="0.35">
      <c r="A1268">
        <f t="shared" si="362"/>
        <v>652.14185714764517</v>
      </c>
      <c r="B1268">
        <f t="shared" si="379"/>
        <v>103.79160016217641</v>
      </c>
      <c r="C1268" t="str">
        <f t="shared" si="363"/>
        <v>-3.6642791298497-298.815193235673i</v>
      </c>
      <c r="D1268" t="str">
        <f t="shared" si="364"/>
        <v>3.47812492921758-153.341366576584i</v>
      </c>
      <c r="E1268" t="str">
        <f t="shared" si="365"/>
        <v>162.468556337131+0.0329641049225376i</v>
      </c>
      <c r="F1268" t="str">
        <f t="shared" si="366"/>
        <v>2.90990989850462-1439.00985185656i</v>
      </c>
      <c r="G1268" t="str">
        <f t="shared" si="367"/>
        <v>0.999999996080537-0.0000626056180407935i</v>
      </c>
      <c r="H1268" t="str">
        <f t="shared" si="368"/>
        <v>500.549043900987+6.70333309181585i</v>
      </c>
      <c r="I1268" t="str">
        <f t="shared" si="369"/>
        <v>31.3212215630538-2031.92719533051i</v>
      </c>
      <c r="K1268" t="str">
        <f t="shared" si="370"/>
        <v>0.0239693760217473-0.000842710425847201i</v>
      </c>
      <c r="L1268" t="str">
        <f t="shared" si="371"/>
        <v>0.0001875-3.39851219860561i</v>
      </c>
      <c r="M1268" t="str">
        <f t="shared" si="372"/>
        <v>0.00125-0.854171515157561i</v>
      </c>
      <c r="N1268">
        <f t="shared" si="373"/>
        <v>89.297434630954427</v>
      </c>
      <c r="O1268">
        <f t="shared" si="374"/>
        <v>49.508706522866262</v>
      </c>
      <c r="P1268" s="3">
        <f t="shared" si="375"/>
        <v>49.508706522866262</v>
      </c>
      <c r="Q1268" s="3">
        <f t="shared" si="376"/>
        <v>-90.702565369045573</v>
      </c>
      <c r="R1268">
        <f t="shared" si="377"/>
        <v>89.297434630954427</v>
      </c>
      <c r="S1268">
        <f t="shared" si="378"/>
        <v>0.10379160016217641</v>
      </c>
      <c r="T1268">
        <f t="shared" si="361"/>
        <v>49.508706522866262</v>
      </c>
    </row>
    <row r="1269" spans="1:20" x14ac:dyDescent="0.35">
      <c r="A1269">
        <f t="shared" si="362"/>
        <v>654.61999620480628</v>
      </c>
      <c r="B1269">
        <f t="shared" si="379"/>
        <v>104.18600824279268</v>
      </c>
      <c r="C1269" t="str">
        <f t="shared" si="363"/>
        <v>-3.66423833528416-297.682907416556i</v>
      </c>
      <c r="D1269" t="str">
        <f t="shared" si="364"/>
        <v>3.4781249286786-152.760879014427i</v>
      </c>
      <c r="E1269" t="str">
        <f t="shared" si="365"/>
        <v>162.468548900571+0.0330901652157277i</v>
      </c>
      <c r="F1269" t="str">
        <f t="shared" si="366"/>
        <v>2.90990989841777-1433.56231644126i</v>
      </c>
      <c r="G1269" t="str">
        <f t="shared" si="367"/>
        <v>0.999999996050692-0.000062843519387473i</v>
      </c>
      <c r="H1269" t="str">
        <f t="shared" si="368"/>
        <v>500.553226606534+6.72874991859707i</v>
      </c>
      <c r="I1269" t="str">
        <f t="shared" si="369"/>
        <v>31.3210301043487-2024.25160237815i</v>
      </c>
      <c r="K1269" t="str">
        <f t="shared" si="370"/>
        <v>0.0239691431473249-0.000845904228633445i</v>
      </c>
      <c r="L1269" t="str">
        <f t="shared" si="371"/>
        <v>0.0001875-3.38564674098984i</v>
      </c>
      <c r="M1269" t="str">
        <f t="shared" si="372"/>
        <v>0.00125-0.850937950943971i</v>
      </c>
      <c r="N1269">
        <f t="shared" si="373"/>
        <v>89.29477042824557</v>
      </c>
      <c r="O1269">
        <f t="shared" si="374"/>
        <v>49.475735951738528</v>
      </c>
      <c r="P1269" s="3">
        <f t="shared" si="375"/>
        <v>49.475735951738528</v>
      </c>
      <c r="Q1269" s="3">
        <f t="shared" si="376"/>
        <v>-90.70522957175443</v>
      </c>
      <c r="R1269">
        <f t="shared" si="377"/>
        <v>89.29477042824557</v>
      </c>
      <c r="S1269">
        <f t="shared" si="378"/>
        <v>0.10418600824279269</v>
      </c>
      <c r="T1269">
        <f t="shared" si="361"/>
        <v>49.475735951738528</v>
      </c>
    </row>
    <row r="1270" spans="1:20" x14ac:dyDescent="0.35">
      <c r="A1270">
        <f t="shared" si="362"/>
        <v>657.10755219038458</v>
      </c>
      <c r="B1270">
        <f t="shared" si="379"/>
        <v>104.5819150741153</v>
      </c>
      <c r="C1270" t="str">
        <f t="shared" si="363"/>
        <v>-3.66419723094315-296.554903888959i</v>
      </c>
      <c r="D1270" t="str">
        <f t="shared" si="364"/>
        <v>3.47812492813554-152.182588968801i</v>
      </c>
      <c r="E1270" t="str">
        <f t="shared" si="365"/>
        <v>162.468541407849+0.0332167136377455i</v>
      </c>
      <c r="F1270" t="str">
        <f t="shared" si="366"/>
        <v>2.90990989833027-1428.13540330116i</v>
      </c>
      <c r="G1270" t="str">
        <f t="shared" si="367"/>
        <v>0.99999999602062-0.0000630823247592484i</v>
      </c>
      <c r="H1270" t="str">
        <f t="shared" si="368"/>
        <v>500.557441192276+6.75426268892923i</v>
      </c>
      <c r="I1270" t="str">
        <f t="shared" si="369"/>
        <v>31.3208371823899-2016.60512909754i</v>
      </c>
      <c r="K1270" t="str">
        <f t="shared" si="370"/>
        <v>0.0239689085044271-0.00084911007081119i</v>
      </c>
      <c r="L1270" t="str">
        <f t="shared" si="371"/>
        <v>0.0001875-3.3728299870391i</v>
      </c>
      <c r="M1270" t="str">
        <f t="shared" si="372"/>
        <v>0.00125-0.847716627758489i</v>
      </c>
      <c r="N1270">
        <f t="shared" si="373"/>
        <v>89.292096164944496</v>
      </c>
      <c r="O1270">
        <f t="shared" si="374"/>
        <v>49.442765177367924</v>
      </c>
      <c r="P1270" s="3">
        <f t="shared" si="375"/>
        <v>49.442765177367924</v>
      </c>
      <c r="Q1270" s="3">
        <f t="shared" si="376"/>
        <v>-90.707903835055504</v>
      </c>
      <c r="R1270">
        <f t="shared" si="377"/>
        <v>89.292096164944496</v>
      </c>
      <c r="S1270">
        <f t="shared" si="378"/>
        <v>0.10458191507411529</v>
      </c>
      <c r="T1270">
        <f t="shared" si="361"/>
        <v>49.442765177367924</v>
      </c>
    </row>
    <row r="1271" spans="1:20" x14ac:dyDescent="0.35">
      <c r="A1271">
        <f t="shared" si="362"/>
        <v>659.60456088870797</v>
      </c>
      <c r="B1271">
        <f t="shared" si="379"/>
        <v>104.97932635139694</v>
      </c>
      <c r="C1271" t="str">
        <f t="shared" si="363"/>
        <v>-3.66415581448094-295.431166426431i</v>
      </c>
      <c r="D1271" t="str">
        <f t="shared" si="364"/>
        <v>3.47812492758833-151.606488120809i</v>
      </c>
      <c r="E1271" t="str">
        <f t="shared" si="365"/>
        <v>162.468533858545+0.0333437521473186i</v>
      </c>
      <c r="F1271" t="str">
        <f t="shared" si="366"/>
        <v>2.9099098982421-1422.72903436829i</v>
      </c>
      <c r="G1271" t="str">
        <f t="shared" si="367"/>
        <v>0.999999995990319-0.0000633220375914148i</v>
      </c>
      <c r="H1271" t="str">
        <f t="shared" si="368"/>
        <v>500.561687901444+6.77987176004279i</v>
      </c>
      <c r="I1271" t="str">
        <f t="shared" si="369"/>
        <v>31.3206427859531-2008.98766549313i</v>
      </c>
      <c r="K1271" t="str">
        <f t="shared" si="370"/>
        <v>0.02396867207966-0.000852327997022754i</v>
      </c>
      <c r="L1271" t="str">
        <f t="shared" si="371"/>
        <v>0.0001875-3.36006175238006i</v>
      </c>
      <c r="M1271" t="str">
        <f t="shared" si="372"/>
        <v>0.00125-0.844507499261296i</v>
      </c>
      <c r="N1271">
        <f t="shared" si="373"/>
        <v>89.28941180354461</v>
      </c>
      <c r="O1271">
        <f t="shared" si="374"/>
        <v>49.409794198212865</v>
      </c>
      <c r="P1271" s="3">
        <f t="shared" si="375"/>
        <v>49.409794198212865</v>
      </c>
      <c r="Q1271" s="3">
        <f t="shared" si="376"/>
        <v>-90.71058819645539</v>
      </c>
      <c r="R1271">
        <f t="shared" si="377"/>
        <v>89.28941180354461</v>
      </c>
      <c r="S1271">
        <f t="shared" si="378"/>
        <v>0.10497932635139694</v>
      </c>
      <c r="T1271">
        <f t="shared" si="361"/>
        <v>49.409794198212865</v>
      </c>
    </row>
    <row r="1272" spans="1:20" x14ac:dyDescent="0.35">
      <c r="A1272">
        <f t="shared" si="362"/>
        <v>662.11105822008506</v>
      </c>
      <c r="B1272">
        <f t="shared" si="379"/>
        <v>105.37824779153225</v>
      </c>
      <c r="C1272" t="str">
        <f t="shared" si="363"/>
        <v>-3.66411408353385-294.311678863897i</v>
      </c>
      <c r="D1272" t="str">
        <f t="shared" si="364"/>
        <v>3.47812492703695-151.032568183046i</v>
      </c>
      <c r="E1272" t="str">
        <f t="shared" si="365"/>
        <v>162.468526252234+0.0334712827117423i</v>
      </c>
      <c r="F1272" t="str">
        <f t="shared" si="366"/>
        <v>2.90990989815326-1417.34313187023i</v>
      </c>
      <c r="G1272" t="str">
        <f t="shared" si="367"/>
        <v>0.999999995959788-0.0000635626613323216i</v>
      </c>
      <c r="H1272" t="str">
        <f t="shared" si="368"/>
        <v>500.565966979119+6.80557749044054i</v>
      </c>
      <c r="I1272" t="str">
        <f t="shared" si="369"/>
        <v>31.320446903726-2001.39910198668i</v>
      </c>
      <c r="K1272" t="str">
        <f t="shared" si="370"/>
        <v>0.0239684338595292-0.000855558052067478i</v>
      </c>
      <c r="L1272" t="str">
        <f t="shared" si="371"/>
        <v>0.0001875-3.34734185333738i</v>
      </c>
      <c r="M1272" t="str">
        <f t="shared" si="372"/>
        <v>0.00125-0.841310519288i</v>
      </c>
      <c r="N1272">
        <f t="shared" si="373"/>
        <v>89.286717306405123</v>
      </c>
      <c r="O1272">
        <f t="shared" si="374"/>
        <v>49.376823012720237</v>
      </c>
      <c r="P1272" s="3">
        <f t="shared" si="375"/>
        <v>49.376823012720237</v>
      </c>
      <c r="Q1272" s="3">
        <f t="shared" si="376"/>
        <v>-90.713282693594877</v>
      </c>
      <c r="R1272">
        <f t="shared" si="377"/>
        <v>89.286717306405123</v>
      </c>
      <c r="S1272">
        <f t="shared" si="378"/>
        <v>0.10537824779153225</v>
      </c>
      <c r="T1272">
        <f t="shared" si="361"/>
        <v>49.376823012720237</v>
      </c>
    </row>
    <row r="1273" spans="1:20" x14ac:dyDescent="0.35">
      <c r="A1273">
        <f t="shared" si="362"/>
        <v>664.62708024132144</v>
      </c>
      <c r="B1273">
        <f t="shared" si="379"/>
        <v>105.77868513314007</v>
      </c>
      <c r="C1273" t="str">
        <f t="shared" si="363"/>
        <v>-3.66407203572093-293.196425097425i</v>
      </c>
      <c r="D1273" t="str">
        <f t="shared" si="364"/>
        <v>3.47812492648139-150.460820899482i</v>
      </c>
      <c r="E1273" t="str">
        <f t="shared" si="365"/>
        <v>162.468518588491+0.0335993073070005i</v>
      </c>
      <c r="F1273" t="str">
        <f t="shared" si="366"/>
        <v>2.90990989806375-1411.97761832896i</v>
      </c>
      <c r="G1273" t="str">
        <f t="shared" si="367"/>
        <v>0.999999995929024-0.0000638041994434215i</v>
      </c>
      <c r="H1273" t="str">
        <f t="shared" si="368"/>
        <v>500.570278672259+6.8313802399026i</v>
      </c>
      <c r="I1273" t="str">
        <f t="shared" si="369"/>
        <v>31.3202495243111-1993.83932941569i</v>
      </c>
      <c r="K1273" t="str">
        <f t="shared" si="370"/>
        <v>0.0239681938304385-0.000858800280902214i</v>
      </c>
      <c r="L1273" t="str">
        <f t="shared" si="371"/>
        <v>0.0001875-3.33467010693104i</v>
      </c>
      <c r="M1273" t="str">
        <f t="shared" si="372"/>
        <v>0.00125-0.838125641848977i</v>
      </c>
      <c r="N1273">
        <f t="shared" si="373"/>
        <v>89.284012635750415</v>
      </c>
      <c r="O1273">
        <f t="shared" si="374"/>
        <v>49.343851619325328</v>
      </c>
      <c r="P1273" s="3">
        <f t="shared" si="375"/>
        <v>49.343851619325328</v>
      </c>
      <c r="Q1273" s="3">
        <f t="shared" si="376"/>
        <v>-90.715987364249585</v>
      </c>
      <c r="R1273">
        <f t="shared" si="377"/>
        <v>89.284012635750415</v>
      </c>
      <c r="S1273">
        <f t="shared" si="378"/>
        <v>0.10577868513314007</v>
      </c>
      <c r="T1273">
        <f t="shared" si="361"/>
        <v>49.343851619325328</v>
      </c>
    </row>
    <row r="1274" spans="1:20" x14ac:dyDescent="0.35">
      <c r="A1274">
        <f t="shared" si="362"/>
        <v>667.15266314623852</v>
      </c>
      <c r="B1274">
        <f t="shared" si="379"/>
        <v>106.18064413664601</v>
      </c>
      <c r="C1274" t="str">
        <f t="shared" si="363"/>
        <v>-3.66402966864281-292.085389083978i</v>
      </c>
      <c r="D1274" t="str">
        <f t="shared" si="364"/>
        <v>3.47812492592156-149.891238045339i</v>
      </c>
      <c r="E1274" t="str">
        <f t="shared" si="365"/>
        <v>162.468510866885+0.0337278279178232i</v>
      </c>
      <c r="F1274" t="str">
        <f t="shared" si="366"/>
        <v>2.90990989797354-1406.63241655977i</v>
      </c>
      <c r="G1274" t="str">
        <f t="shared" si="367"/>
        <v>0.999999995898026-0.0000640466553993212i</v>
      </c>
      <c r="H1274" t="str">
        <f t="shared" si="368"/>
        <v>500.57462322972+6.85728036948906i</v>
      </c>
      <c r="I1274" t="str">
        <f t="shared" si="369"/>
        <v>31.3200506362208-1986.30823903191i</v>
      </c>
      <c r="K1274" t="str">
        <f t="shared" si="370"/>
        <v>0.0239679519786889-0.000862054728641717i</v>
      </c>
      <c r="L1274" t="str">
        <f t="shared" si="371"/>
        <v>0.0001875-3.32204633087371i</v>
      </c>
      <c r="M1274" t="str">
        <f t="shared" si="372"/>
        <v>0.00125-0.834952821128686i</v>
      </c>
      <c r="N1274">
        <f t="shared" si="373"/>
        <v>89.281297753669847</v>
      </c>
      <c r="O1274">
        <f t="shared" si="374"/>
        <v>49.310880016451193</v>
      </c>
      <c r="P1274" s="3">
        <f t="shared" si="375"/>
        <v>49.310880016451193</v>
      </c>
      <c r="Q1274" s="3">
        <f t="shared" si="376"/>
        <v>-90.718702246330153</v>
      </c>
      <c r="R1274">
        <f t="shared" si="377"/>
        <v>89.281297753669847</v>
      </c>
      <c r="S1274">
        <f t="shared" si="378"/>
        <v>0.106180644136646</v>
      </c>
      <c r="T1274">
        <f t="shared" si="361"/>
        <v>49.310880016451193</v>
      </c>
    </row>
    <row r="1275" spans="1:20" x14ac:dyDescent="0.35">
      <c r="A1275">
        <f t="shared" si="362"/>
        <v>669.68784326619425</v>
      </c>
      <c r="B1275">
        <f t="shared" si="379"/>
        <v>106.58413058436527</v>
      </c>
      <c r="C1275" t="str">
        <f t="shared" si="363"/>
        <v>-3.66398697988229-290.978554841207i</v>
      </c>
      <c r="D1275" t="str">
        <f t="shared" si="364"/>
        <v>3.47812492535751-149.323811426978i</v>
      </c>
      <c r="E1275" t="str">
        <f t="shared" si="365"/>
        <v>162.468503086981+0.0338568465376618i</v>
      </c>
      <c r="F1275" t="str">
        <f t="shared" si="366"/>
        <v>2.90990989788264-1401.30744967012i</v>
      </c>
      <c r="G1275" t="str">
        <f t="shared" si="367"/>
        <v>0.999999995866792-0.0000642900326878305i</v>
      </c>
      <c r="H1275" t="str">
        <f t="shared" si="368"/>
        <v>500.579000902246+6.88327824154464i</v>
      </c>
      <c r="I1275" t="str">
        <f t="shared" si="369"/>
        <v>31.3198502278793-1978.80572249961i</v>
      </c>
      <c r="K1275" t="str">
        <f t="shared" si="370"/>
        <v>0.0239677082904789-0.000865321440559166i</v>
      </c>
      <c r="L1275" t="str">
        <f t="shared" si="371"/>
        <v>0.0001875-3.30947034356815i</v>
      </c>
      <c r="M1275" t="str">
        <f t="shared" si="372"/>
        <v>0.00125-0.831792011485046i</v>
      </c>
      <c r="N1275">
        <f t="shared" si="373"/>
        <v>89.278572622117281</v>
      </c>
      <c r="O1275">
        <f t="shared" si="374"/>
        <v>49.27790820250933</v>
      </c>
      <c r="P1275" s="3">
        <f t="shared" si="375"/>
        <v>49.27790820250933</v>
      </c>
      <c r="Q1275" s="3">
        <f t="shared" si="376"/>
        <v>-90.721427377882719</v>
      </c>
      <c r="R1275">
        <f t="shared" si="377"/>
        <v>89.278572622117281</v>
      </c>
      <c r="S1275">
        <f t="shared" si="378"/>
        <v>0.10658413058436526</v>
      </c>
      <c r="T1275">
        <f t="shared" si="361"/>
        <v>49.27790820250933</v>
      </c>
    </row>
    <row r="1276" spans="1:20" x14ac:dyDescent="0.35">
      <c r="A1276">
        <f t="shared" si="362"/>
        <v>672.2326570706058</v>
      </c>
      <c r="B1276">
        <f t="shared" si="379"/>
        <v>106.98915028058586</v>
      </c>
      <c r="C1276" t="str">
        <f t="shared" si="363"/>
        <v>-3.6639439670042-289.875906447214i</v>
      </c>
      <c r="D1276" t="str">
        <f t="shared" si="364"/>
        <v>3.47812492478915-148.758532881776i</v>
      </c>
      <c r="E1276" t="str">
        <f t="shared" si="365"/>
        <v>162.468495248347+0.0339863651687813i</v>
      </c>
      <c r="F1276" t="str">
        <f t="shared" si="366"/>
        <v>2.90990989779105-1396.0026410586i</v>
      </c>
      <c r="G1276" t="str">
        <f t="shared" si="367"/>
        <v>0.99999999583532-0.0000645343348100133i</v>
      </c>
      <c r="H1276" t="str">
        <f t="shared" si="368"/>
        <v>500.583411942505+6.90937421970232i</v>
      </c>
      <c r="I1276" t="str">
        <f t="shared" si="369"/>
        <v>31.3196482876225-1971.33167189422i</v>
      </c>
      <c r="K1276" t="str">
        <f t="shared" si="370"/>
        <v>0.0239674627519027-0.000868600462086579i</v>
      </c>
      <c r="L1276" t="str">
        <f t="shared" si="371"/>
        <v>0.0001875-3.29694196410456i</v>
      </c>
      <c r="M1276" t="str">
        <f t="shared" si="372"/>
        <v>0.00125-0.82864316744874i</v>
      </c>
      <c r="N1276">
        <f t="shared" si="373"/>
        <v>89.275837202910509</v>
      </c>
      <c r="O1276">
        <f t="shared" si="374"/>
        <v>49.244936175899369</v>
      </c>
      <c r="P1276" s="3">
        <f t="shared" si="375"/>
        <v>49.244936175899369</v>
      </c>
      <c r="Q1276" s="3">
        <f t="shared" si="376"/>
        <v>-90.724162797089491</v>
      </c>
      <c r="R1276">
        <f t="shared" si="377"/>
        <v>89.275837202910509</v>
      </c>
      <c r="S1276">
        <f t="shared" si="378"/>
        <v>0.10698915028058587</v>
      </c>
      <c r="T1276">
        <f t="shared" si="361"/>
        <v>49.244936175899369</v>
      </c>
    </row>
    <row r="1277" spans="1:20" x14ac:dyDescent="0.35">
      <c r="A1277">
        <f t="shared" si="362"/>
        <v>674.78714116747415</v>
      </c>
      <c r="B1277">
        <f t="shared" si="379"/>
        <v>107.39570905165209</v>
      </c>
      <c r="C1277" t="str">
        <f t="shared" si="363"/>
        <v>-3.66390062755466-288.777428040309i</v>
      </c>
      <c r="D1277" t="str">
        <f t="shared" si="364"/>
        <v>3.47812492421646-148.195394278012i</v>
      </c>
      <c r="E1277" t="str">
        <f t="shared" si="365"/>
        <v>162.468487350542+0.0341163858223524i</v>
      </c>
      <c r="F1277" t="str">
        <f t="shared" si="366"/>
        <v>2.90990989769878-1390.71791441373i</v>
      </c>
      <c r="G1277" t="str">
        <f t="shared" si="367"/>
        <v>0.999999995803608-0.000064779565280237i</v>
      </c>
      <c r="H1277" t="str">
        <f t="shared" si="368"/>
        <v>500.587856605099+6.93556866888707i</v>
      </c>
      <c r="I1277" t="str">
        <f t="shared" si="369"/>
        <v>31.3194448036942-1963.88597970061i</v>
      </c>
      <c r="K1277" t="str">
        <f t="shared" si="370"/>
        <v>0.0239672153489498-0.000871891838815265i</v>
      </c>
      <c r="L1277" t="str">
        <f t="shared" si="371"/>
        <v>0.0001875-3.28446101225798i</v>
      </c>
      <c r="M1277" t="str">
        <f t="shared" si="372"/>
        <v>0.00125-0.825506243722593i</v>
      </c>
      <c r="N1277">
        <f t="shared" si="373"/>
        <v>89.273091457731113</v>
      </c>
      <c r="O1277">
        <f t="shared" si="374"/>
        <v>49.211963935008527</v>
      </c>
      <c r="P1277" s="3">
        <f t="shared" si="375"/>
        <v>49.211963935008527</v>
      </c>
      <c r="Q1277" s="3">
        <f t="shared" si="376"/>
        <v>-90.726908542268887</v>
      </c>
      <c r="R1277">
        <f t="shared" si="377"/>
        <v>89.273091457731113</v>
      </c>
      <c r="S1277">
        <f t="shared" si="378"/>
        <v>0.10739570905165209</v>
      </c>
      <c r="T1277">
        <f t="shared" si="361"/>
        <v>49.211963935008527</v>
      </c>
    </row>
    <row r="1278" spans="1:20" x14ac:dyDescent="0.35">
      <c r="A1278">
        <f t="shared" si="362"/>
        <v>677.35133230391045</v>
      </c>
      <c r="B1278">
        <f t="shared" si="379"/>
        <v>107.80381274604837</v>
      </c>
      <c r="C1278" t="str">
        <f t="shared" si="363"/>
        <v>-3.66385695906138-287.683103818787i</v>
      </c>
      <c r="D1278" t="str">
        <f t="shared" si="364"/>
        <v>3.47812492363942-147.634387514747i</v>
      </c>
      <c r="E1278" t="str">
        <f t="shared" si="365"/>
        <v>162.468479393121+0.0342469105184318i</v>
      </c>
      <c r="F1278" t="str">
        <f t="shared" si="366"/>
        <v>2.90990989760581-1385.45319371297i</v>
      </c>
      <c r="G1278" t="str">
        <f t="shared" si="367"/>
        <v>0.999999995771655-0.0000650257276262242i</v>
      </c>
      <c r="H1278" t="str">
        <f t="shared" si="368"/>
        <v>500.592335146575+6.96186195532001i</v>
      </c>
      <c r="I1278" t="str">
        <f t="shared" si="369"/>
        <v>31.3192397642493-1956.4685388117i</v>
      </c>
      <c r="K1278" t="str">
        <f t="shared" si="370"/>
        <v>0.0239669660675042-0.000875195616496301i</v>
      </c>
      <c r="L1278" t="str">
        <f t="shared" si="371"/>
        <v>0.0001875-3.27202730848574i</v>
      </c>
      <c r="M1278" t="str">
        <f t="shared" si="372"/>
        <v>0.00125-0.822381195180906i</v>
      </c>
      <c r="N1278">
        <f t="shared" si="373"/>
        <v>89.270335348123794</v>
      </c>
      <c r="O1278">
        <f t="shared" si="374"/>
        <v>49.178991478211714</v>
      </c>
      <c r="P1278" s="3">
        <f t="shared" si="375"/>
        <v>49.178991478211714</v>
      </c>
      <c r="Q1278" s="3">
        <f t="shared" si="376"/>
        <v>-90.729664651876206</v>
      </c>
      <c r="R1278">
        <f t="shared" si="377"/>
        <v>89.270335348123794</v>
      </c>
      <c r="S1278">
        <f t="shared" si="378"/>
        <v>0.10780381274604836</v>
      </c>
      <c r="T1278">
        <f t="shared" si="361"/>
        <v>49.178991478211714</v>
      </c>
    </row>
    <row r="1279" spans="1:20" x14ac:dyDescent="0.35">
      <c r="A1279">
        <f t="shared" si="362"/>
        <v>679.92526736666537</v>
      </c>
      <c r="B1279">
        <f t="shared" si="379"/>
        <v>108.21346723448335</v>
      </c>
      <c r="C1279" t="str">
        <f t="shared" si="363"/>
        <v>-3.66381295903372-286.59291804072i</v>
      </c>
      <c r="D1279" t="str">
        <f t="shared" si="364"/>
        <v>3.47812492305797-147.075504521711i</v>
      </c>
      <c r="E1279" t="str">
        <f t="shared" si="365"/>
        <v>162.46847137564+0.0343779412859834i</v>
      </c>
      <c r="F1279" t="str">
        <f t="shared" si="366"/>
        <v>2.90990989751212-1380.20840322152i</v>
      </c>
      <c r="G1279" t="str">
        <f t="shared" si="367"/>
        <v>0.999999995739458-0.0000652728253891023i</v>
      </c>
      <c r="H1279" t="str">
        <f t="shared" si="368"/>
        <v>500.596847825439+6.98825444652197i</v>
      </c>
      <c r="I1279" t="str">
        <f t="shared" si="369"/>
        <v>31.3190331573494-1949.07924252672i</v>
      </c>
      <c r="K1279" t="str">
        <f t="shared" si="370"/>
        <v>0.0239667148933438-0.000878511841040967i</v>
      </c>
      <c r="L1279" t="str">
        <f t="shared" si="371"/>
        <v>0.0001875-3.25964067392482i</v>
      </c>
      <c r="M1279" t="str">
        <f t="shared" si="372"/>
        <v>0.00125-0.819267976868803i</v>
      </c>
      <c r="N1279">
        <f t="shared" si="373"/>
        <v>89.26756883549605</v>
      </c>
      <c r="O1279">
        <f t="shared" si="374"/>
        <v>49.146018803872018</v>
      </c>
      <c r="P1279" s="3">
        <f t="shared" si="375"/>
        <v>49.146018803872018</v>
      </c>
      <c r="Q1279" s="3">
        <f t="shared" si="376"/>
        <v>-90.73243116450395</v>
      </c>
      <c r="R1279">
        <f t="shared" si="377"/>
        <v>89.26756883549605</v>
      </c>
      <c r="S1279">
        <f t="shared" si="378"/>
        <v>0.10821346723448334</v>
      </c>
      <c r="T1279">
        <f t="shared" si="361"/>
        <v>49.146018803872018</v>
      </c>
    </row>
    <row r="1280" spans="1:20" x14ac:dyDescent="0.35">
      <c r="A1280">
        <f t="shared" si="362"/>
        <v>682.50898338265858</v>
      </c>
      <c r="B1280">
        <f t="shared" si="379"/>
        <v>108.62467840997438</v>
      </c>
      <c r="C1280" t="str">
        <f t="shared" si="363"/>
        <v>-3.66376862496193-285.506855023707i</v>
      </c>
      <c r="D1280" t="str">
        <f t="shared" si="364"/>
        <v>3.4781249224721-146.518737259184i</v>
      </c>
      <c r="E1280" t="str">
        <f t="shared" si="365"/>
        <v>162.468463297648+0.0345094801630473i</v>
      </c>
      <c r="F1280" t="str">
        <f t="shared" si="366"/>
        <v>2.9099098974177-1374.98346749133i</v>
      </c>
      <c r="G1280" t="str">
        <f t="shared" si="367"/>
        <v>0.999999995707017-0.0000655208621234552i</v>
      </c>
      <c r="H1280" t="str">
        <f t="shared" si="368"/>
        <v>500.601394902172+7.01474651131747i</v>
      </c>
      <c r="I1280" t="str">
        <f t="shared" si="369"/>
        <v>31.3188249709643-1941.71798454987i</v>
      </c>
      <c r="K1280" t="str">
        <f t="shared" si="370"/>
        <v>0.0239664618121395-0.000881840558521207i</v>
      </c>
      <c r="L1280" t="str">
        <f t="shared" si="371"/>
        <v>0.0001875-3.24730093038933i</v>
      </c>
      <c r="M1280" t="str">
        <f t="shared" si="372"/>
        <v>0.00125-0.816166544001597i</v>
      </c>
      <c r="N1280">
        <f t="shared" si="373"/>
        <v>89.264791881117887</v>
      </c>
      <c r="O1280">
        <f t="shared" si="374"/>
        <v>49.113045910339849</v>
      </c>
      <c r="P1280" s="3">
        <f t="shared" si="375"/>
        <v>49.113045910339849</v>
      </c>
      <c r="Q1280" s="3">
        <f t="shared" si="376"/>
        <v>-90.735208118882113</v>
      </c>
      <c r="R1280">
        <f t="shared" si="377"/>
        <v>89.264791881117887</v>
      </c>
      <c r="S1280">
        <f t="shared" si="378"/>
        <v>0.10862467840997438</v>
      </c>
      <c r="T1280">
        <f t="shared" si="361"/>
        <v>49.113045910339849</v>
      </c>
    </row>
    <row r="1281" spans="1:20" x14ac:dyDescent="0.35">
      <c r="A1281">
        <f t="shared" si="362"/>
        <v>685.10251751951273</v>
      </c>
      <c r="B1281">
        <f t="shared" si="379"/>
        <v>109.03745218793229</v>
      </c>
      <c r="C1281" t="str">
        <f t="shared" si="363"/>
        <v>-3.66372395431768-284.424899144664i</v>
      </c>
      <c r="D1281" t="str">
        <f t="shared" si="364"/>
        <v>3.47812492188176-145.964077717882i</v>
      </c>
      <c r="E1281" t="str">
        <f t="shared" si="365"/>
        <v>162.468455158696+0.0346415291966508i</v>
      </c>
      <c r="F1281" t="str">
        <f t="shared" si="366"/>
        <v>2.9099098973226-1369.77831135993i</v>
      </c>
      <c r="G1281" t="str">
        <f t="shared" si="367"/>
        <v>0.999999995674328-0.0000657698413973744i</v>
      </c>
      <c r="H1281" t="str">
        <f t="shared" si="368"/>
        <v>500.605976639256+7.04133851983869i</v>
      </c>
      <c r="I1281" t="str">
        <f t="shared" si="369"/>
        <v>31.3186151929707-1934.38465898869i</v>
      </c>
      <c r="K1281" t="str">
        <f t="shared" si="370"/>
        <v>0.023966206809454-0.000885181815170073i</v>
      </c>
      <c r="L1281" t="str">
        <f t="shared" si="371"/>
        <v>0.0001875-3.23500790036794i</v>
      </c>
      <c r="M1281" t="str">
        <f t="shared" si="372"/>
        <v>0.00125-0.813076851964134i</v>
      </c>
      <c r="N1281">
        <f t="shared" si="373"/>
        <v>89.262004446121097</v>
      </c>
      <c r="O1281">
        <f t="shared" si="374"/>
        <v>49.080072795953399</v>
      </c>
      <c r="P1281" s="3">
        <f t="shared" si="375"/>
        <v>49.080072795953399</v>
      </c>
      <c r="Q1281" s="3">
        <f t="shared" si="376"/>
        <v>-90.737995553878903</v>
      </c>
      <c r="R1281">
        <f t="shared" si="377"/>
        <v>89.262004446121097</v>
      </c>
      <c r="S1281">
        <f t="shared" si="378"/>
        <v>0.10903745218793229</v>
      </c>
      <c r="T1281">
        <f t="shared" si="361"/>
        <v>49.080072795953399</v>
      </c>
    </row>
    <row r="1282" spans="1:20" x14ac:dyDescent="0.35">
      <c r="A1282">
        <f t="shared" si="362"/>
        <v>687.70590708608688</v>
      </c>
      <c r="B1282">
        <f t="shared" si="379"/>
        <v>109.45179450624643</v>
      </c>
      <c r="C1282" t="str">
        <f t="shared" si="363"/>
        <v>-3.66367894455343-283.347034839586i</v>
      </c>
      <c r="D1282" t="str">
        <f t="shared" si="364"/>
        <v>3.47812492128693-145.411517918842i</v>
      </c>
      <c r="E1282" t="str">
        <f t="shared" si="365"/>
        <v>162.468446958325+0.0347740904429844i</v>
      </c>
      <c r="F1282" t="str">
        <f t="shared" si="366"/>
        <v>2.90990989722675-1364.5928599494i</v>
      </c>
      <c r="G1282" t="str">
        <f t="shared" si="367"/>
        <v>0.99999999564139-0.0000660197667925099i</v>
      </c>
      <c r="H1282" t="str">
        <f t="shared" si="368"/>
        <v>500.61059330117+7.06803084352938i</v>
      </c>
      <c r="I1282" t="str">
        <f t="shared" si="369"/>
        <v>31.3184038111514-1927.07916035253i</v>
      </c>
      <c r="K1282" t="str">
        <f t="shared" si="370"/>
        <v>0.0239659498707417-0.000888535657382203i</v>
      </c>
      <c r="L1282" t="str">
        <f t="shared" si="371"/>
        <v>0.0001875-3.22276140702126i</v>
      </c>
      <c r="M1282" t="str">
        <f t="shared" si="372"/>
        <v>0.00125-0.809998856310158i</v>
      </c>
      <c r="N1282">
        <f t="shared" si="373"/>
        <v>89.259206491499157</v>
      </c>
      <c r="O1282">
        <f t="shared" si="374"/>
        <v>49.047099459038101</v>
      </c>
      <c r="P1282" s="3">
        <f t="shared" si="375"/>
        <v>49.047099459038101</v>
      </c>
      <c r="Q1282" s="3">
        <f t="shared" si="376"/>
        <v>-90.740793508500843</v>
      </c>
      <c r="R1282">
        <f t="shared" si="377"/>
        <v>89.259206491499157</v>
      </c>
      <c r="S1282">
        <f t="shared" si="378"/>
        <v>0.10945179450624642</v>
      </c>
      <c r="T1282">
        <f t="shared" si="361"/>
        <v>49.047099459038101</v>
      </c>
    </row>
    <row r="1283" spans="1:20" x14ac:dyDescent="0.35">
      <c r="A1283">
        <f t="shared" si="362"/>
        <v>690.31918953301408</v>
      </c>
      <c r="B1283">
        <f t="shared" si="379"/>
        <v>109.86771132537017</v>
      </c>
      <c r="C1283" t="str">
        <f t="shared" si="363"/>
        <v>-3.66363359310281-282.273246603337i</v>
      </c>
      <c r="D1283" t="str">
        <f t="shared" si="364"/>
        <v>3.47812492068758-144.861049913306i</v>
      </c>
      <c r="E1283" t="str">
        <f t="shared" si="365"/>
        <v>162.468438696077+0.0349071659673221i</v>
      </c>
      <c r="F1283" t="str">
        <f t="shared" si="366"/>
        <v>2.90990989713017-1359.4270386653i</v>
      </c>
      <c r="G1283" t="str">
        <f t="shared" si="367"/>
        <v>0.999999995608202-0.0000662706419041221i</v>
      </c>
      <c r="H1283" t="str">
        <f t="shared" si="368"/>
        <v>500.615245154418+7.09482385514891i</v>
      </c>
      <c r="I1283" t="str">
        <f t="shared" si="369"/>
        <v>31.3181908131966-1919.8013835511i</v>
      </c>
      <c r="K1283" t="str">
        <f t="shared" si="370"/>
        <v>0.0239656909813475-0.000891902131714268i</v>
      </c>
      <c r="L1283" t="str">
        <f t="shared" si="371"/>
        <v>0.0001875-3.21056127417938i</v>
      </c>
      <c r="M1283" t="str">
        <f t="shared" si="372"/>
        <v>0.00125-0.80693251276166i</v>
      </c>
      <c r="N1283">
        <f t="shared" si="373"/>
        <v>89.256397978106506</v>
      </c>
      <c r="O1283">
        <f t="shared" si="374"/>
        <v>49.014125897906915</v>
      </c>
      <c r="P1283" s="3">
        <f t="shared" si="375"/>
        <v>49.014125897906915</v>
      </c>
      <c r="Q1283" s="3">
        <f t="shared" si="376"/>
        <v>-90.743602021893494</v>
      </c>
      <c r="R1283">
        <f t="shared" si="377"/>
        <v>89.256397978106506</v>
      </c>
      <c r="S1283">
        <f t="shared" si="378"/>
        <v>0.10986771132537017</v>
      </c>
      <c r="T1283">
        <f t="shared" si="361"/>
        <v>49.014125897906915</v>
      </c>
    </row>
    <row r="1284" spans="1:20" x14ac:dyDescent="0.35">
      <c r="A1284">
        <f t="shared" si="362"/>
        <v>692.94240245323954</v>
      </c>
      <c r="B1284">
        <f t="shared" si="379"/>
        <v>110.28520862840658</v>
      </c>
      <c r="C1284" t="str">
        <f t="shared" si="363"/>
        <v>-3.66358789737962-281.203518989411i</v>
      </c>
      <c r="D1284" t="str">
        <f t="shared" si="364"/>
        <v>3.47812492008366-144.312665782606i</v>
      </c>
      <c r="E1284" t="str">
        <f t="shared" si="365"/>
        <v>162.468430371489+0.0350407578442142i</v>
      </c>
      <c r="F1284" t="str">
        <f t="shared" si="366"/>
        <v>2.90990989703286-1354.28077319553i</v>
      </c>
      <c r="G1284" t="str">
        <f t="shared" si="367"/>
        <v>0.999999995574761-0.0000665224703411332i</v>
      </c>
      <c r="H1284" t="str">
        <f t="shared" si="368"/>
        <v>500.619932467547+7.12171792877537i</v>
      </c>
      <c r="I1284" t="str">
        <f t="shared" si="369"/>
        <v>31.3179761866977-1912.55122389289i</v>
      </c>
      <c r="K1284" t="str">
        <f t="shared" si="370"/>
        <v>0.0239654301265058-0.000895281284885389i</v>
      </c>
      <c r="L1284" t="str">
        <f t="shared" si="371"/>
        <v>0.0001875-3.19840732633928i</v>
      </c>
      <c r="M1284" t="str">
        <f t="shared" si="372"/>
        <v>0.00125-0.803877777208267i</v>
      </c>
      <c r="N1284">
        <f t="shared" si="373"/>
        <v>89.253578866658458</v>
      </c>
      <c r="O1284">
        <f t="shared" si="374"/>
        <v>48.981152110859853</v>
      </c>
      <c r="P1284" s="3">
        <f t="shared" si="375"/>
        <v>48.981152110859853</v>
      </c>
      <c r="Q1284" s="3">
        <f t="shared" si="376"/>
        <v>-90.746421133341542</v>
      </c>
      <c r="R1284">
        <f t="shared" si="377"/>
        <v>89.253578866658458</v>
      </c>
      <c r="S1284">
        <f t="shared" si="378"/>
        <v>0.11028520862840657</v>
      </c>
      <c r="T1284">
        <f t="shared" si="361"/>
        <v>48.981152110859853</v>
      </c>
    </row>
    <row r="1285" spans="1:20" x14ac:dyDescent="0.35">
      <c r="A1285">
        <f t="shared" si="362"/>
        <v>695.57558358256188</v>
      </c>
      <c r="B1285">
        <f t="shared" si="379"/>
        <v>110.70429242119452</v>
      </c>
      <c r="C1285" t="str">
        <f t="shared" si="363"/>
        <v>-3.66354185477851-280.137836609727i</v>
      </c>
      <c r="D1285" t="str">
        <f t="shared" si="364"/>
        <v>3.47812491947515-143.766357638052i</v>
      </c>
      <c r="E1285" t="str">
        <f t="shared" si="365"/>
        <v>162.468421984096+0.0351748681574i</v>
      </c>
      <c r="F1285" t="str">
        <f t="shared" si="366"/>
        <v>2.9099098969348-1349.15398950936i</v>
      </c>
      <c r="G1285" t="str">
        <f t="shared" si="367"/>
        <v>0.999999995541065-0.0000667752557261794i</v>
      </c>
      <c r="H1285" t="str">
        <f t="shared" si="368"/>
        <v>500.624655511156+7.14871343981034i</v>
      </c>
      <c r="I1285" t="str">
        <f t="shared" si="369"/>
        <v>31.3177599191528-1905.32857708373i</v>
      </c>
      <c r="K1285" t="str">
        <f t="shared" si="370"/>
        <v>0.02396516729134-0.000898673163777633i</v>
      </c>
      <c r="L1285" t="str">
        <f t="shared" si="371"/>
        <v>0.0001875-3.18629938866237i</v>
      </c>
      <c r="M1285" t="str">
        <f t="shared" si="372"/>
        <v>0.00125-0.800834605706582i</v>
      </c>
      <c r="N1285">
        <f t="shared" si="373"/>
        <v>89.250749117730507</v>
      </c>
      <c r="O1285">
        <f t="shared" si="374"/>
        <v>48.948178096184279</v>
      </c>
      <c r="P1285" s="3">
        <f t="shared" si="375"/>
        <v>48.948178096184279</v>
      </c>
      <c r="Q1285" s="3">
        <f t="shared" si="376"/>
        <v>-90.749250882269493</v>
      </c>
      <c r="R1285">
        <f t="shared" si="377"/>
        <v>89.250749117730507</v>
      </c>
      <c r="S1285">
        <f t="shared" si="378"/>
        <v>0.11070429242119452</v>
      </c>
      <c r="T1285">
        <f t="shared" si="361"/>
        <v>48.948178096184279</v>
      </c>
    </row>
    <row r="1286" spans="1:20" x14ac:dyDescent="0.35">
      <c r="A1286">
        <f t="shared" si="362"/>
        <v>698.21877080017555</v>
      </c>
      <c r="B1286">
        <f t="shared" si="379"/>
        <v>111.12496873239506</v>
      </c>
      <c r="C1286" t="str">
        <f t="shared" si="363"/>
        <v>-3.66349546267467-279.076184134395i</v>
      </c>
      <c r="D1286" t="str">
        <f t="shared" si="364"/>
        <v>3.47812491886198-143.222117620819i</v>
      </c>
      <c r="E1286" t="str">
        <f t="shared" si="365"/>
        <v>162.468413533427+0.0353094989999404i</v>
      </c>
      <c r="F1286" t="str">
        <f t="shared" si="366"/>
        <v>2.909909896836-1344.04661385627i</v>
      </c>
      <c r="G1286" t="str">
        <f t="shared" si="367"/>
        <v>0.999999995507113-0.0000670290016956632i</v>
      </c>
      <c r="H1286" t="str">
        <f t="shared" si="368"/>
        <v>500.629414557907+7.17581076498246i</v>
      </c>
      <c r="I1286" t="str">
        <f t="shared" si="369"/>
        <v>31.3175419979623-1898.13333922519i</v>
      </c>
      <c r="K1286" t="str">
        <f t="shared" si="370"/>
        <v>0.0239649024608618-0.000902077815436465i</v>
      </c>
      <c r="L1286" t="str">
        <f t="shared" si="371"/>
        <v>0.0001875-3.17423728697188i</v>
      </c>
      <c r="M1286" t="str">
        <f t="shared" si="372"/>
        <v>0.00125-0.79780295447956i</v>
      </c>
      <c r="N1286">
        <f t="shared" si="373"/>
        <v>89.247908691757971</v>
      </c>
      <c r="O1286">
        <f t="shared" si="374"/>
        <v>48.915203852154548</v>
      </c>
      <c r="P1286" s="3">
        <f t="shared" si="375"/>
        <v>48.915203852154548</v>
      </c>
      <c r="Q1286" s="3">
        <f t="shared" si="376"/>
        <v>-90.752091308242029</v>
      </c>
      <c r="R1286">
        <f t="shared" si="377"/>
        <v>89.247908691757971</v>
      </c>
      <c r="S1286">
        <f t="shared" si="378"/>
        <v>0.11112496873239507</v>
      </c>
      <c r="T1286">
        <f t="shared" si="361"/>
        <v>48.915203852154548</v>
      </c>
    </row>
    <row r="1287" spans="1:20" x14ac:dyDescent="0.35">
      <c r="A1287">
        <f t="shared" si="362"/>
        <v>700.87200212921618</v>
      </c>
      <c r="B1287">
        <f t="shared" si="379"/>
        <v>111.54724361357816</v>
      </c>
      <c r="C1287" t="str">
        <f t="shared" si="363"/>
        <v>-3.66344871842321-278.018546291503i</v>
      </c>
      <c r="D1287" t="str">
        <f t="shared" si="364"/>
        <v>3.47812491824418-142.679937901831i</v>
      </c>
      <c r="E1287" t="str">
        <f t="shared" si="365"/>
        <v>162.46840501901+0.0354446524742816i</v>
      </c>
      <c r="F1287" t="str">
        <f t="shared" si="366"/>
        <v>2.90990989673647-1338.95857276495i</v>
      </c>
      <c r="G1287" t="str">
        <f t="shared" si="367"/>
        <v>0.999999995472902-0.0000672837118998048i</v>
      </c>
      <c r="H1287" t="str">
        <f t="shared" si="368"/>
        <v>500.634209882557+7.20301028235132i</v>
      </c>
      <c r="I1287" t="str">
        <f t="shared" si="369"/>
        <v>31.3173224104293-1890.96540681321i</v>
      </c>
      <c r="K1287" t="str">
        <f t="shared" si="370"/>
        <v>0.0239646356199698-0.000905495287071177i</v>
      </c>
      <c r="L1287" t="str">
        <f t="shared" si="371"/>
        <v>0.0001875-3.16222084775043i</v>
      </c>
      <c r="M1287" t="str">
        <f t="shared" si="372"/>
        <v>0.00125-0.794782779915882i</v>
      </c>
      <c r="N1287">
        <f t="shared" si="373"/>
        <v>89.245057549035664</v>
      </c>
      <c r="O1287">
        <f t="shared" si="374"/>
        <v>48.882229377032054</v>
      </c>
      <c r="P1287" s="3">
        <f t="shared" si="375"/>
        <v>48.882229377032054</v>
      </c>
      <c r="Q1287" s="3">
        <f t="shared" si="376"/>
        <v>-90.754942450964336</v>
      </c>
      <c r="R1287">
        <f t="shared" si="377"/>
        <v>89.245057549035664</v>
      </c>
      <c r="S1287">
        <f t="shared" si="378"/>
        <v>0.11154724361357816</v>
      </c>
      <c r="T1287">
        <f t="shared" si="361"/>
        <v>48.882229377032054</v>
      </c>
    </row>
    <row r="1288" spans="1:20" x14ac:dyDescent="0.35">
      <c r="A1288">
        <f t="shared" si="362"/>
        <v>703.5353157373072</v>
      </c>
      <c r="B1288">
        <f t="shared" si="379"/>
        <v>111.97112313930975</v>
      </c>
      <c r="C1288" t="str">
        <f t="shared" si="363"/>
        <v>-3.66340161935976-276.964907866897i</v>
      </c>
      <c r="D1288" t="str">
        <f t="shared" si="364"/>
        <v>3.47812491762166-142.139810681651i</v>
      </c>
      <c r="E1288" t="str">
        <f t="shared" si="365"/>
        <v>162.468396440371+0.0355803306921927i</v>
      </c>
      <c r="F1288" t="str">
        <f t="shared" si="366"/>
        <v>2.90990989663615-1333.88979304221i</v>
      </c>
      <c r="G1288" t="str">
        <f t="shared" si="367"/>
        <v>0.999999995438431-0.0000675393900026959i</v>
      </c>
      <c r="H1288" t="str">
        <f t="shared" si="368"/>
        <v>500.639041761955+7.23031237131121i</v>
      </c>
      <c r="I1288" t="str">
        <f t="shared" si="369"/>
        <v>31.3171011437581-1883.82467673647i</v>
      </c>
      <c r="K1288" t="str">
        <f t="shared" si="370"/>
        <v>0.0239643667534494-0.00090892562605536i</v>
      </c>
      <c r="L1288" t="str">
        <f t="shared" si="371"/>
        <v>0.0001875-3.1502498981375i</v>
      </c>
      <c r="M1288" t="str">
        <f t="shared" si="372"/>
        <v>0.00125-0.791774038569322i</v>
      </c>
      <c r="N1288">
        <f t="shared" si="373"/>
        <v>89.242195649717345</v>
      </c>
      <c r="O1288">
        <f t="shared" si="374"/>
        <v>48.849254669065161</v>
      </c>
      <c r="P1288" s="3">
        <f t="shared" si="375"/>
        <v>48.849254669065161</v>
      </c>
      <c r="Q1288" s="3">
        <f t="shared" si="376"/>
        <v>-90.757804350282655</v>
      </c>
      <c r="R1288">
        <f t="shared" si="377"/>
        <v>89.242195649717345</v>
      </c>
      <c r="S1288">
        <f t="shared" si="378"/>
        <v>0.11197112313930975</v>
      </c>
      <c r="T1288">
        <f t="shared" si="361"/>
        <v>48.849254669065161</v>
      </c>
    </row>
    <row r="1289" spans="1:20" x14ac:dyDescent="0.35">
      <c r="A1289">
        <f t="shared" si="362"/>
        <v>706.20874993710902</v>
      </c>
      <c r="B1289">
        <f t="shared" si="379"/>
        <v>112.39661340723913</v>
      </c>
      <c r="C1289" t="str">
        <f t="shared" si="363"/>
        <v>-3.66335416279958-275.91525370395i</v>
      </c>
      <c r="D1289" t="str">
        <f t="shared" si="364"/>
        <v>3.47812491699438-141.601728190368i</v>
      </c>
      <c r="E1289" t="str">
        <f t="shared" si="365"/>
        <v>162.468387797026+0.0357165357749914i</v>
      </c>
      <c r="F1289" t="str">
        <f t="shared" si="366"/>
        <v>2.90990989653509-1328.84020177197i</v>
      </c>
      <c r="G1289" t="str">
        <f t="shared" si="367"/>
        <v>0.999999995403697-0.0000677960396823514i</v>
      </c>
      <c r="H1289" t="str">
        <f t="shared" si="368"/>
        <v>500.643910475073+7.25771741259528i</v>
      </c>
      <c r="I1289" t="str">
        <f t="shared" si="369"/>
        <v>31.3168781850548-1876.71104627508i</v>
      </c>
      <c r="K1289" t="str">
        <f t="shared" si="370"/>
        <v>0.0239640958459713-0.000912368879927348i</v>
      </c>
      <c r="L1289" t="str">
        <f t="shared" si="371"/>
        <v>0.0001875-3.13832426592698i</v>
      </c>
      <c r="M1289" t="str">
        <f t="shared" si="372"/>
        <v>0.00125-0.788776687158117i</v>
      </c>
      <c r="N1289">
        <f t="shared" si="373"/>
        <v>89.239322953815389</v>
      </c>
      <c r="O1289">
        <f t="shared" si="374"/>
        <v>48.816279726488709</v>
      </c>
      <c r="P1289" s="3">
        <f t="shared" si="375"/>
        <v>48.816279726488709</v>
      </c>
      <c r="Q1289" s="3">
        <f t="shared" si="376"/>
        <v>-90.760677046184611</v>
      </c>
      <c r="R1289">
        <f t="shared" si="377"/>
        <v>89.239322953815389</v>
      </c>
      <c r="S1289">
        <f t="shared" si="378"/>
        <v>0.11239661340723912</v>
      </c>
      <c r="T1289">
        <f t="shared" si="361"/>
        <v>48.816279726488709</v>
      </c>
    </row>
    <row r="1290" spans="1:20" x14ac:dyDescent="0.35">
      <c r="A1290">
        <f t="shared" si="362"/>
        <v>708.89234318686999</v>
      </c>
      <c r="B1290">
        <f t="shared" si="379"/>
        <v>112.82372053818663</v>
      </c>
      <c r="C1290" t="str">
        <f t="shared" si="363"/>
        <v>-3.66330634603773-274.869568703358i</v>
      </c>
      <c r="D1290" t="str">
        <f t="shared" si="364"/>
        <v>3.47812491636235-141.065682687483i</v>
      </c>
      <c r="E1290" t="str">
        <f t="shared" si="365"/>
        <v>162.468379088494+0.0358532698534692i</v>
      </c>
      <c r="F1290" t="str">
        <f t="shared" si="366"/>
        <v>2.90990989643324-1323.80972631416i</v>
      </c>
      <c r="G1290" t="str">
        <f t="shared" si="367"/>
        <v>0.999999995368699-0.0000680536646307625i</v>
      </c>
      <c r="H1290" t="str">
        <f t="shared" si="368"/>
        <v>500.648816303018+7.28522578827926i</v>
      </c>
      <c r="I1290" t="str">
        <f t="shared" si="369"/>
        <v>31.3166535213251-1869.62441309896i</v>
      </c>
      <c r="K1290" t="str">
        <f t="shared" si="370"/>
        <v>0.0239638228820909-0.000915825096390675i</v>
      </c>
      <c r="L1290" t="str">
        <f t="shared" si="371"/>
        <v>0.0001875-3.12644377956463i</v>
      </c>
      <c r="M1290" t="str">
        <f t="shared" si="372"/>
        <v>0.00125-0.785790682564373i</v>
      </c>
      <c r="N1290">
        <f t="shared" si="373"/>
        <v>89.236439421200373</v>
      </c>
      <c r="O1290">
        <f t="shared" si="374"/>
        <v>48.783304547524359</v>
      </c>
      <c r="P1290" s="3">
        <f t="shared" si="375"/>
        <v>48.783304547524359</v>
      </c>
      <c r="Q1290" s="3">
        <f t="shared" si="376"/>
        <v>-90.763560578799627</v>
      </c>
      <c r="R1290">
        <f t="shared" si="377"/>
        <v>89.236439421200373</v>
      </c>
      <c r="S1290">
        <f t="shared" si="378"/>
        <v>0.11282372053818664</v>
      </c>
      <c r="T1290">
        <f t="shared" si="361"/>
        <v>48.783304547524359</v>
      </c>
    </row>
    <row r="1291" spans="1:20" x14ac:dyDescent="0.35">
      <c r="A1291">
        <f t="shared" si="362"/>
        <v>711.58613409098007</v>
      </c>
      <c r="B1291">
        <f t="shared" si="379"/>
        <v>113.25245067623175</v>
      </c>
      <c r="C1291" t="str">
        <f t="shared" si="363"/>
        <v>-3.66325816634935-273.827837822928i</v>
      </c>
      <c r="D1291" t="str">
        <f t="shared" si="364"/>
        <v>3.47812491572549-140.531666461803i</v>
      </c>
      <c r="E1291" t="str">
        <f t="shared" si="365"/>
        <v>162.46837031429+0.0359905350679475i</v>
      </c>
      <c r="F1291" t="str">
        <f t="shared" si="366"/>
        <v>2.90990989633062-1318.79829430369i</v>
      </c>
      <c r="G1291" t="str">
        <f t="shared" si="367"/>
        <v>0.999999995333434-0.0000683122685539504i</v>
      </c>
      <c r="H1291" t="str">
        <f t="shared" si="368"/>
        <v>500.653759529042+7.31283788178542i</v>
      </c>
      <c r="I1291" t="str">
        <f t="shared" si="369"/>
        <v>31.316427139474-1862.5646752664i</v>
      </c>
      <c r="K1291" t="str">
        <f t="shared" si="370"/>
        <v>0.0239635478462477-0.000919294323314531i</v>
      </c>
      <c r="L1291" t="str">
        <f t="shared" si="371"/>
        <v>0.0001875-3.11460826814568i</v>
      </c>
      <c r="M1291" t="str">
        <f t="shared" si="372"/>
        <v>0.00125-0.782815981833405i</v>
      </c>
      <c r="N1291">
        <f t="shared" si="373"/>
        <v>89.233545011600555</v>
      </c>
      <c r="O1291">
        <f t="shared" si="374"/>
        <v>48.750329130380656</v>
      </c>
      <c r="P1291" s="3">
        <f t="shared" si="375"/>
        <v>48.750329130380656</v>
      </c>
      <c r="Q1291" s="3">
        <f t="shared" si="376"/>
        <v>-90.766454988399445</v>
      </c>
      <c r="R1291">
        <f t="shared" si="377"/>
        <v>89.233545011600555</v>
      </c>
      <c r="S1291">
        <f t="shared" si="378"/>
        <v>0.11325245067623174</v>
      </c>
      <c r="T1291">
        <f t="shared" si="361"/>
        <v>48.750329130380656</v>
      </c>
    </row>
    <row r="1292" spans="1:20" x14ac:dyDescent="0.35">
      <c r="A1292">
        <f t="shared" si="362"/>
        <v>714.29016140052579</v>
      </c>
      <c r="B1292">
        <f t="shared" si="379"/>
        <v>113.68280998880142</v>
      </c>
      <c r="C1292" t="str">
        <f t="shared" si="363"/>
        <v>-3.66320962098839-272.790046077334i</v>
      </c>
      <c r="D1292" t="str">
        <f t="shared" si="364"/>
        <v>3.47812491508378-139.999671831325i</v>
      </c>
      <c r="E1292" t="str">
        <f t="shared" si="365"/>
        <v>162.46836147392+0.0361283335684099i</v>
      </c>
      <c r="F1292" t="str">
        <f t="shared" si="366"/>
        <v>2.90990989622723-1313.80583364944i</v>
      </c>
      <c r="G1292" t="str">
        <f t="shared" si="367"/>
        <v>0.999999995297901-0.0000685718551720188i</v>
      </c>
      <c r="H1292" t="str">
        <f t="shared" si="368"/>
        <v>500.65874043857+7.34055407788598i</v>
      </c>
      <c r="I1292" t="str">
        <f t="shared" si="369"/>
        <v>31.316199026304-1855.53173122266i</v>
      </c>
      <c r="K1292" t="str">
        <f t="shared" si="370"/>
        <v>0.0239632707227639-0.000922776608734182i</v>
      </c>
      <c r="L1292" t="str">
        <f t="shared" si="371"/>
        <v>0.0001875-3.10281756141232i</v>
      </c>
      <c r="M1292" t="str">
        <f t="shared" si="372"/>
        <v>0.00125-0.779852542173151i</v>
      </c>
      <c r="N1292">
        <f t="shared" si="373"/>
        <v>89.230639684601513</v>
      </c>
      <c r="O1292">
        <f t="shared" si="374"/>
        <v>48.717353473252068</v>
      </c>
      <c r="P1292" s="3">
        <f t="shared" si="375"/>
        <v>48.717353473252068</v>
      </c>
      <c r="Q1292" s="3">
        <f t="shared" si="376"/>
        <v>-90.769360315398487</v>
      </c>
      <c r="R1292">
        <f t="shared" si="377"/>
        <v>89.230639684601513</v>
      </c>
      <c r="S1292">
        <f t="shared" si="378"/>
        <v>0.11368280998880143</v>
      </c>
      <c r="T1292">
        <f t="shared" si="361"/>
        <v>48.717353473252068</v>
      </c>
    </row>
    <row r="1293" spans="1:20" x14ac:dyDescent="0.35">
      <c r="A1293">
        <f t="shared" si="362"/>
        <v>717.00446401384784</v>
      </c>
      <c r="B1293">
        <f t="shared" si="379"/>
        <v>114.11480466675887</v>
      </c>
      <c r="C1293" t="str">
        <f t="shared" si="363"/>
        <v>-3.66316070718914-271.756178537937i</v>
      </c>
      <c r="D1293" t="str">
        <f t="shared" si="364"/>
        <v>3.4781249144372-139.469691143128i</v>
      </c>
      <c r="E1293" t="str">
        <f t="shared" si="365"/>
        <v>162.468352566892+0.0362666675144517i</v>
      </c>
      <c r="F1293" t="str">
        <f t="shared" si="366"/>
        <v>2.90990989612303-1308.83227253318i</v>
      </c>
      <c r="G1293" t="str">
        <f t="shared" si="367"/>
        <v>0.999999995262097-0.000068832428219208i</v>
      </c>
      <c r="H1293" t="str">
        <f t="shared" si="368"/>
        <v>500.663759319204+7.36837476270875i</v>
      </c>
      <c r="I1293" t="str">
        <f t="shared" si="369"/>
        <v>31.3159691685193-1848.5254797984i</v>
      </c>
      <c r="K1293" t="str">
        <f t="shared" si="370"/>
        <v>0.0239629914958441-0.000926272000851516i</v>
      </c>
      <c r="L1293" t="str">
        <f t="shared" si="371"/>
        <v>0.0001875-3.09107148975126i</v>
      </c>
      <c r="M1293" t="str">
        <f t="shared" si="372"/>
        <v>0.00125-0.776900320953525i</v>
      </c>
      <c r="N1293">
        <f t="shared" si="373"/>
        <v>89.227723399645669</v>
      </c>
      <c r="O1293">
        <f t="shared" si="374"/>
        <v>48.684377574319981</v>
      </c>
      <c r="P1293" s="3">
        <f t="shared" si="375"/>
        <v>48.684377574319981</v>
      </c>
      <c r="Q1293" s="3">
        <f t="shared" si="376"/>
        <v>-90.772276600354331</v>
      </c>
      <c r="R1293">
        <f t="shared" si="377"/>
        <v>89.227723399645669</v>
      </c>
      <c r="S1293">
        <f t="shared" si="378"/>
        <v>0.11411480466675887</v>
      </c>
      <c r="T1293">
        <f t="shared" si="361"/>
        <v>48.684377574319981</v>
      </c>
    </row>
    <row r="1294" spans="1:20" x14ac:dyDescent="0.35">
      <c r="A1294">
        <f t="shared" si="362"/>
        <v>719.72908097710047</v>
      </c>
      <c r="B1294">
        <f t="shared" si="379"/>
        <v>114.54844092449255</v>
      </c>
      <c r="C1294" t="str">
        <f t="shared" si="363"/>
        <v>-3.66311142216405-270.726220332541i</v>
      </c>
      <c r="D1294" t="str">
        <f t="shared" si="364"/>
        <v>3.47812491378568-138.941716773261i</v>
      </c>
      <c r="E1294" t="str">
        <f t="shared" si="365"/>
        <v>162.468343592708+0.0364055390754481i</v>
      </c>
      <c r="F1294" t="str">
        <f t="shared" si="366"/>
        <v>2.90990989601806-1303.87753940858i</v>
      </c>
      <c r="G1294" t="str">
        <f t="shared" si="367"/>
        <v>0.99999999522602-0.0000690939914439483i</v>
      </c>
      <c r="H1294" t="str">
        <f t="shared" si="368"/>
        <v>500.668816460752+7.39630032373807i</v>
      </c>
      <c r="I1294" t="str">
        <f t="shared" si="369"/>
        <v>31.3157375527157-1841.54582020835i</v>
      </c>
      <c r="K1294" t="str">
        <f t="shared" si="370"/>
        <v>0.023962710149574-0.000929780548035348i</v>
      </c>
      <c r="L1294" t="str">
        <f t="shared" si="371"/>
        <v>0.0001875-3.07936988419133i</v>
      </c>
      <c r="M1294" t="str">
        <f t="shared" si="372"/>
        <v>0.00125-0.773959275705844i</v>
      </c>
      <c r="N1294">
        <f t="shared" si="373"/>
        <v>89.224796116032024</v>
      </c>
      <c r="O1294">
        <f t="shared" si="374"/>
        <v>48.651401431751694</v>
      </c>
      <c r="P1294" s="3">
        <f t="shared" si="375"/>
        <v>48.651401431751694</v>
      </c>
      <c r="Q1294" s="3">
        <f t="shared" si="376"/>
        <v>-90.775203883967976</v>
      </c>
      <c r="R1294">
        <f t="shared" si="377"/>
        <v>89.224796116032024</v>
      </c>
      <c r="S1294">
        <f t="shared" si="378"/>
        <v>0.11454844092449255</v>
      </c>
      <c r="T1294">
        <f t="shared" si="361"/>
        <v>48.651401431751694</v>
      </c>
    </row>
    <row r="1295" spans="1:20" x14ac:dyDescent="0.35">
      <c r="A1295">
        <f t="shared" si="362"/>
        <v>722.46405148481347</v>
      </c>
      <c r="B1295">
        <f t="shared" si="379"/>
        <v>114.98372500000563</v>
      </c>
      <c r="C1295" t="str">
        <f t="shared" si="363"/>
        <v>-3.66306176310548-269.700156645197i</v>
      </c>
      <c r="D1295" t="str">
        <f t="shared" si="364"/>
        <v>3.47812491312921-138.415741126636i</v>
      </c>
      <c r="E1295" t="str">
        <f t="shared" si="365"/>
        <v>162.468334550868+0.0365449504305123i</v>
      </c>
      <c r="F1295" t="str">
        <f t="shared" si="366"/>
        <v>2.90990989591228-1298.94156300011i</v>
      </c>
      <c r="G1295" t="str">
        <f t="shared" si="367"/>
        <v>0.999999995189669-0.0000693565486089142i</v>
      </c>
      <c r="H1295" t="str">
        <f t="shared" si="368"/>
        <v>500.673912155236+7.42433114982176i</v>
      </c>
      <c r="I1295" t="str">
        <f t="shared" si="369"/>
        <v>31.3155041653891-1834.59265204972i</v>
      </c>
      <c r="K1295" t="str">
        <f t="shared" si="370"/>
        <v>0.0239624266679197-0.000933302298822018i</v>
      </c>
      <c r="L1295" t="str">
        <f t="shared" si="371"/>
        <v>0.0001875-3.06771257640101i</v>
      </c>
      <c r="M1295" t="str">
        <f t="shared" si="372"/>
        <v>0.00125-0.771029364122177i</v>
      </c>
      <c r="N1295">
        <f t="shared" si="373"/>
        <v>89.221857792915486</v>
      </c>
      <c r="O1295">
        <f t="shared" si="374"/>
        <v>48.618425043700881</v>
      </c>
      <c r="P1295" s="3">
        <f t="shared" si="375"/>
        <v>48.618425043700881</v>
      </c>
      <c r="Q1295" s="3">
        <f t="shared" si="376"/>
        <v>-90.778142207084514</v>
      </c>
      <c r="R1295">
        <f t="shared" si="377"/>
        <v>89.221857792915486</v>
      </c>
      <c r="S1295">
        <f t="shared" si="378"/>
        <v>0.11498372500000563</v>
      </c>
      <c r="T1295">
        <f t="shared" si="361"/>
        <v>48.618425043700881</v>
      </c>
    </row>
    <row r="1296" spans="1:20" x14ac:dyDescent="0.35">
      <c r="A1296">
        <f t="shared" si="362"/>
        <v>725.20941488045571</v>
      </c>
      <c r="B1296">
        <f t="shared" si="379"/>
        <v>115.42066315500566</v>
      </c>
      <c r="C1296" t="str">
        <f t="shared" si="363"/>
        <v>-3.66301172718404-268.677972715977i</v>
      </c>
      <c r="D1296" t="str">
        <f t="shared" si="364"/>
        <v>3.47812491246774-137.891756636916i</v>
      </c>
      <c r="E1296" t="str">
        <f t="shared" si="365"/>
        <v>162.468325440864+0.0366849037686207i</v>
      </c>
      <c r="F1296" t="str">
        <f t="shared" si="366"/>
        <v>2.9099098958057-1294.02427230212i</v>
      </c>
      <c r="G1296" t="str">
        <f t="shared" si="367"/>
        <v>0.999999995153041-0.0000696201034910779i</v>
      </c>
      <c r="H1296" t="str">
        <f t="shared" si="368"/>
        <v>500.67904669691+7.45246763117289i</v>
      </c>
      <c r="I1296" t="str">
        <f t="shared" si="369"/>
        <v>31.3152689929291-1827.66587530091i</v>
      </c>
      <c r="K1296" t="str">
        <f t="shared" si="370"/>
        <v>0.0239621410347269-0.000936837301915741i</v>
      </c>
      <c r="L1296" t="str">
        <f t="shared" si="371"/>
        <v>0.0001875-3.056099398686i</v>
      </c>
      <c r="M1296" t="str">
        <f t="shared" si="372"/>
        <v>0.00125-0.768110544054773i</v>
      </c>
      <c r="N1296">
        <f t="shared" si="373"/>
        <v>89.218908389306662</v>
      </c>
      <c r="O1296">
        <f t="shared" si="374"/>
        <v>48.585448408307059</v>
      </c>
      <c r="P1296" s="3">
        <f t="shared" si="375"/>
        <v>48.585448408307059</v>
      </c>
      <c r="Q1296" s="3">
        <f t="shared" si="376"/>
        <v>-90.781091610693338</v>
      </c>
      <c r="R1296">
        <f t="shared" si="377"/>
        <v>89.218908389306662</v>
      </c>
      <c r="S1296">
        <f t="shared" si="378"/>
        <v>0.11542066315500565</v>
      </c>
      <c r="T1296">
        <f t="shared" si="361"/>
        <v>48.585448408307059</v>
      </c>
    </row>
    <row r="1297" spans="1:20" x14ac:dyDescent="0.35">
      <c r="A1297">
        <f t="shared" si="362"/>
        <v>727.96521065700153</v>
      </c>
      <c r="B1297">
        <f t="shared" si="379"/>
        <v>115.85926167499468</v>
      </c>
      <c r="C1297" t="str">
        <f t="shared" si="363"/>
        <v>-3.66296131154974-267.659653840785i</v>
      </c>
      <c r="D1297" t="str">
        <f t="shared" si="364"/>
        <v>3.47812491180123-137.36975576641i</v>
      </c>
      <c r="E1297" t="str">
        <f t="shared" si="365"/>
        <v>162.468316262192+0.0368254012885661i</v>
      </c>
      <c r="F1297" t="str">
        <f t="shared" si="366"/>
        <v>2.90990989569829-1289.12559657772i</v>
      </c>
      <c r="G1297" t="str">
        <f t="shared" si="367"/>
        <v>0.999999995116134-0.0000698846598817648i</v>
      </c>
      <c r="H1297" t="str">
        <f t="shared" si="368"/>
        <v>500.684220382283+7.48071015937469i</v>
      </c>
      <c r="I1297" t="str">
        <f t="shared" si="369"/>
        <v>31.3150320216201-1820.76539031993i</v>
      </c>
      <c r="K1297" t="str">
        <f t="shared" si="370"/>
        <v>0.0239618532337198-0.000940385606189106i</v>
      </c>
      <c r="L1297" t="str">
        <f t="shared" si="371"/>
        <v>0.0001875-3.04453018398685i</v>
      </c>
      <c r="M1297" t="str">
        <f t="shared" si="372"/>
        <v>0.00125-0.765202773515412i</v>
      </c>
      <c r="N1297">
        <f t="shared" si="373"/>
        <v>89.215947864071296</v>
      </c>
      <c r="O1297">
        <f t="shared" si="374"/>
        <v>48.552471523696241</v>
      </c>
      <c r="P1297" s="3">
        <f t="shared" si="375"/>
        <v>48.552471523696241</v>
      </c>
      <c r="Q1297" s="3">
        <f t="shared" si="376"/>
        <v>-90.784052135928704</v>
      </c>
      <c r="R1297">
        <f t="shared" si="377"/>
        <v>89.215947864071296</v>
      </c>
      <c r="S1297">
        <f t="shared" si="378"/>
        <v>0.11585926167499469</v>
      </c>
      <c r="T1297">
        <f t="shared" si="361"/>
        <v>48.552471523696241</v>
      </c>
    </row>
    <row r="1298" spans="1:20" x14ac:dyDescent="0.35">
      <c r="A1298">
        <f t="shared" si="362"/>
        <v>730.73147845749816</v>
      </c>
      <c r="B1298">
        <f t="shared" si="379"/>
        <v>116.29952686935967</v>
      </c>
      <c r="C1298" t="str">
        <f t="shared" si="363"/>
        <v>-3.66291051333067-266.645185371108i</v>
      </c>
      <c r="D1298" t="str">
        <f t="shared" si="364"/>
        <v>3.47812491112964-136.849731005958i</v>
      </c>
      <c r="E1298" t="str">
        <f t="shared" si="365"/>
        <v>162.468307014337+0.0369664451991353i</v>
      </c>
      <c r="F1298" t="str">
        <f t="shared" si="366"/>
        <v>2.90990989559008-1284.24546535782i</v>
      </c>
      <c r="G1298" t="str">
        <f t="shared" si="367"/>
        <v>0.999999995078946-0.0000701502215867068i</v>
      </c>
      <c r="H1298" t="str">
        <f t="shared" si="368"/>
        <v>500.689433510131+7.50905912738433i</v>
      </c>
      <c r="I1298" t="str">
        <f t="shared" si="369"/>
        <v>31.314793237641-1813.89109784306i</v>
      </c>
      <c r="K1298" t="str">
        <f t="shared" si="370"/>
        <v>0.0239615632485003-0.000943947260683522i</v>
      </c>
      <c r="L1298" t="str">
        <f t="shared" si="371"/>
        <v>0.0001875-3.03300476587652i</v>
      </c>
      <c r="M1298" t="str">
        <f t="shared" si="372"/>
        <v>0.00125-0.762306010674848i</v>
      </c>
      <c r="N1298">
        <f t="shared" si="373"/>
        <v>89.212976175929924</v>
      </c>
      <c r="O1298">
        <f t="shared" si="374"/>
        <v>48.519494387979634</v>
      </c>
      <c r="P1298" s="3">
        <f t="shared" si="375"/>
        <v>48.519494387979634</v>
      </c>
      <c r="Q1298" s="3">
        <f t="shared" si="376"/>
        <v>-90.787023824070076</v>
      </c>
      <c r="R1298">
        <f t="shared" si="377"/>
        <v>89.212976175929924</v>
      </c>
      <c r="S1298">
        <f t="shared" si="378"/>
        <v>0.11629952686935967</v>
      </c>
      <c r="T1298">
        <f t="shared" si="361"/>
        <v>48.519494387979634</v>
      </c>
    </row>
    <row r="1299" spans="1:20" x14ac:dyDescent="0.35">
      <c r="A1299">
        <f t="shared" si="362"/>
        <v>733.50825807563672</v>
      </c>
      <c r="B1299">
        <f t="shared" si="379"/>
        <v>116.74146507146324</v>
      </c>
      <c r="C1299" t="str">
        <f t="shared" si="363"/>
        <v>-3.66285932963341-265.634552713841i</v>
      </c>
      <c r="D1299" t="str">
        <f t="shared" si="364"/>
        <v>3.47812491045294-136.331674874831i</v>
      </c>
      <c r="E1299" t="str">
        <f t="shared" si="365"/>
        <v>162.468297696783+0.0371080377191211i</v>
      </c>
      <c r="F1299" t="str">
        <f t="shared" si="366"/>
        <v>2.90990989548105-1279.38380844009i</v>
      </c>
      <c r="G1299" t="str">
        <f t="shared" si="367"/>
        <v>0.999999995041475-0.0000704167924260977i</v>
      </c>
      <c r="H1299" t="str">
        <f t="shared" si="368"/>
        <v>500.694686381514+7.53751492953616i</v>
      </c>
      <c r="I1299" t="str">
        <f t="shared" si="369"/>
        <v>31.3145526270612-1807.04289898338i</v>
      </c>
      <c r="K1299" t="str">
        <f t="shared" si="370"/>
        <v>0.0239612710625472-0.000947522314609635i</v>
      </c>
      <c r="L1299" t="str">
        <f t="shared" si="371"/>
        <v>0.0001875-3.021522978558i</v>
      </c>
      <c r="M1299" t="str">
        <f t="shared" si="372"/>
        <v>0.00125-0.759420213862173i</v>
      </c>
      <c r="N1299">
        <f t="shared" si="373"/>
        <v>89.209993283457393</v>
      </c>
      <c r="O1299">
        <f t="shared" si="374"/>
        <v>48.48651699925469</v>
      </c>
      <c r="P1299" s="3">
        <f t="shared" si="375"/>
        <v>48.48651699925469</v>
      </c>
      <c r="Q1299" s="3">
        <f t="shared" si="376"/>
        <v>-90.790006716542607</v>
      </c>
      <c r="R1299">
        <f t="shared" si="377"/>
        <v>89.209993283457393</v>
      </c>
      <c r="S1299">
        <f t="shared" si="378"/>
        <v>0.11674146507146324</v>
      </c>
      <c r="T1299">
        <f t="shared" si="361"/>
        <v>48.48651699925469</v>
      </c>
    </row>
    <row r="1300" spans="1:20" x14ac:dyDescent="0.35">
      <c r="A1300">
        <f t="shared" si="362"/>
        <v>736.29558945632414</v>
      </c>
      <c r="B1300">
        <f t="shared" si="379"/>
        <v>117.1850826387348</v>
      </c>
      <c r="C1300" t="str">
        <f t="shared" si="363"/>
        <v>-3.6628077575431-264.627741331053i</v>
      </c>
      <c r="D1300" t="str">
        <f t="shared" si="364"/>
        <v>3.47812490977109-135.815579920617i</v>
      </c>
      <c r="E1300" t="str">
        <f t="shared" si="365"/>
        <v>162.46828830901+0.0372501810773388i</v>
      </c>
      <c r="F1300" t="str">
        <f t="shared" si="366"/>
        <v>2.90990989537118-1274.54055588796i</v>
      </c>
      <c r="G1300" t="str">
        <f t="shared" si="367"/>
        <v>0.999999995003719-0.0000706843762346481i</v>
      </c>
      <c r="H1300" t="str">
        <f t="shared" si="368"/>
        <v>500.699979299802+7.56607796154691i</v>
      </c>
      <c r="I1300" t="str">
        <f t="shared" si="369"/>
        <v>31.3143101758453-1800.22069522937i</v>
      </c>
      <c r="K1300" t="str">
        <f t="shared" si="370"/>
        <v>0.0239609766592149-0.000951110817347836i</v>
      </c>
      <c r="L1300" t="str">
        <f t="shared" si="371"/>
        <v>0.0001875-3.01008465686193i</v>
      </c>
      <c r="M1300" t="str">
        <f t="shared" si="372"/>
        <v>0.00125-0.756545341564229i</v>
      </c>
      <c r="N1300">
        <f t="shared" si="373"/>
        <v>89.20699914508242</v>
      </c>
      <c r="O1300">
        <f t="shared" si="374"/>
        <v>48.453539355604178</v>
      </c>
      <c r="P1300" s="3">
        <f t="shared" si="375"/>
        <v>48.453539355604178</v>
      </c>
      <c r="Q1300" s="3">
        <f t="shared" si="376"/>
        <v>-90.79300085491758</v>
      </c>
      <c r="R1300">
        <f t="shared" si="377"/>
        <v>89.20699914508242</v>
      </c>
      <c r="S1300">
        <f t="shared" si="378"/>
        <v>0.1171850826387348</v>
      </c>
      <c r="T1300">
        <f t="shared" si="361"/>
        <v>48.453539355604178</v>
      </c>
    </row>
    <row r="1301" spans="1:20" x14ac:dyDescent="0.35">
      <c r="A1301">
        <f t="shared" si="362"/>
        <v>739.09351269625813</v>
      </c>
      <c r="B1301">
        <f t="shared" si="379"/>
        <v>117.630385952762</v>
      </c>
      <c r="C1301" t="str">
        <f t="shared" si="363"/>
        <v>-3.66275579412261-263.624736739794i</v>
      </c>
      <c r="D1301" t="str">
        <f t="shared" si="364"/>
        <v>3.47812490908405-135.301438719116i</v>
      </c>
      <c r="E1301" t="str">
        <f t="shared" si="365"/>
        <v>162.468278850495+0.0373928775127251i</v>
      </c>
      <c r="F1301" t="str">
        <f t="shared" si="366"/>
        <v>2.90990989526049-1269.71563802963i</v>
      </c>
      <c r="G1301" t="str">
        <f t="shared" si="367"/>
        <v>0.999999994965675-0.0000709529768616405i</v>
      </c>
      <c r="H1301" t="str">
        <f t="shared" si="368"/>
        <v>500.705312570678+7.59474862051812i</v>
      </c>
      <c r="I1301" t="str">
        <f t="shared" si="369"/>
        <v>31.3140658698467-1793.42438844349i</v>
      </c>
      <c r="K1301" t="str">
        <f t="shared" si="370"/>
        <v>0.0239606800217331-0.000954712818448653i</v>
      </c>
      <c r="L1301" t="str">
        <f t="shared" si="371"/>
        <v>0.0001875-2.99868963624419i</v>
      </c>
      <c r="M1301" t="str">
        <f t="shared" si="372"/>
        <v>0.00125-0.753681352425014i</v>
      </c>
      <c r="N1301">
        <f t="shared" si="373"/>
        <v>89.203993719087308</v>
      </c>
      <c r="O1301">
        <f t="shared" si="374"/>
        <v>48.420561455096646</v>
      </c>
      <c r="P1301" s="3">
        <f t="shared" si="375"/>
        <v>48.420561455096646</v>
      </c>
      <c r="Q1301" s="3">
        <f t="shared" si="376"/>
        <v>-90.796006280912692</v>
      </c>
      <c r="R1301">
        <f t="shared" si="377"/>
        <v>89.203993719087308</v>
      </c>
      <c r="S1301">
        <f t="shared" si="378"/>
        <v>0.117630385952762</v>
      </c>
      <c r="T1301">
        <f t="shared" si="361"/>
        <v>48.420561455096646</v>
      </c>
    </row>
    <row r="1302" spans="1:20" x14ac:dyDescent="0.35">
      <c r="A1302">
        <f t="shared" si="362"/>
        <v>741.90206804450395</v>
      </c>
      <c r="B1302">
        <f t="shared" si="379"/>
        <v>118.07738141938249</v>
      </c>
      <c r="C1302" t="str">
        <f t="shared" si="363"/>
        <v>-3.66270343641321-262.625524511884i</v>
      </c>
      <c r="D1302" t="str">
        <f t="shared" si="364"/>
        <v>3.47812490839177-134.789243874236i</v>
      </c>
      <c r="E1302" t="str">
        <f t="shared" si="365"/>
        <v>162.468269320712+0.0375361292743305i</v>
      </c>
      <c r="F1302" t="str">
        <f t="shared" si="366"/>
        <v>2.90990989514893-1264.90898545702i</v>
      </c>
      <c r="G1302" t="str">
        <f t="shared" si="367"/>
        <v>0.999999994927341-0.0000712225981709845i</v>
      </c>
      <c r="H1302" t="str">
        <f t="shared" si="368"/>
        <v>500.710686502172+7.62352730494098i</v>
      </c>
      <c r="I1302" t="str">
        <f t="shared" si="369"/>
        <v>31.3138196948096-1786.65388086072i</v>
      </c>
      <c r="K1302" t="str">
        <f t="shared" si="370"/>
        <v>0.0239603811332053-0.000958328367633227i</v>
      </c>
      <c r="L1302" t="str">
        <f t="shared" si="371"/>
        <v>0.0001875-2.98733775278362i</v>
      </c>
      <c r="M1302" t="str">
        <f t="shared" si="372"/>
        <v>0.00125-0.750828205245083i</v>
      </c>
      <c r="N1302">
        <f t="shared" si="373"/>
        <v>89.200976963607303</v>
      </c>
      <c r="O1302">
        <f t="shared" si="374"/>
        <v>48.387583295786179</v>
      </c>
      <c r="P1302" s="3">
        <f t="shared" si="375"/>
        <v>48.387583295786179</v>
      </c>
      <c r="Q1302" s="3">
        <f t="shared" si="376"/>
        <v>-90.799023036392697</v>
      </c>
      <c r="R1302">
        <f t="shared" si="377"/>
        <v>89.200976963607303</v>
      </c>
      <c r="S1302">
        <f t="shared" si="378"/>
        <v>0.1180773814193825</v>
      </c>
      <c r="T1302">
        <f t="shared" si="361"/>
        <v>48.387583295786179</v>
      </c>
    </row>
    <row r="1303" spans="1:20" x14ac:dyDescent="0.35">
      <c r="A1303">
        <f t="shared" si="362"/>
        <v>744.72129590307304</v>
      </c>
      <c r="B1303">
        <f t="shared" si="379"/>
        <v>118.52607546877614</v>
      </c>
      <c r="C1303" t="str">
        <f t="shared" si="363"/>
        <v>-3.66265068143344-261.630090273686i</v>
      </c>
      <c r="D1303" t="str">
        <f t="shared" si="364"/>
        <v>3.47812490769424-134.27898801788i</v>
      </c>
      <c r="E1303" t="str">
        <f t="shared" si="365"/>
        <v>162.468259719127+0.0376799386215239i</v>
      </c>
      <c r="F1303" t="str">
        <f t="shared" si="366"/>
        <v>2.90990989503654-1260.12052902483i</v>
      </c>
      <c r="G1303" t="str">
        <f t="shared" si="367"/>
        <v>0.999999994888716-0.0000714932440412727i</v>
      </c>
      <c r="H1303" t="str">
        <f t="shared" si="368"/>
        <v>500.716101404662+7.65241441470015i</v>
      </c>
      <c r="I1303" t="str">
        <f t="shared" si="369"/>
        <v>31.3135716363687-1779.90907508724i</v>
      </c>
      <c r="K1303" t="str">
        <f t="shared" si="370"/>
        <v>0.0239600799766083-0.000961957514793776i</v>
      </c>
      <c r="L1303" t="str">
        <f t="shared" si="371"/>
        <v>0.0001875-2.97602884317953i</v>
      </c>
      <c r="M1303" t="str">
        <f t="shared" si="372"/>
        <v>0.00125-0.747985858980951i</v>
      </c>
      <c r="N1303">
        <f t="shared" si="373"/>
        <v>89.197948836630331</v>
      </c>
      <c r="O1303">
        <f t="shared" si="374"/>
        <v>48.354604875711729</v>
      </c>
      <c r="P1303" s="3">
        <f t="shared" si="375"/>
        <v>48.354604875711729</v>
      </c>
      <c r="Q1303" s="3">
        <f t="shared" si="376"/>
        <v>-90.802051163369669</v>
      </c>
      <c r="R1303">
        <f t="shared" si="377"/>
        <v>89.197948836630331</v>
      </c>
      <c r="S1303">
        <f t="shared" si="378"/>
        <v>0.11852607546877614</v>
      </c>
      <c r="T1303">
        <f t="shared" si="361"/>
        <v>48.354604875711729</v>
      </c>
    </row>
    <row r="1304" spans="1:20" x14ac:dyDescent="0.35">
      <c r="A1304">
        <f t="shared" si="362"/>
        <v>747.55123682750468</v>
      </c>
      <c r="B1304">
        <f t="shared" si="379"/>
        <v>118.97647455555749</v>
      </c>
      <c r="C1304" t="str">
        <f t="shared" si="363"/>
        <v>-3.66259752617993-260.638419705933i</v>
      </c>
      <c r="D1304" t="str">
        <f t="shared" si="364"/>
        <v>3.47812490699138-133.770663809848i</v>
      </c>
      <c r="E1304" t="str">
        <f t="shared" si="365"/>
        <v>162.468250045208+0.0378243078238796i</v>
      </c>
      <c r="F1304" t="str">
        <f t="shared" si="366"/>
        <v>2.90990989492329-1255.3501998495i</v>
      </c>
      <c r="G1304" t="str">
        <f t="shared" si="367"/>
        <v>0.999999994849796-0.0000717649183658366i</v>
      </c>
      <c r="H1304" t="str">
        <f t="shared" si="368"/>
        <v>500.721557590912+7.68141035107706i</v>
      </c>
      <c r="I1304" t="str">
        <f t="shared" si="369"/>
        <v>31.3133216800454-1773.18987409896i</v>
      </c>
      <c r="K1304" t="str">
        <f t="shared" si="370"/>
        <v>0.0239597765347908-0.000965600309993994i</v>
      </c>
      <c r="L1304" t="str">
        <f t="shared" si="371"/>
        <v>0.0001875-2.96476274474949i</v>
      </c>
      <c r="M1304" t="str">
        <f t="shared" si="372"/>
        <v>0.00125-0.745154272744522i</v>
      </c>
      <c r="N1304">
        <f t="shared" si="373"/>
        <v>89.194909295996496</v>
      </c>
      <c r="O1304">
        <f t="shared" si="374"/>
        <v>48.321626192898009</v>
      </c>
      <c r="P1304" s="3">
        <f t="shared" si="375"/>
        <v>48.321626192898009</v>
      </c>
      <c r="Q1304" s="3">
        <f t="shared" si="376"/>
        <v>-90.805090704003504</v>
      </c>
      <c r="R1304">
        <f t="shared" si="377"/>
        <v>89.194909295996496</v>
      </c>
      <c r="S1304">
        <f t="shared" si="378"/>
        <v>0.11897647455555749</v>
      </c>
      <c r="T1304">
        <f t="shared" si="361"/>
        <v>48.321626192898009</v>
      </c>
    </row>
    <row r="1305" spans="1:20" x14ac:dyDescent="0.35">
      <c r="A1305">
        <f t="shared" si="362"/>
        <v>750.39193152744929</v>
      </c>
      <c r="B1305">
        <f t="shared" si="379"/>
        <v>119.42858515886861</v>
      </c>
      <c r="C1305" t="str">
        <f t="shared" si="363"/>
        <v>-3.66254396762642-259.650498543493i</v>
      </c>
      <c r="D1305" t="str">
        <f t="shared" si="364"/>
        <v>3.47812490628316-133.264263937725i</v>
      </c>
      <c r="E1305" t="str">
        <f t="shared" si="365"/>
        <v>162.468240298414+0.0379692391613164i</v>
      </c>
      <c r="F1305" t="str">
        <f t="shared" si="366"/>
        <v>2.90990989480917-1250.59792930825i</v>
      </c>
      <c r="G1305" t="str">
        <f t="shared" si="367"/>
        <v>0.99999999481058-0.0000720376250528016i</v>
      </c>
      <c r="H1305" t="str">
        <f t="shared" si="368"/>
        <v>500.727055376071+7.71051551675436i</v>
      </c>
      <c r="I1305" t="str">
        <f t="shared" si="369"/>
        <v>31.3130698112499-1766.49618124016i</v>
      </c>
      <c r="K1305" t="str">
        <f t="shared" si="370"/>
        <v>0.0239594707904729-0.000969256803469539i</v>
      </c>
      <c r="L1305" t="str">
        <f t="shared" si="371"/>
        <v>0.0001875-2.95353929542687i</v>
      </c>
      <c r="M1305" t="str">
        <f t="shared" si="372"/>
        <v>0.00125-0.742333405802473i</v>
      </c>
      <c r="N1305">
        <f t="shared" si="373"/>
        <v>89.191858299397708</v>
      </c>
      <c r="O1305">
        <f t="shared" si="374"/>
        <v>48.288647245354525</v>
      </c>
      <c r="P1305" s="3">
        <f t="shared" si="375"/>
        <v>48.288647245354525</v>
      </c>
      <c r="Q1305" s="3">
        <f t="shared" si="376"/>
        <v>-90.808141700602292</v>
      </c>
      <c r="R1305">
        <f t="shared" si="377"/>
        <v>89.191858299397708</v>
      </c>
      <c r="S1305">
        <f t="shared" si="378"/>
        <v>0.11942858515886862</v>
      </c>
      <c r="T1305">
        <f t="shared" si="361"/>
        <v>48.288647245354525</v>
      </c>
    </row>
    <row r="1306" spans="1:20" x14ac:dyDescent="0.35">
      <c r="A1306">
        <f t="shared" si="362"/>
        <v>753.24342086725358</v>
      </c>
      <c r="B1306">
        <f t="shared" si="379"/>
        <v>119.88241378247231</v>
      </c>
      <c r="C1306" t="str">
        <f t="shared" si="363"/>
        <v>-3.6624900027239-258.666312575175i</v>
      </c>
      <c r="D1306" t="str">
        <f t="shared" si="364"/>
        <v>3.47812490556957-132.759781116778i</v>
      </c>
      <c r="E1306" t="str">
        <f t="shared" si="365"/>
        <v>162.468230478201+0.0381147349242156i</v>
      </c>
      <c r="F1306" t="str">
        <f t="shared" si="366"/>
        <v>2.90990989469418-1245.86364903806i</v>
      </c>
      <c r="G1306" t="str">
        <f t="shared" si="367"/>
        <v>0.999999994771066-0.000072311368025145i</v>
      </c>
      <c r="H1306" t="str">
        <f t="shared" si="368"/>
        <v>500.7325950777+7.73973031581975i</v>
      </c>
      <c r="I1306" t="str">
        <f t="shared" si="369"/>
        <v>31.3128160152788-1759.82790022207i</v>
      </c>
      <c r="K1306" t="str">
        <f t="shared" si="370"/>
        <v>0.0239591627262451-0.000972927045628481i</v>
      </c>
      <c r="L1306" t="str">
        <f t="shared" si="371"/>
        <v>0.0001875-2.94235833375858i</v>
      </c>
      <c r="M1306" t="str">
        <f t="shared" si="372"/>
        <v>0.00125-0.739523217575689i</v>
      </c>
      <c r="N1306">
        <f t="shared" si="373"/>
        <v>89.18879580437725</v>
      </c>
      <c r="O1306">
        <f t="shared" si="374"/>
        <v>48.255668031075743</v>
      </c>
      <c r="P1306" s="3">
        <f t="shared" si="375"/>
        <v>48.255668031075743</v>
      </c>
      <c r="Q1306" s="3">
        <f t="shared" si="376"/>
        <v>-90.81120419562275</v>
      </c>
      <c r="R1306">
        <f t="shared" si="377"/>
        <v>89.18879580437725</v>
      </c>
      <c r="S1306">
        <f t="shared" si="378"/>
        <v>0.11988241378247232</v>
      </c>
      <c r="T1306">
        <f t="shared" si="361"/>
        <v>48.255668031075743</v>
      </c>
    </row>
    <row r="1307" spans="1:20" x14ac:dyDescent="0.35">
      <c r="A1307">
        <f t="shared" si="362"/>
        <v>756.10574586654911</v>
      </c>
      <c r="B1307">
        <f t="shared" si="379"/>
        <v>120.33796695484571</v>
      </c>
      <c r="C1307" t="str">
        <f t="shared" si="363"/>
        <v>-3.66243562840118-257.68584764353i</v>
      </c>
      <c r="D1307" t="str">
        <f t="shared" si="364"/>
        <v>3.47812490485053-132.257208089854i</v>
      </c>
      <c r="E1307" t="str">
        <f t="shared" si="365"/>
        <v>162.468220584024+0.0382607974132987i</v>
      </c>
      <c r="F1307" t="str">
        <f t="shared" si="366"/>
        <v>2.90990989457831-1241.14729093474i</v>
      </c>
      <c r="G1307" t="str">
        <f t="shared" si="367"/>
        <v>0.999999994731251-0.0000725861512207505i</v>
      </c>
      <c r="H1307" t="str">
        <f t="shared" si="368"/>
        <v>500.7381770158+7.76905515377012i</v>
      </c>
      <c r="I1307" t="str">
        <f t="shared" si="369"/>
        <v>31.3125602773167-1753.18493512155i</v>
      </c>
      <c r="K1307" t="str">
        <f t="shared" si="370"/>
        <v>0.0239588523245667-0.00097661108705173i</v>
      </c>
      <c r="L1307" t="str">
        <f t="shared" si="371"/>
        <v>0.0001875-2.93121969890275i</v>
      </c>
      <c r="M1307" t="str">
        <f t="shared" si="372"/>
        <v>0.00125-0.73672366763866i</v>
      </c>
      <c r="N1307">
        <f t="shared" si="373"/>
        <v>89.185721768329131</v>
      </c>
      <c r="O1307">
        <f t="shared" si="374"/>
        <v>48.222688548041248</v>
      </c>
      <c r="P1307" s="3">
        <f t="shared" si="375"/>
        <v>48.222688548041248</v>
      </c>
      <c r="Q1307" s="3">
        <f t="shared" si="376"/>
        <v>-90.814278231670869</v>
      </c>
      <c r="R1307">
        <f t="shared" si="377"/>
        <v>89.185721768329131</v>
      </c>
      <c r="S1307">
        <f t="shared" si="378"/>
        <v>0.12033796695484571</v>
      </c>
      <c r="T1307">
        <f t="shared" si="361"/>
        <v>48.222688548041248</v>
      </c>
    </row>
    <row r="1308" spans="1:20" x14ac:dyDescent="0.35">
      <c r="A1308">
        <f t="shared" si="362"/>
        <v>758.97894770084201</v>
      </c>
      <c r="B1308">
        <f t="shared" si="379"/>
        <v>120.79525122927413</v>
      </c>
      <c r="C1308" t="str">
        <f t="shared" si="363"/>
        <v>-3.66238084156311-256.709089644642i</v>
      </c>
      <c r="D1308" t="str">
        <f t="shared" si="364"/>
        <v>3.47812490412602-131.75653762727i</v>
      </c>
      <c r="E1308" t="str">
        <f t="shared" si="365"/>
        <v>162.468210615334+0.0384074289399116i</v>
      </c>
      <c r="F1308" t="str">
        <f t="shared" si="366"/>
        <v>2.90990989446157-1236.44878715188i</v>
      </c>
      <c r="G1308" t="str">
        <f t="shared" si="367"/>
        <v>0.999999994691132-0.0000728619785924662i</v>
      </c>
      <c r="H1308" t="str">
        <f t="shared" si="368"/>
        <v>500.743801512809+7.79849043751418i</v>
      </c>
      <c r="I1308" t="str">
        <f t="shared" si="369"/>
        <v>31.3123025824292-1746.5671903796i</v>
      </c>
      <c r="K1308" t="str">
        <f t="shared" si="370"/>
        <v>0.0239585395677659-0.000980308978493466i</v>
      </c>
      <c r="L1308" t="str">
        <f t="shared" si="371"/>
        <v>0.0001875-2.92012323062637i</v>
      </c>
      <c r="M1308" t="str">
        <f t="shared" si="372"/>
        <v>0.00125-0.733934715718929i</v>
      </c>
      <c r="N1308">
        <f t="shared" si="373"/>
        <v>89.182636148498091</v>
      </c>
      <c r="O1308">
        <f t="shared" si="374"/>
        <v>48.189708794215363</v>
      </c>
      <c r="P1308" s="3">
        <f t="shared" si="375"/>
        <v>48.189708794215363</v>
      </c>
      <c r="Q1308" s="3">
        <f t="shared" si="376"/>
        <v>-90.817363851501909</v>
      </c>
      <c r="R1308">
        <f t="shared" si="377"/>
        <v>89.182636148498091</v>
      </c>
      <c r="S1308">
        <f t="shared" si="378"/>
        <v>0.12079525122927413</v>
      </c>
      <c r="T1308">
        <f t="shared" si="361"/>
        <v>48.189708794215363</v>
      </c>
    </row>
    <row r="1309" spans="1:20" x14ac:dyDescent="0.35">
      <c r="A1309">
        <f t="shared" si="362"/>
        <v>761.86306770210524</v>
      </c>
      <c r="B1309">
        <f t="shared" si="379"/>
        <v>121.25427318394537</v>
      </c>
      <c r="C1309" t="str">
        <f t="shared" si="363"/>
        <v>-3.66232563909169-255.736024527915i</v>
      </c>
      <c r="D1309" t="str">
        <f t="shared" si="364"/>
        <v>3.478124903396-131.257762526714i</v>
      </c>
      <c r="E1309" t="str">
        <f t="shared" si="365"/>
        <v>162.468200571571+0.0385546318259318i</v>
      </c>
      <c r="F1309" t="str">
        <f t="shared" si="366"/>
        <v>2.90990989434396-1231.76807009993i</v>
      </c>
      <c r="G1309" t="str">
        <f t="shared" si="367"/>
        <v>0.999999994650708-0.000073138854108161i</v>
      </c>
      <c r="H1309" t="str">
        <f t="shared" si="368"/>
        <v>500.749468893641+7.82803657537793i</v>
      </c>
      <c r="I1309" t="str">
        <f t="shared" si="369"/>
        <v>31.3120429155688-1739.9745708001i</v>
      </c>
      <c r="K1309" t="str">
        <f t="shared" si="370"/>
        <v>0.0239582244380379-0.000984020770881618i</v>
      </c>
      <c r="L1309" t="str">
        <f t="shared" si="371"/>
        <v>0.0001875-2.90906876930302i</v>
      </c>
      <c r="M1309" t="str">
        <f t="shared" si="372"/>
        <v>0.00125-0.731156321696481i</v>
      </c>
      <c r="N1309">
        <f t="shared" si="373"/>
        <v>89.17953890197883</v>
      </c>
      <c r="O1309">
        <f t="shared" si="374"/>
        <v>48.156728767546767</v>
      </c>
      <c r="P1309" s="3">
        <f t="shared" si="375"/>
        <v>48.156728767546767</v>
      </c>
      <c r="Q1309" s="3">
        <f t="shared" si="376"/>
        <v>-90.82046109802117</v>
      </c>
      <c r="R1309">
        <f t="shared" si="377"/>
        <v>89.17953890197883</v>
      </c>
      <c r="S1309">
        <f t="shared" si="378"/>
        <v>0.12125427318394537</v>
      </c>
      <c r="T1309">
        <f t="shared" si="361"/>
        <v>48.156728767546767</v>
      </c>
    </row>
    <row r="1310" spans="1:20" x14ac:dyDescent="0.35">
      <c r="A1310">
        <f t="shared" si="362"/>
        <v>764.75814735937331</v>
      </c>
      <c r="B1310">
        <f t="shared" si="379"/>
        <v>121.71503942204437</v>
      </c>
      <c r="C1310" t="str">
        <f t="shared" si="363"/>
        <v>-3.66227001784578-254.766638295895i</v>
      </c>
      <c r="D1310" t="str">
        <f t="shared" si="364"/>
        <v>3.47812490266041-130.760875613138i</v>
      </c>
      <c r="E1310" t="str">
        <f t="shared" si="365"/>
        <v>162.468190452181+0.038702408403852i</v>
      </c>
      <c r="F1310" t="str">
        <f t="shared" si="366"/>
        <v>2.90990989422543-1227.1050724452i</v>
      </c>
      <c r="G1310" t="str">
        <f t="shared" si="367"/>
        <v>0.999999994609976-0.0000734167817507816i</v>
      </c>
      <c r="H1310" t="str">
        <f t="shared" si="368"/>
        <v>500.755179485693+7.85769397710782i</v>
      </c>
      <c r="I1310" t="str">
        <f t="shared" si="369"/>
        <v>31.3117812615708-1733.40698154836i</v>
      </c>
      <c r="K1310" t="str">
        <f t="shared" si="370"/>
        <v>0.0239579069174445-0.000987746515318304i</v>
      </c>
      <c r="L1310" t="str">
        <f t="shared" si="371"/>
        <v>0.0001875-2.89805615591056i</v>
      </c>
      <c r="M1310" t="str">
        <f t="shared" si="372"/>
        <v>0.00125-0.728388445603188i</v>
      </c>
      <c r="N1310">
        <f t="shared" si="373"/>
        <v>89.176429985715629</v>
      </c>
      <c r="O1310">
        <f t="shared" si="374"/>
        <v>48.123748465969165</v>
      </c>
      <c r="P1310" s="3">
        <f t="shared" si="375"/>
        <v>48.123748465969165</v>
      </c>
      <c r="Q1310" s="3">
        <f t="shared" si="376"/>
        <v>-90.823570014284371</v>
      </c>
      <c r="R1310">
        <f t="shared" si="377"/>
        <v>89.176429985715629</v>
      </c>
      <c r="S1310">
        <f t="shared" si="378"/>
        <v>0.12171503942204437</v>
      </c>
      <c r="T1310">
        <f t="shared" si="361"/>
        <v>48.123748465969165</v>
      </c>
    </row>
    <row r="1311" spans="1:20" x14ac:dyDescent="0.35">
      <c r="A1311">
        <f t="shared" si="362"/>
        <v>767.66422831933892</v>
      </c>
      <c r="B1311">
        <f t="shared" si="379"/>
        <v>122.17755657184814</v>
      </c>
      <c r="C1311" t="str">
        <f t="shared" si="363"/>
        <v>-3.66221397466021-253.800917004044i</v>
      </c>
      <c r="D1311" t="str">
        <f t="shared" si="364"/>
        <v>3.47812490191923-130.265869738657i</v>
      </c>
      <c r="E1311" t="str">
        <f t="shared" si="365"/>
        <v>162.4681802566+0.0388507610168941i</v>
      </c>
      <c r="F1311" t="str">
        <f t="shared" si="366"/>
        <v>2.90990989410599-1222.4597271089i</v>
      </c>
      <c r="G1311" t="str">
        <f t="shared" si="367"/>
        <v>0.999999994568934-0.00007369576551841i</v>
      </c>
      <c r="H1311" t="str">
        <f t="shared" si="368"/>
        <v>500.76093361887+7.88746305387431i</v>
      </c>
      <c r="I1311" t="str">
        <f t="shared" si="369"/>
        <v>31.3115176051516-1726.8643281498i</v>
      </c>
      <c r="K1311" t="str">
        <f t="shared" si="370"/>
        <v>0.0239575869879127-0.000991486263080234i</v>
      </c>
      <c r="L1311" t="str">
        <f t="shared" si="371"/>
        <v>0.0001875-2.88708523202885i</v>
      </c>
      <c r="M1311" t="str">
        <f t="shared" si="372"/>
        <v>0.00125-0.725631047622224i</v>
      </c>
      <c r="N1311">
        <f t="shared" si="373"/>
        <v>89.173309356502088</v>
      </c>
      <c r="O1311">
        <f t="shared" si="374"/>
        <v>48.090767887400283</v>
      </c>
      <c r="P1311" s="3">
        <f t="shared" si="375"/>
        <v>48.090767887400283</v>
      </c>
      <c r="Q1311" s="3">
        <f t="shared" si="376"/>
        <v>-90.826690643497912</v>
      </c>
      <c r="R1311">
        <f t="shared" si="377"/>
        <v>89.173309356502088</v>
      </c>
      <c r="S1311">
        <f t="shared" si="378"/>
        <v>0.12217755657184814</v>
      </c>
      <c r="T1311">
        <f t="shared" si="361"/>
        <v>48.090767887400283</v>
      </c>
    </row>
    <row r="1312" spans="1:20" x14ac:dyDescent="0.35">
      <c r="A1312">
        <f t="shared" si="362"/>
        <v>770.58135238695252</v>
      </c>
      <c r="B1312">
        <f t="shared" si="379"/>
        <v>122.64183128682117</v>
      </c>
      <c r="C1312" t="str">
        <f t="shared" si="363"/>
        <v>-3.66215750634648-252.838846760551i</v>
      </c>
      <c r="D1312" t="str">
        <f t="shared" si="364"/>
        <v>3.47812490117238-129.772737782446i</v>
      </c>
      <c r="E1312" t="str">
        <f t="shared" si="365"/>
        <v>162.468169984258+0.0389996920190353i</v>
      </c>
      <c r="F1312" t="str">
        <f t="shared" si="366"/>
        <v>2.90990989398566-1217.83196726619i</v>
      </c>
      <c r="G1312" t="str">
        <f t="shared" si="367"/>
        <v>0.999999994527579-0.0000739758094243207i</v>
      </c>
      <c r="H1312" t="str">
        <f t="shared" si="368"/>
        <v>500.766731625605+7.91734421827647i</v>
      </c>
      <c r="I1312" t="str">
        <f t="shared" si="369"/>
        <v>31.3112519309105-1720.34651648859i</v>
      </c>
      <c r="K1312" t="str">
        <f t="shared" si="370"/>
        <v>0.0239572646312339-0.000995240065619204i</v>
      </c>
      <c r="L1312" t="str">
        <f t="shared" si="371"/>
        <v>0.0001875-2.87615583983747i</v>
      </c>
      <c r="M1312" t="str">
        <f t="shared" si="372"/>
        <v>0.00125-0.722884088087491i</v>
      </c>
      <c r="N1312">
        <f t="shared" si="373"/>
        <v>89.170176970980478</v>
      </c>
      <c r="O1312">
        <f t="shared" si="374"/>
        <v>48.057787029742258</v>
      </c>
      <c r="P1312" s="3">
        <f t="shared" si="375"/>
        <v>48.057787029742258</v>
      </c>
      <c r="Q1312" s="3">
        <f t="shared" si="376"/>
        <v>-90.829823029019522</v>
      </c>
      <c r="R1312">
        <f t="shared" si="377"/>
        <v>89.170176970980478</v>
      </c>
      <c r="S1312">
        <f t="shared" si="378"/>
        <v>0.12264183128682117</v>
      </c>
      <c r="T1312">
        <f t="shared" si="361"/>
        <v>48.057787029742258</v>
      </c>
    </row>
    <row r="1313" spans="1:20" x14ac:dyDescent="0.35">
      <c r="A1313">
        <f t="shared" si="362"/>
        <v>773.50956152602294</v>
      </c>
      <c r="B1313">
        <f t="shared" si="379"/>
        <v>123.1078702457111</v>
      </c>
      <c r="C1313" t="str">
        <f t="shared" si="363"/>
        <v>-3.66210060969192-251.880413726137i</v>
      </c>
      <c r="D1313" t="str">
        <f t="shared" si="364"/>
        <v>3.47812490041987-129.281472650635i</v>
      </c>
      <c r="E1313" t="str">
        <f t="shared" si="365"/>
        <v>162.468159634587+0.0391492037750638i</v>
      </c>
      <c r="F1313" t="str">
        <f t="shared" si="366"/>
        <v>2.90990989386441-1213.22172634519i</v>
      </c>
      <c r="G1313" t="str">
        <f t="shared" si="367"/>
        <v>0.99999999448591-0.0000742569174970389i</v>
      </c>
      <c r="H1313" t="str">
        <f t="shared" si="368"/>
        <v>500.772573840867+7.94733788434545i</v>
      </c>
      <c r="I1313" t="str">
        <f t="shared" si="369"/>
        <v>31.3109842233267-1713.85345280627i</v>
      </c>
      <c r="K1313" t="str">
        <f t="shared" si="370"/>
        <v>0.0239569398290632-0.000999007974562518i</v>
      </c>
      <c r="L1313" t="str">
        <f t="shared" si="371"/>
        <v>0.0001875-2.86526782211343i</v>
      </c>
      <c r="M1313" t="str">
        <f t="shared" si="372"/>
        <v>0.00125-0.720147527483055i</v>
      </c>
      <c r="N1313">
        <f t="shared" si="373"/>
        <v>89.167032785641496</v>
      </c>
      <c r="O1313">
        <f t="shared" si="374"/>
        <v>48.024805890881566</v>
      </c>
      <c r="P1313" s="3">
        <f t="shared" si="375"/>
        <v>48.024805890881566</v>
      </c>
      <c r="Q1313" s="3">
        <f t="shared" si="376"/>
        <v>-90.832967214358504</v>
      </c>
      <c r="R1313">
        <f t="shared" si="377"/>
        <v>89.167032785641496</v>
      </c>
      <c r="S1313">
        <f t="shared" si="378"/>
        <v>0.1231078702457111</v>
      </c>
      <c r="T1313">
        <f t="shared" si="361"/>
        <v>48.024805890881566</v>
      </c>
    </row>
    <row r="1314" spans="1:20" x14ac:dyDescent="0.35">
      <c r="A1314">
        <f t="shared" si="362"/>
        <v>776.44889785982184</v>
      </c>
      <c r="B1314">
        <f t="shared" si="379"/>
        <v>123.57568015264481</v>
      </c>
      <c r="C1314" t="str">
        <f t="shared" si="363"/>
        <v>-3.66204328145972-250.925604113848i</v>
      </c>
      <c r="D1314" t="str">
        <f t="shared" si="364"/>
        <v>3.47812489966163-128.792067276212i</v>
      </c>
      <c r="E1314" t="str">
        <f t="shared" si="365"/>
        <v>162.46814920701+0.0392992986606468i</v>
      </c>
      <c r="F1314" t="str">
        <f t="shared" si="366"/>
        <v>2.90990989374223-1208.62893802602i</v>
      </c>
      <c r="G1314" t="str">
        <f t="shared" si="367"/>
        <v>0.999999994443924-0.000074539093780398i</v>
      </c>
      <c r="H1314" t="str">
        <f t="shared" si="368"/>
        <v>500.778460602201+7.97744446754763i</v>
      </c>
      <c r="I1314" t="str">
        <f t="shared" si="369"/>
        <v>31.3107144667561-1707.3850437004i</v>
      </c>
      <c r="K1314" t="str">
        <f t="shared" si="370"/>
        <v>0.0239566125629177-0.00100279004171338i</v>
      </c>
      <c r="L1314" t="str">
        <f t="shared" si="371"/>
        <v>0.0001875-2.85442102222897i</v>
      </c>
      <c r="M1314" t="str">
        <f t="shared" si="372"/>
        <v>0.00125-0.717421326442576i</v>
      </c>
      <c r="N1314">
        <f t="shared" si="373"/>
        <v>89.163876756823782</v>
      </c>
      <c r="O1314">
        <f t="shared" si="374"/>
        <v>47.991824468688755</v>
      </c>
      <c r="P1314" s="3">
        <f t="shared" si="375"/>
        <v>47.991824468688755</v>
      </c>
      <c r="Q1314" s="3">
        <f t="shared" si="376"/>
        <v>-90.836123243176218</v>
      </c>
      <c r="R1314">
        <f t="shared" si="377"/>
        <v>89.163876756823782</v>
      </c>
      <c r="S1314">
        <f t="shared" si="378"/>
        <v>0.12357568015264481</v>
      </c>
      <c r="T1314">
        <f t="shared" si="361"/>
        <v>47.991824468688755</v>
      </c>
    </row>
    <row r="1315" spans="1:20" x14ac:dyDescent="0.35">
      <c r="A1315">
        <f t="shared" si="362"/>
        <v>779.39940367168924</v>
      </c>
      <c r="B1315">
        <f t="shared" si="379"/>
        <v>124.04526773722486</v>
      </c>
      <c r="C1315" t="str">
        <f t="shared" si="363"/>
        <v>-3.6619855183893-249.974404188857i</v>
      </c>
      <c r="D1315" t="str">
        <f t="shared" si="364"/>
        <v>3.47812489889761-128.304514618915i</v>
      </c>
      <c r="E1315" t="str">
        <f t="shared" si="365"/>
        <v>162.468138700949+0.0394499790623827i</v>
      </c>
      <c r="F1315" t="str">
        <f t="shared" si="366"/>
        <v>2.90990989361912-1204.0535362399i</v>
      </c>
      <c r="G1315" t="str">
        <f t="shared" si="367"/>
        <v>0.999999994401617-0.0000748223423335981i</v>
      </c>
      <c r="H1315" t="str">
        <f t="shared" si="368"/>
        <v>500.784392249727+8.00766438479061i</v>
      </c>
      <c r="I1315" t="str">
        <f t="shared" si="369"/>
        <v>31.3104426454386-1700.94119612327i</v>
      </c>
      <c r="K1315" t="str">
        <f t="shared" si="370"/>
        <v>0.0239562828141761-0.00100658631905145i</v>
      </c>
      <c r="L1315" t="str">
        <f t="shared" si="371"/>
        <v>0.0001875-2.8436152841492i</v>
      </c>
      <c r="M1315" t="str">
        <f t="shared" si="372"/>
        <v>0.00125-0.714705445748728i</v>
      </c>
      <c r="N1315">
        <f t="shared" si="373"/>
        <v>89.160708840713355</v>
      </c>
      <c r="O1315">
        <f t="shared" si="374"/>
        <v>47.95884276101819</v>
      </c>
      <c r="P1315" s="3">
        <f t="shared" si="375"/>
        <v>47.95884276101819</v>
      </c>
      <c r="Q1315" s="3">
        <f t="shared" si="376"/>
        <v>-90.839291159286645</v>
      </c>
      <c r="R1315">
        <f t="shared" si="377"/>
        <v>89.160708840713355</v>
      </c>
      <c r="S1315">
        <f t="shared" si="378"/>
        <v>0.12404526773722487</v>
      </c>
      <c r="T1315">
        <f t="shared" si="361"/>
        <v>47.95884276101819</v>
      </c>
    </row>
    <row r="1316" spans="1:20" x14ac:dyDescent="0.35">
      <c r="A1316">
        <f t="shared" si="362"/>
        <v>782.36112140564171</v>
      </c>
      <c r="B1316">
        <f t="shared" si="379"/>
        <v>124.51663975462633</v>
      </c>
      <c r="C1316" t="str">
        <f t="shared" si="363"/>
        <v>-3.66192731719506-249.026800268271i</v>
      </c>
      <c r="D1316" t="str">
        <f t="shared" si="364"/>
        <v>3.47812489812777-127.818807665136i</v>
      </c>
      <c r="E1316" t="str">
        <f t="shared" si="365"/>
        <v>162.46812811582+0.0396012473779221i</v>
      </c>
      <c r="F1316" t="str">
        <f t="shared" si="366"/>
        <v>2.90990989349508-1199.49545516812i</v>
      </c>
      <c r="G1316" t="str">
        <f t="shared" si="367"/>
        <v>0.999999994358989-0.000075106667231264i</v>
      </c>
      <c r="H1316" t="str">
        <f t="shared" si="368"/>
        <v>500.790369126175+8.03799805442449i</v>
      </c>
      <c r="I1316" t="str">
        <f t="shared" si="369"/>
        <v>31.3101687434865-1694.5218173805i</v>
      </c>
      <c r="K1316" t="str">
        <f t="shared" si="370"/>
        <v>0.0239559505640773-0.00101039685873315i</v>
      </c>
      <c r="L1316" t="str">
        <f t="shared" si="371"/>
        <v>0.0001875-2.83285045242996i</v>
      </c>
      <c r="M1316" t="str">
        <f t="shared" si="372"/>
        <v>0.00125-0.711999846332665i</v>
      </c>
      <c r="N1316">
        <f t="shared" si="373"/>
        <v>89.157528993343405</v>
      </c>
      <c r="O1316">
        <f t="shared" si="374"/>
        <v>47.925860765708208</v>
      </c>
      <c r="P1316" s="3">
        <f t="shared" si="375"/>
        <v>47.925860765708208</v>
      </c>
      <c r="Q1316" s="3">
        <f t="shared" si="376"/>
        <v>-90.842471006656595</v>
      </c>
      <c r="R1316">
        <f t="shared" si="377"/>
        <v>89.157528993343405</v>
      </c>
      <c r="S1316">
        <f t="shared" si="378"/>
        <v>0.12451663975462633</v>
      </c>
      <c r="T1316">
        <f t="shared" si="361"/>
        <v>47.925860765708208</v>
      </c>
    </row>
    <row r="1317" spans="1:20" x14ac:dyDescent="0.35">
      <c r="A1317">
        <f t="shared" si="362"/>
        <v>785.33409366698322</v>
      </c>
      <c r="B1317">
        <f t="shared" si="379"/>
        <v>124.98980298569391</v>
      </c>
      <c r="C1317" t="str">
        <f t="shared" si="363"/>
        <v>-3.66186867456698-248.082778720928i</v>
      </c>
      <c r="D1317" t="str">
        <f t="shared" si="364"/>
        <v>3.47812489735207-127.334939427817i</v>
      </c>
      <c r="E1317" t="str">
        <f t="shared" si="365"/>
        <v>162.468117451034+0.0397531060159432i</v>
      </c>
      <c r="F1317" t="str">
        <f t="shared" si="366"/>
        <v>2.90990989337009-1194.95462924117i</v>
      </c>
      <c r="G1317" t="str">
        <f t="shared" si="367"/>
        <v>0.999999994316035-0.0000753920725635045i</v>
      </c>
      <c r="H1317" t="str">
        <f t="shared" si="368"/>
        <v>500.796391576895+8.06844589624736i</v>
      </c>
      <c r="I1317" t="str">
        <f t="shared" si="369"/>
        <v>31.3098927448909-1688.12681512973i</v>
      </c>
      <c r="K1317" t="str">
        <f t="shared" si="370"/>
        <v>0.0239556157937197-0.00101422171309219i</v>
      </c>
      <c r="L1317" t="str">
        <f t="shared" si="371"/>
        <v>0.0001875-2.82212637221555i</v>
      </c>
      <c r="M1317" t="str">
        <f t="shared" si="372"/>
        <v>0.00125-0.709304489273426i</v>
      </c>
      <c r="N1317">
        <f t="shared" si="373"/>
        <v>89.154337170593791</v>
      </c>
      <c r="O1317">
        <f t="shared" si="374"/>
        <v>47.892878480580748</v>
      </c>
      <c r="P1317" s="3">
        <f t="shared" si="375"/>
        <v>47.892878480580748</v>
      </c>
      <c r="Q1317" s="3">
        <f t="shared" si="376"/>
        <v>-90.845662829406209</v>
      </c>
      <c r="R1317">
        <f t="shared" si="377"/>
        <v>89.154337170593791</v>
      </c>
      <c r="S1317">
        <f t="shared" si="378"/>
        <v>0.12498980298569391</v>
      </c>
      <c r="T1317">
        <f t="shared" si="361"/>
        <v>47.892878480580748</v>
      </c>
    </row>
    <row r="1318" spans="1:20" x14ac:dyDescent="0.35">
      <c r="A1318">
        <f t="shared" si="362"/>
        <v>788.31836322291781</v>
      </c>
      <c r="B1318">
        <f t="shared" si="379"/>
        <v>125.46476423703956</v>
      </c>
      <c r="C1318" t="str">
        <f t="shared" si="363"/>
        <v>-3.66180958717019-247.142325967209i</v>
      </c>
      <c r="D1318" t="str">
        <f t="shared" si="364"/>
        <v>3.47812489657046-126.852902946351i</v>
      </c>
      <c r="E1318" t="str">
        <f t="shared" si="365"/>
        <v>162.468106706+0.0399055573963023i</v>
      </c>
      <c r="F1318" t="str">
        <f t="shared" si="366"/>
        <v>2.90990989324414-1190.43099313774i</v>
      </c>
      <c r="G1318" t="str">
        <f t="shared" si="367"/>
        <v>0.999999994272755-0.0000756785624359704i</v>
      </c>
      <c r="H1318" t="str">
        <f t="shared" si="368"/>
        <v>500.802459949881+8.09900833150867i</v>
      </c>
      <c r="I1318" t="str">
        <f t="shared" si="369"/>
        <v>31.309614633518-1681.75609737931i</v>
      </c>
      <c r="K1318" t="str">
        <f t="shared" si="370"/>
        <v>0.0239552784840599-0.00101806093463997i</v>
      </c>
      <c r="L1318" t="str">
        <f t="shared" si="371"/>
        <v>0.0001875-2.81144288923645i</v>
      </c>
      <c r="M1318" t="str">
        <f t="shared" si="372"/>
        <v>0.00125-0.706619335797397i</v>
      </c>
      <c r="N1318">
        <f t="shared" si="373"/>
        <v>89.151133328190497</v>
      </c>
      <c r="O1318">
        <f t="shared" si="374"/>
        <v>47.859895903441505</v>
      </c>
      <c r="P1318" s="3">
        <f t="shared" si="375"/>
        <v>47.859895903441505</v>
      </c>
      <c r="Q1318" s="3">
        <f t="shared" si="376"/>
        <v>-90.848866671809503</v>
      </c>
      <c r="R1318">
        <f t="shared" si="377"/>
        <v>89.151133328190497</v>
      </c>
      <c r="S1318">
        <f t="shared" si="378"/>
        <v>0.12546476423703956</v>
      </c>
      <c r="T1318">
        <f t="shared" si="361"/>
        <v>47.859895903441505</v>
      </c>
    </row>
    <row r="1319" spans="1:20" x14ac:dyDescent="0.35">
      <c r="A1319">
        <f t="shared" si="362"/>
        <v>791.31397300316485</v>
      </c>
      <c r="B1319">
        <f t="shared" si="379"/>
        <v>125.94153034114031</v>
      </c>
      <c r="C1319" t="str">
        <f t="shared" si="363"/>
        <v>-3.66175005164498-246.205428478837i</v>
      </c>
      <c r="D1319" t="str">
        <f t="shared" si="364"/>
        <v>3.47812489578291-126.372691286482i</v>
      </c>
      <c r="E1319" t="str">
        <f t="shared" si="365"/>
        <v>162.468095880121+0.040058603950021i</v>
      </c>
      <c r="F1319" t="str">
        <f t="shared" si="366"/>
        <v>2.90990989311725-1185.92448178379i</v>
      </c>
      <c r="G1319" t="str">
        <f t="shared" si="367"/>
        <v>0.999999994229145-0.0000759661409699142i</v>
      </c>
      <c r="H1319" t="str">
        <f t="shared" si="368"/>
        <v>500.808574595796+8.12968578291315i</v>
      </c>
      <c r="I1319" t="str">
        <f t="shared" si="369"/>
        <v>31.3093343931084-1675.40957248692i</v>
      </c>
      <c r="K1319" t="str">
        <f t="shared" si="370"/>
        <v>0.0239549386159117-0.00102191457606603i</v>
      </c>
      <c r="L1319" t="str">
        <f t="shared" si="371"/>
        <v>0.0001875-2.80079984980718i</v>
      </c>
      <c r="M1319" t="str">
        <f t="shared" si="372"/>
        <v>0.00125-0.703944347277742i</v>
      </c>
      <c r="N1319">
        <f t="shared" si="373"/>
        <v>89.147917421705344</v>
      </c>
      <c r="O1319">
        <f t="shared" si="374"/>
        <v>47.826913032079553</v>
      </c>
      <c r="P1319" s="3">
        <f t="shared" si="375"/>
        <v>47.826913032079553</v>
      </c>
      <c r="Q1319" s="3">
        <f t="shared" si="376"/>
        <v>-90.852082578294656</v>
      </c>
      <c r="R1319">
        <f t="shared" si="377"/>
        <v>89.147917421705344</v>
      </c>
      <c r="S1319">
        <f t="shared" si="378"/>
        <v>0.12594153034114031</v>
      </c>
      <c r="T1319">
        <f t="shared" si="361"/>
        <v>47.826913032079553</v>
      </c>
    </row>
    <row r="1320" spans="1:20" x14ac:dyDescent="0.35">
      <c r="A1320">
        <f t="shared" si="362"/>
        <v>794.32096610057681</v>
      </c>
      <c r="B1320">
        <f t="shared" si="379"/>
        <v>126.42010815643664</v>
      </c>
      <c r="C1320" t="str">
        <f t="shared" si="363"/>
        <v>-3.66169006460658-245.272072778679i</v>
      </c>
      <c r="D1320" t="str">
        <f t="shared" si="364"/>
        <v>3.47812489498935-125.894297540203i</v>
      </c>
      <c r="E1320" t="str">
        <f t="shared" si="365"/>
        <v>162.468084972796+0.0402122481194128i</v>
      </c>
      <c r="F1320" t="str">
        <f t="shared" si="366"/>
        <v>2.90990989298937-1181.43503035166i</v>
      </c>
      <c r="G1320" t="str">
        <f t="shared" si="367"/>
        <v>0.999999994185204-0.0000762548123022492i</v>
      </c>
      <c r="H1320" t="str">
        <f t="shared" si="368"/>
        <v>500.814735867987+8.16047867462529i</v>
      </c>
      <c r="I1320" t="str">
        <f t="shared" si="369"/>
        <v>31.3090520072792-1669.08714915837i</v>
      </c>
      <c r="K1320" t="str">
        <f t="shared" si="370"/>
        <v>0.0239545961699449-0.0010257826902385i</v>
      </c>
      <c r="L1320" t="str">
        <f t="shared" si="371"/>
        <v>0.0001875-2.79019710082405i</v>
      </c>
      <c r="M1320" t="str">
        <f t="shared" si="372"/>
        <v>0.00125-0.70127948523385i</v>
      </c>
      <c r="N1320">
        <f t="shared" si="373"/>
        <v>89.144689406555443</v>
      </c>
      <c r="O1320">
        <f t="shared" si="374"/>
        <v>47.79392986426722</v>
      </c>
      <c r="P1320" s="3">
        <f t="shared" si="375"/>
        <v>47.79392986426722</v>
      </c>
      <c r="Q1320" s="3">
        <f t="shared" si="376"/>
        <v>-90.855310593444557</v>
      </c>
      <c r="R1320">
        <f t="shared" si="377"/>
        <v>89.144689406555443</v>
      </c>
      <c r="S1320">
        <f t="shared" si="378"/>
        <v>0.12642010815643664</v>
      </c>
      <c r="T1320">
        <f t="shared" si="361"/>
        <v>47.79392986426722</v>
      </c>
    </row>
    <row r="1321" spans="1:20" x14ac:dyDescent="0.35">
      <c r="A1321">
        <f t="shared" si="362"/>
        <v>797.33938577175911</v>
      </c>
      <c r="B1321">
        <f t="shared" si="379"/>
        <v>126.9005045674311</v>
      </c>
      <c r="C1321" t="str">
        <f t="shared" si="363"/>
        <v>-3.66162962264416-244.342245440567i</v>
      </c>
      <c r="D1321" t="str">
        <f t="shared" si="364"/>
        <v>3.47812489418976-125.41771482566i</v>
      </c>
      <c r="E1321" t="str">
        <f t="shared" si="365"/>
        <v>162.468073983422+0.0403664923580606i</v>
      </c>
      <c r="F1321" t="str">
        <f t="shared" si="366"/>
        <v>2.90990989286054-1176.96257425908i</v>
      </c>
      <c r="G1321" t="str">
        <f t="shared" si="367"/>
        <v>0.999999994140927-0.0000765445805856086i</v>
      </c>
      <c r="H1321" t="str">
        <f t="shared" si="368"/>
        <v>500.820944122503+8.19138743227046i</v>
      </c>
      <c r="I1321" t="str">
        <f t="shared" si="369"/>
        <v>31.3087674595128-1662.78873644612i</v>
      </c>
      <c r="K1321" t="str">
        <f t="shared" si="370"/>
        <v>0.0239542511266848-0.00102966533020443i</v>
      </c>
      <c r="L1321" t="str">
        <f t="shared" si="371"/>
        <v>0.0001875-2.77963448976295i</v>
      </c>
      <c r="M1321" t="str">
        <f t="shared" si="372"/>
        <v>0.00125-0.698624711330796i</v>
      </c>
      <c r="N1321">
        <f t="shared" si="373"/>
        <v>89.14144923800302</v>
      </c>
      <c r="O1321">
        <f t="shared" si="374"/>
        <v>47.760946397760392</v>
      </c>
      <c r="P1321" s="3">
        <f t="shared" si="375"/>
        <v>47.760946397760392</v>
      </c>
      <c r="Q1321" s="3">
        <f t="shared" si="376"/>
        <v>-90.85855076199698</v>
      </c>
      <c r="R1321">
        <f t="shared" si="377"/>
        <v>89.14144923800302</v>
      </c>
      <c r="S1321">
        <f t="shared" si="378"/>
        <v>0.1269005045674311</v>
      </c>
      <c r="T1321">
        <f t="shared" si="361"/>
        <v>47.760946397760392</v>
      </c>
    </row>
    <row r="1322" spans="1:20" x14ac:dyDescent="0.35">
      <c r="A1322">
        <f t="shared" si="362"/>
        <v>800.36927543769173</v>
      </c>
      <c r="B1322">
        <f t="shared" si="379"/>
        <v>127.38272648478734</v>
      </c>
      <c r="C1322" t="str">
        <f t="shared" si="363"/>
        <v>-3.66156872232214-243.415933089082i</v>
      </c>
      <c r="D1322" t="str">
        <f t="shared" si="364"/>
        <v>3.47812489338406-124.94293628705i</v>
      </c>
      <c r="E1322" t="str">
        <f t="shared" si="365"/>
        <v>162.468062911386+0.0405213391310797i</v>
      </c>
      <c r="F1322" t="str">
        <f t="shared" si="366"/>
        <v>2.90990989273071-1172.50704916827i</v>
      </c>
      <c r="G1322" t="str">
        <f t="shared" si="367"/>
        <v>0.999999994096314-0.000076835449988406i</v>
      </c>
      <c r="H1322" t="str">
        <f t="shared" si="368"/>
        <v>500.827199718123+8.2224124829432i</v>
      </c>
      <c r="I1322" t="str">
        <f t="shared" si="369"/>
        <v>31.3084807331712-1656.51424374814i</v>
      </c>
      <c r="K1322" t="str">
        <f t="shared" si="370"/>
        <v>0.0239539034665105-0.00103356254919041i</v>
      </c>
      <c r="L1322" t="str">
        <f t="shared" si="371"/>
        <v>0.0001875-2.76911186467717i</v>
      </c>
      <c r="M1322" t="str">
        <f t="shared" si="372"/>
        <v>0.00125-0.695979987378758i</v>
      </c>
      <c r="N1322">
        <f t="shared" si="373"/>
        <v>89.138196871154605</v>
      </c>
      <c r="O1322">
        <f t="shared" si="374"/>
        <v>47.727962630297604</v>
      </c>
      <c r="P1322" s="3">
        <f t="shared" si="375"/>
        <v>47.727962630297604</v>
      </c>
      <c r="Q1322" s="3">
        <f t="shared" si="376"/>
        <v>-90.861803128845395</v>
      </c>
      <c r="R1322">
        <f t="shared" si="377"/>
        <v>89.138196871154605</v>
      </c>
      <c r="S1322">
        <f t="shared" si="378"/>
        <v>0.12738272648478735</v>
      </c>
      <c r="T1322">
        <f t="shared" si="361"/>
        <v>47.727962630297604</v>
      </c>
    </row>
    <row r="1323" spans="1:20" x14ac:dyDescent="0.35">
      <c r="A1323">
        <f t="shared" si="362"/>
        <v>803.41067868435493</v>
      </c>
      <c r="B1323">
        <f t="shared" si="379"/>
        <v>127.86678084542953</v>
      </c>
      <c r="C1323" t="str">
        <f t="shared" si="363"/>
        <v>-3.66150736017893-242.493122399386i</v>
      </c>
      <c r="D1323" t="str">
        <f t="shared" si="364"/>
        <v>3.47812489257224-124.469955094525i</v>
      </c>
      <c r="E1323" t="str">
        <f t="shared" si="365"/>
        <v>162.468051756076+0.0406767909148991i</v>
      </c>
      <c r="F1323" t="str">
        <f t="shared" si="366"/>
        <v>2.90990989259991-1168.06839098499i</v>
      </c>
      <c r="G1323" t="str">
        <f t="shared" si="367"/>
        <v>0.99999999405136-0.0000771274246948948i</v>
      </c>
      <c r="H1323" t="str">
        <f t="shared" si="368"/>
        <v>500.833503016374+8.25355425520738i</v>
      </c>
      <c r="I1323" t="str">
        <f t="shared" si="369"/>
        <v>31.3081918114827-1650.26358080645i</v>
      </c>
      <c r="K1323" t="str">
        <f t="shared" si="370"/>
        <v>0.0239535531696541-0.00103747440060284i</v>
      </c>
      <c r="L1323" t="str">
        <f t="shared" si="371"/>
        <v>0.0001875-2.75862907419524i</v>
      </c>
      <c r="M1323" t="str">
        <f t="shared" si="372"/>
        <v>0.00125-0.693345275332494i</v>
      </c>
      <c r="N1323">
        <f t="shared" si="373"/>
        <v>89.134932260960909</v>
      </c>
      <c r="O1323">
        <f t="shared" si="374"/>
        <v>47.694978559600784</v>
      </c>
      <c r="P1323" s="3">
        <f t="shared" si="375"/>
        <v>47.694978559600784</v>
      </c>
      <c r="Q1323" s="3">
        <f t="shared" si="376"/>
        <v>-90.865067739039091</v>
      </c>
      <c r="R1323">
        <f t="shared" si="377"/>
        <v>89.134932260960909</v>
      </c>
      <c r="S1323">
        <f t="shared" si="378"/>
        <v>0.12786678084542952</v>
      </c>
      <c r="T1323">
        <f t="shared" si="361"/>
        <v>47.694978559600784</v>
      </c>
    </row>
    <row r="1324" spans="1:20" x14ac:dyDescent="0.35">
      <c r="A1324">
        <f t="shared" si="362"/>
        <v>806.46363926335562</v>
      </c>
      <c r="B1324">
        <f t="shared" si="379"/>
        <v>128.35267461264218</v>
      </c>
      <c r="C1324" t="str">
        <f t="shared" si="363"/>
        <v>-3.66144553272683-241.573800097017i</v>
      </c>
      <c r="D1324" t="str">
        <f t="shared" si="364"/>
        <v>3.47812489175424-123.998764444092i</v>
      </c>
      <c r="E1324" t="str">
        <f t="shared" si="365"/>
        <v>162.468040516874+0.0408328501975835i</v>
      </c>
      <c r="F1324" t="str">
        <f t="shared" si="366"/>
        <v>2.9099098924681-1163.64653585767i</v>
      </c>
      <c r="G1324" t="str">
        <f t="shared" si="367"/>
        <v>0.999999994006065-0.0000774205089052286i</v>
      </c>
      <c r="H1324" t="str">
        <f t="shared" si="368"/>
        <v>500.839854381548+8.28481317910111i</v>
      </c>
      <c r="I1324" t="str">
        <f t="shared" si="369"/>
        <v>31.3079006775451-1644.03665770597i</v>
      </c>
      <c r="K1324" t="str">
        <f t="shared" si="370"/>
        <v>0.0239532002161997-0.00104140093802841i</v>
      </c>
      <c r="L1324" t="str">
        <f t="shared" si="371"/>
        <v>0.0001875-2.74818596751867i</v>
      </c>
      <c r="M1324" t="str">
        <f t="shared" si="372"/>
        <v>0.00125-0.690720537290786i</v>
      </c>
      <c r="N1324">
        <f t="shared" si="373"/>
        <v>89.131655362216307</v>
      </c>
      <c r="O1324">
        <f t="shared" si="374"/>
        <v>47.661994183374638</v>
      </c>
      <c r="P1324" s="3">
        <f t="shared" si="375"/>
        <v>47.661994183374638</v>
      </c>
      <c r="Q1324" s="3">
        <f t="shared" si="376"/>
        <v>-90.868344637783693</v>
      </c>
      <c r="R1324">
        <f t="shared" si="377"/>
        <v>89.131655362216307</v>
      </c>
      <c r="S1324">
        <f t="shared" si="378"/>
        <v>0.12835267461264219</v>
      </c>
      <c r="T1324">
        <f t="shared" ref="T1324:T1387" si="380">P1324</f>
        <v>47.661994183374638</v>
      </c>
    </row>
    <row r="1325" spans="1:20" x14ac:dyDescent="0.35">
      <c r="A1325">
        <f t="shared" ref="A1325:A1388" si="381">2*PI()*B1325</f>
        <v>809.52820109255629</v>
      </c>
      <c r="B1325">
        <f t="shared" si="379"/>
        <v>128.84041477617021</v>
      </c>
      <c r="C1325" t="str">
        <f t="shared" ref="C1325:C1388" si="382">IMPRODUCT(D1325,E1325,$C$40,,K1325,$C$41)</f>
        <v>-3.66138323645226-240.657952957695i</v>
      </c>
      <c r="D1325" t="str">
        <f t="shared" ref="D1325:D1388" si="383">IMDIV(IMPRODUCT($C$37,$C$38,COMPLEX(1,A1325/$C$38)),IMSUM(-1*A1325*A1325/$C$39,COMPLEX(0,1*A1325)))</f>
        <v>3.47812489093002-123.529357557515i</v>
      </c>
      <c r="E1325" t="str">
        <f t="shared" ref="E1325:E1388" si="384">IMDIV(IMPRODUCT(IMSUM(F1325,G1325),$C$29,H1325),IMSUM(1,I1325))</f>
        <v>162.468029193157+0.0409895194787455i</v>
      </c>
      <c r="F1325" t="str">
        <f t="shared" ref="F1325:F1388" si="385">IMDIV(IMPRODUCT($C$14,$C$15,COMPLEX(1,A1325/$C$15)),IMSUM(-1*A1325*A1325/$C$16,COMPLEX(0,A1325)))</f>
        <v>2.90990989233528-1159.24142017643i</v>
      </c>
      <c r="G1325" t="str">
        <f t="shared" ref="G1325:G1388" si="386">IMDIV(1,COMPLEX(1,A1325*$C$9*$C$10))</f>
        <v>0.999999993960424-0.0000777147068355215i</v>
      </c>
      <c r="H1325" t="str">
        <f t="shared" ref="H1325:H1388" si="387">IMDIV($C$3,IMSUM(K1325,COMPLEX(0,$C$28*A1325)))</f>
        <v>500.846254180734+8.31618968614127i</v>
      </c>
      <c r="I1325" t="str">
        <f t="shared" ref="I1325:I1388" si="388">IMPRODUCT(F1325,$C$29,H1325,$C$31)</f>
        <v>31.3076073143259-1637.83338487313i</v>
      </c>
      <c r="K1325" t="str">
        <f t="shared" ref="K1325:K1388" si="389">IF($C$26&lt;=0,IMDIV(1,IMSUM(IMDIV(1,L1325),1/$C$18)),IMDIV(1,IMSUM(IMDIV(1,L1325),1/$C$18,IMDIV(1,M1325))))</f>
        <v>0.023952844586082-0.00104534221523456i</v>
      </c>
      <c r="L1325" t="str">
        <f t="shared" ref="L1325:L1388" si="390">IMSUM($C$21/$C$22,IMDIV(1,COMPLEX(0,$C$20*$C$22*A1325)))</f>
        <v>0.0001875-2.73778239441987i</v>
      </c>
      <c r="M1325" t="str">
        <f t="shared" ref="M1325:M1388" si="391">IMSUM($C$25/$C$26,IMDIV(1,COMPLEX(0,$C$24*$C$26*A1325)))</f>
        <v>0.00125-0.688105735495902i</v>
      </c>
      <c r="N1325">
        <f t="shared" ref="N1325:N1388" si="392">ABS(R1325)</f>
        <v>89.128366129558415</v>
      </c>
      <c r="O1325">
        <f t="shared" ref="O1325:O1388" si="393">ABS(P1325)</f>
        <v>47.629009499306449</v>
      </c>
      <c r="P1325" s="3">
        <f t="shared" ref="P1325:P1388" si="394">20*LOG10(IMABS(C1325))</f>
        <v>47.629009499306449</v>
      </c>
      <c r="Q1325" s="3">
        <f t="shared" ref="Q1325:Q1388" si="395">IMARGUMENT(C1325)*180/PI()</f>
        <v>-90.871633870441585</v>
      </c>
      <c r="R1325">
        <f t="shared" ref="R1325:R1388" si="396">IF(Q1325&lt;0,Q1325+180,Q1325-180)</f>
        <v>89.128366129558415</v>
      </c>
      <c r="S1325">
        <f t="shared" ref="S1325:S1388" si="397">B1325/1000</f>
        <v>0.1288404147761702</v>
      </c>
      <c r="T1325">
        <f t="shared" si="380"/>
        <v>47.629009499306449</v>
      </c>
    </row>
    <row r="1326" spans="1:20" x14ac:dyDescent="0.35">
      <c r="A1326">
        <f t="shared" si="381"/>
        <v>812.60440825670798</v>
      </c>
      <c r="B1326">
        <f t="shared" ref="B1326:B1389" si="398">B1325*(1+B$42)</f>
        <v>129.33000835231965</v>
      </c>
      <c r="C1326" t="str">
        <f t="shared" si="382"/>
        <v>-3.66132046781516-239.745567807134i</v>
      </c>
      <c r="D1326" t="str">
        <f t="shared" si="383"/>
        <v>3.47812489009951-123.061727682218i</v>
      </c>
      <c r="E1326" t="str">
        <f t="shared" si="384"/>
        <v>162.468017784295+0.0411468012696975i</v>
      </c>
      <c r="F1326" t="str">
        <f t="shared" si="385"/>
        <v>2.90990989220146-1154.85298057221i</v>
      </c>
      <c r="G1326" t="str">
        <f t="shared" si="386"/>
        <v>0.999999993914436-0.000078010022717909i</v>
      </c>
      <c r="H1326" t="str">
        <f t="shared" si="387"/>
        <v>500.852702783827+8.34768420932648i</v>
      </c>
      <c r="I1326" t="str">
        <f t="shared" si="388"/>
        <v>31.3073117046598-1631.65367307461i</v>
      </c>
      <c r="K1326" t="str">
        <f t="shared" si="389"/>
        <v>0.0239524862590855-0.00104929828616987i</v>
      </c>
      <c r="L1326" t="str">
        <f t="shared" si="390"/>
        <v>0.0001875-2.72741820523996i</v>
      </c>
      <c r="M1326" t="str">
        <f t="shared" si="391"/>
        <v>0.00125-0.685500832333039i</v>
      </c>
      <c r="N1326">
        <f t="shared" si="392"/>
        <v>89.12506451746755</v>
      </c>
      <c r="O1326">
        <f t="shared" si="393"/>
        <v>47.596024505065955</v>
      </c>
      <c r="P1326" s="3">
        <f t="shared" si="394"/>
        <v>47.596024505065955</v>
      </c>
      <c r="Q1326" s="3">
        <f t="shared" si="395"/>
        <v>-90.87493548253245</v>
      </c>
      <c r="R1326">
        <f t="shared" si="396"/>
        <v>89.12506451746755</v>
      </c>
      <c r="S1326">
        <f t="shared" si="397"/>
        <v>0.12933000835231964</v>
      </c>
      <c r="T1326">
        <f t="shared" si="380"/>
        <v>47.596024505065955</v>
      </c>
    </row>
    <row r="1327" spans="1:20" x14ac:dyDescent="0.35">
      <c r="A1327">
        <f t="shared" si="381"/>
        <v>815.69230500808351</v>
      </c>
      <c r="B1327">
        <f t="shared" si="398"/>
        <v>129.82146238405846</v>
      </c>
      <c r="C1327" t="str">
        <f t="shared" si="382"/>
        <v>-3.6612572232494-238.836631520872i</v>
      </c>
      <c r="D1327" t="str">
        <f t="shared" si="383"/>
        <v>3.47812488926267-122.595868091189i</v>
      </c>
      <c r="E1327" t="str">
        <f t="shared" si="384"/>
        <v>162.468006289661+0.0413046980934625i</v>
      </c>
      <c r="F1327" t="str">
        <f t="shared" si="385"/>
        <v>2.90990989206663-1150.48115391582i</v>
      </c>
      <c r="G1327" t="str">
        <f t="shared" si="386"/>
        <v>0.999999993868098-0.0000783064608006085i</v>
      </c>
      <c r="H1327" t="str">
        <f t="shared" si="387"/>
        <v>500.859200563555+8.37929718314155i</v>
      </c>
      <c r="I1327" t="str">
        <f t="shared" si="388"/>
        <v>31.3070138312482-1625.49743341603i</v>
      </c>
      <c r="K1327" t="str">
        <f t="shared" si="389"/>
        <v>0.0239521252148435-0.00105326920496453i</v>
      </c>
      <c r="L1327" t="str">
        <f t="shared" si="390"/>
        <v>0.0001875-2.71709325088659i</v>
      </c>
      <c r="M1327" t="str">
        <f t="shared" si="391"/>
        <v>0.00125-0.682905790329785i</v>
      </c>
      <c r="N1327">
        <f t="shared" si="392"/>
        <v>89.121750480266499</v>
      </c>
      <c r="O1327">
        <f t="shared" si="393"/>
        <v>47.563039198306015</v>
      </c>
      <c r="P1327" s="3">
        <f t="shared" si="394"/>
        <v>47.563039198306015</v>
      </c>
      <c r="Q1327" s="3">
        <f t="shared" si="395"/>
        <v>-90.878249519733501</v>
      </c>
      <c r="R1327">
        <f t="shared" si="396"/>
        <v>89.121750480266499</v>
      </c>
      <c r="S1327">
        <f t="shared" si="397"/>
        <v>0.12982146238405845</v>
      </c>
      <c r="T1327">
        <f t="shared" si="380"/>
        <v>47.563039198306015</v>
      </c>
    </row>
    <row r="1328" spans="1:20" x14ac:dyDescent="0.35">
      <c r="A1328">
        <f t="shared" si="381"/>
        <v>818.7919357671143</v>
      </c>
      <c r="B1328">
        <f t="shared" si="398"/>
        <v>130.31478394111789</v>
      </c>
      <c r="C1328" t="str">
        <f t="shared" si="382"/>
        <v>-3.66119349916148-237.931131024047i</v>
      </c>
      <c r="D1328" t="str">
        <f t="shared" si="383"/>
        <v>3.47812488841947-122.131772082881i</v>
      </c>
      <c r="E1328" t="str">
        <f t="shared" si="384"/>
        <v>162.467994708616+0.0414632124848675i</v>
      </c>
      <c r="F1328" t="str">
        <f t="shared" si="385"/>
        <v>2.90990989193076-1146.12587731708i</v>
      </c>
      <c r="G1328" t="str">
        <f t="shared" si="386"/>
        <v>0.999999993821407-0.0000786040253479807i</v>
      </c>
      <c r="H1328" t="str">
        <f t="shared" si="387"/>
        <v>500.865747895508+8.41102904356014i</v>
      </c>
      <c r="I1328" t="str">
        <f t="shared" si="388"/>
        <v>31.3067136766563-1619.36457734075i</v>
      </c>
      <c r="K1328" t="str">
        <f t="shared" si="389"/>
        <v>0.0239517614328363-0.00105725502593068i</v>
      </c>
      <c r="L1328" t="str">
        <f t="shared" si="390"/>
        <v>0.0001875-2.70680738283183i</v>
      </c>
      <c r="M1328" t="str">
        <f t="shared" si="391"/>
        <v>0.00125-0.680320572155595i</v>
      </c>
      <c r="N1328">
        <f t="shared" si="392"/>
        <v>89.118423972119999</v>
      </c>
      <c r="O1328">
        <f t="shared" si="393"/>
        <v>47.530053576661103</v>
      </c>
      <c r="P1328" s="3">
        <f t="shared" si="394"/>
        <v>47.530053576661103</v>
      </c>
      <c r="Q1328" s="3">
        <f t="shared" si="395"/>
        <v>-90.881576027880001</v>
      </c>
      <c r="R1328">
        <f t="shared" si="396"/>
        <v>89.118423972119999</v>
      </c>
      <c r="S1328">
        <f t="shared" si="397"/>
        <v>0.1303147839411179</v>
      </c>
      <c r="T1328">
        <f t="shared" si="380"/>
        <v>47.530053576661103</v>
      </c>
    </row>
    <row r="1329" spans="1:20" x14ac:dyDescent="0.35">
      <c r="A1329">
        <f t="shared" si="381"/>
        <v>821.90334512302923</v>
      </c>
      <c r="B1329">
        <f t="shared" si="398"/>
        <v>130.80998012009414</v>
      </c>
      <c r="C1329" t="str">
        <f t="shared" si="382"/>
        <v>-3.66112929193122-237.029053291235i</v>
      </c>
      <c r="D1329" t="str">
        <f t="shared" si="383"/>
        <v>3.47812488756985-121.669432981116i</v>
      </c>
      <c r="E1329" t="str">
        <f t="shared" si="384"/>
        <v>162.467983040518+0.0416223469906691i</v>
      </c>
      <c r="F1329" t="str">
        <f t="shared" si="385"/>
        <v>2.90990989179386-1141.78708812387i</v>
      </c>
      <c r="G1329" t="str">
        <f t="shared" si="386"/>
        <v>0.999999993774361-0.0000789027206405909i</v>
      </c>
      <c r="H1329" t="str">
        <f t="shared" si="387"/>
        <v>500.872345158144+8.44288022804971i</v>
      </c>
      <c r="I1329" t="str">
        <f t="shared" si="388"/>
        <v>31.3064112233143-1613.25501662851i</v>
      </c>
      <c r="K1329" t="str">
        <f t="shared" si="389"/>
        <v>0.0239513948923911-0.00106125580356293i</v>
      </c>
      <c r="L1329" t="str">
        <f t="shared" si="390"/>
        <v>0.0001875-2.69656045311001i</v>
      </c>
      <c r="M1329" t="str">
        <f t="shared" si="391"/>
        <v>0.00125-0.677745140621233i</v>
      </c>
      <c r="N1329">
        <f t="shared" si="392"/>
        <v>89.115084947034362</v>
      </c>
      <c r="O1329">
        <f t="shared" si="393"/>
        <v>47.497067637748188</v>
      </c>
      <c r="P1329" s="3">
        <f t="shared" si="394"/>
        <v>47.497067637748188</v>
      </c>
      <c r="Q1329" s="3">
        <f t="shared" si="395"/>
        <v>-90.884915052965638</v>
      </c>
      <c r="R1329">
        <f t="shared" si="396"/>
        <v>89.115084947034362</v>
      </c>
      <c r="S1329">
        <f t="shared" si="397"/>
        <v>0.13080998012009415</v>
      </c>
      <c r="T1329">
        <f t="shared" si="380"/>
        <v>47.497067637748188</v>
      </c>
    </row>
    <row r="1330" spans="1:20" x14ac:dyDescent="0.35">
      <c r="A1330">
        <f t="shared" si="381"/>
        <v>825.02657783449683</v>
      </c>
      <c r="B1330">
        <f t="shared" si="398"/>
        <v>131.3070580445505</v>
      </c>
      <c r="C1330" t="str">
        <f t="shared" si="382"/>
        <v>-3.66106459791181-236.13038534626i</v>
      </c>
      <c r="D1330" t="str">
        <f t="shared" si="383"/>
        <v>3.47812488671376-121.208844134992i</v>
      </c>
      <c r="E1330" t="str">
        <f t="shared" si="384"/>
        <v>162.467971284724+0.0417821041695094i</v>
      </c>
      <c r="F1330" t="str">
        <f t="shared" si="385"/>
        <v>2.90990989165592-1137.46472392124i</v>
      </c>
      <c r="G1330" t="str">
        <f t="shared" si="386"/>
        <v>0.999999993726956-0.0000792025509752706i</v>
      </c>
      <c r="H1330" t="str">
        <f t="shared" si="387"/>
        <v>500.878992732825+8.47485117557525i</v>
      </c>
      <c r="I1330" t="str">
        <f t="shared" si="388"/>
        <v>31.3061064535167-1607.16866339418i</v>
      </c>
      <c r="K1330" t="str">
        <f t="shared" si="389"/>
        <v>0.02395102557268-0.00106527159253875i</v>
      </c>
      <c r="L1330" t="str">
        <f t="shared" si="390"/>
        <v>0.0001875-2.68635231431561i</v>
      </c>
      <c r="M1330" t="str">
        <f t="shared" si="391"/>
        <v>0.00125-0.675179458678254i</v>
      </c>
      <c r="N1330">
        <f t="shared" si="392"/>
        <v>89.111733358856853</v>
      </c>
      <c r="O1330">
        <f t="shared" si="393"/>
        <v>47.464081379166515</v>
      </c>
      <c r="P1330" s="3">
        <f t="shared" si="394"/>
        <v>47.464081379166515</v>
      </c>
      <c r="Q1330" s="3">
        <f t="shared" si="395"/>
        <v>-90.888266641143147</v>
      </c>
      <c r="R1330">
        <f t="shared" si="396"/>
        <v>89.111733358856853</v>
      </c>
      <c r="S1330">
        <f t="shared" si="397"/>
        <v>0.13130705804455051</v>
      </c>
      <c r="T1330">
        <f t="shared" si="380"/>
        <v>47.464081379166515</v>
      </c>
    </row>
    <row r="1331" spans="1:20" x14ac:dyDescent="0.35">
      <c r="A1331">
        <f t="shared" si="381"/>
        <v>828.16167883026799</v>
      </c>
      <c r="B1331">
        <f t="shared" si="398"/>
        <v>131.80602486511981</v>
      </c>
      <c r="C1331" t="str">
        <f t="shared" si="382"/>
        <v>-3.6609994134287-235.235114261994i</v>
      </c>
      <c r="D1331" t="str">
        <f t="shared" si="383"/>
        <v>3.47812488585115-120.749998918784i</v>
      </c>
      <c r="E1331" t="str">
        <f t="shared" si="384"/>
        <v>162.46795944058+0.0419424865920852i</v>
      </c>
      <c r="F1331" t="str">
        <f t="shared" si="385"/>
        <v>2.90990989151692-1133.15872253054i</v>
      </c>
      <c r="G1331" t="str">
        <f t="shared" si="386"/>
        <v>0.99999999367919-0.0000795035206651791i</v>
      </c>
      <c r="H1331" t="str">
        <f t="shared" si="387"/>
        <v>500.885691003837+8.50694232660221i</v>
      </c>
      <c r="I1331" t="str">
        <f t="shared" si="388"/>
        <v>31.305799349419-1601.10543008656i</v>
      </c>
      <c r="K1331" t="str">
        <f t="shared" si="389"/>
        <v>0.0239506534527192-0.00106930244771886i</v>
      </c>
      <c r="L1331" t="str">
        <f t="shared" si="390"/>
        <v>0.0001875-2.67618281960113i</v>
      </c>
      <c r="M1331" t="str">
        <f t="shared" si="391"/>
        <v>0.00125-0.672623489418464i</v>
      </c>
      <c r="N1331">
        <f t="shared" si="392"/>
        <v>89.108369161275547</v>
      </c>
      <c r="O1331">
        <f t="shared" si="393"/>
        <v>47.431094798496915</v>
      </c>
      <c r="P1331" s="3">
        <f t="shared" si="394"/>
        <v>47.431094798496915</v>
      </c>
      <c r="Q1331" s="3">
        <f t="shared" si="395"/>
        <v>-90.891630838724453</v>
      </c>
      <c r="R1331">
        <f t="shared" si="396"/>
        <v>89.108369161275547</v>
      </c>
      <c r="S1331">
        <f t="shared" si="397"/>
        <v>0.1318060248651198</v>
      </c>
      <c r="T1331">
        <f t="shared" si="380"/>
        <v>47.431094798496915</v>
      </c>
    </row>
    <row r="1332" spans="1:20" x14ac:dyDescent="0.35">
      <c r="A1332">
        <f t="shared" si="381"/>
        <v>831.30869320982299</v>
      </c>
      <c r="B1332">
        <f t="shared" si="398"/>
        <v>132.30688775960726</v>
      </c>
      <c r="C1332" t="str">
        <f t="shared" si="382"/>
        <v>-3.66093373477992-234.343227160188i</v>
      </c>
      <c r="D1332" t="str">
        <f t="shared" si="383"/>
        <v>3.47812488498197-120.29289073185i</v>
      </c>
      <c r="E1332" t="str">
        <f t="shared" si="384"/>
        <v>162.467947507435+0.0421034968411408i</v>
      </c>
      <c r="F1332" t="str">
        <f t="shared" si="385"/>
        <v>2.90990989137687-1128.86902200849i</v>
      </c>
      <c r="G1332" t="str">
        <f t="shared" si="386"/>
        <v>0.999999993631061-0.0000798056340398658i</v>
      </c>
      <c r="H1332" t="str">
        <f t="shared" si="387"/>
        <v>500.892440358409+8.5391541231005i</v>
      </c>
      <c r="I1332" t="str">
        <f t="shared" si="388"/>
        <v>31.3054898930365-1595.06522948703i</v>
      </c>
      <c r="K1332" t="str">
        <f t="shared" si="389"/>
        <v>0.0239502785113678-0.00107334842414766i</v>
      </c>
      <c r="L1332" t="str">
        <f t="shared" si="390"/>
        <v>0.0001875-2.66605182267496i</v>
      </c>
      <c r="M1332" t="str">
        <f t="shared" si="391"/>
        <v>0.00125-0.670077196073388i</v>
      </c>
      <c r="N1332">
        <f t="shared" si="392"/>
        <v>89.104992307818762</v>
      </c>
      <c r="O1332">
        <f t="shared" si="393"/>
        <v>47.398107893302324</v>
      </c>
      <c r="P1332" s="3">
        <f t="shared" si="394"/>
        <v>47.398107893302324</v>
      </c>
      <c r="Q1332" s="3">
        <f t="shared" si="395"/>
        <v>-90.895007692181238</v>
      </c>
      <c r="R1332">
        <f t="shared" si="396"/>
        <v>89.104992307818762</v>
      </c>
      <c r="S1332">
        <f t="shared" si="397"/>
        <v>0.13230688775960725</v>
      </c>
      <c r="T1332">
        <f t="shared" si="380"/>
        <v>47.398107893302324</v>
      </c>
    </row>
    <row r="1333" spans="1:20" x14ac:dyDescent="0.35">
      <c r="A1333">
        <f t="shared" si="381"/>
        <v>834.46766624402039</v>
      </c>
      <c r="B1333">
        <f t="shared" si="398"/>
        <v>132.80965393309378</v>
      </c>
      <c r="C1333" t="str">
        <f t="shared" si="382"/>
        <v>-3.66086755823599-233.454711211273i</v>
      </c>
      <c r="D1333" t="str">
        <f t="shared" si="383"/>
        <v>3.47812488410617-119.837512998533i</v>
      </c>
      <c r="E1333" t="str">
        <f t="shared" si="384"/>
        <v>162.467935484628+0.0422651375116346i</v>
      </c>
      <c r="F1333" t="str">
        <f t="shared" si="385"/>
        <v>2.90990989123575-1124.59556064632i</v>
      </c>
      <c r="G1333" t="str">
        <f t="shared" si="386"/>
        <v>0.999999993582565-0.0000801088954453323i</v>
      </c>
      <c r="H1333" t="str">
        <f t="shared" si="387"/>
        <v>500.899241186728+8.57148700854954i</v>
      </c>
      <c r="I1333" t="str">
        <f t="shared" si="388"/>
        <v>31.3051780662482-1589.04797470836i</v>
      </c>
      <c r="K1333" t="str">
        <f t="shared" si="389"/>
        <v>0.0239499007273271-0.00107740957705373i</v>
      </c>
      <c r="L1333" t="str">
        <f t="shared" si="390"/>
        <v>0.0001875-2.65595917779932i</v>
      </c>
      <c r="M1333" t="str">
        <f t="shared" si="391"/>
        <v>0.00125-0.667540542013732i</v>
      </c>
      <c r="N1333">
        <f t="shared" si="392"/>
        <v>89.101602751854571</v>
      </c>
      <c r="O1333">
        <f t="shared" si="393"/>
        <v>47.365120661127193</v>
      </c>
      <c r="P1333" s="3">
        <f t="shared" si="394"/>
        <v>47.365120661127193</v>
      </c>
      <c r="Q1333" s="3">
        <f t="shared" si="395"/>
        <v>-90.898397248145429</v>
      </c>
      <c r="R1333">
        <f t="shared" si="396"/>
        <v>89.101602751854571</v>
      </c>
      <c r="S1333">
        <f t="shared" si="397"/>
        <v>0.1328096539330938</v>
      </c>
      <c r="T1333">
        <f t="shared" si="380"/>
        <v>47.365120661127193</v>
      </c>
    </row>
    <row r="1334" spans="1:20" x14ac:dyDescent="0.35">
      <c r="A1334">
        <f t="shared" si="381"/>
        <v>837.63864337574773</v>
      </c>
      <c r="B1334">
        <f t="shared" si="398"/>
        <v>133.31433061803955</v>
      </c>
      <c r="C1334" t="str">
        <f t="shared" si="382"/>
        <v>-3.66080088003918-232.569553634182i</v>
      </c>
      <c r="D1334" t="str">
        <f t="shared" si="383"/>
        <v>3.4781248832237-119.383859168073i</v>
      </c>
      <c r="E1334" t="str">
        <f t="shared" si="384"/>
        <v>162.467923371494+0.0424274112107276i</v>
      </c>
      <c r="F1334" t="str">
        <f t="shared" si="385"/>
        <v>2.90990989109355-1120.33827696884i</v>
      </c>
      <c r="G1334" t="str">
        <f t="shared" si="386"/>
        <v>0.9999999935337-0.0000804133092440952i</v>
      </c>
      <c r="H1334" t="str">
        <f t="shared" si="387"/>
        <v>500.906093881986+8.60394142793959i</v>
      </c>
      <c r="I1334" t="str">
        <f t="shared" si="388"/>
        <v>31.3048638507869-1583.05357919343i</v>
      </c>
      <c r="K1334" t="str">
        <f t="shared" si="389"/>
        <v>0.0239495200791384-0.00108148596185009i</v>
      </c>
      <c r="L1334" t="str">
        <f t="shared" si="390"/>
        <v>0.0001875-2.64590473978813i</v>
      </c>
      <c r="M1334" t="str">
        <f t="shared" si="391"/>
        <v>0.00125-0.665013490748889i</v>
      </c>
      <c r="N1334">
        <f t="shared" si="392"/>
        <v>89.098200446590624</v>
      </c>
      <c r="O1334">
        <f t="shared" si="393"/>
        <v>47.332133099497483</v>
      </c>
      <c r="P1334" s="3">
        <f t="shared" si="394"/>
        <v>47.332133099497483</v>
      </c>
      <c r="Q1334" s="3">
        <f t="shared" si="395"/>
        <v>-90.901799553409376</v>
      </c>
      <c r="R1334">
        <f t="shared" si="396"/>
        <v>89.098200446590624</v>
      </c>
      <c r="S1334">
        <f t="shared" si="397"/>
        <v>0.13331433061803954</v>
      </c>
      <c r="T1334">
        <f t="shared" si="380"/>
        <v>47.332133099497483</v>
      </c>
    </row>
    <row r="1335" spans="1:20" x14ac:dyDescent="0.35">
      <c r="A1335">
        <f t="shared" si="381"/>
        <v>840.82167022057558</v>
      </c>
      <c r="B1335">
        <f t="shared" si="398"/>
        <v>133.8209250743881</v>
      </c>
      <c r="C1335" t="str">
        <f t="shared" si="382"/>
        <v>-3.66073369640408-231.687741696168i</v>
      </c>
      <c r="D1335" t="str">
        <f t="shared" si="383"/>
        <v>3.47812488233451-118.931922714508i</v>
      </c>
      <c r="E1335" t="str">
        <f t="shared" si="384"/>
        <v>162.467911167363+0.0425903205579162i</v>
      </c>
      <c r="F1335" t="str">
        <f t="shared" si="385"/>
        <v>2.90990989095028-1116.09710973359i</v>
      </c>
      <c r="G1335" t="str">
        <f t="shared" si="386"/>
        <v>0.999999993484462-0.0000807188798152484i</v>
      </c>
      <c r="H1335" t="str">
        <f t="shared" si="387"/>
        <v>500.912998840375+8.63651782777782i</v>
      </c>
      <c r="I1335" t="str">
        <f t="shared" si="388"/>
        <v>31.3045472282465-1577.08195671398i</v>
      </c>
      <c r="K1335" t="str">
        <f t="shared" si="389"/>
        <v>0.023949136545183-0.00108557763413477i</v>
      </c>
      <c r="L1335" t="str">
        <f t="shared" si="390"/>
        <v>0.0001875-2.63588836400491i</v>
      </c>
      <c r="M1335" t="str">
        <f t="shared" si="391"/>
        <v>0.00125-0.662496005926366i</v>
      </c>
      <c r="N1335">
        <f t="shared" si="392"/>
        <v>89.09478534507339</v>
      </c>
      <c r="O1335">
        <f t="shared" si="393"/>
        <v>47.299145205920723</v>
      </c>
      <c r="P1335" s="3">
        <f t="shared" si="394"/>
        <v>47.299145205920723</v>
      </c>
      <c r="Q1335" s="3">
        <f t="shared" si="395"/>
        <v>-90.90521465492661</v>
      </c>
      <c r="R1335">
        <f t="shared" si="396"/>
        <v>89.09478534507339</v>
      </c>
      <c r="S1335">
        <f t="shared" si="397"/>
        <v>0.13382092507438809</v>
      </c>
      <c r="T1335">
        <f t="shared" si="380"/>
        <v>47.299145205920723</v>
      </c>
    </row>
    <row r="1336" spans="1:20" x14ac:dyDescent="0.35">
      <c r="A1336">
        <f t="shared" si="381"/>
        <v>844.01679256741375</v>
      </c>
      <c r="B1336">
        <f t="shared" si="398"/>
        <v>134.32944458967077</v>
      </c>
      <c r="C1336" t="str">
        <f t="shared" si="382"/>
        <v>-3.66066600351646-230.809262712616i</v>
      </c>
      <c r="D1336" t="str">
        <f t="shared" si="383"/>
        <v>3.47812488143856-118.481697136579i</v>
      </c>
      <c r="E1336" t="str">
        <f t="shared" si="384"/>
        <v>162.467898871563+0.0427538681850372i</v>
      </c>
      <c r="F1336" t="str">
        <f t="shared" si="385"/>
        <v>2.90990989080591-1111.87199792997i</v>
      </c>
      <c r="G1336" t="str">
        <f t="shared" si="386"/>
        <v>0.99999999343485-0.0000810256115545264i</v>
      </c>
      <c r="H1336" t="str">
        <f t="shared" si="387"/>
        <v>500.919956461133+8.66921665609015i</v>
      </c>
      <c r="I1336" t="str">
        <f t="shared" si="388"/>
        <v>31.3042281800748-1571.13302136942i</v>
      </c>
      <c r="K1336" t="str">
        <f t="shared" si="389"/>
        <v>0.02394875010368-0.0010896846496911i</v>
      </c>
      <c r="L1336" t="str">
        <f t="shared" si="390"/>
        <v>0.0001875-2.62590990636074i</v>
      </c>
      <c r="M1336" t="str">
        <f t="shared" si="391"/>
        <v>0.00125-0.659988051331309i</v>
      </c>
      <c r="N1336">
        <f t="shared" si="392"/>
        <v>89.091357400188031</v>
      </c>
      <c r="O1336">
        <f t="shared" si="393"/>
        <v>47.266156977885572</v>
      </c>
      <c r="P1336" s="3">
        <f t="shared" si="394"/>
        <v>47.266156977885572</v>
      </c>
      <c r="Q1336" s="3">
        <f t="shared" si="395"/>
        <v>-90.908642599811969</v>
      </c>
      <c r="R1336">
        <f t="shared" si="396"/>
        <v>89.091357400188031</v>
      </c>
      <c r="S1336">
        <f t="shared" si="397"/>
        <v>0.13432944458967078</v>
      </c>
      <c r="T1336">
        <f t="shared" si="380"/>
        <v>47.266156977885572</v>
      </c>
    </row>
    <row r="1337" spans="1:20" x14ac:dyDescent="0.35">
      <c r="A1337">
        <f t="shared" si="381"/>
        <v>847.22405637916995</v>
      </c>
      <c r="B1337">
        <f t="shared" si="398"/>
        <v>134.83989647911153</v>
      </c>
      <c r="C1337" t="str">
        <f t="shared" si="382"/>
        <v>-3.66059779753439-229.934104046864i</v>
      </c>
      <c r="D1337" t="str">
        <f t="shared" si="383"/>
        <v>3.47812488053579-118.033175957641i</v>
      </c>
      <c r="E1337" t="str">
        <f t="shared" si="384"/>
        <v>162.467886483414+0.0429180567364123i</v>
      </c>
      <c r="F1337" t="str">
        <f t="shared" si="385"/>
        <v>2.90990989066045-1107.66288077833i</v>
      </c>
      <c r="G1337" t="str">
        <f t="shared" si="386"/>
        <v>0.99999999338486-0.0000813335088743678i</v>
      </c>
      <c r="H1337" t="str">
        <f t="shared" si="387"/>
        <v>500.92696714655+8.7020383624274i</v>
      </c>
      <c r="I1337" t="str">
        <f t="shared" si="388"/>
        <v>31.3039066875796-1565.20668758554i</v>
      </c>
      <c r="K1337" t="str">
        <f t="shared" si="389"/>
        <v>0.0239483607326859-0.00109380706448826i</v>
      </c>
      <c r="L1337" t="str">
        <f t="shared" si="390"/>
        <v>0.0001875-2.61596922331216i</v>
      </c>
      <c r="M1337" t="str">
        <f t="shared" si="391"/>
        <v>0.00125-0.65748959088594i</v>
      </c>
      <c r="N1337">
        <f t="shared" si="392"/>
        <v>89.087916564657732</v>
      </c>
      <c r="O1337">
        <f t="shared" si="393"/>
        <v>47.233168412861872</v>
      </c>
      <c r="P1337" s="3">
        <f t="shared" si="394"/>
        <v>47.233168412861872</v>
      </c>
      <c r="Q1337" s="3">
        <f t="shared" si="395"/>
        <v>-90.912083435342268</v>
      </c>
      <c r="R1337">
        <f t="shared" si="396"/>
        <v>89.087916564657732</v>
      </c>
      <c r="S1337">
        <f t="shared" si="397"/>
        <v>0.13483989647911154</v>
      </c>
      <c r="T1337">
        <f t="shared" si="380"/>
        <v>47.233168412861872</v>
      </c>
    </row>
    <row r="1338" spans="1:20" x14ac:dyDescent="0.35">
      <c r="A1338">
        <f t="shared" si="381"/>
        <v>850.44350779341096</v>
      </c>
      <c r="B1338">
        <f t="shared" si="398"/>
        <v>135.35228808573217</v>
      </c>
      <c r="C1338" t="str">
        <f t="shared" si="382"/>
        <v>-3.66052907458631-229.062253110019i</v>
      </c>
      <c r="D1338" t="str">
        <f t="shared" si="383"/>
        <v>3.47812487962613-117.586352725565i</v>
      </c>
      <c r="E1338" t="str">
        <f t="shared" si="384"/>
        <v>162.467874002232+0.0430828888688883i</v>
      </c>
      <c r="F1338" t="str">
        <f t="shared" si="385"/>
        <v>2.90990989051388-1103.46969772909i</v>
      </c>
      <c r="G1338" t="str">
        <f t="shared" si="386"/>
        <v>0.99999999333449-0.0000816425762039781i</v>
      </c>
      <c r="H1338" t="str">
        <f t="shared" si="387"/>
        <v>500.934031301999+8.73498339786566i</v>
      </c>
      <c r="I1338" t="str">
        <f t="shared" si="388"/>
        <v>31.3035827319169-1559.30287011327i</v>
      </c>
      <c r="K1338" t="str">
        <f t="shared" si="389"/>
        <v>0.0239479684100932-0.00109794493468153i</v>
      </c>
      <c r="L1338" t="str">
        <f t="shared" si="390"/>
        <v>0.0001875-2.60606617185909i</v>
      </c>
      <c r="M1338" t="str">
        <f t="shared" si="391"/>
        <v>0.00125-0.655000588649076i</v>
      </c>
      <c r="N1338">
        <f t="shared" si="392"/>
        <v>89.084462791043521</v>
      </c>
      <c r="O1338">
        <f t="shared" si="393"/>
        <v>47.200179508300394</v>
      </c>
      <c r="P1338" s="3">
        <f t="shared" si="394"/>
        <v>47.200179508300394</v>
      </c>
      <c r="Q1338" s="3">
        <f t="shared" si="395"/>
        <v>-90.915537208956479</v>
      </c>
      <c r="R1338">
        <f t="shared" si="396"/>
        <v>89.084462791043521</v>
      </c>
      <c r="S1338">
        <f t="shared" si="397"/>
        <v>0.13535228808573216</v>
      </c>
      <c r="T1338">
        <f t="shared" si="380"/>
        <v>47.200179508300394</v>
      </c>
    </row>
    <row r="1339" spans="1:20" x14ac:dyDescent="0.35">
      <c r="A1339">
        <f t="shared" si="381"/>
        <v>853.67519312302591</v>
      </c>
      <c r="B1339">
        <f t="shared" si="398"/>
        <v>135.86662678045795</v>
      </c>
      <c r="C1339" t="str">
        <f t="shared" si="382"/>
        <v>-3.66045983077245-228.193697360779i</v>
      </c>
      <c r="D1339" t="str">
        <f t="shared" si="383"/>
        <v>3.47812487870955-117.14122101265i</v>
      </c>
      <c r="E1339" t="str">
        <f t="shared" si="384"/>
        <v>162.46786142733+0.0432483672518907i</v>
      </c>
      <c r="F1339" t="str">
        <f t="shared" si="385"/>
        <v>2.90990989036619-1099.29238846192i</v>
      </c>
      <c r="G1339" t="str">
        <f t="shared" si="386"/>
        <v>0.999999993283736-0.0000819528179893937i</v>
      </c>
      <c r="H1339" t="str">
        <f t="shared" si="387"/>
        <v>500.941149335968+8.76805221501308i</v>
      </c>
      <c r="I1339" t="str">
        <f t="shared" si="388"/>
        <v>31.3032562941004-1553.42148402753i</v>
      </c>
      <c r="K1339" t="str">
        <f t="shared" si="389"/>
        <v>0.0239475731136286-0.00110209831661282i</v>
      </c>
      <c r="L1339" t="str">
        <f t="shared" si="390"/>
        <v>0.0001875-2.59620060954283i</v>
      </c>
      <c r="M1339" t="str">
        <f t="shared" si="391"/>
        <v>0.00125-0.652521008815575i</v>
      </c>
      <c r="N1339">
        <f t="shared" si="392"/>
        <v>89.080996031743666</v>
      </c>
      <c r="O1339">
        <f t="shared" si="393"/>
        <v>47.16719026163284</v>
      </c>
      <c r="P1339" s="3">
        <f t="shared" si="394"/>
        <v>47.16719026163284</v>
      </c>
      <c r="Q1339" s="3">
        <f t="shared" si="395"/>
        <v>-90.919003968256334</v>
      </c>
      <c r="R1339">
        <f t="shared" si="396"/>
        <v>89.080996031743666</v>
      </c>
      <c r="S1339">
        <f t="shared" si="397"/>
        <v>0.13586662678045794</v>
      </c>
      <c r="T1339">
        <f t="shared" si="380"/>
        <v>47.16719026163284</v>
      </c>
    </row>
    <row r="1340" spans="1:20" x14ac:dyDescent="0.35">
      <c r="A1340">
        <f t="shared" si="381"/>
        <v>856.91915885689343</v>
      </c>
      <c r="B1340">
        <f t="shared" si="398"/>
        <v>136.3829199622237</v>
      </c>
      <c r="C1340" t="str">
        <f t="shared" si="382"/>
        <v>-3.66039006216333-227.328424305249i</v>
      </c>
      <c r="D1340" t="str">
        <f t="shared" si="383"/>
        <v>3.47812487778599-116.697774415527i</v>
      </c>
      <c r="E1340" t="str">
        <f t="shared" si="384"/>
        <v>162.467848758012+0.0434144945676076i</v>
      </c>
      <c r="F1340" t="str">
        <f t="shared" si="385"/>
        <v>2.90990989021737-1095.13089288481i</v>
      </c>
      <c r="G1340" t="str">
        <f t="shared" si="386"/>
        <v>0.999999993232595-0.0000822642386935464i</v>
      </c>
      <c r="H1340" t="str">
        <f t="shared" si="387"/>
        <v>500.948321660068+8.80124526801139i</v>
      </c>
      <c r="I1340" t="str">
        <f t="shared" si="388"/>
        <v>31.3029273549922-1547.56244472592i</v>
      </c>
      <c r="K1340" t="str">
        <f t="shared" si="389"/>
        <v>0.0239471748208527-0.00110626726681101i</v>
      </c>
      <c r="L1340" t="str">
        <f t="shared" si="390"/>
        <v>0.0001875-2.58637239444394i</v>
      </c>
      <c r="M1340" t="str">
        <f t="shared" si="391"/>
        <v>0.00125-0.650050815715854i</v>
      </c>
      <c r="N1340">
        <f t="shared" si="392"/>
        <v>89.077516238993425</v>
      </c>
      <c r="O1340">
        <f t="shared" si="393"/>
        <v>47.134200670271547</v>
      </c>
      <c r="P1340" s="3">
        <f t="shared" si="394"/>
        <v>47.134200670271547</v>
      </c>
      <c r="Q1340" s="3">
        <f t="shared" si="395"/>
        <v>-90.922483761006575</v>
      </c>
      <c r="R1340">
        <f t="shared" si="396"/>
        <v>89.077516238993425</v>
      </c>
      <c r="S1340">
        <f t="shared" si="397"/>
        <v>0.13638291996222371</v>
      </c>
      <c r="T1340">
        <f t="shared" si="380"/>
        <v>47.134200670271547</v>
      </c>
    </row>
    <row r="1341" spans="1:20" x14ac:dyDescent="0.35">
      <c r="A1341">
        <f t="shared" si="381"/>
        <v>860.1754516605497</v>
      </c>
      <c r="B1341">
        <f t="shared" si="398"/>
        <v>136.90117505808016</v>
      </c>
      <c r="C1341" t="str">
        <f t="shared" si="382"/>
        <v>-3.66031976480042-226.46642149676i</v>
      </c>
      <c r="D1341" t="str">
        <f t="shared" si="383"/>
        <v>3.47812487685539-116.256006555066i</v>
      </c>
      <c r="E1341" t="str">
        <f t="shared" si="384"/>
        <v>162.46783599358+0.0435812735109015i</v>
      </c>
      <c r="F1341" t="str">
        <f t="shared" si="385"/>
        <v>2.90990989006742-1090.98515113326i</v>
      </c>
      <c r="G1341" t="str">
        <f t="shared" si="386"/>
        <v>0.999999993181065-0.0000825768427963267i</v>
      </c>
      <c r="H1341" t="str">
        <f t="shared" si="387"/>
        <v>500.955548689065+8.83456301254116i</v>
      </c>
      <c r="I1341" t="str">
        <f t="shared" si="388"/>
        <v>31.3025958953081-1541.72566792758i</v>
      </c>
      <c r="K1341" t="str">
        <f t="shared" si="389"/>
        <v>0.0239467735091583-0.00111045184199241i</v>
      </c>
      <c r="L1341" t="str">
        <f t="shared" si="390"/>
        <v>0.0001875-2.57658138518025i</v>
      </c>
      <c r="M1341" t="str">
        <f t="shared" si="391"/>
        <v>0.00125-0.647589973815357i</v>
      </c>
      <c r="N1341">
        <f t="shared" si="392"/>
        <v>89.07402336486436</v>
      </c>
      <c r="O1341">
        <f t="shared" si="393"/>
        <v>47.101210731609306</v>
      </c>
      <c r="P1341" s="3">
        <f t="shared" si="394"/>
        <v>47.101210731609306</v>
      </c>
      <c r="Q1341" s="3">
        <f t="shared" si="395"/>
        <v>-90.92597663513564</v>
      </c>
      <c r="R1341">
        <f t="shared" si="396"/>
        <v>89.07402336486436</v>
      </c>
      <c r="S1341">
        <f t="shared" si="397"/>
        <v>0.13690117505808017</v>
      </c>
      <c r="T1341">
        <f t="shared" si="380"/>
        <v>47.101210731609306</v>
      </c>
    </row>
    <row r="1342" spans="1:20" x14ac:dyDescent="0.35">
      <c r="A1342">
        <f t="shared" si="381"/>
        <v>863.44411837685982</v>
      </c>
      <c r="B1342">
        <f t="shared" si="398"/>
        <v>137.42139952330086</v>
      </c>
      <c r="C1342" t="str">
        <f t="shared" si="382"/>
        <v>-3.66024893469566-225.607676535704i</v>
      </c>
      <c r="D1342" t="str">
        <f t="shared" si="383"/>
        <v>3.47812487591772-115.81591107629i</v>
      </c>
      <c r="E1342" t="str">
        <f t="shared" si="384"/>
        <v>162.467823133332+0.0437487067895107i</v>
      </c>
      <c r="F1342" t="str">
        <f t="shared" si="385"/>
        <v>2.90990988991633-1086.85510356938i</v>
      </c>
      <c r="G1342" t="str">
        <f t="shared" si="386"/>
        <v>0.999999993129143-0.0000828906347946488i</v>
      </c>
      <c r="H1342" t="str">
        <f t="shared" si="387"/>
        <v>500.962830840909+8.86800590582422i</v>
      </c>
      <c r="I1342" t="str">
        <f t="shared" si="388"/>
        <v>31.3022618956113-1535.91106967191i</v>
      </c>
      <c r="K1342" t="str">
        <f t="shared" si="389"/>
        <v>0.023946369155769-0.0011146520990611i</v>
      </c>
      <c r="L1342" t="str">
        <f t="shared" si="390"/>
        <v>0.0001875-2.56682744090482i</v>
      </c>
      <c r="M1342" t="str">
        <f t="shared" si="391"/>
        <v>0.00125-0.645138447714044i</v>
      </c>
      <c r="N1342">
        <f t="shared" si="392"/>
        <v>89.070517361264237</v>
      </c>
      <c r="O1342">
        <f t="shared" si="393"/>
        <v>47.06822044301969</v>
      </c>
      <c r="P1342" s="3">
        <f t="shared" si="394"/>
        <v>47.06822044301969</v>
      </c>
      <c r="Q1342" s="3">
        <f t="shared" si="395"/>
        <v>-90.929482638735763</v>
      </c>
      <c r="R1342">
        <f t="shared" si="396"/>
        <v>89.070517361264237</v>
      </c>
      <c r="S1342">
        <f t="shared" si="397"/>
        <v>0.13742139952330087</v>
      </c>
      <c r="T1342">
        <f t="shared" si="380"/>
        <v>47.06822044301969</v>
      </c>
    </row>
    <row r="1343" spans="1:20" x14ac:dyDescent="0.35">
      <c r="A1343">
        <f t="shared" si="381"/>
        <v>866.72520602669181</v>
      </c>
      <c r="B1343">
        <f t="shared" si="398"/>
        <v>137.9436008414894</v>
      </c>
      <c r="C1343" t="str">
        <f t="shared" si="382"/>
        <v>-3.66017756783108-224.752177069334i</v>
      </c>
      <c r="D1343" t="str">
        <f t="shared" si="383"/>
        <v>3.4781248749729-115.377481648277i</v>
      </c>
      <c r="E1343" t="str">
        <f t="shared" si="384"/>
        <v>162.467810176559+0.0439167971240716i</v>
      </c>
      <c r="F1343" t="str">
        <f t="shared" si="385"/>
        <v>2.9099098897641-1082.74069078105i</v>
      </c>
      <c r="G1343" t="str">
        <f t="shared" si="386"/>
        <v>0.999999993076825-0.0000832056192025153i</v>
      </c>
      <c r="H1343" t="str">
        <f t="shared" si="387"/>
        <v>500.970168536752+8.90157440662805i</v>
      </c>
      <c r="I1343" t="str">
        <f t="shared" si="388"/>
        <v>31.3019253363141-1530.11856631742i</v>
      </c>
      <c r="K1343" t="str">
        <f t="shared" si="389"/>
        <v>0.0239459617377384-0.00111886809510938i</v>
      </c>
      <c r="L1343" t="str">
        <f t="shared" si="390"/>
        <v>0.0001875-2.55711042130386i</v>
      </c>
      <c r="M1343" t="str">
        <f t="shared" si="391"/>
        <v>0.00125-0.642696202145889i</v>
      </c>
      <c r="N1343">
        <f t="shared" si="392"/>
        <v>89.066998179936391</v>
      </c>
      <c r="O1343">
        <f t="shared" si="393"/>
        <v>47.035229801856175</v>
      </c>
      <c r="P1343" s="3">
        <f t="shared" si="394"/>
        <v>47.035229801856175</v>
      </c>
      <c r="Q1343" s="3">
        <f t="shared" si="395"/>
        <v>-90.933001820063609</v>
      </c>
      <c r="R1343">
        <f t="shared" si="396"/>
        <v>89.066998179936391</v>
      </c>
      <c r="S1343">
        <f t="shared" si="397"/>
        <v>0.13794360084148941</v>
      </c>
      <c r="T1343">
        <f t="shared" si="380"/>
        <v>47.035229801856175</v>
      </c>
    </row>
    <row r="1344" spans="1:20" x14ac:dyDescent="0.35">
      <c r="A1344">
        <f t="shared" si="381"/>
        <v>870.01876180959323</v>
      </c>
      <c r="B1344">
        <f t="shared" si="398"/>
        <v>138.46778652468706</v>
      </c>
      <c r="C1344" t="str">
        <f t="shared" si="382"/>
        <v>-3.66010566015853-223.8999107916i</v>
      </c>
      <c r="D1344" t="str">
        <f t="shared" si="383"/>
        <v>3.4781248740209-114.940711964072i</v>
      </c>
      <c r="E1344" t="str">
        <f t="shared" si="384"/>
        <v>162.467797122546+0.0440855472482421i</v>
      </c>
      <c r="F1344" t="str">
        <f t="shared" si="385"/>
        <v>2.9099098896107-1078.64185358106i</v>
      </c>
      <c r="G1344" t="str">
        <f t="shared" si="386"/>
        <v>0.999999993024109-0.0000835218005510819i</v>
      </c>
      <c r="H1344" t="str">
        <f t="shared" si="387"/>
        <v>500.977562200973+8.93526897526899i</v>
      </c>
      <c r="I1344" t="str">
        <f t="shared" si="388"/>
        <v>31.3015861976752-1524.34807454049i</v>
      </c>
      <c r="K1344" t="str">
        <f t="shared" si="389"/>
        <v>0.0239455512319485-0.00112309988741814i</v>
      </c>
      <c r="L1344" t="str">
        <f t="shared" si="390"/>
        <v>0.0001875-2.5474301865948i</v>
      </c>
      <c r="M1344" t="str">
        <f t="shared" si="391"/>
        <v>0.00125-0.640263201978373i</v>
      </c>
      <c r="N1344">
        <f t="shared" si="392"/>
        <v>89.063465772459409</v>
      </c>
      <c r="O1344">
        <f t="shared" si="393"/>
        <v>47.00223880545245</v>
      </c>
      <c r="P1344" s="3">
        <f t="shared" si="394"/>
        <v>47.00223880545245</v>
      </c>
      <c r="Q1344" s="3">
        <f t="shared" si="395"/>
        <v>-90.936534227540591</v>
      </c>
      <c r="R1344">
        <f t="shared" si="396"/>
        <v>89.063465772459409</v>
      </c>
      <c r="S1344">
        <f t="shared" si="397"/>
        <v>0.13846778652468705</v>
      </c>
      <c r="T1344">
        <f t="shared" si="380"/>
        <v>47.00223880545245</v>
      </c>
    </row>
    <row r="1345" spans="1:20" x14ac:dyDescent="0.35">
      <c r="A1345">
        <f t="shared" si="381"/>
        <v>873.32483310446969</v>
      </c>
      <c r="B1345">
        <f t="shared" si="398"/>
        <v>138.99396411348087</v>
      </c>
      <c r="C1345" t="str">
        <f t="shared" si="382"/>
        <v>-3.66003320760023-223.050865442974i</v>
      </c>
      <c r="D1345" t="str">
        <f t="shared" si="383"/>
        <v>3.47812487306162-114.505595740598i</v>
      </c>
      <c r="E1345" t="str">
        <f t="shared" si="384"/>
        <v>162.467783970575+0.0442549599087176i</v>
      </c>
      <c r="F1345" t="str">
        <f t="shared" si="385"/>
        <v>2.90990988945613-1074.55853300625i</v>
      </c>
      <c r="G1345" t="str">
        <f t="shared" si="386"/>
        <v>0.999999992970991-0.0000838391833887227i</v>
      </c>
      <c r="H1345" t="str">
        <f t="shared" si="387"/>
        <v>500.985012261205+8.96909007361654i</v>
      </c>
      <c r="I1345" t="str">
        <f t="shared" si="388"/>
        <v>31.3012444598003-1518.59951133416i</v>
      </c>
      <c r="K1345" t="str">
        <f t="shared" si="389"/>
        <v>0.0239451376151087-0.00112734753345729i</v>
      </c>
      <c r="L1345" t="str">
        <f t="shared" si="390"/>
        <v>0.0001875-2.53778659752421i</v>
      </c>
      <c r="M1345" t="str">
        <f t="shared" si="391"/>
        <v>0.00125-0.637839412211968i</v>
      </c>
      <c r="N1345">
        <f t="shared" si="392"/>
        <v>89.059920090246592</v>
      </c>
      <c r="O1345">
        <f t="shared" si="393"/>
        <v>46.969247451122357</v>
      </c>
      <c r="P1345" s="3">
        <f t="shared" si="394"/>
        <v>46.969247451122357</v>
      </c>
      <c r="Q1345" s="3">
        <f t="shared" si="395"/>
        <v>-90.940079909753408</v>
      </c>
      <c r="R1345">
        <f t="shared" si="396"/>
        <v>89.059920090246592</v>
      </c>
      <c r="S1345">
        <f t="shared" si="397"/>
        <v>0.13899396411348086</v>
      </c>
      <c r="T1345">
        <f t="shared" si="380"/>
        <v>46.969247451122357</v>
      </c>
    </row>
    <row r="1346" spans="1:20" x14ac:dyDescent="0.35">
      <c r="A1346">
        <f t="shared" si="381"/>
        <v>876.64346747026673</v>
      </c>
      <c r="B1346">
        <f t="shared" si="398"/>
        <v>139.5221411771121</v>
      </c>
      <c r="C1346" t="str">
        <f t="shared" si="382"/>
        <v>-3.65996020604718-222.205028810262i</v>
      </c>
      <c r="D1346" t="str">
        <f t="shared" si="383"/>
        <v>3.47812487209506-114.07212671856i</v>
      </c>
      <c r="E1346" t="str">
        <f t="shared" si="384"/>
        <v>162.467770719923+0.0444250378653858i</v>
      </c>
      <c r="F1346" t="str">
        <f t="shared" si="385"/>
        <v>2.90990988930038-1070.4906703167i</v>
      </c>
      <c r="G1346" t="str">
        <f t="shared" si="386"/>
        <v>0.999999992917469-0.0000841577722810956i</v>
      </c>
      <c r="H1346" t="str">
        <f t="shared" si="387"/>
        <v>500.992519148362+9.00303816509607i</v>
      </c>
      <c r="I1346" t="str">
        <f t="shared" si="388"/>
        <v>31.300900102639-1512.87279400702i</v>
      </c>
      <c r="K1346" t="str">
        <f t="shared" si="389"/>
        <v>0.0239447208637542-0.00113161109088611i</v>
      </c>
      <c r="L1346" t="str">
        <f t="shared" si="390"/>
        <v>0.0001875-2.52817951536582i</v>
      </c>
      <c r="M1346" t="str">
        <f t="shared" si="391"/>
        <v>0.00125-0.635424797979645i</v>
      </c>
      <c r="N1346">
        <f t="shared" si="392"/>
        <v>89.056361084545784</v>
      </c>
      <c r="O1346">
        <f t="shared" si="393"/>
        <v>46.93625573615931</v>
      </c>
      <c r="P1346" s="3">
        <f t="shared" si="394"/>
        <v>46.93625573615931</v>
      </c>
      <c r="Q1346" s="3">
        <f t="shared" si="395"/>
        <v>-90.943638915454216</v>
      </c>
      <c r="R1346">
        <f t="shared" si="396"/>
        <v>89.056361084545784</v>
      </c>
      <c r="S1346">
        <f t="shared" si="397"/>
        <v>0.13952214117711209</v>
      </c>
      <c r="T1346">
        <f t="shared" si="380"/>
        <v>46.93625573615931</v>
      </c>
    </row>
    <row r="1347" spans="1:20" x14ac:dyDescent="0.35">
      <c r="A1347">
        <f t="shared" si="381"/>
        <v>879.97471264665376</v>
      </c>
      <c r="B1347">
        <f t="shared" si="398"/>
        <v>140.05232531358513</v>
      </c>
      <c r="C1347" t="str">
        <f t="shared" si="382"/>
        <v>-3.65988665136021-221.36238872644i</v>
      </c>
      <c r="D1347" t="str">
        <f t="shared" si="383"/>
        <v>3.47812487112114-113.640298662362i</v>
      </c>
      <c r="E1347" t="str">
        <f t="shared" si="384"/>
        <v>162.467757369859+0.0445957838913413i</v>
      </c>
      <c r="F1347" t="str">
        <f t="shared" si="385"/>
        <v>2.90990988914345-1066.43820699483i</v>
      </c>
      <c r="G1347" t="str">
        <f t="shared" si="386"/>
        <v>0.99999999286354-0.000084477571811208i</v>
      </c>
      <c r="H1347" t="str">
        <f t="shared" si="387"/>
        <v>501.000083296657+9.0371137146929i</v>
      </c>
      <c r="I1347" t="str">
        <f t="shared" si="388"/>
        <v>31.3005531059839-1507.1678401819i</v>
      </c>
      <c r="K1347" t="str">
        <f t="shared" si="389"/>
        <v>0.0239443009542453-0.00113589061755368i</v>
      </c>
      <c r="L1347" t="str">
        <f t="shared" si="390"/>
        <v>0.0001875-2.51860880191853i</v>
      </c>
      <c r="M1347" t="str">
        <f t="shared" si="391"/>
        <v>0.00125-0.633019324546369i</v>
      </c>
      <c r="N1347">
        <f t="shared" si="392"/>
        <v>89.052788706438662</v>
      </c>
      <c r="O1347">
        <f t="shared" si="393"/>
        <v>46.903263657836561</v>
      </c>
      <c r="P1347" s="3">
        <f t="shared" si="394"/>
        <v>46.903263657836561</v>
      </c>
      <c r="Q1347" s="3">
        <f t="shared" si="395"/>
        <v>-90.947211293561338</v>
      </c>
      <c r="R1347">
        <f t="shared" si="396"/>
        <v>89.052788706438662</v>
      </c>
      <c r="S1347">
        <f t="shared" si="397"/>
        <v>0.14005232531358514</v>
      </c>
      <c r="T1347">
        <f t="shared" si="380"/>
        <v>46.903263657836561</v>
      </c>
    </row>
    <row r="1348" spans="1:20" x14ac:dyDescent="0.35">
      <c r="A1348">
        <f t="shared" si="381"/>
        <v>883.31861655471107</v>
      </c>
      <c r="B1348">
        <f t="shared" si="398"/>
        <v>140.58452414977677</v>
      </c>
      <c r="C1348" t="str">
        <f t="shared" si="382"/>
        <v>-3.65981253936913-220.522933070473i</v>
      </c>
      <c r="D1348" t="str">
        <f t="shared" si="383"/>
        <v>3.4781248701398-113.210105360012i</v>
      </c>
      <c r="E1348" t="str">
        <f t="shared" si="384"/>
        <v>162.46774391965+0.0447672007729916i</v>
      </c>
      <c r="F1348" t="str">
        <f t="shared" si="385"/>
        <v>2.90990988898533-1062.4010847446i</v>
      </c>
      <c r="G1348" t="str">
        <f t="shared" si="386"/>
        <v>0.9999999928092-0.0000847985865794826i</v>
      </c>
      <c r="H1348" t="str">
        <f t="shared" si="387"/>
        <v>501.007705143636+9.07131718895596i</v>
      </c>
      <c r="I1348" t="str">
        <f t="shared" si="388"/>
        <v>31.3002034494704-1501.48456779479i</v>
      </c>
      <c r="K1348" t="str">
        <f t="shared" si="389"/>
        <v>0.0239438778627654-0.00114018617149925i</v>
      </c>
      <c r="L1348" t="str">
        <f t="shared" si="390"/>
        <v>0.0001875-2.50907431950441i</v>
      </c>
      <c r="M1348" t="str">
        <f t="shared" si="391"/>
        <v>0.00125-0.630622957308594i</v>
      </c>
      <c r="N1348">
        <f t="shared" si="392"/>
        <v>89.049202906840534</v>
      </c>
      <c r="O1348">
        <f t="shared" si="393"/>
        <v>46.870271213406873</v>
      </c>
      <c r="P1348" s="3">
        <f t="shared" si="394"/>
        <v>46.870271213406873</v>
      </c>
      <c r="Q1348" s="3">
        <f t="shared" si="395"/>
        <v>-90.950797093159466</v>
      </c>
      <c r="R1348">
        <f t="shared" si="396"/>
        <v>89.049202906840534</v>
      </c>
      <c r="S1348">
        <f t="shared" si="397"/>
        <v>0.14058452414977676</v>
      </c>
      <c r="T1348">
        <f t="shared" si="380"/>
        <v>46.870271213406873</v>
      </c>
    </row>
    <row r="1349" spans="1:20" x14ac:dyDescent="0.35">
      <c r="A1349">
        <f t="shared" si="381"/>
        <v>886.67522729761902</v>
      </c>
      <c r="B1349">
        <f t="shared" si="398"/>
        <v>141.11874534154592</v>
      </c>
      <c r="C1349" t="str">
        <f t="shared" si="382"/>
        <v>-3.65973786587263-219.686649767141i</v>
      </c>
      <c r="D1349" t="str">
        <f t="shared" si="383"/>
        <v>3.47812486915099-112.781540623035i</v>
      </c>
      <c r="E1349" t="str">
        <f t="shared" si="384"/>
        <v>162.467730368555+0.0449392913101366i</v>
      </c>
      <c r="F1349" t="str">
        <f t="shared" si="385"/>
        <v>2.909909888826-1058.37924549065i</v>
      </c>
      <c r="G1349" t="str">
        <f t="shared" si="386"/>
        <v>0.999999992754446-0.0000851208212038239i</v>
      </c>
      <c r="H1349" t="str">
        <f t="shared" si="387"/>
        <v>501.015385130202+9.10564905600125i</v>
      </c>
      <c r="I1349" t="str">
        <f t="shared" si="388"/>
        <v>31.2998511125746-1495.82289509359i</v>
      </c>
      <c r="K1349" t="str">
        <f t="shared" si="389"/>
        <v>0.0239434515653202-0.00114449781095264i</v>
      </c>
      <c r="L1349" t="str">
        <f t="shared" si="390"/>
        <v>0.0001875-2.49957593096673i</v>
      </c>
      <c r="M1349" t="str">
        <f t="shared" si="391"/>
        <v>0.00125-0.628235661793777i</v>
      </c>
      <c r="N1349">
        <f t="shared" si="392"/>
        <v>89.045603636499834</v>
      </c>
      <c r="O1349">
        <f t="shared" si="393"/>
        <v>46.837278400102285</v>
      </c>
      <c r="P1349" s="3">
        <f t="shared" si="394"/>
        <v>46.837278400102285</v>
      </c>
      <c r="Q1349" s="3">
        <f t="shared" si="395"/>
        <v>-90.954396363500166</v>
      </c>
      <c r="R1349">
        <f t="shared" si="396"/>
        <v>89.045603636499834</v>
      </c>
      <c r="S1349">
        <f t="shared" si="397"/>
        <v>0.14111874534154592</v>
      </c>
      <c r="T1349">
        <f t="shared" si="380"/>
        <v>46.837278400102285</v>
      </c>
    </row>
    <row r="1350" spans="1:20" x14ac:dyDescent="0.35">
      <c r="A1350">
        <f t="shared" si="381"/>
        <v>890.04459316134989</v>
      </c>
      <c r="B1350">
        <f t="shared" si="398"/>
        <v>141.65499657384379</v>
      </c>
      <c r="C1350" t="str">
        <f t="shared" si="382"/>
        <v>-3.65966262663804-218.853526786872i</v>
      </c>
      <c r="D1350" t="str">
        <f t="shared" si="383"/>
        <v>3.47812486815464-112.354598286384i</v>
      </c>
      <c r="E1350" t="str">
        <f t="shared" si="384"/>
        <v>162.467716715831+0.0451120583160934i</v>
      </c>
      <c r="F1350" t="str">
        <f t="shared" si="385"/>
        <v>2.90990988866546-1054.37263137746i</v>
      </c>
      <c r="G1350" t="str">
        <f t="shared" si="386"/>
        <v>0.999999992699275-0.0000854442803196844i</v>
      </c>
      <c r="H1350" t="str">
        <f t="shared" si="387"/>
        <v>501.023123700634+9.14010978551506i</v>
      </c>
      <c r="I1350" t="str">
        <f t="shared" si="388"/>
        <v>31.299496074611-1490.18274063696i</v>
      </c>
      <c r="K1350" t="str">
        <f t="shared" si="389"/>
        <v>0.0239430220377363-0.00114882559433461i</v>
      </c>
      <c r="L1350" t="str">
        <f t="shared" si="390"/>
        <v>0.0001875-2.490113499668i</v>
      </c>
      <c r="M1350" t="str">
        <f t="shared" si="391"/>
        <v>0.00125-0.625857403659869i</v>
      </c>
      <c r="N1350">
        <f t="shared" si="392"/>
        <v>89.041990845997773</v>
      </c>
      <c r="O1350">
        <f t="shared" si="393"/>
        <v>46.804285215134342</v>
      </c>
      <c r="P1350" s="3">
        <f t="shared" si="394"/>
        <v>46.804285215134342</v>
      </c>
      <c r="Q1350" s="3">
        <f t="shared" si="395"/>
        <v>-90.958009154002227</v>
      </c>
      <c r="R1350">
        <f t="shared" si="396"/>
        <v>89.041990845997773</v>
      </c>
      <c r="S1350">
        <f t="shared" si="397"/>
        <v>0.14165499657384378</v>
      </c>
      <c r="T1350">
        <f t="shared" si="380"/>
        <v>46.804285215134342</v>
      </c>
    </row>
    <row r="1351" spans="1:20" x14ac:dyDescent="0.35">
      <c r="A1351">
        <f t="shared" si="381"/>
        <v>893.42676261536303</v>
      </c>
      <c r="B1351">
        <f t="shared" si="398"/>
        <v>142.19328556082439</v>
      </c>
      <c r="C1351" t="str">
        <f t="shared" si="382"/>
        <v>-3.65958681740117-218.023552145559i</v>
      </c>
      <c r="D1351" t="str">
        <f t="shared" si="383"/>
        <v>3.47812486715072-111.929272208349i</v>
      </c>
      <c r="E1351" t="str">
        <f t="shared" si="384"/>
        <v>162.467702960728+0.0452855046176968i</v>
      </c>
      <c r="F1351" t="str">
        <f t="shared" si="385"/>
        <v>2.90990988850369-1050.38118476856i</v>
      </c>
      <c r="G1351" t="str">
        <f t="shared" si="386"/>
        <v>0.999999992643684-0.0000857689685801313i</v>
      </c>
      <c r="H1351" t="str">
        <f t="shared" si="387"/>
        <v>501.03092130262+9.17469984875859i</v>
      </c>
      <c r="I1351" t="str">
        <f t="shared" si="388"/>
        <v>31.2991383147352-1484.56402329318i</v>
      </c>
      <c r="K1351" t="str">
        <f t="shared" si="389"/>
        <v>0.0239425892556599-0.00115316958025729i</v>
      </c>
      <c r="L1351" t="str">
        <f t="shared" si="390"/>
        <v>0.0001875-2.48068688948794i</v>
      </c>
      <c r="M1351" t="str">
        <f t="shared" si="391"/>
        <v>0.00125-0.623488148694831i</v>
      </c>
      <c r="N1351">
        <f t="shared" si="392"/>
        <v>89.038364485747834</v>
      </c>
      <c r="O1351">
        <f t="shared" si="393"/>
        <v>46.771291655693418</v>
      </c>
      <c r="P1351" s="3">
        <f t="shared" si="394"/>
        <v>46.771291655693418</v>
      </c>
      <c r="Q1351" s="3">
        <f t="shared" si="395"/>
        <v>-90.961635514252166</v>
      </c>
      <c r="R1351">
        <f t="shared" si="396"/>
        <v>89.038364485747834</v>
      </c>
      <c r="S1351">
        <f t="shared" si="397"/>
        <v>0.14219328556082439</v>
      </c>
      <c r="T1351">
        <f t="shared" si="380"/>
        <v>46.771291655693418</v>
      </c>
    </row>
    <row r="1352" spans="1:20" x14ac:dyDescent="0.35">
      <c r="A1352">
        <f t="shared" si="381"/>
        <v>896.82178431330135</v>
      </c>
      <c r="B1352">
        <f t="shared" si="398"/>
        <v>142.73362004595552</v>
      </c>
      <c r="C1352" t="str">
        <f t="shared" si="382"/>
        <v>-3.6595104338658-217.196713904385i</v>
      </c>
      <c r="D1352" t="str">
        <f t="shared" si="383"/>
        <v>3.47812486613915-111.505556270472i</v>
      </c>
      <c r="E1352" t="str">
        <f t="shared" si="384"/>
        <v>162.467689102486+0.0454596330554918i</v>
      </c>
      <c r="F1352" t="str">
        <f t="shared" si="385"/>
        <v>2.90990988834069-1046.40484824564i</v>
      </c>
      <c r="G1352" t="str">
        <f t="shared" si="386"/>
        <v>0.99999999258767-0.0000860948906559131i</v>
      </c>
      <c r="H1352" t="str">
        <f t="shared" si="387"/>
        <v>501.038778387283+9.20941971856998i</v>
      </c>
      <c r="I1352" t="str">
        <f t="shared" si="388"/>
        <v>31.2987778119371-1478.96666223893i</v>
      </c>
      <c r="K1352" t="str">
        <f t="shared" si="389"/>
        <v>0.0239421531945553-0.00115752982752449i</v>
      </c>
      <c r="L1352" t="str">
        <f t="shared" si="390"/>
        <v>0.0001875-2.47129596482162i</v>
      </c>
      <c r="M1352" t="str">
        <f t="shared" si="391"/>
        <v>0.00125-0.621127862816129i</v>
      </c>
      <c r="N1352">
        <f t="shared" si="392"/>
        <v>89.03472450599547</v>
      </c>
      <c r="O1352">
        <f t="shared" si="393"/>
        <v>46.73829771894858</v>
      </c>
      <c r="P1352" s="3">
        <f t="shared" si="394"/>
        <v>46.73829771894858</v>
      </c>
      <c r="Q1352" s="3">
        <f t="shared" si="395"/>
        <v>-90.96527549400453</v>
      </c>
      <c r="R1352">
        <f t="shared" si="396"/>
        <v>89.03472450599547</v>
      </c>
      <c r="S1352">
        <f t="shared" si="397"/>
        <v>0.14273362004595552</v>
      </c>
      <c r="T1352">
        <f t="shared" si="380"/>
        <v>46.73829771894858</v>
      </c>
    </row>
    <row r="1353" spans="1:20" x14ac:dyDescent="0.35">
      <c r="A1353">
        <f t="shared" si="381"/>
        <v>900.2297070936919</v>
      </c>
      <c r="B1353">
        <f t="shared" si="398"/>
        <v>143.27600780213015</v>
      </c>
      <c r="C1353" t="str">
        <f t="shared" si="382"/>
        <v>-3.65943347170404-216.373000169676i</v>
      </c>
      <c r="D1353" t="str">
        <f t="shared" si="383"/>
        <v>3.47812486511987-111.083444377457i</v>
      </c>
      <c r="E1353" t="str">
        <f t="shared" si="384"/>
        <v>162.467675140351+0.0456344464836328i</v>
      </c>
      <c r="F1353" t="str">
        <f t="shared" si="385"/>
        <v>2.90990988817645-1042.44356460776i</v>
      </c>
      <c r="G1353" t="str">
        <f t="shared" si="386"/>
        <v>0.999999992531229-0.0000864220512355279i</v>
      </c>
      <c r="H1353" t="str">
        <f t="shared" si="387"/>
        <v>501.046695409205+9.24426986936871i</v>
      </c>
      <c r="I1353" t="str">
        <f t="shared" si="388"/>
        <v>31.2984145450428-1473.39057695813i</v>
      </c>
      <c r="K1353" t="str">
        <f t="shared" si="389"/>
        <v>0.0239417138297037-0.00116190639513212i</v>
      </c>
      <c r="L1353" t="str">
        <f t="shared" si="390"/>
        <v>0.0001875-2.46194059057743i</v>
      </c>
      <c r="M1353" t="str">
        <f t="shared" si="391"/>
        <v>0.00125-0.618776512070261i</v>
      </c>
      <c r="N1353">
        <f t="shared" si="392"/>
        <v>89.031070856817607</v>
      </c>
      <c r="O1353">
        <f t="shared" si="393"/>
        <v>46.70530340204828</v>
      </c>
      <c r="P1353" s="3">
        <f t="shared" si="394"/>
        <v>46.70530340204828</v>
      </c>
      <c r="Q1353" s="3">
        <f t="shared" si="395"/>
        <v>-90.968929143182393</v>
      </c>
      <c r="R1353">
        <f t="shared" si="396"/>
        <v>89.031070856817607</v>
      </c>
      <c r="S1353">
        <f t="shared" si="397"/>
        <v>0.14327600780213015</v>
      </c>
      <c r="T1353">
        <f t="shared" si="380"/>
        <v>46.70530340204828</v>
      </c>
    </row>
    <row r="1354" spans="1:20" x14ac:dyDescent="0.35">
      <c r="A1354">
        <f t="shared" si="381"/>
        <v>903.65057998064799</v>
      </c>
      <c r="B1354">
        <f t="shared" si="398"/>
        <v>143.82045663177826</v>
      </c>
      <c r="C1354" t="str">
        <f t="shared" si="382"/>
        <v>-3.65935592655532-215.552399092696i</v>
      </c>
      <c r="D1354" t="str">
        <f t="shared" si="383"/>
        <v>3.47812486409284-110.662930457083i</v>
      </c>
      <c r="E1354" t="str">
        <f t="shared" si="384"/>
        <v>162.46766107355+0.0458099477702447i</v>
      </c>
      <c r="F1354" t="str">
        <f t="shared" si="385"/>
        <v>2.90990988801098-1038.49727687054i</v>
      </c>
      <c r="G1354" t="str">
        <f t="shared" si="386"/>
        <v>0.999999992474358-0.0000867504550252894i</v>
      </c>
      <c r="H1354" t="str">
        <f t="shared" si="387"/>
        <v>501.054672826453+9.27925077715916i</v>
      </c>
      <c r="I1354" t="str">
        <f t="shared" si="388"/>
        <v>31.2980484927137-1467.83568724086i</v>
      </c>
      <c r="K1354" t="str">
        <f t="shared" si="389"/>
        <v>0.023941271136202-0.00116629934226858i</v>
      </c>
      <c r="L1354" t="str">
        <f t="shared" si="390"/>
        <v>0.0001875-2.45262063217516i</v>
      </c>
      <c r="M1354" t="str">
        <f t="shared" si="391"/>
        <v>0.00125-0.61643406263226i</v>
      </c>
      <c r="N1354">
        <f t="shared" si="392"/>
        <v>89.027403488122289</v>
      </c>
      <c r="O1354">
        <f t="shared" si="393"/>
        <v>46.672308702118983</v>
      </c>
      <c r="P1354" s="3">
        <f t="shared" si="394"/>
        <v>46.672308702118983</v>
      </c>
      <c r="Q1354" s="3">
        <f t="shared" si="395"/>
        <v>-90.972596511877711</v>
      </c>
      <c r="R1354">
        <f t="shared" si="396"/>
        <v>89.027403488122289</v>
      </c>
      <c r="S1354">
        <f t="shared" si="397"/>
        <v>0.14382045663177825</v>
      </c>
      <c r="T1354">
        <f t="shared" si="380"/>
        <v>46.672308702118983</v>
      </c>
    </row>
    <row r="1355" spans="1:20" x14ac:dyDescent="0.35">
      <c r="A1355">
        <f t="shared" si="381"/>
        <v>907.0844521845745</v>
      </c>
      <c r="B1355">
        <f t="shared" si="398"/>
        <v>144.36697436697901</v>
      </c>
      <c r="C1355" t="str">
        <f t="shared" si="382"/>
        <v>-3.65927779402694-214.734898869505i</v>
      </c>
      <c r="D1355" t="str">
        <f t="shared" si="383"/>
        <v>3.47812486305797-110.244008460115i</v>
      </c>
      <c r="E1355" t="str">
        <f t="shared" si="384"/>
        <v>162.467646901317+0.0459861397972182i</v>
      </c>
      <c r="F1355" t="str">
        <f t="shared" si="385"/>
        <v>2.90990988784423-1034.56592826529i</v>
      </c>
      <c r="G1355" t="str">
        <f t="shared" si="386"/>
        <v>0.999999992417055-0.0000870801067493955i</v>
      </c>
      <c r="H1355" t="str">
        <f t="shared" si="387"/>
        <v>501.06271110061+9.31436291953377i</v>
      </c>
      <c r="I1355" t="str">
        <f t="shared" si="388"/>
        <v>31.2976796334435-1462.30191318209i</v>
      </c>
      <c r="K1355" t="str">
        <f t="shared" si="389"/>
        <v>0.0239408250889613-0.00117070872831511i</v>
      </c>
      <c r="L1355" t="str">
        <f t="shared" si="390"/>
        <v>0.0001875-2.44333595554409i</v>
      </c>
      <c r="M1355" t="str">
        <f t="shared" si="391"/>
        <v>0.00125-0.6141004808052i</v>
      </c>
      <c r="N1355">
        <f t="shared" si="392"/>
        <v>89.023722349648253</v>
      </c>
      <c r="O1355">
        <f t="shared" si="393"/>
        <v>46.639313616266016</v>
      </c>
      <c r="P1355" s="3">
        <f t="shared" si="394"/>
        <v>46.639313616266016</v>
      </c>
      <c r="Q1355" s="3">
        <f t="shared" si="395"/>
        <v>-90.976277650351747</v>
      </c>
      <c r="R1355">
        <f t="shared" si="396"/>
        <v>89.023722349648253</v>
      </c>
      <c r="S1355">
        <f t="shared" si="397"/>
        <v>0.14436697436697901</v>
      </c>
      <c r="T1355">
        <f t="shared" si="380"/>
        <v>46.639313616266016</v>
      </c>
    </row>
    <row r="1356" spans="1:20" x14ac:dyDescent="0.35">
      <c r="A1356">
        <f t="shared" si="381"/>
        <v>910.53137310287582</v>
      </c>
      <c r="B1356">
        <f t="shared" si="398"/>
        <v>144.91556886957352</v>
      </c>
      <c r="C1356" t="str">
        <f t="shared" si="382"/>
        <v>-3.65919906969324-213.920487740769i</v>
      </c>
      <c r="D1356" t="str">
        <f t="shared" si="383"/>
        <v>3.47812486201524-109.826672360221i</v>
      </c>
      <c r="E1356" t="str">
        <f t="shared" si="384"/>
        <v>162.46763262287+0.0461630254605231i</v>
      </c>
      <c r="F1356" t="str">
        <f t="shared" si="385"/>
        <v>2.9099098876762-1030.64946223824i</v>
      </c>
      <c r="G1356" t="str">
        <f t="shared" si="386"/>
        <v>0.999999992359315-0.0000874110111499961i</v>
      </c>
      <c r="H1356" t="str">
        <f t="shared" si="387"/>
        <v>501.0708106968+9.34960677567678i</v>
      </c>
      <c r="I1356" t="str">
        <f t="shared" si="388"/>
        <v>31.297307945558-1456.78917518062i</v>
      </c>
      <c r="K1356" t="str">
        <f t="shared" si="389"/>
        <v>0.0239403756627054-0.00117513461284617i</v>
      </c>
      <c r="L1356" t="str">
        <f t="shared" si="390"/>
        <v>0.0001875-2.43408642712103i</v>
      </c>
      <c r="M1356" t="str">
        <f t="shared" si="391"/>
        <v>0.00125-0.611775733019726i</v>
      </c>
      <c r="N1356">
        <f t="shared" si="392"/>
        <v>89.020027390964501</v>
      </c>
      <c r="O1356">
        <f t="shared" si="393"/>
        <v>46.606318141572686</v>
      </c>
      <c r="P1356" s="3">
        <f t="shared" si="394"/>
        <v>46.606318141572686</v>
      </c>
      <c r="Q1356" s="3">
        <f t="shared" si="395"/>
        <v>-90.979972609035499</v>
      </c>
      <c r="R1356">
        <f t="shared" si="396"/>
        <v>89.020027390964501</v>
      </c>
      <c r="S1356">
        <f t="shared" si="397"/>
        <v>0.14491556886957352</v>
      </c>
      <c r="T1356">
        <f t="shared" si="380"/>
        <v>46.606318141572686</v>
      </c>
    </row>
    <row r="1357" spans="1:20" x14ac:dyDescent="0.35">
      <c r="A1357">
        <f t="shared" si="381"/>
        <v>913.99139232066671</v>
      </c>
      <c r="B1357">
        <f t="shared" si="398"/>
        <v>145.4662480312779</v>
      </c>
      <c r="C1357" t="str">
        <f t="shared" si="382"/>
        <v>-3.65911974909565-213.109153991609i</v>
      </c>
      <c r="D1357" t="str">
        <f t="shared" si="383"/>
        <v>3.47812486096456-109.410916153881i</v>
      </c>
      <c r="E1357" t="str">
        <f t="shared" si="384"/>
        <v>162.46761823743+0.0463406076701421i</v>
      </c>
      <c r="F1357" t="str">
        <f t="shared" si="385"/>
        <v>2.90990988750691-1026.74782244973i</v>
      </c>
      <c r="G1357" t="str">
        <f t="shared" si="386"/>
        <v>0.999999992301136-0.0000877431729872612i</v>
      </c>
      <c r="H1357" t="str">
        <f t="shared" si="387"/>
        <v>501.078972083713+9.38498282636697i</v>
      </c>
      <c r="I1357" t="str">
        <f t="shared" si="388"/>
        <v>31.2969334072128-1451.29739393793i</v>
      </c>
      <c r="K1357" t="str">
        <f t="shared" si="389"/>
        <v>0.0239399228319698-0.00117957705562979i</v>
      </c>
      <c r="L1357" t="str">
        <f t="shared" si="390"/>
        <v>0.0001875-2.42487191384841i</v>
      </c>
      <c r="M1357" t="str">
        <f t="shared" si="391"/>
        <v>0.00125-0.609459785833558i</v>
      </c>
      <c r="N1357">
        <f t="shared" si="392"/>
        <v>89.016318561469987</v>
      </c>
      <c r="O1357">
        <f t="shared" si="393"/>
        <v>46.573322275100793</v>
      </c>
      <c r="P1357" s="3">
        <f t="shared" si="394"/>
        <v>46.573322275100793</v>
      </c>
      <c r="Q1357" s="3">
        <f t="shared" si="395"/>
        <v>-90.983681438530013</v>
      </c>
      <c r="R1357">
        <f t="shared" si="396"/>
        <v>89.016318561469987</v>
      </c>
      <c r="S1357">
        <f t="shared" si="397"/>
        <v>0.14546624803127789</v>
      </c>
      <c r="T1357">
        <f t="shared" si="380"/>
        <v>46.573322275100793</v>
      </c>
    </row>
    <row r="1358" spans="1:20" x14ac:dyDescent="0.35">
      <c r="A1358">
        <f t="shared" si="381"/>
        <v>917.46455961148536</v>
      </c>
      <c r="B1358">
        <f t="shared" si="398"/>
        <v>146.01901977379677</v>
      </c>
      <c r="C1358" t="str">
        <f t="shared" si="382"/>
        <v>-3.65903982774226-212.30088595141i</v>
      </c>
      <c r="D1358" t="str">
        <f t="shared" si="383"/>
        <v>3.47812485990589-108.996733860301i</v>
      </c>
      <c r="E1358" t="str">
        <f t="shared" si="384"/>
        <v>162.467603744206+0.0465188893502823i</v>
      </c>
      <c r="F1358" t="str">
        <f t="shared" si="385"/>
        <v>2.90990988733633-1022.86095277335i</v>
      </c>
      <c r="G1358" t="str">
        <f t="shared" si="386"/>
        <v>0.999999992242513-0.0000880765970394495i</v>
      </c>
      <c r="H1358" t="str">
        <f t="shared" si="387"/>
        <v>501.087195733636+9.42049155398243i</v>
      </c>
      <c r="I1358" t="str">
        <f t="shared" si="388"/>
        <v>31.2965559963937-1445.82649045698i</v>
      </c>
      <c r="K1358" t="str">
        <f t="shared" si="389"/>
        <v>0.0239394665711-0.00118403611662799i</v>
      </c>
      <c r="L1358" t="str">
        <f t="shared" si="390"/>
        <v>0.0001875-2.41569228317236i</v>
      </c>
      <c r="M1358" t="str">
        <f t="shared" si="391"/>
        <v>0.00125-0.607152605931019i</v>
      </c>
      <c r="N1358">
        <f t="shared" si="392"/>
        <v>89.012595810393051</v>
      </c>
      <c r="O1358">
        <f t="shared" si="393"/>
        <v>46.540326013889612</v>
      </c>
      <c r="P1358" s="3">
        <f t="shared" si="394"/>
        <v>46.540326013889612</v>
      </c>
      <c r="Q1358" s="3">
        <f t="shared" si="395"/>
        <v>-90.987404189606949</v>
      </c>
      <c r="R1358">
        <f t="shared" si="396"/>
        <v>89.012595810393051</v>
      </c>
      <c r="S1358">
        <f t="shared" si="397"/>
        <v>0.14601901977379678</v>
      </c>
      <c r="T1358">
        <f t="shared" si="380"/>
        <v>46.540326013889612</v>
      </c>
    </row>
    <row r="1359" spans="1:20" x14ac:dyDescent="0.35">
      <c r="A1359">
        <f t="shared" si="381"/>
        <v>920.95092493800905</v>
      </c>
      <c r="B1359">
        <f t="shared" si="398"/>
        <v>146.57389204893721</v>
      </c>
      <c r="C1359" t="str">
        <f t="shared" si="382"/>
        <v>-3.65895930110766-211.495671993674i</v>
      </c>
      <c r="D1359" t="str">
        <f t="shared" si="383"/>
        <v>3.47812485883915-108.58411952133i</v>
      </c>
      <c r="E1359" t="str">
        <f t="shared" si="384"/>
        <v>162.467589142404+0.0466978734393872i</v>
      </c>
      <c r="F1359" t="str">
        <f t="shared" si="385"/>
        <v>2.90990988716444-1018.98879729517i</v>
      </c>
      <c r="G1359" t="str">
        <f t="shared" si="386"/>
        <v>0.999999992183444-0.0000884112881029771i</v>
      </c>
      <c r="H1359" t="str">
        <f t="shared" si="387"/>
        <v>501.095482122476+9.45613344250231i</v>
      </c>
      <c r="I1359" t="str">
        <f t="shared" si="388"/>
        <v>31.2961756909118-1440.3763860411i</v>
      </c>
      <c r="K1359" t="str">
        <f t="shared" si="389"/>
        <v>0.0239390068542504-0.00118851185599707i</v>
      </c>
      <c r="L1359" t="str">
        <f t="shared" si="390"/>
        <v>0.0001875-2.4065474030408i</v>
      </c>
      <c r="M1359" t="str">
        <f t="shared" si="391"/>
        <v>0.00125-0.604854160122555i</v>
      </c>
      <c r="N1359">
        <f t="shared" si="392"/>
        <v>89.008859086791276</v>
      </c>
      <c r="O1359">
        <f t="shared" si="393"/>
        <v>46.507329354956475</v>
      </c>
      <c r="P1359" s="3">
        <f t="shared" si="394"/>
        <v>46.507329354956475</v>
      </c>
      <c r="Q1359" s="3">
        <f t="shared" si="395"/>
        <v>-90.991140913208724</v>
      </c>
      <c r="R1359">
        <f t="shared" si="396"/>
        <v>89.008859086791276</v>
      </c>
      <c r="S1359">
        <f t="shared" si="397"/>
        <v>0.1465738920489372</v>
      </c>
      <c r="T1359">
        <f t="shared" si="380"/>
        <v>46.507329354956475</v>
      </c>
    </row>
    <row r="1360" spans="1:20" x14ac:dyDescent="0.35">
      <c r="A1360">
        <f t="shared" si="381"/>
        <v>924.45053845277357</v>
      </c>
      <c r="B1360">
        <f t="shared" si="398"/>
        <v>147.13087283872318</v>
      </c>
      <c r="C1360" t="str">
        <f t="shared" si="382"/>
        <v>-3.65887816463295-210.693500535849i</v>
      </c>
      <c r="D1360" t="str">
        <f t="shared" si="383"/>
        <v>3.47812485776429-108.173067201373i</v>
      </c>
      <c r="E1360" t="str">
        <f t="shared" si="384"/>
        <v>162.467574431225+0.0468775628901951i</v>
      </c>
      <c r="F1360" t="str">
        <f t="shared" si="385"/>
        <v>2.90990988699124-1015.13130031294i</v>
      </c>
      <c r="G1360" t="str">
        <f t="shared" si="386"/>
        <v>0.999999992123925-0.0000887472509924863i</v>
      </c>
      <c r="H1360" t="str">
        <f t="shared" si="387"/>
        <v>501.103831729794+9.49190897751151i</v>
      </c>
      <c r="I1360" t="str">
        <f t="shared" si="388"/>
        <v>31.2957924684061-1434.9470022929i</v>
      </c>
      <c r="K1360" t="str">
        <f t="shared" si="389"/>
        <v>0.0239385436553827-0.00119300433408803i</v>
      </c>
      <c r="L1360" t="str">
        <f t="shared" si="390"/>
        <v>0.0001875-2.39743714190158i</v>
      </c>
      <c r="M1360" t="str">
        <f t="shared" si="391"/>
        <v>0.00125-0.602564415344246i</v>
      </c>
      <c r="N1360">
        <f t="shared" si="392"/>
        <v>89.005108339550745</v>
      </c>
      <c r="O1360">
        <f t="shared" si="393"/>
        <v>46.474332295296577</v>
      </c>
      <c r="P1360" s="3">
        <f t="shared" si="394"/>
        <v>46.474332295296577</v>
      </c>
      <c r="Q1360" s="3">
        <f t="shared" si="395"/>
        <v>-90.994891660449255</v>
      </c>
      <c r="R1360">
        <f t="shared" si="396"/>
        <v>89.005108339550745</v>
      </c>
      <c r="S1360">
        <f t="shared" si="397"/>
        <v>0.14713087283872317</v>
      </c>
      <c r="T1360">
        <f t="shared" si="380"/>
        <v>46.474332295296577</v>
      </c>
    </row>
    <row r="1361" spans="1:20" x14ac:dyDescent="0.35">
      <c r="A1361">
        <f t="shared" si="381"/>
        <v>927.96345049889419</v>
      </c>
      <c r="B1361">
        <f t="shared" si="398"/>
        <v>147.68997015551034</v>
      </c>
      <c r="C1361" t="str">
        <f t="shared" si="382"/>
        <v>-3.65879641372532-209.894360039152i</v>
      </c>
      <c r="D1361" t="str">
        <f t="shared" si="383"/>
        <v>3.47812485668124-107.763570987305i</v>
      </c>
      <c r="E1361" t="str">
        <f t="shared" si="384"/>
        <v>162.467559609864+0.0470579606699404i</v>
      </c>
      <c r="F1361" t="str">
        <f t="shared" si="385"/>
        <v>2.90990988681674-1011.28840633527i</v>
      </c>
      <c r="G1361" t="str">
        <f t="shared" si="386"/>
        <v>0.999999992063954-0.0000890844905409151i</v>
      </c>
      <c r="H1361" t="str">
        <f t="shared" si="387"/>
        <v>501.112245038839+9.52781864620386i</v>
      </c>
      <c r="I1361" t="str">
        <f t="shared" si="388"/>
        <v>31.2954063063413-1429.53826111313i</v>
      </c>
      <c r="K1361" t="str">
        <f t="shared" si="389"/>
        <v>0.0239380769482641-0.0011975136114469i</v>
      </c>
      <c r="L1361" t="str">
        <f t="shared" si="390"/>
        <v>0.0001875-2.38836136870051i</v>
      </c>
      <c r="M1361" t="str">
        <f t="shared" si="391"/>
        <v>0.00125-0.60028333865735i</v>
      </c>
      <c r="N1361">
        <f t="shared" si="392"/>
        <v>89.001343517385877</v>
      </c>
      <c r="O1361">
        <f t="shared" si="393"/>
        <v>46.441334831882301</v>
      </c>
      <c r="P1361" s="3">
        <f t="shared" si="394"/>
        <v>46.441334831882301</v>
      </c>
      <c r="Q1361" s="3">
        <f t="shared" si="395"/>
        <v>-90.998656482614123</v>
      </c>
      <c r="R1361">
        <f t="shared" si="396"/>
        <v>89.001343517385877</v>
      </c>
      <c r="S1361">
        <f t="shared" si="397"/>
        <v>0.14768997015551033</v>
      </c>
      <c r="T1361">
        <f t="shared" si="380"/>
        <v>46.441334831882301</v>
      </c>
    </row>
    <row r="1362" spans="1:20" x14ac:dyDescent="0.35">
      <c r="A1362">
        <f t="shared" si="381"/>
        <v>931.48971161078998</v>
      </c>
      <c r="B1362">
        <f t="shared" si="398"/>
        <v>148.25119204210128</v>
      </c>
      <c r="C1362" t="str">
        <f t="shared" si="382"/>
        <v>-3.65871404375736-209.098239008409i</v>
      </c>
      <c r="D1362" t="str">
        <f t="shared" si="383"/>
        <v>3.47812485558996-107.355624988383i</v>
      </c>
      <c r="E1362" t="str">
        <f t="shared" si="384"/>
        <v>162.46754467751+0.0472390697603349i</v>
      </c>
      <c r="F1362" t="str">
        <f t="shared" si="385"/>
        <v>2.90990988664089-1007.46006008083i</v>
      </c>
      <c r="G1362" t="str">
        <f t="shared" si="386"/>
        <v>0.999999992003525-0.0000894230115995669i</v>
      </c>
      <c r="H1362" t="str">
        <f t="shared" si="387"/>
        <v>501.120722536551+9.56386293738491i</v>
      </c>
      <c r="I1362" t="str">
        <f t="shared" si="388"/>
        <v>31.2950171820037-1424.15008469946i</v>
      </c>
      <c r="K1362" t="str">
        <f t="shared" si="389"/>
        <v>0.0239376067064671-0.00120203974881512i</v>
      </c>
      <c r="L1362" t="str">
        <f t="shared" si="390"/>
        <v>0.0001875-2.37931995287957i</v>
      </c>
      <c r="M1362" t="str">
        <f t="shared" si="391"/>
        <v>0.00125-0.598010897247806i</v>
      </c>
      <c r="N1362">
        <f t="shared" si="392"/>
        <v>88.997564568839053</v>
      </c>
      <c r="O1362">
        <f t="shared" si="393"/>
        <v>46.408336961663295</v>
      </c>
      <c r="P1362" s="3">
        <f t="shared" si="394"/>
        <v>46.408336961663295</v>
      </c>
      <c r="Q1362" s="3">
        <f t="shared" si="395"/>
        <v>-91.002435431160947</v>
      </c>
      <c r="R1362">
        <f t="shared" si="396"/>
        <v>88.997564568839053</v>
      </c>
      <c r="S1362">
        <f t="shared" si="397"/>
        <v>0.14825119204210127</v>
      </c>
      <c r="T1362">
        <f t="shared" si="380"/>
        <v>46.408336961663295</v>
      </c>
    </row>
    <row r="1363" spans="1:20" x14ac:dyDescent="0.35">
      <c r="A1363">
        <f t="shared" si="381"/>
        <v>935.02937251491096</v>
      </c>
      <c r="B1363">
        <f t="shared" si="398"/>
        <v>148.81454657186126</v>
      </c>
      <c r="C1363" t="str">
        <f t="shared" si="382"/>
        <v>-3.65863105006753-208.305125991894i</v>
      </c>
      <c r="D1363" t="str">
        <f t="shared" si="383"/>
        <v>3.47812485449035-106.949223336169i</v>
      </c>
      <c r="E1363" t="str">
        <f t="shared" si="384"/>
        <v>162.467529633345+0.0474208931577273i</v>
      </c>
      <c r="F1363" t="str">
        <f t="shared" si="385"/>
        <v>2.9099098864637-1003.64620647759i</v>
      </c>
      <c r="G1363" t="str">
        <f t="shared" si="386"/>
        <v>0.999999991942636-0.0000897628190381798i</v>
      </c>
      <c r="H1363" t="str">
        <f t="shared" si="387"/>
        <v>501.129264713621+9.60004234147522i</v>
      </c>
      <c r="I1363" t="str">
        <f t="shared" si="388"/>
        <v>31.2946250725019-1418.78239554553i</v>
      </c>
      <c r="K1363" t="str">
        <f t="shared" si="389"/>
        <v>0.0239371329033667-0.00120658280712983i</v>
      </c>
      <c r="L1363" t="str">
        <f t="shared" si="390"/>
        <v>0.0001875-2.37031276437494i</v>
      </c>
      <c r="M1363" t="str">
        <f t="shared" si="391"/>
        <v>0.00125-0.595747058425788i</v>
      </c>
      <c r="N1363">
        <f t="shared" si="392"/>
        <v>88.993771442280064</v>
      </c>
      <c r="O1363">
        <f t="shared" si="393"/>
        <v>46.375338681566525</v>
      </c>
      <c r="P1363" s="3">
        <f t="shared" si="394"/>
        <v>46.375338681566525</v>
      </c>
      <c r="Q1363" s="3">
        <f t="shared" si="395"/>
        <v>-91.006228557719936</v>
      </c>
      <c r="R1363">
        <f t="shared" si="396"/>
        <v>88.993771442280064</v>
      </c>
      <c r="S1363">
        <f t="shared" si="397"/>
        <v>0.14881454657186124</v>
      </c>
      <c r="T1363">
        <f t="shared" si="380"/>
        <v>46.375338681566525</v>
      </c>
    </row>
    <row r="1364" spans="1:20" x14ac:dyDescent="0.35">
      <c r="A1364">
        <f t="shared" si="381"/>
        <v>938.58248413046761</v>
      </c>
      <c r="B1364">
        <f t="shared" si="398"/>
        <v>149.38004184883434</v>
      </c>
      <c r="C1364" t="str">
        <f t="shared" si="382"/>
        <v>-3.65854742795969-207.515009581163i</v>
      </c>
      <c r="D1364" t="str">
        <f t="shared" si="383"/>
        <v>3.47812485338238-106.544360184439i</v>
      </c>
      <c r="E1364" t="str">
        <f t="shared" si="384"/>
        <v>162.467514476549+0.0476034338731558i</v>
      </c>
      <c r="F1364" t="str">
        <f t="shared" si="385"/>
        <v>2.90990988628517-999.846790661983i</v>
      </c>
      <c r="G1364" t="str">
        <f t="shared" si="386"/>
        <v>0.999999991881284-0.0000901039177449968i</v>
      </c>
      <c r="H1364" t="str">
        <f t="shared" si="387"/>
        <v>501.137872064501+9.63635735051478i</v>
      </c>
      <c r="I1364" t="str">
        <f t="shared" si="388"/>
        <v>31.2942299547665-1413.4351164397i</v>
      </c>
      <c r="K1364" t="str">
        <f t="shared" si="389"/>
        <v>0.0239366555121398-0.00121114284752431i</v>
      </c>
      <c r="L1364" t="str">
        <f t="shared" si="390"/>
        <v>0.0001875-2.36133967361521i</v>
      </c>
      <c r="M1364" t="str">
        <f t="shared" si="391"/>
        <v>0.00125-0.593491789625211i</v>
      </c>
      <c r="N1364">
        <f t="shared" si="392"/>
        <v>88.989964085905783</v>
      </c>
      <c r="O1364">
        <f t="shared" si="393"/>
        <v>46.342339988496015</v>
      </c>
      <c r="P1364" s="3">
        <f t="shared" si="394"/>
        <v>46.342339988496015</v>
      </c>
      <c r="Q1364" s="3">
        <f t="shared" si="395"/>
        <v>-91.010035914094217</v>
      </c>
      <c r="R1364">
        <f t="shared" si="396"/>
        <v>88.989964085905783</v>
      </c>
      <c r="S1364">
        <f t="shared" si="397"/>
        <v>0.14938004184883433</v>
      </c>
      <c r="T1364">
        <f t="shared" si="380"/>
        <v>46.342339988496015</v>
      </c>
    </row>
    <row r="1365" spans="1:20" x14ac:dyDescent="0.35">
      <c r="A1365">
        <f t="shared" si="381"/>
        <v>942.14909757016346</v>
      </c>
      <c r="B1365">
        <f t="shared" si="398"/>
        <v>149.94768600785991</v>
      </c>
      <c r="C1365" t="str">
        <f t="shared" si="382"/>
        <v>-3.65846317270227-206.72787841088i</v>
      </c>
      <c r="D1365" t="str">
        <f t="shared" si="383"/>
        <v>3.47812485226596-106.141029709099i</v>
      </c>
      <c r="E1365" t="str">
        <f t="shared" si="384"/>
        <v>162.467499206291+0.047786694932497i</v>
      </c>
      <c r="F1365" t="str">
        <f t="shared" si="385"/>
        <v>2.90990988610529-996.061757978129i</v>
      </c>
      <c r="G1365" t="str">
        <f t="shared" si="386"/>
        <v>0.999999991819465-0.0000904463126268364i</v>
      </c>
      <c r="H1365" t="str">
        <f t="shared" si="387"/>
        <v>501.146545087434+9.67280845816486i</v>
      </c>
      <c r="I1365" t="str">
        <f t="shared" si="388"/>
        <v>31.293831805545-1408.10817046397i</v>
      </c>
      <c r="K1365" t="str">
        <f t="shared" si="389"/>
        <v>0.0239361745057636-0.00121571993132825i</v>
      </c>
      <c r="L1365" t="str">
        <f t="shared" si="390"/>
        <v>0.0001875-2.35240055151943i</v>
      </c>
      <c r="M1365" t="str">
        <f t="shared" si="391"/>
        <v>0.00125-0.591245058403279i</v>
      </c>
      <c r="N1365">
        <f t="shared" si="392"/>
        <v>88.986142447739866</v>
      </c>
      <c r="O1365">
        <f t="shared" si="393"/>
        <v>46.309340879332268</v>
      </c>
      <c r="P1365" s="3">
        <f t="shared" si="394"/>
        <v>46.309340879332268</v>
      </c>
      <c r="Q1365" s="3">
        <f t="shared" si="395"/>
        <v>-91.013857552260134</v>
      </c>
      <c r="R1365">
        <f t="shared" si="396"/>
        <v>88.986142447739866</v>
      </c>
      <c r="S1365">
        <f t="shared" si="397"/>
        <v>0.1499476860078599</v>
      </c>
      <c r="T1365">
        <f t="shared" si="380"/>
        <v>46.309340879332268</v>
      </c>
    </row>
    <row r="1366" spans="1:20" x14ac:dyDescent="0.35">
      <c r="A1366">
        <f t="shared" si="381"/>
        <v>945.72926414093013</v>
      </c>
      <c r="B1366">
        <f t="shared" si="398"/>
        <v>150.51748721468979</v>
      </c>
      <c r="C1366" t="str">
        <f t="shared" si="382"/>
        <v>-3.65837827952879-205.943721158665i</v>
      </c>
      <c r="D1366" t="str">
        <f t="shared" si="383"/>
        <v>3.47812485114106-105.739226108105i</v>
      </c>
      <c r="E1366" t="str">
        <f t="shared" si="384"/>
        <v>162.467483821738+0.0479706793764819i</v>
      </c>
      <c r="F1366" t="str">
        <f t="shared" si="385"/>
        <v>2.90990988592403-992.291053977065i</v>
      </c>
      <c r="G1366" t="str">
        <f t="shared" si="386"/>
        <v>0.999999991757174-0.0000907900086091631i</v>
      </c>
      <c r="H1366" t="str">
        <f t="shared" si="387"/>
        <v>501.155284284494+9.70939615971229i</v>
      </c>
      <c r="I1366" t="str">
        <f t="shared" si="388"/>
        <v>31.2934306014041-1402.80148099293i</v>
      </c>
      <c r="K1366" t="str">
        <f t="shared" si="389"/>
        <v>0.0239356898570139-0.00122031412006813i</v>
      </c>
      <c r="L1366" t="str">
        <f t="shared" si="390"/>
        <v>0.0001875-2.34349526949535i</v>
      </c>
      <c r="M1366" t="str">
        <f t="shared" si="391"/>
        <v>0.00125-0.589006832440007i</v>
      </c>
      <c r="N1366">
        <f t="shared" si="392"/>
        <v>88.9823064756322</v>
      </c>
      <c r="O1366">
        <f t="shared" si="393"/>
        <v>46.276341350932583</v>
      </c>
      <c r="P1366" s="3">
        <f t="shared" si="394"/>
        <v>46.276341350932583</v>
      </c>
      <c r="Q1366" s="3">
        <f t="shared" si="395"/>
        <v>-91.0176935243678</v>
      </c>
      <c r="R1366">
        <f t="shared" si="396"/>
        <v>88.9823064756322</v>
      </c>
      <c r="S1366">
        <f t="shared" si="397"/>
        <v>0.1505174872146898</v>
      </c>
      <c r="T1366">
        <f t="shared" si="380"/>
        <v>46.276341350932583</v>
      </c>
    </row>
    <row r="1367" spans="1:20" x14ac:dyDescent="0.35">
      <c r="A1367">
        <f t="shared" si="381"/>
        <v>949.32303534466564</v>
      </c>
      <c r="B1367">
        <f t="shared" si="398"/>
        <v>151.08945366610561</v>
      </c>
      <c r="C1367" t="str">
        <f t="shared" si="382"/>
        <v>-3.65829274363743-205.16252654493i</v>
      </c>
      <c r="D1367" t="str">
        <f t="shared" si="383"/>
        <v>3.47812485000757-105.338943601378i</v>
      </c>
      <c r="E1367" t="str">
        <f t="shared" si="384"/>
        <v>162.467468322049+0.0481553902608297i</v>
      </c>
      <c r="F1367" t="str">
        <f t="shared" si="385"/>
        <v>2.90990988574139-988.534624415949i</v>
      </c>
      <c r="G1367" t="str">
        <f t="shared" si="386"/>
        <v>0.99999999169441-0.0000911350106361578i</v>
      </c>
      <c r="H1367" t="str">
        <f t="shared" si="387"/>
        <v>501.164090161603+9.74612095207227i</v>
      </c>
      <c r="I1367" t="str">
        <f t="shared" si="388"/>
        <v>31.2930263187261-1397.51497169258i</v>
      </c>
      <c r="K1367" t="str">
        <f t="shared" si="389"/>
        <v>0.0239352015384639-0.00122492547546755i</v>
      </c>
      <c r="L1367" t="str">
        <f t="shared" si="390"/>
        <v>0.0001875-2.33462369943749i</v>
      </c>
      <c r="M1367" t="str">
        <f t="shared" si="391"/>
        <v>0.00125-0.586777079537766i</v>
      </c>
      <c r="N1367">
        <f t="shared" si="392"/>
        <v>88.978456117258588</v>
      </c>
      <c r="O1367">
        <f t="shared" si="393"/>
        <v>46.243341400130817</v>
      </c>
      <c r="P1367" s="3">
        <f t="shared" si="394"/>
        <v>46.243341400130817</v>
      </c>
      <c r="Q1367" s="3">
        <f t="shared" si="395"/>
        <v>-91.021543882741412</v>
      </c>
      <c r="R1367">
        <f t="shared" si="396"/>
        <v>88.978456117258588</v>
      </c>
      <c r="S1367">
        <f t="shared" si="397"/>
        <v>0.1510894536661056</v>
      </c>
      <c r="T1367">
        <f t="shared" si="380"/>
        <v>46.243341400130817</v>
      </c>
    </row>
    <row r="1368" spans="1:20" x14ac:dyDescent="0.35">
      <c r="A1368">
        <f t="shared" si="381"/>
        <v>952.93046287897539</v>
      </c>
      <c r="B1368">
        <f t="shared" si="398"/>
        <v>151.66359359003681</v>
      </c>
      <c r="C1368" t="str">
        <f t="shared" si="382"/>
        <v>-3.65820656019059-204.384283332713i</v>
      </c>
      <c r="D1368" t="str">
        <f t="shared" si="383"/>
        <v>3.47812484886546-104.94017643072i</v>
      </c>
      <c r="E1368" t="str">
        <f t="shared" si="384"/>
        <v>162.467452706379+0.0483408306564131i</v>
      </c>
      <c r="F1368" t="str">
        <f t="shared" si="385"/>
        <v>2.90990988555737-984.79241525728i</v>
      </c>
      <c r="G1368" t="str">
        <f t="shared" si="386"/>
        <v>0.999999991631167-0.0000914813236707897i</v>
      </c>
      <c r="H1368" t="str">
        <f t="shared" si="387"/>
        <v>501.172963228572+9.78298333379216i</v>
      </c>
      <c r="I1368" t="str">
        <f t="shared" si="388"/>
        <v>31.2926189337092-1392.24856651931i</v>
      </c>
      <c r="K1368" t="str">
        <f t="shared" si="389"/>
        <v>0.0239347095224826-0.00122955405944759i</v>
      </c>
      <c r="L1368" t="str">
        <f t="shared" si="390"/>
        <v>0.0001875-2.32578571372533i</v>
      </c>
      <c r="M1368" t="str">
        <f t="shared" si="391"/>
        <v>0.00125-0.584555767620804i</v>
      </c>
      <c r="N1368">
        <f t="shared" si="392"/>
        <v>88.974591320120368</v>
      </c>
      <c r="O1368">
        <f t="shared" si="393"/>
        <v>46.210341023737058</v>
      </c>
      <c r="P1368" s="3">
        <f t="shared" si="394"/>
        <v>46.210341023737058</v>
      </c>
      <c r="Q1368" s="3">
        <f t="shared" si="395"/>
        <v>-91.025408679879632</v>
      </c>
      <c r="R1368">
        <f t="shared" si="396"/>
        <v>88.974591320120368</v>
      </c>
      <c r="S1368">
        <f t="shared" si="397"/>
        <v>0.15166359359003681</v>
      </c>
      <c r="T1368">
        <f t="shared" si="380"/>
        <v>46.210341023737058</v>
      </c>
    </row>
    <row r="1369" spans="1:20" x14ac:dyDescent="0.35">
      <c r="A1369">
        <f t="shared" si="381"/>
        <v>956.5515986379155</v>
      </c>
      <c r="B1369">
        <f t="shared" si="398"/>
        <v>152.23991524567896</v>
      </c>
      <c r="C1369" t="str">
        <f t="shared" si="382"/>
        <v>-3.65811972431442-203.608980327515i</v>
      </c>
      <c r="D1369" t="str">
        <f t="shared" si="383"/>
        <v>3.47812484771465-104.542918859731i</v>
      </c>
      <c r="E1369" t="str">
        <f t="shared" si="384"/>
        <v>162.467436973875+0.048527003649212i</v>
      </c>
      <c r="F1369" t="str">
        <f t="shared" si="385"/>
        <v>2.90990988537193-981.064372668123i</v>
      </c>
      <c r="G1369" t="str">
        <f t="shared" si="386"/>
        <v>0.999999991567443-0.0000918289526948871i</v>
      </c>
      <c r="H1369" t="str">
        <f t="shared" si="387"/>
        <v>501.18190399912+9.81998380505335i</v>
      </c>
      <c r="I1369" t="str">
        <f t="shared" si="388"/>
        <v>31.2922084223625-1387.00218971874i</v>
      </c>
      <c r="K1369" t="str">
        <f t="shared" si="389"/>
        <v>0.0239342137812334-0.00123419993412708i</v>
      </c>
      <c r="L1369" t="str">
        <f t="shared" si="390"/>
        <v>0.0001875-2.31698118522149i</v>
      </c>
      <c r="M1369" t="str">
        <f t="shared" si="391"/>
        <v>0.00125-0.582342864734812i</v>
      </c>
      <c r="N1369">
        <f t="shared" si="392"/>
        <v>88.970712031544068</v>
      </c>
      <c r="O1369">
        <f t="shared" si="393"/>
        <v>46.177340218537395</v>
      </c>
      <c r="P1369" s="3">
        <f t="shared" si="394"/>
        <v>46.177340218537395</v>
      </c>
      <c r="Q1369" s="3">
        <f t="shared" si="395"/>
        <v>-91.029287968455932</v>
      </c>
      <c r="R1369">
        <f t="shared" si="396"/>
        <v>88.970712031544068</v>
      </c>
      <c r="S1369">
        <f t="shared" si="397"/>
        <v>0.15223991524567895</v>
      </c>
      <c r="T1369">
        <f t="shared" si="380"/>
        <v>46.177340218537395</v>
      </c>
    </row>
    <row r="1370" spans="1:20" x14ac:dyDescent="0.35">
      <c r="A1370">
        <f t="shared" si="381"/>
        <v>960.18649471273966</v>
      </c>
      <c r="B1370">
        <f t="shared" si="398"/>
        <v>152.81842692361255</v>
      </c>
      <c r="C1370" t="str">
        <f t="shared" si="382"/>
        <v>-3.65803223109907-202.836606377144i</v>
      </c>
      <c r="D1370" t="str">
        <f t="shared" si="383"/>
        <v>3.47812484655509-104.147165173727i</v>
      </c>
      <c r="E1370" t="str">
        <f t="shared" si="384"/>
        <v>162.467421123679+0.0487139123405032i</v>
      </c>
      <c r="F1370" t="str">
        <f t="shared" si="385"/>
        <v>2.90990988518509-977.350443019334i</v>
      </c>
      <c r="G1370" t="str">
        <f t="shared" si="386"/>
        <v>0.999999991503234-0.0000921779027092089i</v>
      </c>
      <c r="H1370" t="str">
        <f t="shared" si="387"/>
        <v>501.190912990915+9.85712286767612i</v>
      </c>
      <c r="I1370" t="str">
        <f t="shared" si="388"/>
        <v>31.2917947605091-1381.77576582466i</v>
      </c>
      <c r="K1370" t="str">
        <f t="shared" si="389"/>
        <v>0.0239337142866725-0.00123886316182301i</v>
      </c>
      <c r="L1370" t="str">
        <f t="shared" si="390"/>
        <v>0.0001875-2.30820998726987i</v>
      </c>
      <c r="M1370" t="str">
        <f t="shared" si="391"/>
        <v>0.00125-0.580138339046437i</v>
      </c>
      <c r="N1370">
        <f t="shared" si="392"/>
        <v>88.966818198680869</v>
      </c>
      <c r="O1370">
        <f t="shared" si="393"/>
        <v>46.144338981293949</v>
      </c>
      <c r="P1370" s="3">
        <f t="shared" si="394"/>
        <v>46.144338981293949</v>
      </c>
      <c r="Q1370" s="3">
        <f t="shared" si="395"/>
        <v>-91.033181801319131</v>
      </c>
      <c r="R1370">
        <f t="shared" si="396"/>
        <v>88.966818198680869</v>
      </c>
      <c r="S1370">
        <f t="shared" si="397"/>
        <v>0.15281842692361255</v>
      </c>
      <c r="T1370">
        <f t="shared" si="380"/>
        <v>46.144338981293949</v>
      </c>
    </row>
    <row r="1371" spans="1:20" x14ac:dyDescent="0.35">
      <c r="A1371">
        <f t="shared" si="381"/>
        <v>963.83520339264817</v>
      </c>
      <c r="B1371">
        <f t="shared" si="398"/>
        <v>153.39913694592229</v>
      </c>
      <c r="C1371" t="str">
        <f t="shared" si="382"/>
        <v>-3.65794407559805-202.067150371553i</v>
      </c>
      <c r="D1371" t="str">
        <f t="shared" si="383"/>
        <v>3.4781248453867-103.752909679658i</v>
      </c>
      <c r="E1371" t="str">
        <f t="shared" si="384"/>
        <v>162.467405154928+0.0489015598469193i</v>
      </c>
      <c r="F1371" t="str">
        <f t="shared" si="385"/>
        <v>2.90990988499683-973.650572884789i</v>
      </c>
      <c r="G1371" t="str">
        <f t="shared" si="386"/>
        <v>0.999999991438536-0.0000925281787335175i</v>
      </c>
      <c r="H1371" t="str">
        <f t="shared" si="387"/>
        <v>501.199990725593+9.89440102512136i</v>
      </c>
      <c r="I1371" t="str">
        <f t="shared" si="388"/>
        <v>31.2913779237804-1376.56921965793i</v>
      </c>
      <c r="K1371" t="str">
        <f t="shared" si="389"/>
        <v>0.0239332110105476-0.00124354380505079i</v>
      </c>
      <c r="L1371" t="str">
        <f t="shared" si="390"/>
        <v>0.0001875-2.29947199369383i</v>
      </c>
      <c r="M1371" t="str">
        <f t="shared" si="391"/>
        <v>0.00125-0.577942158842834i</v>
      </c>
      <c r="N1371">
        <f t="shared" si="392"/>
        <v>88.962909768506435</v>
      </c>
      <c r="O1371">
        <f t="shared" si="393"/>
        <v>46.111337308744595</v>
      </c>
      <c r="P1371" s="3">
        <f t="shared" si="394"/>
        <v>46.111337308744595</v>
      </c>
      <c r="Q1371" s="3">
        <f t="shared" si="395"/>
        <v>-91.037090231493565</v>
      </c>
      <c r="R1371">
        <f t="shared" si="396"/>
        <v>88.962909768506435</v>
      </c>
      <c r="S1371">
        <f t="shared" si="397"/>
        <v>0.1533991369459223</v>
      </c>
      <c r="T1371">
        <f t="shared" si="380"/>
        <v>46.111337308744595</v>
      </c>
    </row>
    <row r="1372" spans="1:20" x14ac:dyDescent="0.35">
      <c r="A1372">
        <f t="shared" si="381"/>
        <v>967.49777716554024</v>
      </c>
      <c r="B1372">
        <f t="shared" si="398"/>
        <v>153.9820536663168</v>
      </c>
      <c r="C1372" t="str">
        <f t="shared" si="382"/>
        <v>-3.65785525282846-201.300601242679i</v>
      </c>
      <c r="D1372" t="str">
        <f t="shared" si="383"/>
        <v>3.4781248442094-103.360146706028i</v>
      </c>
      <c r="E1372" t="str">
        <f t="shared" si="384"/>
        <v>162.46738906675+0.0490899493006493i</v>
      </c>
      <c r="F1372" t="str">
        <f t="shared" si="385"/>
        <v>2.90990988480712-969.964709040613i</v>
      </c>
      <c r="G1372" t="str">
        <f t="shared" si="386"/>
        <v>0.999999991373345-0.0000928797858066501i</v>
      </c>
      <c r="H1372" t="str">
        <f t="shared" si="387"/>
        <v>501.209137728805+9.9318187824952i</v>
      </c>
      <c r="I1372" t="str">
        <f t="shared" si="388"/>
        <v>31.2909578876188-1371.38247632546i</v>
      </c>
      <c r="K1372" t="str">
        <f t="shared" si="389"/>
        <v>0.0239327039243959-0.00124824192652463i</v>
      </c>
      <c r="L1372" t="str">
        <f t="shared" si="390"/>
        <v>0.0001875-2.29076707879441i</v>
      </c>
      <c r="M1372" t="str">
        <f t="shared" si="391"/>
        <v>0.00125-0.575754292531214i</v>
      </c>
      <c r="N1372">
        <f t="shared" si="392"/>
        <v>88.958986687820271</v>
      </c>
      <c r="O1372">
        <f t="shared" si="393"/>
        <v>46.078335197602783</v>
      </c>
      <c r="P1372" s="3">
        <f t="shared" si="394"/>
        <v>46.078335197602783</v>
      </c>
      <c r="Q1372" s="3">
        <f t="shared" si="395"/>
        <v>-91.041013312179729</v>
      </c>
      <c r="R1372">
        <f t="shared" si="396"/>
        <v>88.958986687820271</v>
      </c>
      <c r="S1372">
        <f t="shared" si="397"/>
        <v>0.15398205366631681</v>
      </c>
      <c r="T1372">
        <f t="shared" si="380"/>
        <v>46.078335197602783</v>
      </c>
    </row>
    <row r="1373" spans="1:20" x14ac:dyDescent="0.35">
      <c r="A1373">
        <f t="shared" si="381"/>
        <v>971.17426871876933</v>
      </c>
      <c r="B1373">
        <f t="shared" si="398"/>
        <v>154.5671854702488</v>
      </c>
      <c r="C1373" t="str">
        <f t="shared" si="382"/>
        <v>-3.65776575776978-200.536947964286i</v>
      </c>
      <c r="D1373" t="str">
        <f t="shared" si="383"/>
        <v>3.47812484302314-102.968870602809i</v>
      </c>
      <c r="E1373" t="str">
        <f t="shared" si="384"/>
        <v>162.46737285827+0.0492790838493676i</v>
      </c>
      <c r="F1373" t="str">
        <f t="shared" si="385"/>
        <v>2.90990988461598-966.292798464416i</v>
      </c>
      <c r="G1373" t="str">
        <f t="shared" si="386"/>
        <v>0.999999991307658-0.000093232728986591i</v>
      </c>
      <c r="H1373" t="str">
        <f t="shared" si="387"/>
        <v>501.218354530227+9.96937664654993i</v>
      </c>
      <c r="I1373" t="str">
        <f t="shared" si="388"/>
        <v>31.2905346272702-1366.21546121903i</v>
      </c>
      <c r="K1373" t="str">
        <f t="shared" si="389"/>
        <v>0.0239321929995434-0.00125295758915779i</v>
      </c>
      <c r="L1373" t="str">
        <f t="shared" si="390"/>
        <v>0.0001875-2.28209511734848i</v>
      </c>
      <c r="M1373" t="str">
        <f t="shared" si="391"/>
        <v>0.00125-0.573574708638391i</v>
      </c>
      <c r="N1373">
        <f t="shared" si="392"/>
        <v>88.95504890324564</v>
      </c>
      <c r="O1373">
        <f t="shared" si="393"/>
        <v>46.045332644557419</v>
      </c>
      <c r="P1373" s="3">
        <f t="shared" si="394"/>
        <v>46.045332644557419</v>
      </c>
      <c r="Q1373" s="3">
        <f t="shared" si="395"/>
        <v>-91.04495109675436</v>
      </c>
      <c r="R1373">
        <f t="shared" si="396"/>
        <v>88.95504890324564</v>
      </c>
      <c r="S1373">
        <f t="shared" si="397"/>
        <v>0.15456718547024881</v>
      </c>
      <c r="T1373">
        <f t="shared" si="380"/>
        <v>46.045332644557419</v>
      </c>
    </row>
    <row r="1374" spans="1:20" x14ac:dyDescent="0.35">
      <c r="A1374">
        <f t="shared" si="381"/>
        <v>974.8647309399006</v>
      </c>
      <c r="B1374">
        <f t="shared" si="398"/>
        <v>155.15454077503574</v>
      </c>
      <c r="C1374" t="str">
        <f t="shared" si="382"/>
        <v>-3.6576755853646-199.776179551802i</v>
      </c>
      <c r="D1374" t="str">
        <f t="shared" si="383"/>
        <v>3.47812484182785-102.579075741363i</v>
      </c>
      <c r="E1374" t="str">
        <f t="shared" si="384"/>
        <v>162.467356528603+0.0494689666564954i</v>
      </c>
      <c r="F1374" t="str">
        <f t="shared" si="385"/>
        <v>2.90990988442338-962.634788334533i</v>
      </c>
      <c r="G1374" t="str">
        <f t="shared" si="386"/>
        <v>0.999999991241471-0.0000935870133505459i</v>
      </c>
      <c r="H1374" t="str">
        <f t="shared" si="387"/>
        <v>501.22764166361+10.0070751256897i</v>
      </c>
      <c r="I1374" t="str">
        <f t="shared" si="388"/>
        <v>31.2901081177897-1361.06810001431i</v>
      </c>
      <c r="K1374" t="str">
        <f t="shared" si="389"/>
        <v>0.0239316782071025-0.00125769085606298i</v>
      </c>
      <c r="L1374" t="str">
        <f t="shared" si="390"/>
        <v>0.0001875-2.27345598460698i</v>
      </c>
      <c r="M1374" t="str">
        <f t="shared" si="391"/>
        <v>0.00125-0.57140337581031i</v>
      </c>
      <c r="N1374">
        <f t="shared" si="392"/>
        <v>88.951096361228892</v>
      </c>
      <c r="O1374">
        <f t="shared" si="393"/>
        <v>46.01232964627247</v>
      </c>
      <c r="P1374" s="3">
        <f t="shared" si="394"/>
        <v>46.01232964627247</v>
      </c>
      <c r="Q1374" s="3">
        <f t="shared" si="395"/>
        <v>-91.048903638771108</v>
      </c>
      <c r="R1374">
        <f t="shared" si="396"/>
        <v>88.951096361228892</v>
      </c>
      <c r="S1374">
        <f t="shared" si="397"/>
        <v>0.15515454077503574</v>
      </c>
      <c r="T1374">
        <f t="shared" si="380"/>
        <v>46.01232964627247</v>
      </c>
    </row>
    <row r="1375" spans="1:20" x14ac:dyDescent="0.35">
      <c r="A1375">
        <f t="shared" si="381"/>
        <v>978.5692169174722</v>
      </c>
      <c r="B1375">
        <f t="shared" si="398"/>
        <v>155.74412802998089</v>
      </c>
      <c r="C1375" t="str">
        <f t="shared" si="382"/>
        <v>-3.6575847305177-199.018285062168i</v>
      </c>
      <c r="D1375" t="str">
        <f t="shared" si="383"/>
        <v>3.47812484062346-102.190756514359i</v>
      </c>
      <c r="E1375" t="str">
        <f t="shared" si="384"/>
        <v>162.467340076863+0.0496596009011774i</v>
      </c>
      <c r="F1375" t="str">
        <f t="shared" si="385"/>
        <v>2.90990988422932-958.990626029262i</v>
      </c>
      <c r="G1375" t="str">
        <f t="shared" si="386"/>
        <v>0.99999999117478-0.0000939426439950128i</v>
      </c>
      <c r="H1375" t="str">
        <f t="shared" si="387"/>
        <v>501.236999666801+10.0449147299715i</v>
      </c>
      <c r="I1375" t="str">
        <f t="shared" si="388"/>
        <v>31.2896783340342-1355.94031866973i</v>
      </c>
      <c r="K1375" t="str">
        <f t="shared" si="389"/>
        <v>0.023931159517971-0.0012624417905526i</v>
      </c>
      <c r="L1375" t="str">
        <f t="shared" si="390"/>
        <v>0.0001875-2.26484955629307i</v>
      </c>
      <c r="M1375" t="str">
        <f t="shared" si="391"/>
        <v>0.00125-0.569240262811625i</v>
      </c>
      <c r="N1375">
        <f t="shared" si="392"/>
        <v>88.947129008039354</v>
      </c>
      <c r="O1375">
        <f t="shared" si="393"/>
        <v>45.979326199387117</v>
      </c>
      <c r="P1375" s="3">
        <f t="shared" si="394"/>
        <v>45.979326199387117</v>
      </c>
      <c r="Q1375" s="3">
        <f t="shared" si="395"/>
        <v>-91.052870991960646</v>
      </c>
      <c r="R1375">
        <f t="shared" si="396"/>
        <v>88.947129008039354</v>
      </c>
      <c r="S1375">
        <f t="shared" si="397"/>
        <v>0.15574412802998089</v>
      </c>
      <c r="T1375">
        <f t="shared" si="380"/>
        <v>45.979326199387117</v>
      </c>
    </row>
    <row r="1376" spans="1:20" x14ac:dyDescent="0.35">
      <c r="A1376">
        <f t="shared" si="381"/>
        <v>982.28777994175869</v>
      </c>
      <c r="B1376">
        <f t="shared" si="398"/>
        <v>156.33595571649482</v>
      </c>
      <c r="C1376" t="str">
        <f t="shared" si="382"/>
        <v>-3.65749318809654-198.263253593676i</v>
      </c>
      <c r="D1376" t="str">
        <f t="shared" si="383"/>
        <v>3.4781248394099-101.803907335696i</v>
      </c>
      <c r="E1376" t="str">
        <f t="shared" si="384"/>
        <v>162.467323502155+0.0498509897783933i</v>
      </c>
      <c r="F1376" t="str">
        <f t="shared" si="385"/>
        <v>2.90990988403376-955.3602591261i</v>
      </c>
      <c r="G1376" t="str">
        <f t="shared" si="386"/>
        <v>0.99999999110758-0.0000942996260358569i</v>
      </c>
      <c r="H1376" t="str">
        <f t="shared" si="387"/>
        <v>501.246429081781+10.0828959711098i</v>
      </c>
      <c r="I1376" t="str">
        <f t="shared" si="388"/>
        <v>31.2892452506652-1350.83204342545i</v>
      </c>
      <c r="K1376" t="str">
        <f t="shared" si="389"/>
        <v>0.0239306369028302-0.0012672104561391i</v>
      </c>
      <c r="L1376" t="str">
        <f t="shared" si="390"/>
        <v>0.0001875-2.25627570860039i</v>
      </c>
      <c r="M1376" t="str">
        <f t="shared" si="391"/>
        <v>0.00125-0.567085338525228i</v>
      </c>
      <c r="N1376">
        <f t="shared" si="392"/>
        <v>88.943146789768619</v>
      </c>
      <c r="O1376">
        <f t="shared" si="393"/>
        <v>45.946322300515369</v>
      </c>
      <c r="P1376" s="3">
        <f t="shared" si="394"/>
        <v>45.946322300515369</v>
      </c>
      <c r="Q1376" s="3">
        <f t="shared" si="395"/>
        <v>-91.056853210231381</v>
      </c>
      <c r="R1376">
        <f t="shared" si="396"/>
        <v>88.943146789768619</v>
      </c>
      <c r="S1376">
        <f t="shared" si="397"/>
        <v>0.15633595571649483</v>
      </c>
      <c r="T1376">
        <f t="shared" si="380"/>
        <v>45.946322300515369</v>
      </c>
    </row>
    <row r="1377" spans="1:20" x14ac:dyDescent="0.35">
      <c r="A1377">
        <f t="shared" si="381"/>
        <v>986.02047350553744</v>
      </c>
      <c r="B1377">
        <f t="shared" si="398"/>
        <v>156.93003234821751</v>
      </c>
      <c r="C1377" t="str">
        <f t="shared" si="382"/>
        <v>-3.65740095292969-197.511074285812i</v>
      </c>
      <c r="D1377" t="str">
        <f t="shared" si="383"/>
        <v>3.4781248381871-101.418522640418i</v>
      </c>
      <c r="E1377" t="str">
        <f t="shared" si="384"/>
        <v>162.467306803577+0.0500431364992371i</v>
      </c>
      <c r="F1377" t="str">
        <f t="shared" si="385"/>
        <v>2.90990988383674-951.743635401005i</v>
      </c>
      <c r="G1377" t="str">
        <f t="shared" si="386"/>
        <v>0.99999999103987-0.0000946579646083839i</v>
      </c>
      <c r="H1377" t="str">
        <f t="shared" si="387"/>
        <v>501.255930454687+10.1210193624774i</v>
      </c>
      <c r="I1377" t="str">
        <f t="shared" si="388"/>
        <v>31.2888088421415-1345.74320080229i</v>
      </c>
      <c r="K1377" t="str">
        <f t="shared" si="389"/>
        <v>0.0239301103321438-0.00127199691653523i</v>
      </c>
      <c r="L1377" t="str">
        <f t="shared" si="390"/>
        <v>0.0001875-2.24773431819126i</v>
      </c>
      <c r="M1377" t="str">
        <f t="shared" si="391"/>
        <v>0.00125-0.564938571951813i</v>
      </c>
      <c r="N1377">
        <f t="shared" si="392"/>
        <v>88.939149652330642</v>
      </c>
      <c r="O1377">
        <f t="shared" si="393"/>
        <v>45.913317946245812</v>
      </c>
      <c r="P1377" s="3">
        <f t="shared" si="394"/>
        <v>45.913317946245812</v>
      </c>
      <c r="Q1377" s="3">
        <f t="shared" si="395"/>
        <v>-91.060850347669358</v>
      </c>
      <c r="R1377">
        <f t="shared" si="396"/>
        <v>88.939149652330642</v>
      </c>
      <c r="S1377">
        <f t="shared" si="397"/>
        <v>0.15693003234821751</v>
      </c>
      <c r="T1377">
        <f t="shared" si="380"/>
        <v>45.913317946245812</v>
      </c>
    </row>
    <row r="1378" spans="1:20" x14ac:dyDescent="0.35">
      <c r="A1378">
        <f t="shared" si="381"/>
        <v>989.76735130485849</v>
      </c>
      <c r="B1378">
        <f t="shared" si="398"/>
        <v>157.52636647114073</v>
      </c>
      <c r="C1378" t="str">
        <f t="shared" si="382"/>
        <v>-3.65730801980752-196.761736319097i</v>
      </c>
      <c r="D1378" t="str">
        <f t="shared" si="383"/>
        <v>3.47812483695498-101.034596884636i</v>
      </c>
      <c r="E1378" t="str">
        <f t="shared" si="384"/>
        <v>162.467289980219+0.0502360442908145i</v>
      </c>
      <c r="F1378" t="str">
        <f t="shared" si="385"/>
        <v>2.9099098836382-948.140702827629i</v>
      </c>
      <c r="G1378" t="str">
        <f t="shared" si="386"/>
        <v>0.999999990971643-0.000095017664867413i</v>
      </c>
      <c r="H1378" t="str">
        <f t="shared" si="387"/>
        <v>501.265504335857+10.1592854191105i</v>
      </c>
      <c r="I1378" t="str">
        <f t="shared" si="388"/>
        <v>31.2883690827231-1340.67371760068i</v>
      </c>
      <c r="K1378" t="str">
        <f t="shared" si="389"/>
        <v>0.0239295797761558-0.00127680123565438i</v>
      </c>
      <c r="L1378" t="str">
        <f t="shared" si="390"/>
        <v>0.0001875-2.23922526219492i</v>
      </c>
      <c r="M1378" t="str">
        <f t="shared" si="391"/>
        <v>0.00125-0.562799932209418i</v>
      </c>
      <c r="N1378">
        <f t="shared" si="392"/>
        <v>88.935137541460918</v>
      </c>
      <c r="O1378">
        <f t="shared" si="393"/>
        <v>45.880313133141399</v>
      </c>
      <c r="P1378" s="3">
        <f t="shared" si="394"/>
        <v>45.880313133141399</v>
      </c>
      <c r="Q1378" s="3">
        <f t="shared" si="395"/>
        <v>-91.064862458539082</v>
      </c>
      <c r="R1378">
        <f t="shared" si="396"/>
        <v>88.935137541460918</v>
      </c>
      <c r="S1378">
        <f t="shared" si="397"/>
        <v>0.15752636647114074</v>
      </c>
      <c r="T1378">
        <f t="shared" si="380"/>
        <v>45.880313133141399</v>
      </c>
    </row>
    <row r="1379" spans="1:20" x14ac:dyDescent="0.35">
      <c r="A1379">
        <f t="shared" si="381"/>
        <v>993.52846723981691</v>
      </c>
      <c r="B1379">
        <f t="shared" si="398"/>
        <v>158.12496666373107</v>
      </c>
      <c r="C1379" t="str">
        <f t="shared" si="382"/>
        <v>-3.65721438348237-196.015228914948i</v>
      </c>
      <c r="D1379" t="str">
        <f t="shared" si="383"/>
        <v>3.47812483571348-100.652124545451i</v>
      </c>
      <c r="E1379" t="str">
        <f t="shared" si="384"/>
        <v>162.467273031171+0.050429716396377i</v>
      </c>
      <c r="F1379" t="str">
        <f t="shared" si="385"/>
        <v>2.90990988343816-944.551409576575i</v>
      </c>
      <c r="G1379" t="str">
        <f t="shared" si="386"/>
        <v>0.999999990902897-0.0000953787319873523i</v>
      </c>
      <c r="H1379" t="str">
        <f t="shared" si="387"/>
        <v>501.275151279856+10.1976946577112i</v>
      </c>
      <c r="I1379" t="str">
        <f t="shared" si="388"/>
        <v>31.2879259464684-1335.62352089958i</v>
      </c>
      <c r="K1379" t="str">
        <f t="shared" si="389"/>
        <v>0.0239290452048891-0.00128162347761089i</v>
      </c>
      <c r="L1379" t="str">
        <f t="shared" si="390"/>
        <v>0.0001875-2.23074841820574i</v>
      </c>
      <c r="M1379" t="str">
        <f t="shared" si="391"/>
        <v>0.00125-0.560669388532992i</v>
      </c>
      <c r="N1379">
        <f t="shared" si="392"/>
        <v>88.931110402716314</v>
      </c>
      <c r="O1379">
        <f t="shared" si="393"/>
        <v>45.84730785773985</v>
      </c>
      <c r="P1379" s="3">
        <f t="shared" si="394"/>
        <v>45.84730785773985</v>
      </c>
      <c r="Q1379" s="3">
        <f t="shared" si="395"/>
        <v>-91.068889597283686</v>
      </c>
      <c r="R1379">
        <f t="shared" si="396"/>
        <v>88.931110402716314</v>
      </c>
      <c r="S1379">
        <f t="shared" si="397"/>
        <v>0.15812496666373108</v>
      </c>
      <c r="T1379">
        <f t="shared" si="380"/>
        <v>45.84730785773985</v>
      </c>
    </row>
    <row r="1380" spans="1:20" x14ac:dyDescent="0.35">
      <c r="A1380">
        <f t="shared" si="381"/>
        <v>997.30387541532821</v>
      </c>
      <c r="B1380">
        <f t="shared" si="398"/>
        <v>158.72584153705324</v>
      </c>
      <c r="C1380" t="str">
        <f t="shared" si="382"/>
        <v>-3.65712003866693-195.271541335497i</v>
      </c>
      <c r="D1380" t="str">
        <f t="shared" si="383"/>
        <v>3.47812483446254-100.271100120868i</v>
      </c>
      <c r="E1380" t="str">
        <f t="shared" si="384"/>
        <v>162.46725595551+0.0506241560755662i</v>
      </c>
      <c r="F1380" t="str">
        <f t="shared" si="385"/>
        <v>2.90990988323659-940.975704014658i</v>
      </c>
      <c r="G1380" t="str">
        <f t="shared" si="386"/>
        <v>0.999999990833628-0.0000957411711622723i</v>
      </c>
      <c r="H1380" t="str">
        <f t="shared" si="387"/>
        <v>501.284871845505+10.23624759665i</v>
      </c>
      <c r="I1380" t="str">
        <f t="shared" si="388"/>
        <v>31.2874794072316-1330.59253805547i</v>
      </c>
      <c r="K1380" t="str">
        <f t="shared" si="389"/>
        <v>0.0239285065881442-0.00128646370672033i</v>
      </c>
      <c r="L1380" t="str">
        <f t="shared" si="390"/>
        <v>0.0001875-2.22230366428146i</v>
      </c>
      <c r="M1380" t="str">
        <f t="shared" si="391"/>
        <v>0.00125-0.55854691027395i</v>
      </c>
      <c r="N1380">
        <f t="shared" si="392"/>
        <v>88.927068181474723</v>
      </c>
      <c r="O1380">
        <f t="shared" si="393"/>
        <v>45.814302116552454</v>
      </c>
      <c r="P1380" s="3">
        <f t="shared" si="394"/>
        <v>45.814302116552454</v>
      </c>
      <c r="Q1380" s="3">
        <f t="shared" si="395"/>
        <v>-91.072931818525277</v>
      </c>
      <c r="R1380">
        <f t="shared" si="396"/>
        <v>88.927068181474723</v>
      </c>
      <c r="S1380">
        <f t="shared" si="397"/>
        <v>0.15872584153705324</v>
      </c>
      <c r="T1380">
        <f t="shared" si="380"/>
        <v>45.814302116552454</v>
      </c>
    </row>
    <row r="1381" spans="1:20" x14ac:dyDescent="0.35">
      <c r="A1381">
        <f t="shared" si="381"/>
        <v>1001.0936301419064</v>
      </c>
      <c r="B1381">
        <f t="shared" si="398"/>
        <v>159.32899973489404</v>
      </c>
      <c r="C1381" t="str">
        <f t="shared" si="382"/>
        <v>-3.65702498003484-194.530662883458i</v>
      </c>
      <c r="D1381" t="str">
        <f t="shared" si="383"/>
        <v>3.47812483320204-99.8915181297241i</v>
      </c>
      <c r="E1381" t="str">
        <f t="shared" si="384"/>
        <v>162.467238752309+0.0508193666043437i</v>
      </c>
      <c r="F1381" t="str">
        <f t="shared" si="385"/>
        <v>2.90990988303348-937.413534704148i</v>
      </c>
      <c r="G1381" t="str">
        <f t="shared" si="386"/>
        <v>0.999999990763831-0.0000961049876059811i</v>
      </c>
      <c r="H1381" t="str">
        <f t="shared" si="387"/>
        <v>501.29466659592+10.2749447559677i</v>
      </c>
      <c r="I1381" t="str">
        <f t="shared" si="388"/>
        <v>31.2870294386582-1325.58069670128i</v>
      </c>
      <c r="K1381" t="str">
        <f t="shared" si="389"/>
        <v>0.0239279638954972-0.00129132198749972i</v>
      </c>
      <c r="L1381" t="str">
        <f t="shared" si="390"/>
        <v>0.0001875-2.21389087894149i</v>
      </c>
      <c r="M1381" t="str">
        <f t="shared" si="391"/>
        <v>0.00125-0.556432466899732i</v>
      </c>
      <c r="N1381">
        <f t="shared" si="392"/>
        <v>88.923010822934671</v>
      </c>
      <c r="O1381">
        <f t="shared" si="393"/>
        <v>45.781295906064727</v>
      </c>
      <c r="P1381" s="3">
        <f t="shared" si="394"/>
        <v>45.781295906064727</v>
      </c>
      <c r="Q1381" s="3">
        <f t="shared" si="395"/>
        <v>-91.076989177065329</v>
      </c>
      <c r="R1381">
        <f t="shared" si="396"/>
        <v>88.923010822934671</v>
      </c>
      <c r="S1381">
        <f t="shared" si="397"/>
        <v>0.15932899973489403</v>
      </c>
      <c r="T1381">
        <f t="shared" si="380"/>
        <v>45.781295906064727</v>
      </c>
    </row>
    <row r="1382" spans="1:20" x14ac:dyDescent="0.35">
      <c r="A1382">
        <f t="shared" si="381"/>
        <v>1004.8977859364456</v>
      </c>
      <c r="B1382">
        <f t="shared" si="398"/>
        <v>159.93444993388664</v>
      </c>
      <c r="C1382" t="str">
        <f t="shared" si="382"/>
        <v>-3.65692920222024-193.792582901966i</v>
      </c>
      <c r="D1382" t="str">
        <f t="shared" si="383"/>
        <v>3.47812483193197-99.5133731116045i</v>
      </c>
      <c r="E1382" t="str">
        <f t="shared" si="384"/>
        <v>162.467221420637+0.051015351275216i</v>
      </c>
      <c r="F1382" t="str">
        <f t="shared" si="385"/>
        <v>2.90990988282883-933.86485040205i</v>
      </c>
      <c r="G1382" t="str">
        <f t="shared" si="386"/>
        <v>0.999999990693503-0.0000964701865520993i</v>
      </c>
      <c r="H1382" t="str">
        <f t="shared" si="387"/>
        <v>501.304536098546+10.3137866573804i</v>
      </c>
      <c r="I1382" t="str">
        <f t="shared" si="388"/>
        <v>31.2865760141892-1320.58792474535i</v>
      </c>
      <c r="K1382" t="str">
        <f t="shared" si="389"/>
        <v>0.0239274170962982-0.00129619838466792i</v>
      </c>
      <c r="L1382" t="str">
        <f t="shared" si="390"/>
        <v>0.0001875-2.20550994116506i</v>
      </c>
      <c r="M1382" t="str">
        <f t="shared" si="391"/>
        <v>0.00125-0.554326027993356i</v>
      </c>
      <c r="N1382">
        <f t="shared" si="392"/>
        <v>88.918938272114929</v>
      </c>
      <c r="O1382">
        <f t="shared" si="393"/>
        <v>45.748289222735949</v>
      </c>
      <c r="P1382" s="3">
        <f t="shared" si="394"/>
        <v>45.748289222735949</v>
      </c>
      <c r="Q1382" s="3">
        <f t="shared" si="395"/>
        <v>-91.081061727885071</v>
      </c>
      <c r="R1382">
        <f t="shared" si="396"/>
        <v>88.918938272114929</v>
      </c>
      <c r="S1382">
        <f t="shared" si="397"/>
        <v>0.15993444993388664</v>
      </c>
      <c r="T1382">
        <f t="shared" si="380"/>
        <v>45.748289222735949</v>
      </c>
    </row>
    <row r="1383" spans="1:20" x14ac:dyDescent="0.35">
      <c r="A1383">
        <f t="shared" si="381"/>
        <v>1008.7163975230042</v>
      </c>
      <c r="B1383">
        <f t="shared" si="398"/>
        <v>160.54220084363541</v>
      </c>
      <c r="C1383" t="str">
        <f t="shared" si="382"/>
        <v>-3.65683269981748-193.057290774419i</v>
      </c>
      <c r="D1383" t="str">
        <f t="shared" si="383"/>
        <v>3.47812483065225-99.1366596267671i</v>
      </c>
      <c r="E1383" t="str">
        <f t="shared" si="384"/>
        <v>162.467203959551+0.0512121133973652i</v>
      </c>
      <c r="F1383" t="str">
        <f t="shared" si="385"/>
        <v>2.90990988262264-930.329600059355i</v>
      </c>
      <c r="G1383" t="str">
        <f t="shared" si="386"/>
        <v>0.999999990622639-0.000096836773254135i</v>
      </c>
      <c r="H1383" t="str">
        <f t="shared" si="387"/>
        <v>501.314480925186+10.352773824281i</v>
      </c>
      <c r="I1383" t="str">
        <f t="shared" si="388"/>
        <v>31.2861191070561-1315.61415037045i</v>
      </c>
      <c r="K1383" t="str">
        <f t="shared" si="389"/>
        <v>0.0239268661596699-0.00130109296314586i</v>
      </c>
      <c r="L1383" t="str">
        <f t="shared" si="390"/>
        <v>0.0001875-2.19716073038958i</v>
      </c>
      <c r="M1383" t="str">
        <f t="shared" si="391"/>
        <v>0.00125-0.552227563252995i</v>
      </c>
      <c r="N1383">
        <f t="shared" si="392"/>
        <v>88.914850473854131</v>
      </c>
      <c r="O1383">
        <f t="shared" si="393"/>
        <v>45.715282062998732</v>
      </c>
      <c r="P1383" s="3">
        <f t="shared" si="394"/>
        <v>45.715282062998732</v>
      </c>
      <c r="Q1383" s="3">
        <f t="shared" si="395"/>
        <v>-91.085149526145869</v>
      </c>
      <c r="R1383">
        <f t="shared" si="396"/>
        <v>88.914850473854131</v>
      </c>
      <c r="S1383">
        <f t="shared" si="397"/>
        <v>0.16054220084363541</v>
      </c>
      <c r="T1383">
        <f t="shared" si="380"/>
        <v>45.715282062998732</v>
      </c>
    </row>
    <row r="1384" spans="1:20" x14ac:dyDescent="0.35">
      <c r="A1384">
        <f t="shared" si="381"/>
        <v>1012.5495198335917</v>
      </c>
      <c r="B1384">
        <f t="shared" si="398"/>
        <v>161.15226120684125</v>
      </c>
      <c r="C1384" t="str">
        <f t="shared" si="382"/>
        <v>-3.656735467381-192.324775924333i</v>
      </c>
      <c r="D1384" t="str">
        <f t="shared" si="383"/>
        <v>3.47812482936276-98.7613722560599i</v>
      </c>
      <c r="E1384" t="str">
        <f t="shared" si="384"/>
        <v>162.467186368108+0.0514096562965256i</v>
      </c>
      <c r="F1384" t="str">
        <f t="shared" si="385"/>
        <v>2.90990988241487-926.80773282028i</v>
      </c>
      <c r="G1384" t="str">
        <f t="shared" si="386"/>
        <v>0.999999990551236-0.00009720475298556i</v>
      </c>
      <c r="H1384" t="str">
        <f t="shared" si="387"/>
        <v>501.324501652033+10.3919067817423i</v>
      </c>
      <c r="I1384" t="str">
        <f t="shared" si="388"/>
        <v>31.2856586902787-1310.65930203259i</v>
      </c>
      <c r="K1384" t="str">
        <f t="shared" si="389"/>
        <v>0.0239263110545059-0.00130600578805683i</v>
      </c>
      <c r="L1384" t="str">
        <f t="shared" si="390"/>
        <v>0.0001875-2.18884312650884i</v>
      </c>
      <c r="M1384" t="str">
        <f t="shared" si="391"/>
        <v>0.00125-0.550137042491529i</v>
      </c>
      <c r="N1384">
        <f t="shared" si="392"/>
        <v>88.910747372810448</v>
      </c>
      <c r="O1384">
        <f t="shared" si="393"/>
        <v>45.682274423259173</v>
      </c>
      <c r="P1384" s="3">
        <f t="shared" si="394"/>
        <v>45.682274423259173</v>
      </c>
      <c r="Q1384" s="3">
        <f t="shared" si="395"/>
        <v>-91.089252627189552</v>
      </c>
      <c r="R1384">
        <f t="shared" si="396"/>
        <v>88.910747372810448</v>
      </c>
      <c r="S1384">
        <f t="shared" si="397"/>
        <v>0.16115226120684126</v>
      </c>
      <c r="T1384">
        <f t="shared" si="380"/>
        <v>45.682274423259173</v>
      </c>
    </row>
    <row r="1385" spans="1:20" x14ac:dyDescent="0.35">
      <c r="A1385">
        <f t="shared" si="381"/>
        <v>1016.3972080089594</v>
      </c>
      <c r="B1385">
        <f t="shared" si="398"/>
        <v>161.76463979942724</v>
      </c>
      <c r="C1385" t="str">
        <f t="shared" si="382"/>
        <v>-3.65663749942432-191.59502781518i</v>
      </c>
      <c r="D1385" t="str">
        <f t="shared" si="383"/>
        <v>3.47812482806345-98.3875056008492i</v>
      </c>
      <c r="E1385" t="str">
        <f t="shared" si="384"/>
        <v>162.46716864535+0.0516079833155269i</v>
      </c>
      <c r="F1385" t="str">
        <f t="shared" si="385"/>
        <v>2.9099098822055-923.299198021594i</v>
      </c>
      <c r="G1385" t="str">
        <f t="shared" si="386"/>
        <v>0.999999990479289-0.000097574131039885i</v>
      </c>
      <c r="H1385" t="str">
        <f t="shared" si="387"/>
        <v>501.334598859717+10.4311860565195i</v>
      </c>
      <c r="I1385" t="str">
        <f t="shared" si="388"/>
        <v>31.2851947366648-1305.72330846023i</v>
      </c>
      <c r="K1385" t="str">
        <f t="shared" si="389"/>
        <v>0.0239257517494687-0.0013109369247267i</v>
      </c>
      <c r="L1385" t="str">
        <f t="shared" si="390"/>
        <v>0.0001875-2.18055700987134i</v>
      </c>
      <c r="M1385" t="str">
        <f t="shared" si="391"/>
        <v>0.00125-0.548054435636112i</v>
      </c>
      <c r="N1385">
        <f t="shared" si="392"/>
        <v>88.906628913461333</v>
      </c>
      <c r="O1385">
        <f t="shared" si="393"/>
        <v>45.64926629989624</v>
      </c>
      <c r="P1385" s="3">
        <f t="shared" si="394"/>
        <v>45.64926629989624</v>
      </c>
      <c r="Q1385" s="3">
        <f t="shared" si="395"/>
        <v>-91.093371086538667</v>
      </c>
      <c r="R1385">
        <f t="shared" si="396"/>
        <v>88.906628913461333</v>
      </c>
      <c r="S1385">
        <f t="shared" si="397"/>
        <v>0.16176463979942723</v>
      </c>
      <c r="T1385">
        <f t="shared" si="380"/>
        <v>45.64926629989624</v>
      </c>
    </row>
    <row r="1386" spans="1:20" x14ac:dyDescent="0.35">
      <c r="A1386">
        <f t="shared" si="381"/>
        <v>1020.2595173993934</v>
      </c>
      <c r="B1386">
        <f t="shared" si="398"/>
        <v>162.37934543066507</v>
      </c>
      <c r="C1386" t="str">
        <f t="shared" si="382"/>
        <v>-3.65653879042112-190.868035950258i</v>
      </c>
      <c r="D1386" t="str">
        <f t="shared" si="383"/>
        <v>3.47812482675426-98.0150542829383i</v>
      </c>
      <c r="E1386" t="str">
        <f t="shared" si="384"/>
        <v>162.467150790323+0.051807097813859i</v>
      </c>
      <c r="F1386" t="str">
        <f t="shared" si="385"/>
        <v>2.90990988199455-919.803945191851i</v>
      </c>
      <c r="G1386" t="str">
        <f t="shared" si="386"/>
        <v>0.999999990406794-0.0000979449127307361i</v>
      </c>
      <c r="H1386" t="str">
        <f t="shared" si="387"/>
        <v>501.344773133324+10.4706121770534i</v>
      </c>
      <c r="I1386" t="str">
        <f t="shared" si="388"/>
        <v>31.2847272188085-1300.80609865304i</v>
      </c>
      <c r="K1386" t="str">
        <f t="shared" si="389"/>
        <v>0.0239251882129885-0.00131588643868427i</v>
      </c>
      <c r="L1386" t="str">
        <f t="shared" si="390"/>
        <v>0.0001875-2.17230226127848i</v>
      </c>
      <c r="M1386" t="str">
        <f t="shared" si="391"/>
        <v>0.00125-0.545979712727746i</v>
      </c>
      <c r="N1386">
        <f t="shared" si="392"/>
        <v>88.902495040102849</v>
      </c>
      <c r="O1386">
        <f t="shared" si="393"/>
        <v>45.616257689262483</v>
      </c>
      <c r="P1386" s="3">
        <f t="shared" si="394"/>
        <v>45.616257689262483</v>
      </c>
      <c r="Q1386" s="3">
        <f t="shared" si="395"/>
        <v>-91.097504959897151</v>
      </c>
      <c r="R1386">
        <f t="shared" si="396"/>
        <v>88.902495040102849</v>
      </c>
      <c r="S1386">
        <f t="shared" si="397"/>
        <v>0.16237934543066507</v>
      </c>
      <c r="T1386">
        <f t="shared" si="380"/>
        <v>45.616257689262483</v>
      </c>
    </row>
    <row r="1387" spans="1:20" x14ac:dyDescent="0.35">
      <c r="A1387">
        <f t="shared" si="381"/>
        <v>1024.136503565511</v>
      </c>
      <c r="B1387">
        <f t="shared" si="398"/>
        <v>162.99638694330159</v>
      </c>
      <c r="C1387" t="str">
        <f t="shared" si="382"/>
        <v>-3.65643933480328-190.143789872506i</v>
      </c>
      <c r="D1387" t="str">
        <f t="shared" si="383"/>
        <v>3.47812482543508-97.6440129444886i</v>
      </c>
      <c r="E1387" t="str">
        <f t="shared" si="384"/>
        <v>162.467132802055+0.0520070031683282i</v>
      </c>
      <c r="F1387" t="str">
        <f t="shared" si="385"/>
        <v>2.90990988178199-916.321924050655i</v>
      </c>
      <c r="G1387" t="str">
        <f t="shared" si="386"/>
        <v>0.999999990333747-0.0000983171033919311i</v>
      </c>
      <c r="H1387" t="str">
        <f t="shared" si="387"/>
        <v>501.355025062434+10.5101856734728i</v>
      </c>
      <c r="I1387" t="str">
        <f t="shared" si="388"/>
        <v>31.2842561090872-1295.90760188099i</v>
      </c>
      <c r="K1387" t="str">
        <f t="shared" si="389"/>
        <v>0.0239246204132615-0.00132085439566148i</v>
      </c>
      <c r="L1387" t="str">
        <f t="shared" si="390"/>
        <v>0.0001875-2.16407876198294i</v>
      </c>
      <c r="M1387" t="str">
        <f t="shared" si="391"/>
        <v>0.00125-0.543912843920845i</v>
      </c>
      <c r="N1387">
        <f t="shared" si="392"/>
        <v>88.898345696849759</v>
      </c>
      <c r="O1387">
        <f t="shared" si="393"/>
        <v>45.583248587682334</v>
      </c>
      <c r="P1387" s="3">
        <f t="shared" si="394"/>
        <v>45.583248587682334</v>
      </c>
      <c r="Q1387" s="3">
        <f t="shared" si="395"/>
        <v>-91.101654303150241</v>
      </c>
      <c r="R1387">
        <f t="shared" si="396"/>
        <v>88.898345696849759</v>
      </c>
      <c r="S1387">
        <f t="shared" si="397"/>
        <v>0.1629963869433016</v>
      </c>
      <c r="T1387">
        <f t="shared" si="380"/>
        <v>45.583248587682334</v>
      </c>
    </row>
    <row r="1388" spans="1:20" x14ac:dyDescent="0.35">
      <c r="A1388">
        <f t="shared" si="381"/>
        <v>1028.0282222790602</v>
      </c>
      <c r="B1388">
        <f t="shared" si="398"/>
        <v>163.61577321368614</v>
      </c>
      <c r="C1388" t="str">
        <f t="shared" si="382"/>
        <v>-3.6563391269619-189.422279164392i</v>
      </c>
      <c r="D1388" t="str">
        <f t="shared" si="383"/>
        <v>3.47812482410586-97.2743762479468i</v>
      </c>
      <c r="E1388" t="str">
        <f t="shared" si="384"/>
        <v>162.467114679578+0.0522077027727264i</v>
      </c>
      <c r="F1388" t="str">
        <f t="shared" si="385"/>
        <v>2.90990988156781-912.853084507968i</v>
      </c>
      <c r="G1388" t="str">
        <f t="shared" si="386"/>
        <v>0.999999990260144-0.0000986907083775565i</v>
      </c>
      <c r="H1388" t="str">
        <f t="shared" si="387"/>
        <v>501.365355241163+10.5499070775965i</v>
      </c>
      <c r="I1388" t="str">
        <f t="shared" si="388"/>
        <v>31.2837813796592-1291.0277476833i</v>
      </c>
      <c r="K1388" t="str">
        <f t="shared" si="389"/>
        <v>0.0239240483182478-0.00132584086159365i</v>
      </c>
      <c r="L1388" t="str">
        <f t="shared" si="390"/>
        <v>0.0001875-2.15588639368693i</v>
      </c>
      <c r="M1388" t="str">
        <f t="shared" si="391"/>
        <v>0.00125-0.541853799482811i</v>
      </c>
      <c r="N1388">
        <f t="shared" si="392"/>
        <v>88.894180827634855</v>
      </c>
      <c r="O1388">
        <f t="shared" si="393"/>
        <v>45.550238991453647</v>
      </c>
      <c r="P1388" s="3">
        <f t="shared" si="394"/>
        <v>45.550238991453647</v>
      </c>
      <c r="Q1388" s="3">
        <f t="shared" si="395"/>
        <v>-91.105819172365145</v>
      </c>
      <c r="R1388">
        <f t="shared" si="396"/>
        <v>88.894180827634855</v>
      </c>
      <c r="S1388">
        <f t="shared" si="397"/>
        <v>0.16361577321368614</v>
      </c>
      <c r="T1388">
        <f t="shared" ref="T1388:T1451" si="399">P1388</f>
        <v>45.550238991453647</v>
      </c>
    </row>
    <row r="1389" spans="1:20" x14ac:dyDescent="0.35">
      <c r="A1389">
        <f t="shared" ref="A1389:A1452" si="400">2*PI()*B1389</f>
        <v>1031.9347295237205</v>
      </c>
      <c r="B1389">
        <f t="shared" si="398"/>
        <v>164.23751315189816</v>
      </c>
      <c r="C1389" t="str">
        <f t="shared" ref="C1389:C1452" si="401">IMPRODUCT(D1389,E1389,$C$40,,K1389,$C$41)</f>
        <v>-3.6562381612465-188.70349344773i</v>
      </c>
      <c r="D1389" t="str">
        <f t="shared" ref="D1389:D1452" si="402">IMDIV(IMPRODUCT($C$37,$C$38,COMPLEX(1,A1389/$C$38)),IMSUM(-1*A1389*A1389/$C$39,COMPLEX(0,1*A1389)))</f>
        <v>3.47812482276653-96.9061388759647i</v>
      </c>
      <c r="E1389" t="str">
        <f t="shared" ref="E1389:E1452" si="403">IMDIV(IMPRODUCT(IMSUM(F1389,G1389),$C$29,H1389),IMSUM(1,I1389))</f>
        <v>162.467096421909+0.0524092000382577i</v>
      </c>
      <c r="F1389" t="str">
        <f t="shared" ref="F1389:F1452" si="404">IMDIV(IMPRODUCT($C$14,$C$15,COMPLEX(1,A1389/$C$15)),IMSUM(-1*A1389*A1389/$C$16,COMPLEX(0,A1389)))</f>
        <v>2.909909881352-909.397376663371i</v>
      </c>
      <c r="G1389" t="str">
        <f t="shared" ref="G1389:G1452" si="405">IMDIV(1,COMPLEX(1,A1389*$C$9*$C$10))</f>
        <v>0.999999990185981-0.0000990657330620441i</v>
      </c>
      <c r="H1389" t="str">
        <f t="shared" ref="H1389:H1452" si="406">IMDIV($C$3,IMSUM(K1389,COMPLEX(0,$C$28*A1389)))</f>
        <v>501.375764268198+10.5897769229383i</v>
      </c>
      <c r="I1389" t="str">
        <f t="shared" ref="I1389:I1452" si="407">IMPRODUCT(F1389,$C$29,H1389,$C$31)</f>
        <v>31.2833030024676-1286.16646586747i</v>
      </c>
      <c r="K1389" t="str">
        <f t="shared" ref="K1389:K1452" si="408">IF($C$26&lt;=0,IMDIV(1,IMSUM(IMDIV(1,L1389),1/$C$18)),IMDIV(1,IMSUM(IMDIV(1,L1389),1/$C$18,IMDIV(1,M1389))))</f>
        <v>0.0239234718956698-0.00133084590261981i</v>
      </c>
      <c r="L1389" t="str">
        <f t="shared" ref="L1389:L1452" si="409">IMSUM($C$21/$C$22,IMDIV(1,COMPLEX(0,$C$20*$C$22*A1389)))</f>
        <v>0.0001875-2.14772503854047i</v>
      </c>
      <c r="M1389" t="str">
        <f t="shared" ref="M1389:M1452" si="410">IMSUM($C$25/$C$26,IMDIV(1,COMPLEX(0,$C$24*$C$26*A1389)))</f>
        <v>0.00125-0.539802549793597i</v>
      </c>
      <c r="N1389">
        <f t="shared" ref="N1389:N1452" si="411">ABS(R1389)</f>
        <v>88.890000376208619</v>
      </c>
      <c r="O1389">
        <f t="shared" ref="O1389:O1452" si="412">ABS(P1389)</f>
        <v>45.517228896845964</v>
      </c>
      <c r="P1389" s="3">
        <f t="shared" ref="P1389:P1452" si="413">20*LOG10(IMABS(C1389))</f>
        <v>45.517228896845964</v>
      </c>
      <c r="Q1389" s="3">
        <f t="shared" ref="Q1389:Q1452" si="414">IMARGUMENT(C1389)*180/PI()</f>
        <v>-91.109999623791381</v>
      </c>
      <c r="R1389">
        <f t="shared" ref="R1389:R1452" si="415">IF(Q1389&lt;0,Q1389+180,Q1389-180)</f>
        <v>88.890000376208619</v>
      </c>
      <c r="S1389">
        <f t="shared" ref="S1389:S1452" si="416">B1389/1000</f>
        <v>0.16423751315189816</v>
      </c>
      <c r="T1389">
        <f t="shared" si="399"/>
        <v>45.517228896845964</v>
      </c>
    </row>
    <row r="1390" spans="1:20" x14ac:dyDescent="0.35">
      <c r="A1390">
        <f t="shared" si="400"/>
        <v>1035.8560814959108</v>
      </c>
      <c r="B1390">
        <f t="shared" ref="B1390:B1453" si="417">B1389*(1+B$42)</f>
        <v>164.86161570187537</v>
      </c>
      <c r="C1390" t="str">
        <f t="shared" si="401"/>
        <v>-3.65613643196452-187.987422383551i</v>
      </c>
      <c r="D1390" t="str">
        <f t="shared" si="402"/>
        <v>3.478124821417-96.5392955313241i</v>
      </c>
      <c r="E1390" t="str">
        <f t="shared" si="403"/>
        <v>162.46707802806+0.0526114983934866i</v>
      </c>
      <c r="F1390" t="str">
        <f t="shared" si="404"/>
        <v>2.90990988113454-905.954750805343i</v>
      </c>
      <c r="G1390" t="str">
        <f t="shared" si="405"/>
        <v>0.999999990111252-0.0000994421828402487i</v>
      </c>
      <c r="H1390" t="str">
        <f t="shared" si="406"/>
        <v>501.386252746815+10.6297957447062i</v>
      </c>
      <c r="I1390" t="str">
        <f t="shared" si="407"/>
        <v>31.2828209492295-1281.32368650819i</v>
      </c>
      <c r="K1390" t="str">
        <f t="shared" si="408"/>
        <v>0.0239228911130112-0.00133586958508287i</v>
      </c>
      <c r="L1390" t="str">
        <f t="shared" si="409"/>
        <v>0.0001875-2.13959457913974i</v>
      </c>
      <c r="M1390" t="str">
        <f t="shared" si="410"/>
        <v>0.00125-0.537759065345283i</v>
      </c>
      <c r="N1390">
        <f t="shared" si="411"/>
        <v>88.885804286139106</v>
      </c>
      <c r="O1390">
        <f t="shared" si="412"/>
        <v>45.484218300101247</v>
      </c>
      <c r="P1390" s="3">
        <f t="shared" si="413"/>
        <v>45.484218300101247</v>
      </c>
      <c r="Q1390" s="3">
        <f t="shared" si="414"/>
        <v>-91.114195713860894</v>
      </c>
      <c r="R1390">
        <f t="shared" si="415"/>
        <v>88.885804286139106</v>
      </c>
      <c r="S1390">
        <f t="shared" si="416"/>
        <v>0.16486161570187535</v>
      </c>
      <c r="T1390">
        <f t="shared" si="399"/>
        <v>45.484218300101247</v>
      </c>
    </row>
    <row r="1391" spans="1:20" x14ac:dyDescent="0.35">
      <c r="A1391">
        <f t="shared" si="400"/>
        <v>1039.7923346055952</v>
      </c>
      <c r="B1391">
        <f t="shared" si="417"/>
        <v>165.48808984154249</v>
      </c>
      <c r="C1391" t="str">
        <f t="shared" si="401"/>
        <v>-3.65603393338134-187.274055671949i</v>
      </c>
      <c r="D1391" t="str">
        <f t="shared" si="402"/>
        <v>3.47812482005717-96.1738409368598i</v>
      </c>
      <c r="E1391" t="str">
        <f t="shared" si="403"/>
        <v>162.46705949704+0.0528146012844419i</v>
      </c>
      <c r="F1391" t="str">
        <f t="shared" si="404"/>
        <v>2.90990988091543-902.525157410552i</v>
      </c>
      <c r="G1391" t="str">
        <f t="shared" si="405"/>
        <v>0.999999990035955-0.0000998200631275255i</v>
      </c>
      <c r="H1391" t="str">
        <f t="shared" si="406"/>
        <v>501.396821284942+10.6699640798072i</v>
      </c>
      <c r="I1391" t="str">
        <f t="shared" si="407"/>
        <v>31.2823351914402-1276.49933994639i</v>
      </c>
      <c r="K1391" t="str">
        <f t="shared" si="408"/>
        <v>0.0239223059375141-0.00134091197552987i</v>
      </c>
      <c r="L1391" t="str">
        <f t="shared" si="409"/>
        <v>0.0001875-2.13149489852535i</v>
      </c>
      <c r="M1391" t="str">
        <f t="shared" si="410"/>
        <v>0.00125-0.535723316741667i</v>
      </c>
      <c r="N1391">
        <f t="shared" si="411"/>
        <v>88.881592500811436</v>
      </c>
      <c r="O1391">
        <f t="shared" si="412"/>
        <v>45.451207197433419</v>
      </c>
      <c r="P1391" s="3">
        <f t="shared" si="413"/>
        <v>45.451207197433419</v>
      </c>
      <c r="Q1391" s="3">
        <f t="shared" si="414"/>
        <v>-91.118407499188564</v>
      </c>
      <c r="R1391">
        <f t="shared" si="415"/>
        <v>88.881592500811436</v>
      </c>
      <c r="S1391">
        <f t="shared" si="416"/>
        <v>0.16548808984154248</v>
      </c>
      <c r="T1391">
        <f t="shared" si="399"/>
        <v>45.451207197433419</v>
      </c>
    </row>
    <row r="1392" spans="1:20" x14ac:dyDescent="0.35">
      <c r="A1392">
        <f t="shared" si="400"/>
        <v>1043.7435454770964</v>
      </c>
      <c r="B1392">
        <f t="shared" si="417"/>
        <v>166.11694458294036</v>
      </c>
      <c r="C1392" t="str">
        <f t="shared" si="401"/>
        <v>-3.65593065972011-186.563383051934i</v>
      </c>
      <c r="D1392" t="str">
        <f t="shared" si="402"/>
        <v>3.47812481868701-95.8097698353858i</v>
      </c>
      <c r="E1392" t="str">
        <f t="shared" si="403"/>
        <v>162.467040827848+0.0530185121748698i</v>
      </c>
      <c r="F1392" t="str">
        <f t="shared" si="404"/>
        <v>2.90990988069465-899.108547143156i</v>
      </c>
      <c r="G1392" t="str">
        <f t="shared" si="405"/>
        <v>0.999999989960084-0.000100199379359808i</v>
      </c>
      <c r="H1392" t="str">
        <f t="shared" si="406"/>
        <v>501.407470495172+10.71028246685i</v>
      </c>
      <c r="I1392" t="str">
        <f t="shared" si="407"/>
        <v>31.2818457003723-1271.69335678827i</v>
      </c>
      <c r="K1392" t="str">
        <f t="shared" si="408"/>
        <v>0.0239217163361783-0.0013459731407123i</v>
      </c>
      <c r="L1392" t="str">
        <f t="shared" si="409"/>
        <v>0.0001875-2.12342588018066i</v>
      </c>
      <c r="M1392" t="str">
        <f t="shared" si="410"/>
        <v>0.00125-0.533695274697815i</v>
      </c>
      <c r="N1392">
        <f t="shared" si="411"/>
        <v>88.87736496342734</v>
      </c>
      <c r="O1392">
        <f t="shared" si="412"/>
        <v>45.418195585028215</v>
      </c>
      <c r="P1392" s="3">
        <f t="shared" si="413"/>
        <v>45.418195585028215</v>
      </c>
      <c r="Q1392" s="3">
        <f t="shared" si="414"/>
        <v>-91.12263503657266</v>
      </c>
      <c r="R1392">
        <f t="shared" si="415"/>
        <v>88.87736496342734</v>
      </c>
      <c r="S1392">
        <f t="shared" si="416"/>
        <v>0.16611694458294035</v>
      </c>
      <c r="T1392">
        <f t="shared" si="399"/>
        <v>45.418195585028215</v>
      </c>
    </row>
    <row r="1393" spans="1:20" x14ac:dyDescent="0.35">
      <c r="A1393">
        <f t="shared" si="400"/>
        <v>1047.7097709499094</v>
      </c>
      <c r="B1393">
        <f t="shared" si="417"/>
        <v>166.74818897235554</v>
      </c>
      <c r="C1393" t="str">
        <f t="shared" si="401"/>
        <v>-3.65582660516102-185.855394301277i</v>
      </c>
      <c r="D1393" t="str">
        <f t="shared" si="402"/>
        <v>3.47812481730642-95.4470769896167i</v>
      </c>
      <c r="E1393" t="str">
        <f t="shared" si="403"/>
        <v>162.467022019475+0.0532232345462148i</v>
      </c>
      <c r="F1393" t="str">
        <f t="shared" si="404"/>
        <v>2.9099098804722-895.704870854064i</v>
      </c>
      <c r="G1393" t="str">
        <f t="shared" si="405"/>
        <v>0.999999989883636-0.000100580136993686i</v>
      </c>
      <c r="H1393" t="str">
        <f t="shared" si="406"/>
        <v>501.418200994812+10.7507514461464i</v>
      </c>
      <c r="I1393" t="str">
        <f t="shared" si="407"/>
        <v>31.2813524470701-1266.90566790422i</v>
      </c>
      <c r="K1393" t="str">
        <f t="shared" si="408"/>
        <v>0.0239211222757588-0.00135105314758624i</v>
      </c>
      <c r="L1393" t="str">
        <f t="shared" si="409"/>
        <v>0.0001875-2.11538740803015i</v>
      </c>
      <c r="M1393" t="str">
        <f t="shared" si="410"/>
        <v>0.00125-0.531674910039662i</v>
      </c>
      <c r="N1393">
        <f t="shared" si="411"/>
        <v>88.873121617005069</v>
      </c>
      <c r="O1393">
        <f t="shared" si="412"/>
        <v>45.385183459042608</v>
      </c>
      <c r="P1393" s="3">
        <f t="shared" si="413"/>
        <v>45.385183459042608</v>
      </c>
      <c r="Q1393" s="3">
        <f t="shared" si="414"/>
        <v>-91.126878382994931</v>
      </c>
      <c r="R1393">
        <f t="shared" si="415"/>
        <v>88.873121617005069</v>
      </c>
      <c r="S1393">
        <f t="shared" si="416"/>
        <v>0.16674818897235555</v>
      </c>
      <c r="T1393">
        <f t="shared" si="399"/>
        <v>45.385183459042608</v>
      </c>
    </row>
    <row r="1394" spans="1:20" x14ac:dyDescent="0.35">
      <c r="A1394">
        <f t="shared" si="400"/>
        <v>1051.6910680795193</v>
      </c>
      <c r="B1394">
        <f t="shared" si="417"/>
        <v>167.3818320904505</v>
      </c>
      <c r="C1394" t="str">
        <f t="shared" si="401"/>
        <v>-3.65572176384104-185.150079236377i</v>
      </c>
      <c r="D1394" t="str">
        <f t="shared" si="402"/>
        <v>3.47812481591532-95.0857571820938i</v>
      </c>
      <c r="E1394" t="str">
        <f t="shared" si="403"/>
        <v>162.467003070909+0.053428771897782i</v>
      </c>
      <c r="F1394" t="str">
        <f t="shared" si="404"/>
        <v>2.90990988024805-892.314079580246i</v>
      </c>
      <c r="G1394" t="str">
        <f t="shared" si="405"/>
        <v>0.999999989806606-0.000100962341506485i</v>
      </c>
      <c r="H1394" t="str">
        <f t="shared" si="406"/>
        <v>501.429013405916+10.7913715597134i</v>
      </c>
      <c r="I1394" t="str">
        <f t="shared" si="407"/>
        <v>31.2808554023476-1262.13620442787i</v>
      </c>
      <c r="K1394" t="str">
        <f t="shared" si="408"/>
        <v>0.0239205237227646-0.0013561520633126i</v>
      </c>
      <c r="L1394" t="str">
        <f t="shared" si="409"/>
        <v>0.0001875-2.10737936643768i</v>
      </c>
      <c r="M1394" t="str">
        <f t="shared" si="410"/>
        <v>0.00125-0.52966219370359i</v>
      </c>
      <c r="N1394">
        <f t="shared" si="411"/>
        <v>88.868862404379016</v>
      </c>
      <c r="O1394">
        <f t="shared" si="412"/>
        <v>45.352170815605305</v>
      </c>
      <c r="P1394" s="3">
        <f t="shared" si="413"/>
        <v>45.352170815605305</v>
      </c>
      <c r="Q1394" s="3">
        <f t="shared" si="414"/>
        <v>-91.131137595620984</v>
      </c>
      <c r="R1394">
        <f t="shared" si="415"/>
        <v>88.868862404379016</v>
      </c>
      <c r="S1394">
        <f t="shared" si="416"/>
        <v>0.16738183209045049</v>
      </c>
      <c r="T1394">
        <f t="shared" si="399"/>
        <v>45.352170815605305</v>
      </c>
    </row>
    <row r="1395" spans="1:20" x14ac:dyDescent="0.35">
      <c r="A1395">
        <f t="shared" si="400"/>
        <v>1055.6874941382214</v>
      </c>
      <c r="B1395">
        <f t="shared" si="417"/>
        <v>168.01788305239421</v>
      </c>
      <c r="C1395" t="str">
        <f t="shared" si="401"/>
        <v>-3.65561612985399-184.447427712097i</v>
      </c>
      <c r="D1395" t="str">
        <f t="shared" si="402"/>
        <v>3.47812481451361-94.7258052151107i</v>
      </c>
      <c r="E1395" t="str">
        <f t="shared" si="403"/>
        <v>162.466983981125+0.0536351277469504i</v>
      </c>
      <c r="F1395" t="str">
        <f t="shared" si="404"/>
        <v>2.9099098800222-888.936124544037i</v>
      </c>
      <c r="G1395" t="str">
        <f t="shared" si="405"/>
        <v>0.999999989728989-0.000101345998396343i</v>
      </c>
      <c r="H1395" t="str">
        <f t="shared" si="406"/>
        <v>501.439908355319+10.8321433512775i</v>
      </c>
      <c r="I1395" t="str">
        <f t="shared" si="407"/>
        <v>31.2803545367914-1257.38489775513i</v>
      </c>
      <c r="K1395" t="str">
        <f t="shared" si="408"/>
        <v>0.0239199206434566-0.00136126995525741i</v>
      </c>
      <c r="L1395" t="str">
        <f t="shared" si="409"/>
        <v>0.0001875-2.09940164020491i</v>
      </c>
      <c r="M1395" t="str">
        <f t="shared" si="410"/>
        <v>0.00125-0.527657096735991i</v>
      </c>
      <c r="N1395">
        <f t="shared" si="411"/>
        <v>88.864587268199159</v>
      </c>
      <c r="O1395">
        <f t="shared" si="412"/>
        <v>45.319157650815605</v>
      </c>
      <c r="P1395" s="3">
        <f t="shared" si="413"/>
        <v>45.319157650815605</v>
      </c>
      <c r="Q1395" s="3">
        <f t="shared" si="414"/>
        <v>-91.135412731800841</v>
      </c>
      <c r="R1395">
        <f t="shared" si="415"/>
        <v>88.864587268199159</v>
      </c>
      <c r="S1395">
        <f t="shared" si="416"/>
        <v>0.16801788305239421</v>
      </c>
      <c r="T1395">
        <f t="shared" si="399"/>
        <v>45.319157650815605</v>
      </c>
    </row>
    <row r="1396" spans="1:20" x14ac:dyDescent="0.35">
      <c r="A1396">
        <f t="shared" si="400"/>
        <v>1059.6991066159467</v>
      </c>
      <c r="B1396">
        <f t="shared" si="417"/>
        <v>168.65635100799332</v>
      </c>
      <c r="C1396" t="str">
        <f t="shared" si="401"/>
        <v>-3.65550969724985-183.747429621635i</v>
      </c>
      <c r="D1396" t="str">
        <f t="shared" si="402"/>
        <v>3.47812481310122-94.3672159106368i</v>
      </c>
      <c r="E1396" t="str">
        <f t="shared" si="403"/>
        <v>162.466964749096+0.0538423056291551i</v>
      </c>
      <c r="F1396" t="str">
        <f t="shared" si="404"/>
        <v>2.9099098797946-885.570957152411i</v>
      </c>
      <c r="G1396" t="str">
        <f t="shared" si="405"/>
        <v>0.99999998965078-0.000101731113182293i</v>
      </c>
      <c r="H1396" t="str">
        <f t="shared" si="406"/>
        <v>501.45088647468+10.8730673662753i</v>
      </c>
      <c r="I1396" t="str">
        <f t="shared" si="407"/>
        <v>31.2798498207536-1252.65167954315i</v>
      </c>
      <c r="K1396" t="str">
        <f t="shared" si="408"/>
        <v>0.0239193130038459-0.00136640689099197i</v>
      </c>
      <c r="L1396" t="str">
        <f t="shared" si="409"/>
        <v>0.0001875-2.09145411456954i</v>
      </c>
      <c r="M1396" t="str">
        <f t="shared" si="410"/>
        <v>0.00125-0.525659590292879i</v>
      </c>
      <c r="N1396">
        <f t="shared" si="411"/>
        <v>88.860296150931021</v>
      </c>
      <c r="O1396">
        <f t="shared" si="412"/>
        <v>45.286143960744106</v>
      </c>
      <c r="P1396" s="3">
        <f t="shared" si="413"/>
        <v>45.286143960744106</v>
      </c>
      <c r="Q1396" s="3">
        <f t="shared" si="414"/>
        <v>-91.139703849068979</v>
      </c>
      <c r="R1396">
        <f t="shared" si="415"/>
        <v>88.860296150931021</v>
      </c>
      <c r="S1396">
        <f t="shared" si="416"/>
        <v>0.16865635100799331</v>
      </c>
      <c r="T1396">
        <f t="shared" si="399"/>
        <v>45.286143960744106</v>
      </c>
    </row>
    <row r="1397" spans="1:20" x14ac:dyDescent="0.35">
      <c r="A1397">
        <f t="shared" si="400"/>
        <v>1063.7259632210873</v>
      </c>
      <c r="B1397">
        <f t="shared" si="417"/>
        <v>169.29724514182371</v>
      </c>
      <c r="C1397" t="str">
        <f t="shared" si="401"/>
        <v>-3.65540246003479-183.050074896373i</v>
      </c>
      <c r="D1397" t="str">
        <f t="shared" si="402"/>
        <v>3.4781248116781-94.0099841102456i</v>
      </c>
      <c r="E1397" t="str">
        <f t="shared" si="403"/>
        <v>162.466945373787+0.0540503090979974i</v>
      </c>
      <c r="F1397" t="str">
        <f t="shared" si="404"/>
        <v>2.90990987956529-882.218528996316i</v>
      </c>
      <c r="G1397" t="str">
        <f t="shared" si="405"/>
        <v>0.999999989571977-0.000102117691404338i</v>
      </c>
      <c r="H1397" t="str">
        <f t="shared" si="406"/>
        <v>501.461948400513+10.9141441518564i</v>
      </c>
      <c r="I1397" t="str">
        <f t="shared" si="407"/>
        <v>31.279341224353-1247.93648170936i</v>
      </c>
      <c r="K1397" t="str">
        <f t="shared" si="408"/>
        <v>0.0239187007696921-0.00137156293829309i</v>
      </c>
      <c r="L1397" t="str">
        <f t="shared" si="409"/>
        <v>0.0001875-2.08353667520377i</v>
      </c>
      <c r="M1397" t="str">
        <f t="shared" si="410"/>
        <v>0.00125-0.523669645639448i</v>
      </c>
      <c r="N1397">
        <f t="shared" si="411"/>
        <v>88.855988994855124</v>
      </c>
      <c r="O1397">
        <f t="shared" si="412"/>
        <v>45.253129741432119</v>
      </c>
      <c r="P1397" s="3">
        <f t="shared" si="413"/>
        <v>45.253129741432119</v>
      </c>
      <c r="Q1397" s="3">
        <f t="shared" si="414"/>
        <v>-91.144011005144876</v>
      </c>
      <c r="R1397">
        <f t="shared" si="415"/>
        <v>88.855988994855124</v>
      </c>
      <c r="S1397">
        <f t="shared" si="416"/>
        <v>0.1692972451418237</v>
      </c>
      <c r="T1397">
        <f t="shared" si="399"/>
        <v>45.253129741432119</v>
      </c>
    </row>
    <row r="1398" spans="1:20" x14ac:dyDescent="0.35">
      <c r="A1398">
        <f t="shared" si="400"/>
        <v>1067.7681218813275</v>
      </c>
      <c r="B1398">
        <f t="shared" si="417"/>
        <v>169.94057467336265</v>
      </c>
      <c r="C1398" t="str">
        <f t="shared" si="401"/>
        <v>-3.65529441217052-182.355353505728i</v>
      </c>
      <c r="D1398" t="str">
        <f t="shared" si="402"/>
        <v>3.47812481024414-93.6541046750371i</v>
      </c>
      <c r="E1398" t="str">
        <f t="shared" si="403"/>
        <v>162.466925854155+0.0542591417255363i</v>
      </c>
      <c r="F1398" t="str">
        <f t="shared" si="404"/>
        <v>2.90990987933424-878.878791849942i</v>
      </c>
      <c r="G1398" t="str">
        <f t="shared" si="405"/>
        <v>0.999999989492573-0.000102505738623535i</v>
      </c>
      <c r="H1398" t="str">
        <f t="shared" si="406"/>
        <v>501.473094774229+10.9553742568861i</v>
      </c>
      <c r="I1398" t="str">
        <f t="shared" si="407"/>
        <v>31.2788287174721-1243.23923643049i</v>
      </c>
      <c r="K1398" t="str">
        <f t="shared" si="408"/>
        <v>0.0239180839065014-0.0013767381651433i</v>
      </c>
      <c r="L1398" t="str">
        <f t="shared" si="409"/>
        <v>0.0001875-2.07564920821256i</v>
      </c>
      <c r="M1398" t="str">
        <f t="shared" si="410"/>
        <v>0.00125-0.52168723414968i</v>
      </c>
      <c r="N1398">
        <f t="shared" si="411"/>
        <v>88.851665742066814</v>
      </c>
      <c r="O1398">
        <f t="shared" si="412"/>
        <v>45.220114988891311</v>
      </c>
      <c r="P1398" s="3">
        <f t="shared" si="413"/>
        <v>45.220114988891311</v>
      </c>
      <c r="Q1398" s="3">
        <f t="shared" si="414"/>
        <v>-91.148334257933186</v>
      </c>
      <c r="R1398">
        <f t="shared" si="415"/>
        <v>88.851665742066814</v>
      </c>
      <c r="S1398">
        <f t="shared" si="416"/>
        <v>0.16994057467336265</v>
      </c>
      <c r="T1398">
        <f t="shared" si="399"/>
        <v>45.220114988891311</v>
      </c>
    </row>
    <row r="1399" spans="1:20" x14ac:dyDescent="0.35">
      <c r="A1399">
        <f t="shared" si="400"/>
        <v>1071.8256407444767</v>
      </c>
      <c r="B1399">
        <f t="shared" si="417"/>
        <v>170.58634885712144</v>
      </c>
      <c r="C1399" t="str">
        <f t="shared" si="401"/>
        <v>-3.65518554757409-181.663255457008i</v>
      </c>
      <c r="D1399" t="str">
        <f t="shared" si="402"/>
        <v>3.47812480879925-93.2995724855663i</v>
      </c>
      <c r="E1399" t="str">
        <f t="shared" si="403"/>
        <v>162.466906189148+0.0544688071023005i</v>
      </c>
      <c r="F1399" t="str">
        <f t="shared" si="404"/>
        <v>2.90990987910142-875.551697670049i</v>
      </c>
      <c r="G1399" t="str">
        <f t="shared" si="405"/>
        <v>0.999999989412565-0.000102895260422073i</v>
      </c>
      <c r="H1399" t="str">
        <f t="shared" si="406"/>
        <v>501.484326242172+10.9967582319471i</v>
      </c>
      <c r="I1399" t="str">
        <f t="shared" si="407"/>
        <v>31.2783122697554-1238.55987614162i</v>
      </c>
      <c r="K1399" t="str">
        <f t="shared" si="408"/>
        <v>0.0239174623795248-0.00138193263973104i</v>
      </c>
      <c r="L1399" t="str">
        <f t="shared" si="409"/>
        <v>0.0001875-2.06779160013206i</v>
      </c>
      <c r="M1399" t="str">
        <f t="shared" si="410"/>
        <v>0.00125-0.519712327305919i</v>
      </c>
      <c r="N1399">
        <f t="shared" si="411"/>
        <v>88.847326334475881</v>
      </c>
      <c r="O1399">
        <f t="shared" si="412"/>
        <v>45.18709969910347</v>
      </c>
      <c r="P1399" s="3">
        <f t="shared" si="413"/>
        <v>45.18709969910347</v>
      </c>
      <c r="Q1399" s="3">
        <f t="shared" si="414"/>
        <v>-91.152673665524119</v>
      </c>
      <c r="R1399">
        <f t="shared" si="415"/>
        <v>88.847326334475881</v>
      </c>
      <c r="S1399">
        <f t="shared" si="416"/>
        <v>0.17058634885712143</v>
      </c>
      <c r="T1399">
        <f t="shared" si="399"/>
        <v>45.18709969910347</v>
      </c>
    </row>
    <row r="1400" spans="1:20" x14ac:dyDescent="0.35">
      <c r="A1400">
        <f t="shared" si="400"/>
        <v>1075.8985781793056</v>
      </c>
      <c r="B1400">
        <f t="shared" si="417"/>
        <v>171.23457698277849</v>
      </c>
      <c r="C1400" t="str">
        <f t="shared" si="401"/>
        <v>-3.6550758601177-180.973770795278i</v>
      </c>
      <c r="D1400" t="str">
        <f t="shared" si="402"/>
        <v>3.47812480734336-92.9463824417686i</v>
      </c>
      <c r="E1400" t="str">
        <f t="shared" si="403"/>
        <v>162.466886377712+0.0546793088373431i</v>
      </c>
      <c r="F1400" t="str">
        <f t="shared" si="404"/>
        <v>2.90990987886682-872.237198595271i</v>
      </c>
      <c r="G1400" t="str">
        <f t="shared" si="405"/>
        <v>0.999999989331948-0.00010328626240335i</v>
      </c>
      <c r="H1400" t="str">
        <f t="shared" si="406"/>
        <v>501.495643455661+11.0382966293416i</v>
      </c>
      <c r="I1400" t="str">
        <f t="shared" si="407"/>
        <v>31.2777918506065-1233.89833353515i</v>
      </c>
      <c r="K1400" t="str">
        <f t="shared" si="408"/>
        <v>0.0239168361537562-0.00138714643045085i</v>
      </c>
      <c r="L1400" t="str">
        <f t="shared" si="409"/>
        <v>0.0001875-2.05996373792793i</v>
      </c>
      <c r="M1400" t="str">
        <f t="shared" si="410"/>
        <v>0.00125-0.517744896698464i</v>
      </c>
      <c r="N1400">
        <f t="shared" si="411"/>
        <v>88.842970713806196</v>
      </c>
      <c r="O1400">
        <f t="shared" si="412"/>
        <v>45.154083868020756</v>
      </c>
      <c r="P1400" s="3">
        <f t="shared" si="413"/>
        <v>45.154083868020756</v>
      </c>
      <c r="Q1400" s="3">
        <f t="shared" si="414"/>
        <v>-91.157029286193804</v>
      </c>
      <c r="R1400">
        <f t="shared" si="415"/>
        <v>88.842970713806196</v>
      </c>
      <c r="S1400">
        <f t="shared" si="416"/>
        <v>0.1712345769827785</v>
      </c>
      <c r="T1400">
        <f t="shared" si="399"/>
        <v>45.154083868020756</v>
      </c>
    </row>
    <row r="1401" spans="1:20" x14ac:dyDescent="0.35">
      <c r="A1401">
        <f t="shared" si="400"/>
        <v>1079.9869927763868</v>
      </c>
      <c r="B1401">
        <f t="shared" si="417"/>
        <v>171.88526837531305</v>
      </c>
      <c r="C1401" t="str">
        <f t="shared" si="401"/>
        <v>-3.65496534362816-180.286889603202i</v>
      </c>
      <c r="D1401" t="str">
        <f t="shared" si="402"/>
        <v>3.47812480587639-92.5945294628869i</v>
      </c>
      <c r="E1401" t="str">
        <f t="shared" si="403"/>
        <v>162.466866418778+0.0548906505585677i</v>
      </c>
      <c r="F1401" t="str">
        <f t="shared" si="404"/>
        <v>2.90990987863045-868.935246945428i</v>
      </c>
      <c r="G1401" t="str">
        <f t="shared" si="405"/>
        <v>0.999999989250717-0.000103678750192061i</v>
      </c>
      <c r="H1401" t="str">
        <f t="shared" si="406"/>
        <v>501.507047071026+11.0799900030945i</v>
      </c>
      <c r="I1401" t="str">
        <f t="shared" si="407"/>
        <v>31.277267429189-1229.25454155991i</v>
      </c>
      <c r="K1401" t="str">
        <f t="shared" si="408"/>
        <v>0.0239162051939305-0.00139237960590359i</v>
      </c>
      <c r="L1401" t="str">
        <f t="shared" si="409"/>
        <v>0.0001875-2.05216550899375i</v>
      </c>
      <c r="M1401" t="str">
        <f t="shared" si="410"/>
        <v>0.00125-0.515784914025168i</v>
      </c>
      <c r="N1401">
        <f t="shared" si="411"/>
        <v>88.838598821595511</v>
      </c>
      <c r="O1401">
        <f t="shared" si="412"/>
        <v>45.121067491564759</v>
      </c>
      <c r="P1401" s="3">
        <f t="shared" si="413"/>
        <v>45.121067491564759</v>
      </c>
      <c r="Q1401" s="3">
        <f t="shared" si="414"/>
        <v>-91.161401178404489</v>
      </c>
      <c r="R1401">
        <f t="shared" si="415"/>
        <v>88.838598821595511</v>
      </c>
      <c r="S1401">
        <f t="shared" si="416"/>
        <v>0.17188526837531304</v>
      </c>
      <c r="T1401">
        <f t="shared" si="399"/>
        <v>45.121067491564759</v>
      </c>
    </row>
    <row r="1402" spans="1:20" x14ac:dyDescent="0.35">
      <c r="A1402">
        <f t="shared" si="400"/>
        <v>1084.0909433489371</v>
      </c>
      <c r="B1402">
        <f t="shared" si="417"/>
        <v>172.53843239513924</v>
      </c>
      <c r="C1402" t="str">
        <f t="shared" si="401"/>
        <v>-3.65485399188672-179.602602000917i</v>
      </c>
      <c r="D1402" t="str">
        <f t="shared" si="402"/>
        <v>3.47812480439825-92.2440084873977i</v>
      </c>
      <c r="E1402" t="str">
        <f t="shared" si="403"/>
        <v>162.466846311277+0.055102835912659i</v>
      </c>
      <c r="F1402" t="str">
        <f t="shared" si="404"/>
        <v>2.90990987839228-865.645795220833i</v>
      </c>
      <c r="G1402" t="str">
        <f t="shared" si="405"/>
        <v>0.999999989168867-0.000104072729434272i</v>
      </c>
      <c r="H1402" t="str">
        <f t="shared" si="406"/>
        <v>501.518537749643+11.1218389089538i</v>
      </c>
      <c r="I1402" t="str">
        <f t="shared" si="407"/>
        <v>31.2767389744198-1224.62843342012i</v>
      </c>
      <c r="K1402" t="str">
        <f t="shared" si="408"/>
        <v>0.0239155694645222-0.00139763223489659i</v>
      </c>
      <c r="L1402" t="str">
        <f t="shared" si="409"/>
        <v>0.0001875-2.04439680114939i</v>
      </c>
      <c r="M1402" t="str">
        <f t="shared" si="410"/>
        <v>0.00125-0.513832351091023i</v>
      </c>
      <c r="N1402">
        <f t="shared" si="411"/>
        <v>88.834210599195032</v>
      </c>
      <c r="O1402">
        <f t="shared" si="412"/>
        <v>45.088050565627086</v>
      </c>
      <c r="P1402" s="3">
        <f t="shared" si="413"/>
        <v>45.088050565627086</v>
      </c>
      <c r="Q1402" s="3">
        <f t="shared" si="414"/>
        <v>-91.165789400804968</v>
      </c>
      <c r="R1402">
        <f t="shared" si="415"/>
        <v>88.834210599195032</v>
      </c>
      <c r="S1402">
        <f t="shared" si="416"/>
        <v>0.17253843239513925</v>
      </c>
      <c r="T1402">
        <f t="shared" si="399"/>
        <v>45.088050565627086</v>
      </c>
    </row>
    <row r="1403" spans="1:20" x14ac:dyDescent="0.35">
      <c r="A1403">
        <f t="shared" si="400"/>
        <v>1088.2104889336633</v>
      </c>
      <c r="B1403">
        <f t="shared" si="417"/>
        <v>173.19407843824078</v>
      </c>
      <c r="C1403" t="str">
        <f t="shared" si="401"/>
        <v>-3.65474179862865-178.920898145877i</v>
      </c>
      <c r="D1403" t="str">
        <f t="shared" si="402"/>
        <v>3.47812480290887-91.8948144729395i</v>
      </c>
      <c r="E1403" t="str">
        <f t="shared" si="403"/>
        <v>162.466826054129+0.0553158685652715i</v>
      </c>
      <c r="F1403" t="str">
        <f t="shared" si="404"/>
        <v>2.90990987815231-862.368796101626i</v>
      </c>
      <c r="G1403" t="str">
        <f t="shared" si="405"/>
        <v>0.999999989086394-0.000104468205797507i</v>
      </c>
      <c r="H1403" t="str">
        <f t="shared" si="406"/>
        <v>501.530116157981+11.1638439043941i</v>
      </c>
      <c r="I1403" t="str">
        <f t="shared" si="407"/>
        <v>31.2762064549715-1220.01994257449i</v>
      </c>
      <c r="K1403" t="str">
        <f t="shared" si="408"/>
        <v>0.0239149289297429-0.00140290438644383i</v>
      </c>
      <c r="L1403" t="str">
        <f t="shared" si="409"/>
        <v>0.0001875-2.03665750263936i</v>
      </c>
      <c r="M1403" t="str">
        <f t="shared" si="410"/>
        <v>0.00125-0.511887179807753i</v>
      </c>
      <c r="N1403">
        <f t="shared" si="411"/>
        <v>88.82980598776922</v>
      </c>
      <c r="O1403">
        <f t="shared" si="412"/>
        <v>45.055033086068462</v>
      </c>
      <c r="P1403" s="3">
        <f t="shared" si="413"/>
        <v>45.055033086068462</v>
      </c>
      <c r="Q1403" s="3">
        <f t="shared" si="414"/>
        <v>-91.17019401223078</v>
      </c>
      <c r="R1403">
        <f t="shared" si="415"/>
        <v>88.82980598776922</v>
      </c>
      <c r="S1403">
        <f t="shared" si="416"/>
        <v>0.17319407843824078</v>
      </c>
      <c r="T1403">
        <f t="shared" si="399"/>
        <v>45.055033086068462</v>
      </c>
    </row>
    <row r="1404" spans="1:20" x14ac:dyDescent="0.35">
      <c r="A1404">
        <f t="shared" si="400"/>
        <v>1092.3456887916111</v>
      </c>
      <c r="B1404">
        <f t="shared" si="417"/>
        <v>173.8522159363061</v>
      </c>
      <c r="C1404" t="str">
        <f t="shared" si="401"/>
        <v>-3.65462875754312-178.241768232717i</v>
      </c>
      <c r="D1404" t="str">
        <f t="shared" si="402"/>
        <v>3.47812480140813-91.5469423962382i</v>
      </c>
      <c r="E1404" t="str">
        <f t="shared" si="403"/>
        <v>162.466805646246+0.0555297522012428i</v>
      </c>
      <c r="F1404" t="str">
        <f t="shared" si="404"/>
        <v>2.90990987791048-859.104202447063i</v>
      </c>
      <c r="G1404" t="str">
        <f t="shared" si="405"/>
        <v>0.999999989003293-0.000104865184970823i</v>
      </c>
      <c r="H1404" t="str">
        <f t="shared" si="406"/>
        <v>501.541782967633+11.2060055486186i</v>
      </c>
      <c r="I1404" t="str">
        <f t="shared" si="407"/>
        <v>31.275669839269-1215.42900273521i</v>
      </c>
      <c r="K1404" t="str">
        <f t="shared" si="408"/>
        <v>0.02391428355354-0.00140819612976618i</v>
      </c>
      <c r="L1404" t="str">
        <f t="shared" si="409"/>
        <v>0.0001875-2.02894750213126i</v>
      </c>
      <c r="M1404" t="str">
        <f t="shared" si="410"/>
        <v>0.00125-0.509949372193418i</v>
      </c>
      <c r="N1404">
        <f t="shared" si="411"/>
        <v>88.825384928295364</v>
      </c>
      <c r="O1404">
        <f t="shared" si="412"/>
        <v>45.022015048718742</v>
      </c>
      <c r="P1404" s="3">
        <f t="shared" si="413"/>
        <v>45.022015048718742</v>
      </c>
      <c r="Q1404" s="3">
        <f t="shared" si="414"/>
        <v>-91.174615071704636</v>
      </c>
      <c r="R1404">
        <f t="shared" si="415"/>
        <v>88.825384928295364</v>
      </c>
      <c r="S1404">
        <f t="shared" si="416"/>
        <v>0.17385221593630609</v>
      </c>
      <c r="T1404">
        <f t="shared" si="399"/>
        <v>45.022015048718742</v>
      </c>
    </row>
    <row r="1405" spans="1:20" x14ac:dyDescent="0.35">
      <c r="A1405">
        <f t="shared" si="400"/>
        <v>1096.4966024090193</v>
      </c>
      <c r="B1405">
        <f t="shared" si="417"/>
        <v>174.51285435686407</v>
      </c>
      <c r="C1405" t="str">
        <f t="shared" si="401"/>
        <v>-3.65451486227243-177.565202493117i</v>
      </c>
      <c r="D1405" t="str">
        <f t="shared" si="402"/>
        <v>3.47812479989596-91.2003872530378i</v>
      </c>
      <c r="E1405" t="str">
        <f t="shared" si="403"/>
        <v>162.466785086535+0.0557444905246327i</v>
      </c>
      <c r="F1405" t="str">
        <f t="shared" si="404"/>
        <v>2.90990987766682-855.851967294874i</v>
      </c>
      <c r="G1405" t="str">
        <f t="shared" si="405"/>
        <v>0.999999988919559-0.000105263672664898i</v>
      </c>
      <c r="H1405" t="str">
        <f t="shared" si="406"/>
        <v>501.553538855364+11.2483244025597i</v>
      </c>
      <c r="I1405" t="str">
        <f t="shared" si="407"/>
        <v>31.2751290954855-1210.85554786704i</v>
      </c>
      <c r="K1405" t="str">
        <f t="shared" si="408"/>
        <v>0.0239136332995943-0.00141350753429144i</v>
      </c>
      <c r="L1405" t="str">
        <f t="shared" si="409"/>
        <v>0.0001875-2.02126668871415i</v>
      </c>
      <c r="M1405" t="str">
        <f t="shared" si="410"/>
        <v>0.00125-0.508018900372005i</v>
      </c>
      <c r="N1405">
        <f t="shared" si="411"/>
        <v>88.820947361563412</v>
      </c>
      <c r="O1405">
        <f t="shared" si="412"/>
        <v>44.98899644937697</v>
      </c>
      <c r="P1405" s="3">
        <f t="shared" si="413"/>
        <v>44.98899644937697</v>
      </c>
      <c r="Q1405" s="3">
        <f t="shared" si="414"/>
        <v>-91.179052638436588</v>
      </c>
      <c r="R1405">
        <f t="shared" si="415"/>
        <v>88.820947361563412</v>
      </c>
      <c r="S1405">
        <f t="shared" si="416"/>
        <v>0.17451285435686406</v>
      </c>
      <c r="T1405">
        <f t="shared" si="399"/>
        <v>44.98899644937697</v>
      </c>
    </row>
    <row r="1406" spans="1:20" x14ac:dyDescent="0.35">
      <c r="A1406">
        <f t="shared" si="400"/>
        <v>1100.6632894981735</v>
      </c>
      <c r="B1406">
        <f t="shared" si="417"/>
        <v>175.17600320342015</v>
      </c>
      <c r="C1406" t="str">
        <f t="shared" si="401"/>
        <v>-3.65440010641237-176.891191195652i</v>
      </c>
      <c r="D1406" t="str">
        <f t="shared" si="402"/>
        <v>3.47812479837229-90.8551440580267i</v>
      </c>
      <c r="E1406" t="str">
        <f t="shared" si="403"/>
        <v>162.466764373893+0.0559600872588602i</v>
      </c>
      <c r="F1406" t="str">
        <f t="shared" si="404"/>
        <v>2.90990987742132-852.612043860569i</v>
      </c>
      <c r="G1406" t="str">
        <f t="shared" si="405"/>
        <v>0.999999988835188-0.00010566367461211i</v>
      </c>
      <c r="H1406" t="str">
        <f t="shared" si="406"/>
        <v>501.565384503151+11.2908010288828i</v>
      </c>
      <c r="I1406" t="str">
        <f t="shared" si="407"/>
        <v>31.2745841915445-1206.29951218638i</v>
      </c>
      <c r="K1406" t="str">
        <f t="shared" si="408"/>
        <v>0.0239129781313182-0.00141883866965463i</v>
      </c>
      <c r="L1406" t="str">
        <f t="shared" si="409"/>
        <v>0.0001875-2.01361495189694i</v>
      </c>
      <c r="M1406" t="str">
        <f t="shared" si="410"/>
        <v>0.00125-0.506095736573027i</v>
      </c>
      <c r="N1406">
        <f t="shared" si="411"/>
        <v>88.816493228175531</v>
      </c>
      <c r="O1406">
        <f t="shared" si="412"/>
        <v>44.955977283810654</v>
      </c>
      <c r="P1406" s="3">
        <f t="shared" si="413"/>
        <v>44.955977283810654</v>
      </c>
      <c r="Q1406" s="3">
        <f t="shared" si="414"/>
        <v>-91.183506771824469</v>
      </c>
      <c r="R1406">
        <f t="shared" si="415"/>
        <v>88.816493228175531</v>
      </c>
      <c r="S1406">
        <f t="shared" si="416"/>
        <v>0.17517600320342014</v>
      </c>
      <c r="T1406">
        <f t="shared" si="399"/>
        <v>44.955977283810654</v>
      </c>
    </row>
    <row r="1407" spans="1:20" x14ac:dyDescent="0.35">
      <c r="A1407">
        <f t="shared" si="400"/>
        <v>1104.8458099982668</v>
      </c>
      <c r="B1407">
        <f t="shared" si="417"/>
        <v>175.84167201559316</v>
      </c>
      <c r="C1407" t="str">
        <f t="shared" si="401"/>
        <v>-3.65428448351109-176.219724645658i</v>
      </c>
      <c r="D1407" t="str">
        <f t="shared" si="402"/>
        <v>3.47812479683698-90.5112078447643i</v>
      </c>
      <c r="E1407" t="str">
        <f t="shared" si="403"/>
        <v>162.46674350721+0.0561765461468865i</v>
      </c>
      <c r="F1407" t="str">
        <f t="shared" si="404"/>
        <v>2.90990987717392-849.38438553675i</v>
      </c>
      <c r="G1407" t="str">
        <f t="shared" si="405"/>
        <v>0.999999988750174-0.000106065196566619i</v>
      </c>
      <c r="H1407" t="str">
        <f t="shared" si="406"/>
        <v>501.577320598213+11.3334359919868i</v>
      </c>
      <c r="I1407" t="str">
        <f t="shared" si="407"/>
        <v>31.2740350951134-1201.76083016023i</v>
      </c>
      <c r="K1407" t="str">
        <f t="shared" si="408"/>
        <v>0.0239123180118543-0.00142418960569806i</v>
      </c>
      <c r="L1407" t="str">
        <f t="shared" si="409"/>
        <v>0.0001875-2.00599218160683i</v>
      </c>
      <c r="M1407" t="str">
        <f t="shared" si="410"/>
        <v>0.00125-0.504179853131128i</v>
      </c>
      <c r="N1407">
        <f t="shared" si="411"/>
        <v>88.812022468545933</v>
      </c>
      <c r="O1407">
        <f t="shared" si="412"/>
        <v>44.922957547755836</v>
      </c>
      <c r="P1407" s="3">
        <f t="shared" si="413"/>
        <v>44.922957547755836</v>
      </c>
      <c r="Q1407" s="3">
        <f t="shared" si="414"/>
        <v>-91.187977531454067</v>
      </c>
      <c r="R1407">
        <f t="shared" si="415"/>
        <v>88.812022468545933</v>
      </c>
      <c r="S1407">
        <f t="shared" si="416"/>
        <v>0.17584167201559317</v>
      </c>
      <c r="T1407">
        <f t="shared" si="399"/>
        <v>44.922957547755836</v>
      </c>
    </row>
    <row r="1408" spans="1:20" x14ac:dyDescent="0.35">
      <c r="A1408">
        <f t="shared" si="400"/>
        <v>1109.0442240762602</v>
      </c>
      <c r="B1408">
        <f t="shared" si="417"/>
        <v>176.50987036925241</v>
      </c>
      <c r="C1408" t="str">
        <f t="shared" si="401"/>
        <v>-3.65416798706938-175.550793185098i</v>
      </c>
      <c r="D1408" t="str">
        <f t="shared" si="402"/>
        <v>3.47812479529002-90.1685736656143i</v>
      </c>
      <c r="E1408" t="str">
        <f t="shared" si="403"/>
        <v>162.466722485371+0.0563938709512498i</v>
      </c>
      <c r="F1408" t="str">
        <f t="shared" si="404"/>
        <v>2.90990987692466-846.168945892483i</v>
      </c>
      <c r="G1408" t="str">
        <f t="shared" si="405"/>
        <v>0.999999988664513-0.000106468244304452i</v>
      </c>
      <c r="H1408" t="str">
        <f t="shared" si="406"/>
        <v>501.589347833063+11.3762298580063i</v>
      </c>
      <c r="I1408" t="str">
        <f t="shared" si="407"/>
        <v>31.2734817736043-1197.23943650536i</v>
      </c>
      <c r="K1408" t="str">
        <f t="shared" si="408"/>
        <v>0.0239116529040728-0.0014295604124715i</v>
      </c>
      <c r="L1408" t="str">
        <f t="shared" si="409"/>
        <v>0.0001875-1.99839826818772i</v>
      </c>
      <c r="M1408" t="str">
        <f t="shared" si="410"/>
        <v>0.00125-0.502271222485683i</v>
      </c>
      <c r="N1408">
        <f t="shared" si="411"/>
        <v>88.807535022900595</v>
      </c>
      <c r="O1408">
        <f t="shared" si="412"/>
        <v>44.889937236917106</v>
      </c>
      <c r="P1408" s="3">
        <f t="shared" si="413"/>
        <v>44.889937236917106</v>
      </c>
      <c r="Q1408" s="3">
        <f t="shared" si="414"/>
        <v>-91.192464977099405</v>
      </c>
      <c r="R1408">
        <f t="shared" si="415"/>
        <v>88.807535022900595</v>
      </c>
      <c r="S1408">
        <f t="shared" si="416"/>
        <v>0.17650987036925242</v>
      </c>
      <c r="T1408">
        <f t="shared" si="399"/>
        <v>44.889937236917106</v>
      </c>
    </row>
    <row r="1409" spans="1:20" x14ac:dyDescent="0.35">
      <c r="A1409">
        <f t="shared" si="400"/>
        <v>1113.25859212775</v>
      </c>
      <c r="B1409">
        <f t="shared" si="417"/>
        <v>177.18060787665559</v>
      </c>
      <c r="C1409" t="str">
        <f t="shared" si="401"/>
        <v>-3.65405061054-174.884387192408i</v>
      </c>
      <c r="D1409" t="str">
        <f t="shared" si="402"/>
        <v>3.47812479373127-89.827236591668i</v>
      </c>
      <c r="E1409" t="str">
        <f t="shared" si="403"/>
        <v>162.466701307251+0.0566120654543528i</v>
      </c>
      <c r="F1409" t="str">
        <f t="shared" si="404"/>
        <v>2.9099098766735-842.965678672579i</v>
      </c>
      <c r="G1409" t="str">
        <f t="shared" si="405"/>
        <v>0.999999988578199-0.000106872823623584i</v>
      </c>
      <c r="H1409" t="str">
        <f t="shared" si="406"/>
        <v>501.601466905547+11.4191831948135i</v>
      </c>
      <c r="I1409" t="str">
        <f t="shared" si="407"/>
        <v>31.27292419417-1192.73526618729i</v>
      </c>
      <c r="K1409" t="str">
        <f t="shared" si="408"/>
        <v>0.0239109827705698-0.00143495116023233i</v>
      </c>
      <c r="L1409" t="str">
        <f t="shared" si="409"/>
        <v>0.0001875-1.9908331023986i</v>
      </c>
      <c r="M1409" t="str">
        <f t="shared" si="410"/>
        <v>0.00125-0.500369817180397i</v>
      </c>
      <c r="N1409">
        <f t="shared" si="411"/>
        <v>88.803030831276828</v>
      </c>
      <c r="O1409">
        <f t="shared" si="412"/>
        <v>44.856916346966642</v>
      </c>
      <c r="P1409" s="3">
        <f t="shared" si="413"/>
        <v>44.856916346966642</v>
      </c>
      <c r="Q1409" s="3">
        <f t="shared" si="414"/>
        <v>-91.196969168723172</v>
      </c>
      <c r="R1409">
        <f t="shared" si="415"/>
        <v>88.803030831276828</v>
      </c>
      <c r="S1409">
        <f t="shared" si="416"/>
        <v>0.1771806078766556</v>
      </c>
      <c r="T1409">
        <f t="shared" si="399"/>
        <v>44.856916346966642</v>
      </c>
    </row>
    <row r="1410" spans="1:20" x14ac:dyDescent="0.35">
      <c r="A1410">
        <f t="shared" si="400"/>
        <v>1117.4889747778354</v>
      </c>
      <c r="B1410">
        <f t="shared" si="417"/>
        <v>177.85389418658687</v>
      </c>
      <c r="C1410" t="str">
        <f t="shared" si="401"/>
        <v>-3.65393234732738-174.220497082372i</v>
      </c>
      <c r="D1410" t="str">
        <f t="shared" si="402"/>
        <v>3.47812479216063-89.4871917126769i</v>
      </c>
      <c r="E1410" t="str">
        <f t="shared" si="403"/>
        <v>162.466679971716+0.0568311334584855i</v>
      </c>
      <c r="F1410" t="str">
        <f t="shared" si="404"/>
        <v>2.9099098764204-839.774537796964i</v>
      </c>
      <c r="G1410" t="str">
        <f t="shared" si="405"/>
        <v>0.999999988491229-0.000107278940344023i</v>
      </c>
      <c r="H1410" t="str">
        <f t="shared" si="406"/>
        <v>501.613678518877+11.4622965720201i</v>
      </c>
      <c r="I1410" t="str">
        <f t="shared" si="407"/>
        <v>31.2723623237036-1188.2482544194i</v>
      </c>
      <c r="K1410" t="str">
        <f t="shared" si="408"/>
        <v>0.0239103075736656-0.00144036191944567i</v>
      </c>
      <c r="L1410" t="str">
        <f t="shared" si="409"/>
        <v>0.0001875-1.98329657541204i</v>
      </c>
      <c r="M1410" t="str">
        <f t="shared" si="410"/>
        <v>0.00125-0.498475609862918i</v>
      </c>
      <c r="N1410">
        <f t="shared" si="411"/>
        <v>88.798509833523113</v>
      </c>
      <c r="O1410">
        <f t="shared" si="412"/>
        <v>44.823894873544631</v>
      </c>
      <c r="P1410" s="3">
        <f t="shared" si="413"/>
        <v>44.823894873544631</v>
      </c>
      <c r="Q1410" s="3">
        <f t="shared" si="414"/>
        <v>-91.201490166476887</v>
      </c>
      <c r="R1410">
        <f t="shared" si="415"/>
        <v>88.798509833523113</v>
      </c>
      <c r="S1410">
        <f t="shared" si="416"/>
        <v>0.17785389418658687</v>
      </c>
      <c r="T1410">
        <f t="shared" si="399"/>
        <v>44.823894873544631</v>
      </c>
    </row>
    <row r="1411" spans="1:20" x14ac:dyDescent="0.35">
      <c r="A1411">
        <f t="shared" si="400"/>
        <v>1121.7354328819913</v>
      </c>
      <c r="B1411">
        <f t="shared" si="417"/>
        <v>178.52973898449591</v>
      </c>
      <c r="C1411" t="str">
        <f t="shared" si="401"/>
        <v>-3.65381319078743-173.559113305981i</v>
      </c>
      <c r="D1411" t="str">
        <f t="shared" si="402"/>
        <v>3.47812479057807-89.1484341369824i</v>
      </c>
      <c r="E1411" t="str">
        <f t="shared" si="403"/>
        <v>162.466658477626+0.057051078786008i</v>
      </c>
      <c r="F1411" t="str">
        <f t="shared" si="404"/>
        <v>2.90990987616542-836.595477360016i</v>
      </c>
      <c r="G1411" t="str">
        <f t="shared" si="405"/>
        <v>0.999999988403596-0.000107686600307894i</v>
      </c>
      <c r="H1411" t="str">
        <f t="shared" si="406"/>
        <v>501.625983381684+11.5055705609787i</v>
      </c>
      <c r="I1411" t="str">
        <f t="shared" si="407"/>
        <v>31.271796128836-1183.778336662i</v>
      </c>
      <c r="K1411" t="str">
        <f t="shared" si="408"/>
        <v>0.0239096272754024-0.00144579276078451i</v>
      </c>
      <c r="L1411" t="str">
        <f t="shared" si="409"/>
        <v>0.0001875-1.97578857881255i</v>
      </c>
      <c r="M1411" t="str">
        <f t="shared" si="410"/>
        <v>0.00125-0.496588573284438i</v>
      </c>
      <c r="N1411">
        <f t="shared" si="411"/>
        <v>88.793971969298894</v>
      </c>
      <c r="O1411">
        <f t="shared" si="412"/>
        <v>44.790872812258861</v>
      </c>
      <c r="P1411" s="3">
        <f t="shared" si="413"/>
        <v>44.790872812258861</v>
      </c>
      <c r="Q1411" s="3">
        <f t="shared" si="414"/>
        <v>-91.206028030701106</v>
      </c>
      <c r="R1411">
        <f t="shared" si="415"/>
        <v>88.793971969298894</v>
      </c>
      <c r="S1411">
        <f t="shared" si="416"/>
        <v>0.17852973898449589</v>
      </c>
      <c r="T1411">
        <f t="shared" si="399"/>
        <v>44.790872812258861</v>
      </c>
    </row>
    <row r="1412" spans="1:20" x14ac:dyDescent="0.35">
      <c r="A1412">
        <f t="shared" si="400"/>
        <v>1125.9980275269429</v>
      </c>
      <c r="B1412">
        <f t="shared" si="417"/>
        <v>179.208151992637</v>
      </c>
      <c r="C1412" t="str">
        <f t="shared" si="401"/>
        <v>-3.6536931342271-172.900226350293i</v>
      </c>
      <c r="D1412" t="str">
        <f t="shared" si="402"/>
        <v>3.47812478898345-88.8109589914419i</v>
      </c>
      <c r="E1412" t="str">
        <f t="shared" si="403"/>
        <v>162.466636823834+0.0572719052794593i</v>
      </c>
      <c r="F1412" t="str">
        <f t="shared" si="404"/>
        <v>2.90990987590848-833.428451629871i</v>
      </c>
      <c r="G1412" t="str">
        <f t="shared" si="405"/>
        <v>0.999999988315296-0.000108095809379519i</v>
      </c>
      <c r="H1412" t="str">
        <f t="shared" si="406"/>
        <v>501.638382208059+11.5490057347846i</v>
      </c>
      <c r="I1412" t="str">
        <f t="shared" si="407"/>
        <v>31.2712255759323-1179.32544862136i</v>
      </c>
      <c r="K1412" t="str">
        <f t="shared" si="408"/>
        <v>0.0239089418375422-0.00145124375512982i</v>
      </c>
      <c r="L1412" t="str">
        <f t="shared" si="409"/>
        <v>0.0001875-1.96830900459509i</v>
      </c>
      <c r="M1412" t="str">
        <f t="shared" si="410"/>
        <v>0.00125-0.4947086802993i</v>
      </c>
      <c r="N1412">
        <f t="shared" si="411"/>
        <v>88.789417178074046</v>
      </c>
      <c r="O1412">
        <f t="shared" si="412"/>
        <v>44.757850158684349</v>
      </c>
      <c r="P1412" s="3">
        <f t="shared" si="413"/>
        <v>44.757850158684349</v>
      </c>
      <c r="Q1412" s="3">
        <f t="shared" si="414"/>
        <v>-91.210582821925954</v>
      </c>
      <c r="R1412">
        <f t="shared" si="415"/>
        <v>88.789417178074046</v>
      </c>
      <c r="S1412">
        <f t="shared" si="416"/>
        <v>0.17920815199263701</v>
      </c>
      <c r="T1412">
        <f t="shared" si="399"/>
        <v>44.757850158684349</v>
      </c>
    </row>
    <row r="1413" spans="1:20" x14ac:dyDescent="0.35">
      <c r="A1413">
        <f t="shared" si="400"/>
        <v>1130.2768200315454</v>
      </c>
      <c r="B1413">
        <f t="shared" si="417"/>
        <v>179.88914297020904</v>
      </c>
      <c r="C1413" t="str">
        <f t="shared" si="401"/>
        <v>-3.653572170904-172.243826738297i</v>
      </c>
      <c r="D1413" t="str">
        <f t="shared" si="402"/>
        <v>3.47812478737665-88.4747614213618i</v>
      </c>
      <c r="E1413" t="str">
        <f t="shared" si="403"/>
        <v>162.466615009184+0.0574936168016612i</v>
      </c>
      <c r="F1413" t="str">
        <f t="shared" si="404"/>
        <v>2.90990987564955-830.273415047799i</v>
      </c>
      <c r="G1413" t="str">
        <f t="shared" si="405"/>
        <v>0.999999988226323-0.000108506573445507i</v>
      </c>
      <c r="H1413" t="str">
        <f t="shared" si="406"/>
        <v>501.650875717587+11.5926026682771i</v>
      </c>
      <c r="I1413" t="str">
        <f t="shared" si="407"/>
        <v>31.270650631091-1174.88952624882i</v>
      </c>
      <c r="K1413" t="str">
        <f t="shared" si="408"/>
        <v>0.0239082512215653-0.00145671497357067i</v>
      </c>
      <c r="L1413" t="str">
        <f t="shared" si="409"/>
        <v>0.0001875-1.96085774516347i</v>
      </c>
      <c r="M1413" t="str">
        <f t="shared" si="410"/>
        <v>0.00125-0.492835903864614i</v>
      </c>
      <c r="N1413">
        <f t="shared" si="411"/>
        <v>88.784845399128798</v>
      </c>
      <c r="O1413">
        <f t="shared" si="412"/>
        <v>44.724826908363148</v>
      </c>
      <c r="P1413" s="3">
        <f t="shared" si="413"/>
        <v>44.724826908363148</v>
      </c>
      <c r="Q1413" s="3">
        <f t="shared" si="414"/>
        <v>-91.215154600871202</v>
      </c>
      <c r="R1413">
        <f t="shared" si="415"/>
        <v>88.784845399128798</v>
      </c>
      <c r="S1413">
        <f t="shared" si="416"/>
        <v>0.17988914297020903</v>
      </c>
      <c r="T1413">
        <f t="shared" si="399"/>
        <v>44.724826908363148</v>
      </c>
    </row>
    <row r="1414" spans="1:20" x14ac:dyDescent="0.35">
      <c r="A1414">
        <f t="shared" si="400"/>
        <v>1134.5718719476654</v>
      </c>
      <c r="B1414">
        <f t="shared" si="417"/>
        <v>180.57272171349584</v>
      </c>
      <c r="C1414" t="str">
        <f t="shared" si="401"/>
        <v>-3.65345029402624-171.589905028781i</v>
      </c>
      <c r="D1414" t="str">
        <f t="shared" si="402"/>
        <v>3.47812478575764-88.1398365904284i</v>
      </c>
      <c r="E1414" t="str">
        <f t="shared" si="403"/>
        <v>162.466593032512+0.0577162172359873i</v>
      </c>
      <c r="F1414" t="str">
        <f t="shared" si="404"/>
        <v>2.90990987538869-827.130322227551i</v>
      </c>
      <c r="G1414" t="str">
        <f t="shared" si="405"/>
        <v>0.999999988136673-0.000108918898414836i</v>
      </c>
      <c r="H1414" t="str">
        <f t="shared" si="406"/>
        <v>501.663464635398+11.6363619380418i</v>
      </c>
      <c r="I1414" t="str">
        <f t="shared" si="407"/>
        <v>31.270071260143-1170.47050573989i</v>
      </c>
      <c r="K1414" t="str">
        <f t="shared" si="408"/>
        <v>0.0239075553886678-0.00146220648740436i</v>
      </c>
      <c r="L1414" t="str">
        <f t="shared" si="409"/>
        <v>0.0001875-1.95343469332881i</v>
      </c>
      <c r="M1414" t="str">
        <f t="shared" si="410"/>
        <v>0.00125-0.490970217039863i</v>
      </c>
      <c r="N1414">
        <f t="shared" si="411"/>
        <v>88.780256571553494</v>
      </c>
      <c r="O1414">
        <f t="shared" si="412"/>
        <v>44.691803056804311</v>
      </c>
      <c r="P1414" s="3">
        <f t="shared" si="413"/>
        <v>44.691803056804311</v>
      </c>
      <c r="Q1414" s="3">
        <f t="shared" si="414"/>
        <v>-91.219743428446506</v>
      </c>
      <c r="R1414">
        <f t="shared" si="415"/>
        <v>88.780256571553494</v>
      </c>
      <c r="S1414">
        <f t="shared" si="416"/>
        <v>0.18057272171349584</v>
      </c>
      <c r="T1414">
        <f t="shared" si="399"/>
        <v>44.691803056804311</v>
      </c>
    </row>
    <row r="1415" spans="1:20" x14ac:dyDescent="0.35">
      <c r="A1415">
        <f t="shared" si="400"/>
        <v>1138.8832450610664</v>
      </c>
      <c r="B1415">
        <f t="shared" si="417"/>
        <v>181.25889805600713</v>
      </c>
      <c r="C1415" t="str">
        <f t="shared" si="401"/>
        <v>-3.6533274967514-170.938451816194i</v>
      </c>
      <c r="D1415" t="str">
        <f t="shared" si="402"/>
        <v>3.47812478412631-87.8061796806352i</v>
      </c>
      <c r="E1415" t="str">
        <f t="shared" si="403"/>
        <v>162.466570892646+0.0579397104864249i</v>
      </c>
      <c r="F1415" t="str">
        <f t="shared" si="404"/>
        <v>2.90990987512583-823.999127954676i</v>
      </c>
      <c r="G1415" t="str">
        <f t="shared" si="405"/>
        <v>0.999999988046341-0.000109332790218935i</v>
      </c>
      <c r="H1415" t="str">
        <f t="shared" si="406"/>
        <v>501.676149692201+11.68028412241i</v>
      </c>
      <c r="I1415" t="str">
        <f t="shared" si="407"/>
        <v>31.2694874286437-1166.06832353328i</v>
      </c>
      <c r="K1415" t="str">
        <f t="shared" si="408"/>
        <v>0.0239068542997602-0.00146771836813645i</v>
      </c>
      <c r="L1415" t="str">
        <f t="shared" si="409"/>
        <v>0.0001875-1.94603974230805i</v>
      </c>
      <c r="M1415" t="str">
        <f t="shared" si="410"/>
        <v>0.00125-0.489111592986513i</v>
      </c>
      <c r="N1415">
        <f t="shared" si="411"/>
        <v>88.775650634248322</v>
      </c>
      <c r="O1415">
        <f t="shared" si="412"/>
        <v>44.658778599483512</v>
      </c>
      <c r="P1415" s="3">
        <f t="shared" si="413"/>
        <v>44.658778599483512</v>
      </c>
      <c r="Q1415" s="3">
        <f t="shared" si="414"/>
        <v>-91.224349365751678</v>
      </c>
      <c r="R1415">
        <f t="shared" si="415"/>
        <v>88.775650634248322</v>
      </c>
      <c r="S1415">
        <f t="shared" si="416"/>
        <v>0.18125889805600712</v>
      </c>
      <c r="T1415">
        <f t="shared" si="399"/>
        <v>44.658778599483512</v>
      </c>
    </row>
    <row r="1416" spans="1:20" x14ac:dyDescent="0.35">
      <c r="A1416">
        <f t="shared" si="400"/>
        <v>1143.2110013922984</v>
      </c>
      <c r="B1416">
        <f t="shared" si="417"/>
        <v>181.94768186861995</v>
      </c>
      <c r="C1416" t="str">
        <f t="shared" si="401"/>
        <v>-3.65320377218741-170.289457730504i</v>
      </c>
      <c r="D1416" t="str">
        <f t="shared" si="402"/>
        <v>3.47812478248256-87.4737858922154i</v>
      </c>
      <c r="E1416" t="str">
        <f t="shared" si="403"/>
        <v>162.466548588407+0.0581641004776478i</v>
      </c>
      <c r="F1416" t="str">
        <f t="shared" si="404"/>
        <v>2.90990987486097-820.879787185894i</v>
      </c>
      <c r="G1416" t="str">
        <f t="shared" si="405"/>
        <v>0.99999998795532-0.000109748254811778i</v>
      </c>
      <c r="H1416" t="str">
        <f t="shared" si="406"/>
        <v>501.688931624343+11.7243698014636i</v>
      </c>
      <c r="I1416" t="str">
        <f t="shared" si="407"/>
        <v>31.26889910188-1161.68291631003i</v>
      </c>
      <c r="K1416" t="str">
        <f t="shared" si="408"/>
        <v>0.0239061479154644-0.00147325068748096i</v>
      </c>
      <c r="L1416" t="str">
        <f t="shared" si="409"/>
        <v>0.0001875-1.9386727857223i</v>
      </c>
      <c r="M1416" t="str">
        <f t="shared" si="410"/>
        <v>0.00125-0.487260004967638i</v>
      </c>
      <c r="N1416">
        <f t="shared" si="411"/>
        <v>88.771027525922761</v>
      </c>
      <c r="O1416">
        <f t="shared" si="412"/>
        <v>44.62575353184252</v>
      </c>
      <c r="P1416" s="3">
        <f t="shared" si="413"/>
        <v>44.62575353184252</v>
      </c>
      <c r="Q1416" s="3">
        <f t="shared" si="414"/>
        <v>-91.228972474077239</v>
      </c>
      <c r="R1416">
        <f t="shared" si="415"/>
        <v>88.771027525922761</v>
      </c>
      <c r="S1416">
        <f t="shared" si="416"/>
        <v>0.18194768186861995</v>
      </c>
      <c r="T1416">
        <f t="shared" si="399"/>
        <v>44.62575353184252</v>
      </c>
    </row>
    <row r="1417" spans="1:20" x14ac:dyDescent="0.35">
      <c r="A1417">
        <f t="shared" si="400"/>
        <v>1147.5552031975892</v>
      </c>
      <c r="B1417">
        <f t="shared" si="417"/>
        <v>182.63908305972072</v>
      </c>
      <c r="C1417" t="str">
        <f t="shared" si="401"/>
        <v>-3.65307911339082-169.642913437077i</v>
      </c>
      <c r="D1417" t="str">
        <f t="shared" si="402"/>
        <v>3.47812478082629-87.1426504435726i</v>
      </c>
      <c r="E1417" t="str">
        <f t="shared" si="403"/>
        <v>162.466526118607+0.0583893911553362i</v>
      </c>
      <c r="F1417" t="str">
        <f t="shared" si="404"/>
        <v>2.90990987459409-817.77225504844i</v>
      </c>
      <c r="G1417" t="str">
        <f t="shared" si="405"/>
        <v>0.999999987863607-0.00011016529816996i</v>
      </c>
      <c r="H1417" t="str">
        <f t="shared" si="406"/>
        <v>501.701811173835+11.7686195570329i</v>
      </c>
      <c r="I1417" t="str">
        <f t="shared" si="407"/>
        <v>31.268306244859-1157.31422099257i</v>
      </c>
      <c r="K1417" t="str">
        <f t="shared" si="408"/>
        <v>0.0239054361961127-0.00147880351736035i</v>
      </c>
      <c r="L1417" t="str">
        <f t="shared" si="409"/>
        <v>0.0001875-1.93133371759544i</v>
      </c>
      <c r="M1417" t="str">
        <f t="shared" si="410"/>
        <v>0.00125-0.485415426347517i</v>
      </c>
      <c r="N1417">
        <f t="shared" si="411"/>
        <v>88.766387185095837</v>
      </c>
      <c r="O1417">
        <f t="shared" si="412"/>
        <v>44.592727849289552</v>
      </c>
      <c r="P1417" s="3">
        <f t="shared" si="413"/>
        <v>44.592727849289552</v>
      </c>
      <c r="Q1417" s="3">
        <f t="shared" si="414"/>
        <v>-91.233612814904163</v>
      </c>
      <c r="R1417">
        <f t="shared" si="415"/>
        <v>88.766387185095837</v>
      </c>
      <c r="S1417">
        <f t="shared" si="416"/>
        <v>0.18263908305972071</v>
      </c>
      <c r="T1417">
        <f t="shared" si="399"/>
        <v>44.592727849289552</v>
      </c>
    </row>
    <row r="1418" spans="1:20" x14ac:dyDescent="0.35">
      <c r="A1418">
        <f t="shared" si="400"/>
        <v>1151.91591296974</v>
      </c>
      <c r="B1418">
        <f t="shared" si="417"/>
        <v>183.33311157534766</v>
      </c>
      <c r="C1418" t="str">
        <f t="shared" si="401"/>
        <v>-3.65295351336771-168.998809636532i</v>
      </c>
      <c r="D1418" t="str">
        <f t="shared" si="402"/>
        <v>3.47812477915741-86.8127685712123i</v>
      </c>
      <c r="E1418" t="str">
        <f t="shared" si="403"/>
        <v>162.466503482052+0.0586155864860774i</v>
      </c>
      <c r="F1418" t="str">
        <f t="shared" si="404"/>
        <v>2.90990987432519-814.67648683942i</v>
      </c>
      <c r="G1418" t="str">
        <f t="shared" si="405"/>
        <v>0.999999987771195-0.000110583926292786i</v>
      </c>
      <c r="H1418" t="str">
        <f t="shared" si="406"/>
        <v>501.71478908841+11.8130339727004i</v>
      </c>
      <c r="I1418" t="str">
        <f t="shared" si="407"/>
        <v>31.2677088223123-1152.96217474383i</v>
      </c>
      <c r="K1418" t="str">
        <f t="shared" si="408"/>
        <v>0.0239047191017449-0.00148437692990568i</v>
      </c>
      <c r="L1418" t="str">
        <f t="shared" si="409"/>
        <v>0.0001875-1.9240224323525i</v>
      </c>
      <c r="M1418" t="str">
        <f t="shared" si="410"/>
        <v>0.00125-0.483577830591269i</v>
      </c>
      <c r="N1418">
        <f t="shared" si="411"/>
        <v>88.761729550095325</v>
      </c>
      <c r="O1418">
        <f t="shared" si="412"/>
        <v>44.559701547198557</v>
      </c>
      <c r="P1418" s="3">
        <f t="shared" si="413"/>
        <v>44.559701547198557</v>
      </c>
      <c r="Q1418" s="3">
        <f t="shared" si="414"/>
        <v>-91.238270449904675</v>
      </c>
      <c r="R1418">
        <f t="shared" si="415"/>
        <v>88.761729550095325</v>
      </c>
      <c r="S1418">
        <f t="shared" si="416"/>
        <v>0.18333311157534765</v>
      </c>
      <c r="T1418">
        <f t="shared" si="399"/>
        <v>44.559701547198557</v>
      </c>
    </row>
    <row r="1419" spans="1:20" x14ac:dyDescent="0.35">
      <c r="A1419">
        <f t="shared" si="400"/>
        <v>1156.2931934390253</v>
      </c>
      <c r="B1419">
        <f t="shared" si="417"/>
        <v>184.02977739933399</v>
      </c>
      <c r="C1419" t="str">
        <f t="shared" si="401"/>
        <v>-3.65282696507198-168.357137064606i</v>
      </c>
      <c r="D1419" t="str">
        <f t="shared" si="402"/>
        <v>3.4781247774758-86.4841355296727i</v>
      </c>
      <c r="E1419" t="str">
        <f t="shared" si="403"/>
        <v>162.466480677534+0.0588426904579149i</v>
      </c>
      <c r="F1419" t="str">
        <f t="shared" si="404"/>
        <v>2.90990987405422-811.592438025166i</v>
      </c>
      <c r="G1419" t="str">
        <f t="shared" si="405"/>
        <v>0.99999998767808-0.000111004145202362i</v>
      </c>
      <c r="H1419" t="str">
        <f t="shared" si="406"/>
        <v>501.72786612156+11.8576136338003i</v>
      </c>
      <c r="I1419" t="str">
        <f t="shared" si="407"/>
        <v>31.2671067986886-1148.62671496635i</v>
      </c>
      <c r="K1419" t="str">
        <f t="shared" si="408"/>
        <v>0.0239039965921067-0.00148997099745661i</v>
      </c>
      <c r="L1419" t="str">
        <f t="shared" si="409"/>
        <v>0.0001875-1.91673882481819i</v>
      </c>
      <c r="M1419" t="str">
        <f t="shared" si="410"/>
        <v>0.00125-0.481747191264464i</v>
      </c>
      <c r="N1419">
        <f t="shared" si="411"/>
        <v>88.757054559058034</v>
      </c>
      <c r="O1419">
        <f t="shared" si="412"/>
        <v>44.526674620908857</v>
      </c>
      <c r="P1419" s="3">
        <f t="shared" si="413"/>
        <v>44.526674620908857</v>
      </c>
      <c r="Q1419" s="3">
        <f t="shared" si="414"/>
        <v>-91.242945440941966</v>
      </c>
      <c r="R1419">
        <f t="shared" si="415"/>
        <v>88.757054559058034</v>
      </c>
      <c r="S1419">
        <f t="shared" si="416"/>
        <v>0.18402977739933399</v>
      </c>
      <c r="T1419">
        <f t="shared" si="399"/>
        <v>44.526674620908857</v>
      </c>
    </row>
    <row r="1420" spans="1:20" x14ac:dyDescent="0.35">
      <c r="A1420">
        <f t="shared" si="400"/>
        <v>1160.6871075740935</v>
      </c>
      <c r="B1420">
        <f t="shared" si="417"/>
        <v>184.72909055345147</v>
      </c>
      <c r="C1420" t="str">
        <f t="shared" si="401"/>
        <v>-3.65269946140639-167.717886492036i</v>
      </c>
      <c r="D1420" t="str">
        <f t="shared" si="402"/>
        <v>3.47812477578143-86.1567465914584i</v>
      </c>
      <c r="E1420" t="str">
        <f t="shared" si="403"/>
        <v>162.466457703844+0.0590707070799267i</v>
      </c>
      <c r="F1420" t="str">
        <f t="shared" si="404"/>
        <v>2.90990987378122-808.520064240613i</v>
      </c>
      <c r="G1420" t="str">
        <f t="shared" si="405"/>
        <v>0.999999987584255-0.000111425960943677i</v>
      </c>
      <c r="H1420" t="str">
        <f t="shared" si="406"/>
        <v>501.741043032583+11.9023591274208i</v>
      </c>
      <c r="I1420" t="str">
        <f t="shared" si="407"/>
        <v>31.2665001381558-1144.30777930136i</v>
      </c>
      <c r="K1420" t="str">
        <f t="shared" si="408"/>
        <v>0.0239032686266476-0.00149558579256152i</v>
      </c>
      <c r="L1420" t="str">
        <f t="shared" si="409"/>
        <v>0.0001875-1.90948279021537i</v>
      </c>
      <c r="M1420" t="str">
        <f t="shared" si="410"/>
        <v>0.00125-0.479923482032741i</v>
      </c>
      <c r="N1420">
        <f t="shared" si="411"/>
        <v>88.752362149929155</v>
      </c>
      <c r="O1420">
        <f t="shared" si="412"/>
        <v>44.493647065725682</v>
      </c>
      <c r="P1420" s="3">
        <f t="shared" si="413"/>
        <v>44.493647065725682</v>
      </c>
      <c r="Q1420" s="3">
        <f t="shared" si="414"/>
        <v>-91.247637850070845</v>
      </c>
      <c r="R1420">
        <f t="shared" si="415"/>
        <v>88.752362149929155</v>
      </c>
      <c r="S1420">
        <f t="shared" si="416"/>
        <v>0.18472909055345146</v>
      </c>
      <c r="T1420">
        <f t="shared" si="399"/>
        <v>44.493647065725682</v>
      </c>
    </row>
    <row r="1421" spans="1:20" x14ac:dyDescent="0.35">
      <c r="A1421">
        <f t="shared" si="400"/>
        <v>1165.0977185828751</v>
      </c>
      <c r="B1421">
        <f t="shared" si="417"/>
        <v>185.43106109755459</v>
      </c>
      <c r="C1421" t="str">
        <f t="shared" si="401"/>
        <v>-3.65257099522116-167.081048724409i</v>
      </c>
      <c r="D1421" t="str">
        <f t="shared" si="402"/>
        <v>3.4781247740741-85.8305970469676i</v>
      </c>
      <c r="E1421" t="str">
        <f t="shared" si="403"/>
        <v>162.466434559762+0.0592996403829339i</v>
      </c>
      <c r="F1421" t="str">
        <f t="shared" si="404"/>
        <v>2.9099098735061-805.459321288613i</v>
      </c>
      <c r="G1421" t="str">
        <f t="shared" si="405"/>
        <v>0.999999987489716-0.000111849379584689i</v>
      </c>
      <c r="H1421" t="str">
        <f t="shared" si="406"/>
        <v>501.754320586628+11.9472710424052i</v>
      </c>
      <c r="I1421" t="str">
        <f t="shared" si="407"/>
        <v>31.2658888045957-1140.00530562786i</v>
      </c>
      <c r="K1421" t="str">
        <f t="shared" si="408"/>
        <v>0.0239025351645186-0.00150122138797755i</v>
      </c>
      <c r="L1421" t="str">
        <f t="shared" si="409"/>
        <v>0.0001875-1.90225422416355i</v>
      </c>
      <c r="M1421" t="str">
        <f t="shared" si="410"/>
        <v>0.00125-0.478106676661426i</v>
      </c>
      <c r="N1421">
        <f t="shared" si="411"/>
        <v>88.747652260462175</v>
      </c>
      <c r="O1421">
        <f t="shared" si="412"/>
        <v>44.460618876919014</v>
      </c>
      <c r="P1421" s="3">
        <f t="shared" si="413"/>
        <v>44.460618876919014</v>
      </c>
      <c r="Q1421" s="3">
        <f t="shared" si="414"/>
        <v>-91.252347739537825</v>
      </c>
      <c r="R1421">
        <f t="shared" si="415"/>
        <v>88.747652260462175</v>
      </c>
      <c r="S1421">
        <f t="shared" si="416"/>
        <v>0.18543106109755458</v>
      </c>
      <c r="T1421">
        <f t="shared" si="399"/>
        <v>44.460618876919014</v>
      </c>
    </row>
    <row r="1422" spans="1:20" x14ac:dyDescent="0.35">
      <c r="A1422">
        <f t="shared" si="400"/>
        <v>1169.5250899134901</v>
      </c>
      <c r="B1422">
        <f t="shared" si="417"/>
        <v>186.13569912972531</v>
      </c>
      <c r="C1422" t="str">
        <f t="shared" si="401"/>
        <v>-3.65244155931406-166.446614602037i</v>
      </c>
      <c r="D1422" t="str">
        <f t="shared" si="402"/>
        <v>3.47812477235382-85.5056822044316i</v>
      </c>
      <c r="E1422" t="str">
        <f t="shared" si="403"/>
        <v>162.466411244057+0.0595294944192688i</v>
      </c>
      <c r="F1422" t="str">
        <f t="shared" si="404"/>
        <v>2.90990987322892-802.410165139371i</v>
      </c>
      <c r="G1422" t="str">
        <f t="shared" si="405"/>
        <v>0.999999987394457-0.000112274407216415i</v>
      </c>
      <c r="H1422" t="str">
        <f t="shared" si="406"/>
        <v>501.767699554744+11.9923499693521i</v>
      </c>
      <c r="I1422" t="str">
        <f t="shared" si="407"/>
        <v>31.2652727616035-1135.71923206182i</v>
      </c>
      <c r="K1422" t="str">
        <f t="shared" si="408"/>
        <v>0.02390179616457-0.00150687785667062i</v>
      </c>
      <c r="L1422" t="str">
        <f t="shared" si="409"/>
        <v>0.0001875-1.89505302267737i</v>
      </c>
      <c r="M1422" t="str">
        <f t="shared" si="410"/>
        <v>0.00125-0.476296749015169i</v>
      </c>
      <c r="N1422">
        <f t="shared" si="411"/>
        <v>88.742924828218648</v>
      </c>
      <c r="O1422">
        <f t="shared" si="412"/>
        <v>44.427590049723719</v>
      </c>
      <c r="P1422" s="3">
        <f t="shared" si="413"/>
        <v>44.427590049723719</v>
      </c>
      <c r="Q1422" s="3">
        <f t="shared" si="414"/>
        <v>-91.257075171781352</v>
      </c>
      <c r="R1422">
        <f t="shared" si="415"/>
        <v>88.742924828218648</v>
      </c>
      <c r="S1422">
        <f t="shared" si="416"/>
        <v>0.1861356991297253</v>
      </c>
      <c r="T1422">
        <f t="shared" si="399"/>
        <v>44.427590049723719</v>
      </c>
    </row>
    <row r="1423" spans="1:20" x14ac:dyDescent="0.35">
      <c r="A1423">
        <f t="shared" si="400"/>
        <v>1173.9692852551616</v>
      </c>
      <c r="B1423">
        <f t="shared" si="417"/>
        <v>186.84301478641828</v>
      </c>
      <c r="C1423" t="str">
        <f t="shared" si="401"/>
        <v>-3.65231114643-165.814574999832i</v>
      </c>
      <c r="D1423" t="str">
        <f t="shared" si="402"/>
        <v>3.47812477062043-85.1819973898402i</v>
      </c>
      <c r="E1423" t="str">
        <f t="shared" si="403"/>
        <v>162.466387755496+0.0597602732630745i</v>
      </c>
      <c r="F1423" t="str">
        <f t="shared" si="404"/>
        <v>2.90990987294961-799.37255192974i</v>
      </c>
      <c r="G1423" t="str">
        <f t="shared" si="405"/>
        <v>0.999999987298473-0.000112701049953021i</v>
      </c>
      <c r="H1423" t="str">
        <f t="shared" si="406"/>
        <v>501.781180713917+12.0375965006171i</v>
      </c>
      <c r="I1423" t="str">
        <f t="shared" si="407"/>
        <v>31.2646519724835-1131.44949695515i</v>
      </c>
      <c r="K1423" t="str">
        <f t="shared" si="408"/>
        <v>0.0239010515853497-0.0015125552718155i</v>
      </c>
      <c r="L1423" t="str">
        <f t="shared" si="409"/>
        <v>0.0001875-1.88787908216515i</v>
      </c>
      <c r="M1423" t="str">
        <f t="shared" si="410"/>
        <v>0.00125-0.47449367305755i</v>
      </c>
      <c r="N1423">
        <f t="shared" si="411"/>
        <v>88.73817979056804</v>
      </c>
      <c r="O1423">
        <f t="shared" si="412"/>
        <v>44.394560579339604</v>
      </c>
      <c r="P1423" s="3">
        <f t="shared" si="413"/>
        <v>44.394560579339604</v>
      </c>
      <c r="Q1423" s="3">
        <f t="shared" si="414"/>
        <v>-91.26182020943196</v>
      </c>
      <c r="R1423">
        <f t="shared" si="415"/>
        <v>88.73817979056804</v>
      </c>
      <c r="S1423">
        <f t="shared" si="416"/>
        <v>0.18684301478641829</v>
      </c>
      <c r="T1423">
        <f t="shared" si="399"/>
        <v>44.394560579339604</v>
      </c>
    </row>
    <row r="1424" spans="1:20" x14ac:dyDescent="0.35">
      <c r="A1424">
        <f t="shared" si="400"/>
        <v>1178.4303685391312</v>
      </c>
      <c r="B1424">
        <f t="shared" si="417"/>
        <v>187.55301824260667</v>
      </c>
      <c r="C1424" t="str">
        <f t="shared" si="401"/>
        <v>-3.65217974926041-165.184920827159i</v>
      </c>
      <c r="D1424" t="str">
        <f t="shared" si="402"/>
        <v>3.47812476887383-84.8595379468788i</v>
      </c>
      <c r="E1424" t="str">
        <f t="shared" si="403"/>
        <v>162.466364092831+0.0599919810105627i</v>
      </c>
      <c r="F1424" t="str">
        <f t="shared" si="404"/>
        <v>2.90990987266819-796.346437962637i</v>
      </c>
      <c r="G1424" t="str">
        <f t="shared" si="405"/>
        <v>0.999999987201758-0.000113129313931901i</v>
      </c>
      <c r="H1424" t="str">
        <f t="shared" si="406"/>
        <v>501.79476484713+12.0830112303135i</v>
      </c>
      <c r="I1424" t="str">
        <f t="shared" si="407"/>
        <v>31.2640264002482-1127.19603889495i</v>
      </c>
      <c r="K1424" t="str">
        <f t="shared" si="408"/>
        <v>0.0239003013851006-0.00151825370679583i</v>
      </c>
      <c r="L1424" t="str">
        <f t="shared" si="409"/>
        <v>0.0001875-1.88073229942732i</v>
      </c>
      <c r="M1424" t="str">
        <f t="shared" si="410"/>
        <v>0.00125-0.472697422850717i</v>
      </c>
      <c r="N1424">
        <f t="shared" si="411"/>
        <v>88.733417084687289</v>
      </c>
      <c r="O1424">
        <f t="shared" si="412"/>
        <v>44.361530460930382</v>
      </c>
      <c r="P1424" s="3">
        <f t="shared" si="413"/>
        <v>44.361530460930382</v>
      </c>
      <c r="Q1424" s="3">
        <f t="shared" si="414"/>
        <v>-91.266582915312711</v>
      </c>
      <c r="R1424">
        <f t="shared" si="415"/>
        <v>88.733417084687289</v>
      </c>
      <c r="S1424">
        <f t="shared" si="416"/>
        <v>0.18755301824260667</v>
      </c>
      <c r="T1424">
        <f t="shared" si="399"/>
        <v>44.361530460930382</v>
      </c>
    </row>
    <row r="1425" spans="1:20" x14ac:dyDescent="0.35">
      <c r="A1425">
        <f t="shared" si="400"/>
        <v>1182.9084039395798</v>
      </c>
      <c r="B1425">
        <f t="shared" si="417"/>
        <v>188.26571971192857</v>
      </c>
      <c r="C1425" t="str">
        <f t="shared" si="401"/>
        <v>-3.65204736044322-164.557643027722i</v>
      </c>
      <c r="D1425" t="str">
        <f t="shared" si="402"/>
        <v>3.47812476711393-84.5382992368601i</v>
      </c>
      <c r="E1425" t="str">
        <f t="shared" si="403"/>
        <v>162.466340254809+0.0602246217799559i</v>
      </c>
      <c r="F1425" t="str">
        <f t="shared" si="404"/>
        <v>2.9099098723846-793.331779706395i</v>
      </c>
      <c r="G1425" t="str">
        <f t="shared" si="405"/>
        <v>0.999999987104307-0.000113559205313775i</v>
      </c>
      <c r="H1425" t="str">
        <f t="shared" si="406"/>
        <v>501.808452743393+12.1285947543133i</v>
      </c>
      <c r="I1425" t="str">
        <f t="shared" si="407"/>
        <v>31.2633960076157-1122.95879670255i</v>
      </c>
      <c r="K1425" t="str">
        <f t="shared" si="408"/>
        <v>0.0238995455217588-0.00152397323520415i</v>
      </c>
      <c r="L1425" t="str">
        <f t="shared" si="409"/>
        <v>0.0001875-1.87361257165504i</v>
      </c>
      <c r="M1425" t="str">
        <f t="shared" si="410"/>
        <v>0.00125-0.470907972555009i</v>
      </c>
      <c r="N1425">
        <f t="shared" si="411"/>
        <v>88.728636647560819</v>
      </c>
      <c r="O1425">
        <f t="shared" si="412"/>
        <v>44.328499689624223</v>
      </c>
      <c r="P1425" s="3">
        <f t="shared" si="413"/>
        <v>44.328499689624223</v>
      </c>
      <c r="Q1425" s="3">
        <f t="shared" si="414"/>
        <v>-91.271363352439181</v>
      </c>
      <c r="R1425">
        <f t="shared" si="415"/>
        <v>88.728636647560819</v>
      </c>
      <c r="S1425">
        <f t="shared" si="416"/>
        <v>0.18826571971192857</v>
      </c>
      <c r="T1425">
        <f t="shared" si="399"/>
        <v>44.328499689624223</v>
      </c>
    </row>
    <row r="1426" spans="1:20" x14ac:dyDescent="0.35">
      <c r="A1426">
        <f t="shared" si="400"/>
        <v>1187.4034558745502</v>
      </c>
      <c r="B1426">
        <f t="shared" si="417"/>
        <v>188.9811294468339</v>
      </c>
      <c r="C1426" t="str">
        <f t="shared" si="401"/>
        <v>-3.6519139725622-163.932732579422i</v>
      </c>
      <c r="D1426" t="str">
        <f t="shared" si="402"/>
        <v>3.47812476534064-84.2182766386576i</v>
      </c>
      <c r="E1426" t="str">
        <f t="shared" si="403"/>
        <v>162.466316240168+0.0604581997117487i</v>
      </c>
      <c r="F1426" t="str">
        <f t="shared" si="404"/>
        <v>2.90990987209887-790.328533794147i</v>
      </c>
      <c r="G1426" t="str">
        <f t="shared" si="405"/>
        <v>0.999999987006113-0.000113990730282774i</v>
      </c>
      <c r="H1426" t="str">
        <f t="shared" si="406"/>
        <v>501.822245197807+12.1743476702475i</v>
      </c>
      <c r="I1426" t="str">
        <f t="shared" si="407"/>
        <v>31.2627607570063-1118.73770943265i</v>
      </c>
      <c r="K1426" t="str">
        <f t="shared" si="408"/>
        <v>0.0238987839529511-0.00152971393084189i</v>
      </c>
      <c r="L1426" t="str">
        <f t="shared" si="409"/>
        <v>0.0001875-1.86651979642861i</v>
      </c>
      <c r="M1426" t="str">
        <f t="shared" si="410"/>
        <v>0.00125-0.469125296428581i</v>
      </c>
      <c r="N1426">
        <f t="shared" si="411"/>
        <v>88.723838415980197</v>
      </c>
      <c r="O1426">
        <f t="shared" si="412"/>
        <v>44.295468260512926</v>
      </c>
      <c r="P1426" s="3">
        <f t="shared" si="413"/>
        <v>44.295468260512926</v>
      </c>
      <c r="Q1426" s="3">
        <f t="shared" si="414"/>
        <v>-91.276161584019803</v>
      </c>
      <c r="R1426">
        <f t="shared" si="415"/>
        <v>88.723838415980197</v>
      </c>
      <c r="S1426">
        <f t="shared" si="416"/>
        <v>0.1889811294468339</v>
      </c>
      <c r="T1426">
        <f t="shared" si="399"/>
        <v>44.295468260512926</v>
      </c>
    </row>
    <row r="1427" spans="1:20" x14ac:dyDescent="0.35">
      <c r="A1427">
        <f t="shared" si="400"/>
        <v>1191.9155890068737</v>
      </c>
      <c r="B1427">
        <f t="shared" si="417"/>
        <v>189.69925773873189</v>
      </c>
      <c r="C1427" t="str">
        <f t="shared" si="401"/>
        <v>-3.65177957814681-163.310180494237i</v>
      </c>
      <c r="D1427" t="str">
        <f t="shared" si="402"/>
        <v>3.47812476355384-83.8994655486389i</v>
      </c>
      <c r="E1427" t="str">
        <f t="shared" si="403"/>
        <v>162.466292047637+0.0606927189689247i</v>
      </c>
      <c r="F1427" t="str">
        <f t="shared" si="404"/>
        <v>2.90990987181097-787.336657023192i</v>
      </c>
      <c r="G1427" t="str">
        <f t="shared" si="405"/>
        <v>0.999999986907172-0.000114423895046528i</v>
      </c>
      <c r="H1427" t="str">
        <f t="shared" si="406"/>
        <v>501.836143011599+12.2202705775077i</v>
      </c>
      <c r="I1427" t="str">
        <f t="shared" si="407"/>
        <v>31.2621206105417-1114.53271637245i</v>
      </c>
      <c r="K1427" t="str">
        <f t="shared" si="408"/>
        <v>0.0238980166359931-0.00153547586771942i</v>
      </c>
      <c r="L1427" t="str">
        <f t="shared" si="409"/>
        <v>0.0001875-1.85945387171609i</v>
      </c>
      <c r="M1427" t="str">
        <f t="shared" si="410"/>
        <v>0.00125-0.467349368827037i</v>
      </c>
      <c r="N1427">
        <f t="shared" si="411"/>
        <v>88.71902232654395</v>
      </c>
      <c r="O1427">
        <f t="shared" si="412"/>
        <v>44.262436168652115</v>
      </c>
      <c r="P1427" s="3">
        <f t="shared" si="413"/>
        <v>44.262436168652115</v>
      </c>
      <c r="Q1427" s="3">
        <f t="shared" si="414"/>
        <v>-91.28097767345605</v>
      </c>
      <c r="R1427">
        <f t="shared" si="415"/>
        <v>88.71902232654395</v>
      </c>
      <c r="S1427">
        <f t="shared" si="416"/>
        <v>0.18969925773873189</v>
      </c>
      <c r="T1427">
        <f t="shared" si="399"/>
        <v>44.262436168652115</v>
      </c>
    </row>
    <row r="1428" spans="1:20" x14ac:dyDescent="0.35">
      <c r="A1428">
        <f t="shared" si="400"/>
        <v>1196.4448682450998</v>
      </c>
      <c r="B1428">
        <f t="shared" si="417"/>
        <v>190.42011491813906</v>
      </c>
      <c r="C1428" t="str">
        <f t="shared" si="401"/>
        <v>-3.65164416967161-162.689977818084i</v>
      </c>
      <c r="D1428" t="str">
        <f t="shared" si="402"/>
        <v>3.47812476175343-83.5818613805986i</v>
      </c>
      <c r="E1428" t="str">
        <f t="shared" si="403"/>
        <v>162.466267675939+0.0609281837369492i</v>
      </c>
      <c r="F1428" t="str">
        <f t="shared" si="404"/>
        <v>2.90990987152086-784.356106354371i</v>
      </c>
      <c r="G1428" t="str">
        <f t="shared" si="405"/>
        <v>0.999999986807478-0.000114858705836254i</v>
      </c>
      <c r="H1428" t="str">
        <f t="shared" si="406"/>
        <v>501.850146992174+12.2663640772459i</v>
      </c>
      <c r="I1428" t="str">
        <f t="shared" si="407"/>
        <v>31.2614755300406-1110.34375704075i</v>
      </c>
      <c r="K1428" t="str">
        <f t="shared" si="408"/>
        <v>0.0238972435278869-0.00154125912005601i</v>
      </c>
      <c r="L1428" t="str">
        <f t="shared" si="409"/>
        <v>0.0001875-1.85241469587177i</v>
      </c>
      <c r="M1428" t="str">
        <f t="shared" si="410"/>
        <v>0.00125-0.465580164203066i</v>
      </c>
      <c r="N1428">
        <f t="shared" si="411"/>
        <v>88.714188315657353</v>
      </c>
      <c r="O1428">
        <f t="shared" si="412"/>
        <v>44.229403409060552</v>
      </c>
      <c r="P1428" s="3">
        <f t="shared" si="413"/>
        <v>44.229403409060552</v>
      </c>
      <c r="Q1428" s="3">
        <f t="shared" si="414"/>
        <v>-91.285811684342647</v>
      </c>
      <c r="R1428">
        <f t="shared" si="415"/>
        <v>88.714188315657353</v>
      </c>
      <c r="S1428">
        <f t="shared" si="416"/>
        <v>0.19042011491813907</v>
      </c>
      <c r="T1428">
        <f t="shared" si="399"/>
        <v>44.229403409060552</v>
      </c>
    </row>
    <row r="1429" spans="1:20" x14ac:dyDescent="0.35">
      <c r="A1429">
        <f t="shared" si="400"/>
        <v>1200.991358744431</v>
      </c>
      <c r="B1429">
        <f t="shared" si="417"/>
        <v>191.14371135482799</v>
      </c>
      <c r="C1429" t="str">
        <f t="shared" si="401"/>
        <v>-3.65150773955597-162.072115630696i</v>
      </c>
      <c r="D1429" t="str">
        <f t="shared" si="402"/>
        <v>3.47812475993932-83.2654595656951i</v>
      </c>
      <c r="E1429" t="str">
        <f t="shared" si="403"/>
        <v>162.466243123784+0.0611645982241366i</v>
      </c>
      <c r="F1429" t="str">
        <f t="shared" si="404"/>
        <v>2.90990987122855-781.386838911471i</v>
      </c>
      <c r="G1429" t="str">
        <f t="shared" si="405"/>
        <v>0.999999986707024-0.000115295168906849i</v>
      </c>
      <c r="H1429" t="str">
        <f t="shared" si="406"/>
        <v>501.864257953169+12.3126287723755i</v>
      </c>
      <c r="I1429" t="str">
        <f t="shared" si="407"/>
        <v>31.2608254770178-1106.17077118715i</v>
      </c>
      <c r="K1429" t="str">
        <f t="shared" si="408"/>
        <v>0.0238964645853186-0.00154706376227982i</v>
      </c>
      <c r="L1429" t="str">
        <f t="shared" si="409"/>
        <v>0.0001875-1.84540216763476i</v>
      </c>
      <c r="M1429" t="str">
        <f t="shared" si="410"/>
        <v>0.00125-0.463817657106063i</v>
      </c>
      <c r="N1429">
        <f t="shared" si="411"/>
        <v>88.709336319532255</v>
      </c>
      <c r="O1429">
        <f t="shared" si="412"/>
        <v>44.196369976720113</v>
      </c>
      <c r="P1429" s="3">
        <f t="shared" si="413"/>
        <v>44.196369976720113</v>
      </c>
      <c r="Q1429" s="3">
        <f t="shared" si="414"/>
        <v>-91.290663680467745</v>
      </c>
      <c r="R1429">
        <f t="shared" si="415"/>
        <v>88.709336319532255</v>
      </c>
      <c r="S1429">
        <f t="shared" si="416"/>
        <v>0.19114371135482799</v>
      </c>
      <c r="T1429">
        <f t="shared" si="399"/>
        <v>44.196369976720113</v>
      </c>
    </row>
    <row r="1430" spans="1:20" x14ac:dyDescent="0.35">
      <c r="A1430">
        <f t="shared" si="400"/>
        <v>1205.5551259076599</v>
      </c>
      <c r="B1430">
        <f t="shared" si="417"/>
        <v>191.87005745797634</v>
      </c>
      <c r="C1430" t="str">
        <f t="shared" si="401"/>
        <v>-3.65137028016353-161.456585045491i</v>
      </c>
      <c r="D1430" t="str">
        <f t="shared" si="402"/>
        <v>3.47812475811139-82.9502555523815i</v>
      </c>
      <c r="E1430" t="str">
        <f t="shared" si="403"/>
        <v>162.466218389877+0.0614019666616625i</v>
      </c>
      <c r="F1430" t="str">
        <f t="shared" si="404"/>
        <v>2.90990987093401-778.428811980578i</v>
      </c>
      <c r="G1430" t="str">
        <f t="shared" si="405"/>
        <v>0.999999986605805-0.000115733290536981i</v>
      </c>
      <c r="H1430" t="str">
        <f t="shared" si="406"/>
        <v>501.878476714489+12.3590652675713i</v>
      </c>
      <c r="I1430" t="str">
        <f t="shared" si="407"/>
        <v>31.2601704126794-1102.01369879109i</v>
      </c>
      <c r="K1430" t="str">
        <f t="shared" si="408"/>
        <v>0.0238956797646567-0.00155288986902789i</v>
      </c>
      <c r="L1430" t="str">
        <f t="shared" si="409"/>
        <v>0.0001875-1.83841618612748i</v>
      </c>
      <c r="M1430" t="str">
        <f t="shared" si="410"/>
        <v>0.00125-0.462061822181772i</v>
      </c>
      <c r="N1430">
        <f t="shared" si="411"/>
        <v>88.704466274186885</v>
      </c>
      <c r="O1430">
        <f t="shared" si="412"/>
        <v>44.16333586657543</v>
      </c>
      <c r="P1430" s="3">
        <f t="shared" si="413"/>
        <v>44.16333586657543</v>
      </c>
      <c r="Q1430" s="3">
        <f t="shared" si="414"/>
        <v>-91.295533725813115</v>
      </c>
      <c r="R1430">
        <f t="shared" si="415"/>
        <v>88.704466274186885</v>
      </c>
      <c r="S1430">
        <f t="shared" si="416"/>
        <v>0.19187005745797633</v>
      </c>
      <c r="T1430">
        <f t="shared" si="399"/>
        <v>44.16333586657543</v>
      </c>
    </row>
    <row r="1431" spans="1:20" x14ac:dyDescent="0.35">
      <c r="A1431">
        <f t="shared" si="400"/>
        <v>1210.1362353861091</v>
      </c>
      <c r="B1431">
        <f t="shared" si="417"/>
        <v>192.59916367631666</v>
      </c>
      <c r="C1431" t="str">
        <f t="shared" si="401"/>
        <v>-3.6512317838022-160.843377209447i</v>
      </c>
      <c r="D1431" t="str">
        <f t="shared" si="402"/>
        <v>3.47812475626954-82.6362448063425i</v>
      </c>
      <c r="E1431" t="str">
        <f t="shared" si="403"/>
        <v>162.466193472911+0.061640293303857i</v>
      </c>
      <c r="F1431" t="str">
        <f t="shared" si="404"/>
        <v>2.90990987063722-775.481983009482i</v>
      </c>
      <c r="G1431" t="str">
        <f t="shared" si="405"/>
        <v>0.999999986503816-0.000116173077029173i</v>
      </c>
      <c r="H1431" t="str">
        <f t="shared" si="406"/>
        <v>501.892804102368+12.4056741692715i</v>
      </c>
      <c r="I1431" t="str">
        <f t="shared" si="407"/>
        <v>31.2595102979248-1097.87248006108i</v>
      </c>
      <c r="K1431" t="str">
        <f t="shared" si="408"/>
        <v>0.0238948890219492-0.00155873751514615i</v>
      </c>
      <c r="L1431" t="str">
        <f t="shared" si="409"/>
        <v>0.0001875-1.83145665085423i</v>
      </c>
      <c r="M1431" t="str">
        <f t="shared" si="410"/>
        <v>0.00125-0.460312634171919i</v>
      </c>
      <c r="N1431">
        <f t="shared" si="411"/>
        <v>88.69957811544559</v>
      </c>
      <c r="O1431">
        <f t="shared" si="412"/>
        <v>44.130301073533722</v>
      </c>
      <c r="P1431" s="3">
        <f t="shared" si="413"/>
        <v>44.130301073533722</v>
      </c>
      <c r="Q1431" s="3">
        <f t="shared" si="414"/>
        <v>-91.30042188455441</v>
      </c>
      <c r="R1431">
        <f t="shared" si="415"/>
        <v>88.69957811544559</v>
      </c>
      <c r="S1431">
        <f t="shared" si="416"/>
        <v>0.19259916367631666</v>
      </c>
      <c r="T1431">
        <f t="shared" si="399"/>
        <v>44.130301073533722</v>
      </c>
    </row>
    <row r="1432" spans="1:20" x14ac:dyDescent="0.35">
      <c r="A1432">
        <f t="shared" si="400"/>
        <v>1214.7347530805764</v>
      </c>
      <c r="B1432">
        <f t="shared" si="417"/>
        <v>193.33104049828668</v>
      </c>
      <c r="C1432" t="str">
        <f t="shared" si="401"/>
        <v>-3.65109224272343-160.232483302971i</v>
      </c>
      <c r="D1432" t="str">
        <f t="shared" si="402"/>
        <v>3.47812475441366-82.3234228104278i</v>
      </c>
      <c r="E1432" t="str">
        <f t="shared" si="403"/>
        <v>162.466168371574+0.0618795824281112i</v>
      </c>
      <c r="F1432" t="str">
        <f t="shared" si="404"/>
        <v>2.90990987033818-772.54630960706i</v>
      </c>
      <c r="G1432" t="str">
        <f t="shared" si="405"/>
        <v>0.99999998640105-0.0001166145347099i</v>
      </c>
      <c r="H1432" t="str">
        <f t="shared" si="406"/>
        <v>501.907240949415+12.4524560856759i</v>
      </c>
      <c r="I1432" t="str">
        <f t="shared" si="407"/>
        <v>31.2588450933387-1093.74705543376i</v>
      </c>
      <c r="K1432" t="str">
        <f t="shared" si="408"/>
        <v>0.0238940923129217-0.0015646067756893i</v>
      </c>
      <c r="L1432" t="str">
        <f t="shared" si="409"/>
        <v>0.0001875-1.82452346169977i</v>
      </c>
      <c r="M1432" t="str">
        <f t="shared" si="410"/>
        <v>0.00125-0.458570067913846i</v>
      </c>
      <c r="N1432">
        <f t="shared" si="411"/>
        <v>88.694671778938726</v>
      </c>
      <c r="O1432">
        <f t="shared" si="412"/>
        <v>44.09726559246436</v>
      </c>
      <c r="P1432" s="3">
        <f t="shared" si="413"/>
        <v>44.09726559246436</v>
      </c>
      <c r="Q1432" s="3">
        <f t="shared" si="414"/>
        <v>-91.305328221061274</v>
      </c>
      <c r="R1432">
        <f t="shared" si="415"/>
        <v>88.694671778938726</v>
      </c>
      <c r="S1432">
        <f t="shared" si="416"/>
        <v>0.19333104049828667</v>
      </c>
      <c r="T1432">
        <f t="shared" si="399"/>
        <v>44.09726559246436</v>
      </c>
    </row>
    <row r="1433" spans="1:20" x14ac:dyDescent="0.35">
      <c r="A1433">
        <f t="shared" si="400"/>
        <v>1219.3507451422827</v>
      </c>
      <c r="B1433">
        <f t="shared" si="417"/>
        <v>194.06569845218019</v>
      </c>
      <c r="C1433" t="str">
        <f t="shared" si="401"/>
        <v>-3.65095164912202-159.623894539784i</v>
      </c>
      <c r="D1433" t="str">
        <f t="shared" si="402"/>
        <v>3.47812475254367-82.0117850645889i</v>
      </c>
      <c r="E1433" t="str">
        <f t="shared" si="403"/>
        <v>162.466143084545+0.0621198383353577i</v>
      </c>
      <c r="F1433" t="str">
        <f t="shared" si="404"/>
        <v>2.90990987003688-769.621749542669i</v>
      </c>
      <c r="G1433" t="str">
        <f t="shared" si="405"/>
        <v>0.999999986297502-0.000117057669929676i</v>
      </c>
      <c r="H1433" t="str">
        <f t="shared" si="406"/>
        <v>501.921788094653+12.4994116267478i</v>
      </c>
      <c r="I1433" t="str">
        <f t="shared" si="407"/>
        <v>31.2581747591924-1089.6373655731i</v>
      </c>
      <c r="K1433" t="str">
        <f t="shared" si="408"/>
        <v>0.0238932895929754-0.00157049772592085i</v>
      </c>
      <c r="L1433" t="str">
        <f t="shared" si="409"/>
        <v>0.0001875-1.81761651892784i</v>
      </c>
      <c r="M1433" t="str">
        <f t="shared" si="410"/>
        <v>0.00125-0.456834098340152i</v>
      </c>
      <c r="N1433">
        <f t="shared" si="411"/>
        <v>88.689747200102474</v>
      </c>
      <c r="O1433">
        <f t="shared" si="412"/>
        <v>44.064229418199147</v>
      </c>
      <c r="P1433" s="3">
        <f t="shared" si="413"/>
        <v>44.064229418199147</v>
      </c>
      <c r="Q1433" s="3">
        <f t="shared" si="414"/>
        <v>-91.310252799897526</v>
      </c>
      <c r="R1433">
        <f t="shared" si="415"/>
        <v>88.689747200102474</v>
      </c>
      <c r="S1433">
        <f t="shared" si="416"/>
        <v>0.19406569845218019</v>
      </c>
      <c r="T1433">
        <f t="shared" si="399"/>
        <v>44.064229418199147</v>
      </c>
    </row>
    <row r="1434" spans="1:20" x14ac:dyDescent="0.35">
      <c r="A1434">
        <f t="shared" si="400"/>
        <v>1223.9842779738233</v>
      </c>
      <c r="B1434">
        <f t="shared" si="417"/>
        <v>194.80314810629847</v>
      </c>
      <c r="C1434" t="str">
        <f t="shared" si="401"/>
        <v>-3.65080999513493-159.017602166769i</v>
      </c>
      <c r="D1434" t="str">
        <f t="shared" si="402"/>
        <v>3.47812475065943-81.7013270858111i</v>
      </c>
      <c r="E1434" t="str">
        <f t="shared" si="403"/>
        <v>162.466117610488+0.0623610653501873i</v>
      </c>
      <c r="F1434" t="str">
        <f t="shared" si="404"/>
        <v>2.90990986973327-766.708260745522i</v>
      </c>
      <c r="G1434" t="str">
        <f t="shared" si="405"/>
        <v>0.999999986193165-0.000117502489063149i</v>
      </c>
      <c r="H1434" t="str">
        <f t="shared" si="406"/>
        <v>501.936446383591+12.5465414042128i</v>
      </c>
      <c r="I1434" t="str">
        <f t="shared" si="407"/>
        <v>31.2574992554372-1085.54335136954i</v>
      </c>
      <c r="K1434" t="str">
        <f t="shared" si="408"/>
        <v>0.0238924808171839-0.00157641044131295i</v>
      </c>
      <c r="L1434" t="str">
        <f t="shared" si="409"/>
        <v>0.0001875-1.81073572317976i</v>
      </c>
      <c r="M1434" t="str">
        <f t="shared" si="410"/>
        <v>0.00125-0.455104700478335i</v>
      </c>
      <c r="N1434">
        <f t="shared" si="411"/>
        <v>88.684804314178749</v>
      </c>
      <c r="O1434">
        <f t="shared" si="412"/>
        <v>44.031192545530743</v>
      </c>
      <c r="P1434" s="3">
        <f t="shared" si="413"/>
        <v>44.031192545530743</v>
      </c>
      <c r="Q1434" s="3">
        <f t="shared" si="414"/>
        <v>-91.315195685821251</v>
      </c>
      <c r="R1434">
        <f t="shared" si="415"/>
        <v>88.684804314178749</v>
      </c>
      <c r="S1434">
        <f t="shared" si="416"/>
        <v>0.19480314810629845</v>
      </c>
      <c r="T1434">
        <f t="shared" si="399"/>
        <v>44.031192545530743</v>
      </c>
    </row>
    <row r="1435" spans="1:20" x14ac:dyDescent="0.35">
      <c r="A1435">
        <f t="shared" si="400"/>
        <v>1228.6354182301238</v>
      </c>
      <c r="B1435">
        <f t="shared" si="417"/>
        <v>195.5434000691024</v>
      </c>
      <c r="C1435" t="str">
        <f t="shared" si="401"/>
        <v>-3.65066727284265-158.413597463878i</v>
      </c>
      <c r="D1435" t="str">
        <f t="shared" si="402"/>
        <v>3.47812474876084-81.3920444080525i</v>
      </c>
      <c r="E1435" t="str">
        <f t="shared" si="403"/>
        <v>162.466091948068+0.0626032678206562i</v>
      </c>
      <c r="F1435" t="str">
        <f t="shared" si="404"/>
        <v>2.90990986942735-763.805801304109i</v>
      </c>
      <c r="G1435" t="str">
        <f t="shared" si="405"/>
        <v>0.999999986088034-0.000117948998509189i</v>
      </c>
      <c r="H1435" t="str">
        <f t="shared" si="406"/>
        <v>501.951216668255+12.593846031561i</v>
      </c>
      <c r="I1435" t="str">
        <f t="shared" si="407"/>
        <v>31.2568185417079-1081.46495393909i</v>
      </c>
      <c r="K1435" t="str">
        <f t="shared" si="408"/>
        <v>0.0238916659402918-0.00158234499754648i</v>
      </c>
      <c r="L1435" t="str">
        <f t="shared" si="409"/>
        <v>0.0001875-1.80388097547296i</v>
      </c>
      <c r="M1435" t="str">
        <f t="shared" si="410"/>
        <v>0.00125-0.453381849450424i</v>
      </c>
      <c r="N1435">
        <f t="shared" si="411"/>
        <v>88.679843056214693</v>
      </c>
      <c r="O1435">
        <f t="shared" si="412"/>
        <v>43.998154969214099</v>
      </c>
      <c r="P1435" s="3">
        <f t="shared" si="413"/>
        <v>43.998154969214099</v>
      </c>
      <c r="Q1435" s="3">
        <f t="shared" si="414"/>
        <v>-91.320156943785307</v>
      </c>
      <c r="R1435">
        <f t="shared" si="415"/>
        <v>88.679843056214693</v>
      </c>
      <c r="S1435">
        <f t="shared" si="416"/>
        <v>0.1955434000691024</v>
      </c>
      <c r="T1435">
        <f t="shared" si="399"/>
        <v>43.998154969214099</v>
      </c>
    </row>
    <row r="1436" spans="1:20" x14ac:dyDescent="0.35">
      <c r="A1436">
        <f t="shared" si="400"/>
        <v>1233.3042328193983</v>
      </c>
      <c r="B1436">
        <f t="shared" si="417"/>
        <v>196.28646498936499</v>
      </c>
      <c r="C1436" t="str">
        <f t="shared" si="401"/>
        <v>-3.65052347426661-157.811871743979i</v>
      </c>
      <c r="D1436" t="str">
        <f t="shared" si="402"/>
        <v>3.47812474684778-81.0839325821776i</v>
      </c>
      <c r="E1436" t="str">
        <f t="shared" si="403"/>
        <v>162.466066095931+0.0628464501190732i</v>
      </c>
      <c r="F1436" t="str">
        <f t="shared" si="404"/>
        <v>2.90990986911908-760.914329465571i</v>
      </c>
      <c r="G1436" t="str">
        <f t="shared" si="405"/>
        <v>0.999999985982102-0.000118397204690982i</v>
      </c>
      <c r="H1436" t="str">
        <f t="shared" si="406"/>
        <v>501.966099807245+12.6413261240448i</v>
      </c>
      <c r="I1436" t="str">
        <f t="shared" si="407"/>
        <v>31.2561325773133-1077.40211462257i</v>
      </c>
      <c r="K1436" t="str">
        <f t="shared" si="408"/>
        <v>0.0238908449167122-0.00158830147051083i</v>
      </c>
      <c r="L1436" t="str">
        <f t="shared" si="409"/>
        <v>0.0001875-1.79705217719961i</v>
      </c>
      <c r="M1436" t="str">
        <f t="shared" si="410"/>
        <v>0.00125-0.451665520472629i</v>
      </c>
      <c r="N1436">
        <f t="shared" si="411"/>
        <v>88.674863361063061</v>
      </c>
      <c r="O1436">
        <f t="shared" si="412"/>
        <v>43.965116683964709</v>
      </c>
      <c r="P1436" s="3">
        <f t="shared" si="413"/>
        <v>43.965116683964709</v>
      </c>
      <c r="Q1436" s="3">
        <f t="shared" si="414"/>
        <v>-91.325136638936939</v>
      </c>
      <c r="R1436">
        <f t="shared" si="415"/>
        <v>88.674863361063061</v>
      </c>
      <c r="S1436">
        <f t="shared" si="416"/>
        <v>0.196286464989365</v>
      </c>
      <c r="T1436">
        <f t="shared" si="399"/>
        <v>43.965116683964709</v>
      </c>
    </row>
    <row r="1437" spans="1:20" x14ac:dyDescent="0.35">
      <c r="A1437">
        <f t="shared" si="400"/>
        <v>1237.9907889041122</v>
      </c>
      <c r="B1437">
        <f t="shared" si="417"/>
        <v>197.03235355632458</v>
      </c>
      <c r="C1437" t="str">
        <f t="shared" si="401"/>
        <v>-3.65037859137067-157.212416352752i</v>
      </c>
      <c r="D1437" t="str">
        <f t="shared" si="402"/>
        <v>3.47812474492018-80.7769871758953i</v>
      </c>
      <c r="E1437" t="str">
        <f t="shared" si="403"/>
        <v>162.466040052722+0.0630906166415094i</v>
      </c>
      <c r="F1437" t="str">
        <f t="shared" si="404"/>
        <v>2.9099098688085-758.033803635126i</v>
      </c>
      <c r="G1437" t="str">
        <f t="shared" si="405"/>
        <v>0.999999985875363-0.000118847114056123i</v>
      </c>
      <c r="H1437" t="str">
        <f t="shared" si="406"/>
        <v>501.981096665792+12.6889822986803i</v>
      </c>
      <c r="I1437" t="str">
        <f t="shared" si="407"/>
        <v>31.2554413212388-1073.3547749847i</v>
      </c>
      <c r="K1437" t="str">
        <f t="shared" si="408"/>
        <v>0.0238900177005239-0.00159427993630389i</v>
      </c>
      <c r="L1437" t="str">
        <f t="shared" si="409"/>
        <v>0.0001875-1.79024923012513i</v>
      </c>
      <c r="M1437" t="str">
        <f t="shared" si="410"/>
        <v>0.00125-0.44995568885498i</v>
      </c>
      <c r="N1437">
        <f t="shared" si="411"/>
        <v>88.66986516338153</v>
      </c>
      <c r="O1437">
        <f t="shared" si="412"/>
        <v>43.932077684459429</v>
      </c>
      <c r="P1437" s="3">
        <f t="shared" si="413"/>
        <v>43.932077684459429</v>
      </c>
      <c r="Q1437" s="3">
        <f t="shared" si="414"/>
        <v>-91.33013483661847</v>
      </c>
      <c r="R1437">
        <f t="shared" si="415"/>
        <v>88.66986516338153</v>
      </c>
      <c r="S1437">
        <f t="shared" si="416"/>
        <v>0.19703235355632459</v>
      </c>
      <c r="T1437">
        <f t="shared" si="399"/>
        <v>43.932077684459429</v>
      </c>
    </row>
    <row r="1438" spans="1:20" x14ac:dyDescent="0.35">
      <c r="A1438">
        <f t="shared" si="400"/>
        <v>1242.6951539019476</v>
      </c>
      <c r="B1438">
        <f t="shared" si="417"/>
        <v>197.7810764998386</v>
      </c>
      <c r="C1438" t="str">
        <f t="shared" si="401"/>
        <v>-3.65023261605953-156.615222668547i</v>
      </c>
      <c r="D1438" t="str">
        <f t="shared" si="402"/>
        <v>3.47812474297788-80.4712037736918i</v>
      </c>
      <c r="E1438" t="str">
        <f t="shared" si="403"/>
        <v>162.466013817071+0.0633357718086211i</v>
      </c>
      <c r="F1438" t="str">
        <f t="shared" si="404"/>
        <v>2.90990986849553-755.164182375432i</v>
      </c>
      <c r="G1438" t="str">
        <f t="shared" si="405"/>
        <v>0.999999985767812-0.000119298733076705i</v>
      </c>
      <c r="H1438" t="str">
        <f t="shared" si="406"/>
        <v>501.996208115802+12.7368151742476i</v>
      </c>
      <c r="I1438" t="str">
        <f t="shared" si="407"/>
        <v>31.2547447321419-1069.32287681329i</v>
      </c>
      <c r="K1438" t="str">
        <f t="shared" si="408"/>
        <v>0.0238891842454696-0.00160028047123198i</v>
      </c>
      <c r="L1438" t="str">
        <f t="shared" si="409"/>
        <v>0.0001875-1.78347203638686i</v>
      </c>
      <c r="M1438" t="str">
        <f t="shared" si="410"/>
        <v>0.00125-0.448252330000975i</v>
      </c>
      <c r="N1438">
        <f t="shared" si="411"/>
        <v>88.664848397632809</v>
      </c>
      <c r="O1438">
        <f t="shared" si="412"/>
        <v>43.899037965335239</v>
      </c>
      <c r="P1438" s="3">
        <f t="shared" si="413"/>
        <v>43.899037965335239</v>
      </c>
      <c r="Q1438" s="3">
        <f t="shared" si="414"/>
        <v>-91.335151602367191</v>
      </c>
      <c r="R1438">
        <f t="shared" si="415"/>
        <v>88.664848397632809</v>
      </c>
      <c r="S1438">
        <f t="shared" si="416"/>
        <v>0.19778107649983862</v>
      </c>
      <c r="T1438">
        <f t="shared" si="399"/>
        <v>43.899037965335239</v>
      </c>
    </row>
    <row r="1439" spans="1:20" x14ac:dyDescent="0.35">
      <c r="A1439">
        <f t="shared" si="400"/>
        <v>1247.4173954867749</v>
      </c>
      <c r="B1439">
        <f t="shared" si="417"/>
        <v>198.53264459053798</v>
      </c>
      <c r="C1439" t="str">
        <f t="shared" si="401"/>
        <v>-3.6500855401787-156.02028210228i</v>
      </c>
      <c r="D1439" t="str">
        <f t="shared" si="402"/>
        <v>3.47812474102082-80.1665779767715i</v>
      </c>
      <c r="E1439" t="str">
        <f t="shared" si="403"/>
        <v>162.465987387605+0.0635819200651799i</v>
      </c>
      <c r="F1439" t="str">
        <f t="shared" si="404"/>
        <v>2.90990986818019-752.305424406036i</v>
      </c>
      <c r="G1439" t="str">
        <f t="shared" si="405"/>
        <v>0.999999985659442-0.000119752068249418i</v>
      </c>
      <c r="H1439" t="str">
        <f t="shared" si="406"/>
        <v>502.011435035914+12.7848253712878i</v>
      </c>
      <c r="I1439" t="str">
        <f t="shared" si="407"/>
        <v>31.2540427683461-1065.30636211839i</v>
      </c>
      <c r="K1439" t="str">
        <f t="shared" si="408"/>
        <v>0.0238883445049533-0.00160630315180961i</v>
      </c>
      <c r="L1439" t="str">
        <f t="shared" si="409"/>
        <v>0.0001875-1.77672049849259i</v>
      </c>
      <c r="M1439" t="str">
        <f t="shared" si="410"/>
        <v>0.00125-0.446555419407228i</v>
      </c>
      <c r="N1439">
        <f t="shared" si="411"/>
        <v>88.65981299808459</v>
      </c>
      <c r="O1439">
        <f t="shared" si="412"/>
        <v>43.865997521190067</v>
      </c>
      <c r="P1439" s="3">
        <f t="shared" si="413"/>
        <v>43.865997521190067</v>
      </c>
      <c r="Q1439" s="3">
        <f t="shared" si="414"/>
        <v>-91.34018700191541</v>
      </c>
      <c r="R1439">
        <f t="shared" si="415"/>
        <v>88.65981299808459</v>
      </c>
      <c r="S1439">
        <f t="shared" si="416"/>
        <v>0.19853264459053799</v>
      </c>
      <c r="T1439">
        <f t="shared" si="399"/>
        <v>43.865997521190067</v>
      </c>
    </row>
    <row r="1440" spans="1:20" x14ac:dyDescent="0.35">
      <c r="A1440">
        <f t="shared" si="400"/>
        <v>1252.1575815896249</v>
      </c>
      <c r="B1440">
        <f t="shared" si="417"/>
        <v>199.28706863998204</v>
      </c>
      <c r="C1440" t="str">
        <f t="shared" si="401"/>
        <v>-3.64993735551417-155.427586097285i</v>
      </c>
      <c r="D1440" t="str">
        <f t="shared" si="402"/>
        <v>3.47812473904884-79.8631054029887i</v>
      </c>
      <c r="E1440" t="str">
        <f t="shared" si="403"/>
        <v>162.465960762937+0.0638290658808079i</v>
      </c>
      <c r="F1440" t="str">
        <f t="shared" si="404"/>
        <v>2.90990986786244-749.457488602732i</v>
      </c>
      <c r="G1440" t="str">
        <f t="shared" si="405"/>
        <v>0.999999985550247-0.000120207126095641i</v>
      </c>
      <c r="H1440" t="str">
        <f t="shared" si="406"/>
        <v>502.026778311549+12.8330135121069i</v>
      </c>
      <c r="I1440" t="str">
        <f t="shared" si="407"/>
        <v>31.2533353878447-1061.30517313146i</v>
      </c>
      <c r="K1440" t="str">
        <f t="shared" si="408"/>
        <v>0.0238874984320378-0.00161234805475955i</v>
      </c>
      <c r="L1440" t="str">
        <f t="shared" si="409"/>
        <v>0.0001875-1.76999451931917i</v>
      </c>
      <c r="M1440" t="str">
        <f t="shared" si="410"/>
        <v>0.00125-0.444864932663109i</v>
      </c>
      <c r="N1440">
        <f t="shared" si="411"/>
        <v>88.654758898809177</v>
      </c>
      <c r="O1440">
        <f t="shared" si="412"/>
        <v>43.83295634658112</v>
      </c>
      <c r="P1440" s="3">
        <f t="shared" si="413"/>
        <v>43.83295634658112</v>
      </c>
      <c r="Q1440" s="3">
        <f t="shared" si="414"/>
        <v>-91.345241101190823</v>
      </c>
      <c r="R1440">
        <f t="shared" si="415"/>
        <v>88.654758898809177</v>
      </c>
      <c r="S1440">
        <f t="shared" si="416"/>
        <v>0.19928706863998205</v>
      </c>
      <c r="T1440">
        <f t="shared" si="399"/>
        <v>43.83295634658112</v>
      </c>
    </row>
    <row r="1441" spans="1:20" x14ac:dyDescent="0.35">
      <c r="A1441">
        <f t="shared" si="400"/>
        <v>1256.9157803996654</v>
      </c>
      <c r="B1441">
        <f t="shared" si="417"/>
        <v>200.04435950081398</v>
      </c>
      <c r="C1441" t="str">
        <f t="shared" si="401"/>
        <v>-3.64978805379166-154.837126129213i</v>
      </c>
      <c r="D1441" t="str">
        <f t="shared" si="402"/>
        <v>3.47812473706182-79.5607816867886i</v>
      </c>
      <c r="E1441" t="str">
        <f t="shared" si="403"/>
        <v>162.465933941672+0.0640772137498798i</v>
      </c>
      <c r="F1441" t="str">
        <f t="shared" si="404"/>
        <v>2.90990986754225-746.620333997007i</v>
      </c>
      <c r="G1441" t="str">
        <f t="shared" si="405"/>
        <v>0.99999998544022-0.000120663913161528i</v>
      </c>
      <c r="H1441" t="str">
        <f t="shared" si="406"/>
        <v>502.042238834965+12.8813802207718i</v>
      </c>
      <c r="I1441" t="str">
        <f t="shared" si="407"/>
        <v>31.2526225482917-1057.31925230455i</v>
      </c>
      <c r="K1441" t="str">
        <f t="shared" si="408"/>
        <v>0.0238866459794426-0.00161841525701255i</v>
      </c>
      <c r="L1441" t="str">
        <f t="shared" si="409"/>
        <v>0.0001875-1.76329400211115i</v>
      </c>
      <c r="M1441" t="str">
        <f t="shared" si="410"/>
        <v>0.00125-0.443180845450397i</v>
      </c>
      <c r="N1441">
        <f t="shared" si="411"/>
        <v>88.649686033683523</v>
      </c>
      <c r="O1441">
        <f t="shared" si="412"/>
        <v>43.799914436025816</v>
      </c>
      <c r="P1441" s="3">
        <f t="shared" si="413"/>
        <v>43.799914436025816</v>
      </c>
      <c r="Q1441" s="3">
        <f t="shared" si="414"/>
        <v>-91.350313966316477</v>
      </c>
      <c r="R1441">
        <f t="shared" si="415"/>
        <v>88.649686033683523</v>
      </c>
      <c r="S1441">
        <f t="shared" si="416"/>
        <v>0.20004435950081398</v>
      </c>
      <c r="T1441">
        <f t="shared" si="399"/>
        <v>43.799914436025816</v>
      </c>
    </row>
    <row r="1442" spans="1:20" x14ac:dyDescent="0.35">
      <c r="A1442">
        <f t="shared" si="400"/>
        <v>1261.6920603651843</v>
      </c>
      <c r="B1442">
        <f t="shared" si="417"/>
        <v>200.80452806691707</v>
      </c>
      <c r="C1442" t="str">
        <f t="shared" si="401"/>
        <v>-3.64963762667689-154.248893705902i</v>
      </c>
      <c r="D1442" t="str">
        <f t="shared" si="402"/>
        <v>3.47812473505972-79.2596024791446i</v>
      </c>
      <c r="E1442" t="str">
        <f t="shared" si="403"/>
        <v>162.465906922406+0.0643263681916691i</v>
      </c>
      <c r="F1442" t="str">
        <f t="shared" si="404"/>
        <v>2.90990986721966-743.793919775456i</v>
      </c>
      <c r="G1442" t="str">
        <f t="shared" si="405"/>
        <v>0.999999985329355-0.000121122436018114i</v>
      </c>
      <c r="H1442" t="str">
        <f t="shared" si="406"/>
        <v>502.057817505307+12.9299261231123i</v>
      </c>
      <c r="I1442" t="str">
        <f t="shared" si="407"/>
        <v>31.2519042070046-1053.34854230949i</v>
      </c>
      <c r="K1442" t="str">
        <f t="shared" si="408"/>
        <v>0.0238857870995414-0.00162450483570732i</v>
      </c>
      <c r="L1442" t="str">
        <f t="shared" si="409"/>
        <v>0.0001875-1.75661885047933i</v>
      </c>
      <c r="M1442" t="str">
        <f t="shared" si="410"/>
        <v>0.00125-0.441503133542933i</v>
      </c>
      <c r="N1442">
        <f t="shared" si="411"/>
        <v>88.644594336388948</v>
      </c>
      <c r="O1442">
        <f t="shared" si="412"/>
        <v>43.766871784001083</v>
      </c>
      <c r="P1442" s="3">
        <f t="shared" si="413"/>
        <v>43.766871784001083</v>
      </c>
      <c r="Q1442" s="3">
        <f t="shared" si="414"/>
        <v>-91.355405663611052</v>
      </c>
      <c r="R1442">
        <f t="shared" si="415"/>
        <v>88.644594336388948</v>
      </c>
      <c r="S1442">
        <f t="shared" si="416"/>
        <v>0.20080452806691707</v>
      </c>
      <c r="T1442">
        <f t="shared" si="399"/>
        <v>43.766871784001083</v>
      </c>
    </row>
    <row r="1443" spans="1:20" x14ac:dyDescent="0.35">
      <c r="A1443">
        <f t="shared" si="400"/>
        <v>1266.4864901945718</v>
      </c>
      <c r="B1443">
        <f t="shared" si="417"/>
        <v>201.56758527357135</v>
      </c>
      <c r="C1443" t="str">
        <f t="shared" si="401"/>
        <v>-3.64948606577419-153.662880367249i</v>
      </c>
      <c r="D1443" t="str">
        <f t="shared" si="402"/>
        <v>3.47812473304234-78.959563447491i</v>
      </c>
      <c r="E1443" t="str">
        <f t="shared" si="403"/>
        <v>162.465879703727+0.0645765337506476i</v>
      </c>
      <c r="F1443" t="str">
        <f t="shared" si="404"/>
        <v>2.9099098668946-740.978205279144i</v>
      </c>
      <c r="G1443" t="str">
        <f t="shared" si="405"/>
        <v>0.999999985217646-0.000121582701261401i</v>
      </c>
      <c r="H1443" t="str">
        <f t="shared" si="406"/>
        <v>502.073515228668+12.9786518467187i</v>
      </c>
      <c r="I1443" t="str">
        <f t="shared" si="407"/>
        <v>31.2511803209554-1049.39298603699i</v>
      </c>
      <c r="K1443" t="str">
        <f t="shared" si="408"/>
        <v>0.0238849217443595-0.00163061686819027i</v>
      </c>
      <c r="L1443" t="str">
        <f t="shared" si="409"/>
        <v>0.0001875-1.74996896839941i</v>
      </c>
      <c r="M1443" t="str">
        <f t="shared" si="410"/>
        <v>0.00125-0.439831772806269i</v>
      </c>
      <c r="N1443">
        <f t="shared" si="411"/>
        <v>88.639483740411265</v>
      </c>
      <c r="O1443">
        <f t="shared" si="412"/>
        <v>43.733828384942711</v>
      </c>
      <c r="P1443" s="3">
        <f t="shared" si="413"/>
        <v>43.733828384942711</v>
      </c>
      <c r="Q1443" s="3">
        <f t="shared" si="414"/>
        <v>-91.360516259588735</v>
      </c>
      <c r="R1443">
        <f t="shared" si="415"/>
        <v>88.639483740411265</v>
      </c>
      <c r="S1443">
        <f t="shared" si="416"/>
        <v>0.20156758527357135</v>
      </c>
      <c r="T1443">
        <f t="shared" si="399"/>
        <v>43.733828384942711</v>
      </c>
    </row>
    <row r="1444" spans="1:20" x14ac:dyDescent="0.35">
      <c r="A1444">
        <f t="shared" si="400"/>
        <v>1271.2991388573112</v>
      </c>
      <c r="B1444">
        <f t="shared" si="417"/>
        <v>202.33354209761092</v>
      </c>
      <c r="C1444" t="str">
        <f t="shared" si="401"/>
        <v>-3.64933336262694-153.079077685096i</v>
      </c>
      <c r="D1444" t="str">
        <f t="shared" si="402"/>
        <v>3.4781247310096-78.6606602756663i</v>
      </c>
      <c r="E1444" t="str">
        <f t="shared" si="403"/>
        <v>162.465852284211+0.0648277149966448i</v>
      </c>
      <c r="F1444" t="str">
        <f t="shared" si="404"/>
        <v>2.90990986656706-738.173150003081i</v>
      </c>
      <c r="G1444" t="str">
        <f t="shared" si="405"/>
        <v>0.999999985105087-0.000122044715512457i</v>
      </c>
      <c r="H1444" t="str">
        <f t="shared" si="406"/>
        <v>502.089332918135+13.027558020943i</v>
      </c>
      <c r="I1444" t="str">
        <f t="shared" si="407"/>
        <v>31.250450846774-1045.45252659593i</v>
      </c>
      <c r="K1444" t="str">
        <f t="shared" si="408"/>
        <v>0.0238840498655716-0.00163675143201546i</v>
      </c>
      <c r="L1444" t="str">
        <f t="shared" si="409"/>
        <v>0.0001875-1.74334426021061i</v>
      </c>
      <c r="M1444" t="str">
        <f t="shared" si="410"/>
        <v>0.00125-0.438166739197319i</v>
      </c>
      <c r="N1444">
        <f t="shared" si="411"/>
        <v>88.634354179040372</v>
      </c>
      <c r="O1444">
        <f t="shared" si="412"/>
        <v>43.7007842332455</v>
      </c>
      <c r="P1444" s="3">
        <f t="shared" si="413"/>
        <v>43.7007842332455</v>
      </c>
      <c r="Q1444" s="3">
        <f t="shared" si="414"/>
        <v>-91.365645820959628</v>
      </c>
      <c r="R1444">
        <f t="shared" si="415"/>
        <v>88.634354179040372</v>
      </c>
      <c r="S1444">
        <f t="shared" si="416"/>
        <v>0.20233354209761092</v>
      </c>
      <c r="T1444">
        <f t="shared" si="399"/>
        <v>43.7007842332455</v>
      </c>
    </row>
    <row r="1445" spans="1:20" x14ac:dyDescent="0.35">
      <c r="A1445">
        <f t="shared" si="400"/>
        <v>1276.1300755849691</v>
      </c>
      <c r="B1445">
        <f t="shared" si="417"/>
        <v>203.10240955758184</v>
      </c>
      <c r="C1445" t="str">
        <f t="shared" si="401"/>
        <v>-3.64917950871667-152.497477263109i</v>
      </c>
      <c r="D1445" t="str">
        <f t="shared" si="402"/>
        <v>3.47812472896138-78.3628886638478i</v>
      </c>
      <c r="E1445" t="str">
        <f t="shared" si="403"/>
        <v>162.465824662427+0.0650799165250408i</v>
      </c>
      <c r="F1445" t="str">
        <f t="shared" si="404"/>
        <v>2.90990986623702-735.378713595602i</v>
      </c>
      <c r="G1445" t="str">
        <f t="shared" si="405"/>
        <v>0.999999984991671-0.000122508485417509i</v>
      </c>
      <c r="H1445" t="str">
        <f t="shared" si="406"/>
        <v>502.105271493851+13.0766452768968i</v>
      </c>
      <c r="I1445" t="str">
        <f t="shared" si="407"/>
        <v>31.2497157407408-1041.52710731245i</v>
      </c>
      <c r="K1445" t="str">
        <f t="shared" si="408"/>
        <v>0.0238831714144991-0.00164290860494437i</v>
      </c>
      <c r="L1445" t="str">
        <f t="shared" si="409"/>
        <v>0.0001875-1.73674463061428i</v>
      </c>
      <c r="M1445" t="str">
        <f t="shared" si="410"/>
        <v>0.00125-0.436508008764016i</v>
      </c>
      <c r="N1445">
        <f t="shared" si="411"/>
        <v>88.629205585370386</v>
      </c>
      <c r="O1445">
        <f t="shared" si="412"/>
        <v>43.66773932326295</v>
      </c>
      <c r="P1445" s="3">
        <f t="shared" si="413"/>
        <v>43.66773932326295</v>
      </c>
      <c r="Q1445" s="3">
        <f t="shared" si="414"/>
        <v>-91.370794414629614</v>
      </c>
      <c r="R1445">
        <f t="shared" si="415"/>
        <v>88.629205585370386</v>
      </c>
      <c r="S1445">
        <f t="shared" si="416"/>
        <v>0.20310240955758183</v>
      </c>
      <c r="T1445">
        <f t="shared" si="399"/>
        <v>43.66773932326295</v>
      </c>
    </row>
    <row r="1446" spans="1:20" x14ac:dyDescent="0.35">
      <c r="A1446">
        <f t="shared" si="400"/>
        <v>1280.9793698721919</v>
      </c>
      <c r="B1446">
        <f t="shared" si="417"/>
        <v>203.87419871390065</v>
      </c>
      <c r="C1446" t="str">
        <f t="shared" si="401"/>
        <v>-3.64902449546268-151.918070736652i</v>
      </c>
      <c r="D1446" t="str">
        <f t="shared" si="402"/>
        <v>3.47812472689759-78.0662443284915i</v>
      </c>
      <c r="E1446" t="str">
        <f t="shared" si="403"/>
        <v>162.465796836932+0.0653331429569112i</v>
      </c>
      <c r="F1446" t="str">
        <f t="shared" si="404"/>
        <v>2.90990986590448-732.594855857805i</v>
      </c>
      <c r="G1446" t="str">
        <f t="shared" si="405"/>
        <v>0.999999984877391-0.000122974017648042i</v>
      </c>
      <c r="H1446" t="str">
        <f t="shared" si="406"/>
        <v>502.121331883064+13.1259142474512i</v>
      </c>
      <c r="I1446" t="str">
        <f t="shared" si="407"/>
        <v>31.2489749587861-1037.6166717292i</v>
      </c>
      <c r="K1446" t="str">
        <f t="shared" si="408"/>
        <v>0.0238822863421081-0.00164908846494573i</v>
      </c>
      <c r="L1446" t="str">
        <f t="shared" si="409"/>
        <v>0.0001875-1.73016998467252i</v>
      </c>
      <c r="M1446" t="str">
        <f t="shared" si="410"/>
        <v>0.00125-0.434855557644966i</v>
      </c>
      <c r="N1446">
        <f t="shared" si="411"/>
        <v>88.624037892299398</v>
      </c>
      <c r="O1446">
        <f t="shared" si="412"/>
        <v>43.634693649306655</v>
      </c>
      <c r="P1446" s="3">
        <f t="shared" si="413"/>
        <v>43.634693649306655</v>
      </c>
      <c r="Q1446" s="3">
        <f t="shared" si="414"/>
        <v>-91.375962107700602</v>
      </c>
      <c r="R1446">
        <f t="shared" si="415"/>
        <v>88.624037892299398</v>
      </c>
      <c r="S1446">
        <f t="shared" si="416"/>
        <v>0.20387419871390067</v>
      </c>
      <c r="T1446">
        <f t="shared" si="399"/>
        <v>43.634693649306655</v>
      </c>
    </row>
    <row r="1447" spans="1:20" x14ac:dyDescent="0.35">
      <c r="A1447">
        <f t="shared" si="400"/>
        <v>1285.8470914777063</v>
      </c>
      <c r="B1447">
        <f t="shared" si="417"/>
        <v>204.64892066901348</v>
      </c>
      <c r="C1447" t="str">
        <f t="shared" si="401"/>
        <v>-3.64886831422187-151.340849772671i</v>
      </c>
      <c r="D1447" t="str">
        <f t="shared" si="402"/>
        <v>3.47812472481805-77.7707230022679i</v>
      </c>
      <c r="E1447" t="str">
        <f t="shared" si="403"/>
        <v>162.465768806277+0.0655873989391907i</v>
      </c>
      <c r="F1447" t="str">
        <f t="shared" si="404"/>
        <v>2.9099098655694-729.821536742955i</v>
      </c>
      <c r="G1447" t="str">
        <f t="shared" si="405"/>
        <v>0.999999984762241-0.000123441318900891i</v>
      </c>
      <c r="H1447" t="str">
        <f t="shared" si="406"/>
        <v>502.137515020188+13.1753655672354i</v>
      </c>
      <c r="I1447" t="str">
        <f t="shared" si="407"/>
        <v>31.2482284564855-1033.72116360447i</v>
      </c>
      <c r="K1447" t="str">
        <f t="shared" si="408"/>
        <v>0.0238813945990062-0.00165529109019534i</v>
      </c>
      <c r="L1447" t="str">
        <f t="shared" si="409"/>
        <v>0.0001875-1.72362022780686i</v>
      </c>
      <c r="M1447" t="str">
        <f t="shared" si="410"/>
        <v>0.00125-0.433209362069103i</v>
      </c>
      <c r="N1447">
        <f t="shared" si="411"/>
        <v>88.618851032529463</v>
      </c>
      <c r="O1447">
        <f t="shared" si="412"/>
        <v>43.601647205646259</v>
      </c>
      <c r="P1447" s="3">
        <f t="shared" si="413"/>
        <v>43.601647205646259</v>
      </c>
      <c r="Q1447" s="3">
        <f t="shared" si="414"/>
        <v>-91.381148967470537</v>
      </c>
      <c r="R1447">
        <f t="shared" si="415"/>
        <v>88.618851032529463</v>
      </c>
      <c r="S1447">
        <f t="shared" si="416"/>
        <v>0.20464892066901347</v>
      </c>
      <c r="T1447">
        <f t="shared" si="399"/>
        <v>43.601647205646259</v>
      </c>
    </row>
    <row r="1448" spans="1:20" x14ac:dyDescent="0.35">
      <c r="A1448">
        <f t="shared" si="400"/>
        <v>1290.7333104253216</v>
      </c>
      <c r="B1448">
        <f t="shared" si="417"/>
        <v>205.42658656755574</v>
      </c>
      <c r="C1448" t="str">
        <f t="shared" si="401"/>
        <v>-3.64871095628801-150.765806069576i</v>
      </c>
      <c r="D1448" t="str">
        <f t="shared" si="402"/>
        <v>3.47812472272271-77.476320434005i</v>
      </c>
      <c r="E1448" t="str">
        <f t="shared" si="403"/>
        <v>162.465740569002+0.0658426891449361i</v>
      </c>
      <c r="F1448" t="str">
        <f t="shared" si="404"/>
        <v>2.90990986523178-727.058716355936i</v>
      </c>
      <c r="G1448" t="str">
        <f t="shared" si="405"/>
        <v>0.999999984646214-0.000123910395898337i</v>
      </c>
      <c r="H1448" t="str">
        <f t="shared" si="406"/>
        <v>502.15382184686+13.2249998726356i</v>
      </c>
      <c r="I1448" t="str">
        <f t="shared" si="407"/>
        <v>31.2474761890577-1029.84052691146i</v>
      </c>
      <c r="K1448" t="str">
        <f t="shared" si="408"/>
        <v>0.0238804961354405-0.00166151655907584i</v>
      </c>
      <c r="L1448" t="str">
        <f t="shared" si="409"/>
        <v>0.0001875-1.71709526579683i</v>
      </c>
      <c r="M1448" t="str">
        <f t="shared" si="410"/>
        <v>0.00125-0.431569398355352i</v>
      </c>
      <c r="N1448">
        <f t="shared" si="411"/>
        <v>88.613644938566409</v>
      </c>
      <c r="O1448">
        <f t="shared" si="412"/>
        <v>43.56859998650922</v>
      </c>
      <c r="P1448" s="3">
        <f t="shared" si="413"/>
        <v>43.56859998650922</v>
      </c>
      <c r="Q1448" s="3">
        <f t="shared" si="414"/>
        <v>-91.386355061433591</v>
      </c>
      <c r="R1448">
        <f t="shared" si="415"/>
        <v>88.613644938566409</v>
      </c>
      <c r="S1448">
        <f t="shared" si="416"/>
        <v>0.20542658656755575</v>
      </c>
      <c r="T1448">
        <f t="shared" si="399"/>
        <v>43.56859998650922</v>
      </c>
    </row>
    <row r="1449" spans="1:20" x14ac:dyDescent="0.35">
      <c r="A1449">
        <f t="shared" si="400"/>
        <v>1295.6380970049379</v>
      </c>
      <c r="B1449">
        <f t="shared" si="417"/>
        <v>206.20720759651246</v>
      </c>
      <c r="C1449" t="str">
        <f t="shared" si="401"/>
        <v>-3.64855241289136-150.192931357116i</v>
      </c>
      <c r="D1449" t="str">
        <f t="shared" si="402"/>
        <v>3.47812472061139-77.1830323886216i</v>
      </c>
      <c r="E1449" t="str">
        <f t="shared" si="403"/>
        <v>162.465712123637+0.0660990182734492i</v>
      </c>
      <c r="F1449" t="str">
        <f t="shared" si="404"/>
        <v>2.90990986489158-724.306354952638i</v>
      </c>
      <c r="G1449" t="str">
        <f t="shared" si="405"/>
        <v>0.999999984529303-0.000124381255388209i</v>
      </c>
      <c r="H1449" t="str">
        <f t="shared" si="406"/>
        <v>502.170253311985+13.2748178017954i</v>
      </c>
      <c r="I1449" t="str">
        <f t="shared" si="407"/>
        <v>31.2467181113629-1025.97470583737i</v>
      </c>
      <c r="K1449" t="str">
        <f t="shared" si="408"/>
        <v>0.0238795909012953-0.00166776495017655i</v>
      </c>
      <c r="L1449" t="str">
        <f t="shared" si="409"/>
        <v>0.0001875-1.71059500477867i</v>
      </c>
      <c r="M1449" t="str">
        <f t="shared" si="410"/>
        <v>0.00125-0.429935642912287i</v>
      </c>
      <c r="N1449">
        <f t="shared" si="411"/>
        <v>88.608419542719943</v>
      </c>
      <c r="O1449">
        <f t="shared" si="412"/>
        <v>43.535551986080208</v>
      </c>
      <c r="P1449" s="3">
        <f t="shared" si="413"/>
        <v>43.535551986080208</v>
      </c>
      <c r="Q1449" s="3">
        <f t="shared" si="414"/>
        <v>-91.391580457280057</v>
      </c>
      <c r="R1449">
        <f t="shared" si="415"/>
        <v>88.608419542719943</v>
      </c>
      <c r="S1449">
        <f t="shared" si="416"/>
        <v>0.20620720759651245</v>
      </c>
      <c r="T1449">
        <f t="shared" si="399"/>
        <v>43.535551986080208</v>
      </c>
    </row>
    <row r="1450" spans="1:20" x14ac:dyDescent="0.35">
      <c r="A1450">
        <f t="shared" si="400"/>
        <v>1300.5615217735567</v>
      </c>
      <c r="B1450">
        <f t="shared" si="417"/>
        <v>206.99079498537921</v>
      </c>
      <c r="C1450" t="str">
        <f t="shared" si="401"/>
        <v>-3.64839267519835-149.622217396264i</v>
      </c>
      <c r="D1450" t="str">
        <f t="shared" si="402"/>
        <v>3.478124718484-76.8908546470714i</v>
      </c>
      <c r="E1450" t="str">
        <f t="shared" si="403"/>
        <v>162.465683468701+0.0663563910507109i</v>
      </c>
      <c r="F1450" t="str">
        <f t="shared" si="404"/>
        <v>2.90990986454878-721.564412939425i</v>
      </c>
      <c r="G1450" t="str">
        <f t="shared" si="405"/>
        <v>0.999999984411502-0.000124853904143976i</v>
      </c>
      <c r="H1450" t="str">
        <f t="shared" si="406"/>
        <v>502.186810371808+13.3248199946128i</v>
      </c>
      <c r="I1450" t="str">
        <f t="shared" si="407"/>
        <v>31.2459541778977-1022.12364478272i</v>
      </c>
      <c r="K1450" t="str">
        <f t="shared" si="408"/>
        <v>0.0238786788460889-0.00167403634229322i</v>
      </c>
      <c r="L1450" t="str">
        <f t="shared" si="409"/>
        <v>0.0001875-1.70411935124394i</v>
      </c>
      <c r="M1450" t="str">
        <f t="shared" si="410"/>
        <v>0.00125-0.428308072237782i</v>
      </c>
      <c r="N1450">
        <f t="shared" si="411"/>
        <v>88.603174777103334</v>
      </c>
      <c r="O1450">
        <f t="shared" si="412"/>
        <v>43.502503198500982</v>
      </c>
      <c r="P1450" s="3">
        <f t="shared" si="413"/>
        <v>43.502503198500982</v>
      </c>
      <c r="Q1450" s="3">
        <f t="shared" si="414"/>
        <v>-91.396825222896666</v>
      </c>
      <c r="R1450">
        <f t="shared" si="415"/>
        <v>88.603174777103334</v>
      </c>
      <c r="S1450">
        <f t="shared" si="416"/>
        <v>0.2069907949853792</v>
      </c>
      <c r="T1450">
        <f t="shared" si="399"/>
        <v>43.502503198500982</v>
      </c>
    </row>
    <row r="1451" spans="1:20" x14ac:dyDescent="0.35">
      <c r="A1451">
        <f t="shared" si="400"/>
        <v>1305.5036555562961</v>
      </c>
      <c r="B1451">
        <f t="shared" si="417"/>
        <v>207.77736000632365</v>
      </c>
      <c r="C1451" t="str">
        <f t="shared" si="401"/>
        <v>-3.64823173431098-149.053655979099i</v>
      </c>
      <c r="D1451" t="str">
        <f t="shared" si="402"/>
        <v>3.47812471634041-76.5997830062796i</v>
      </c>
      <c r="E1451" t="str">
        <f t="shared" si="403"/>
        <v>162.465654602706+0.066614812229093i</v>
      </c>
      <c r="F1451" t="str">
        <f t="shared" si="404"/>
        <v>2.90990986420338-718.832850872538i</v>
      </c>
      <c r="G1451" t="str">
        <f t="shared" si="405"/>
        <v>0.999999984292805-0.000125328348964847i</v>
      </c>
      <c r="H1451" t="str">
        <f t="shared" si="406"/>
        <v>502.203493989964+13.3750070927394i</v>
      </c>
      <c r="I1451" t="str">
        <f t="shared" si="407"/>
        <v>31.2451843427923-1018.28728836045i</v>
      </c>
      <c r="K1451" t="str">
        <f t="shared" si="408"/>
        <v>0.0238777599189715-0.00168033081442773i</v>
      </c>
      <c r="L1451" t="str">
        <f t="shared" si="409"/>
        <v>0.0001875-1.6976682120382i</v>
      </c>
      <c r="M1451" t="str">
        <f t="shared" si="410"/>
        <v>0.00125-0.426686662918692i</v>
      </c>
      <c r="N1451">
        <f t="shared" si="411"/>
        <v>88.597910573633584</v>
      </c>
      <c r="O1451">
        <f t="shared" si="412"/>
        <v>43.469453617870116</v>
      </c>
      <c r="P1451" s="3">
        <f t="shared" si="413"/>
        <v>43.469453617870116</v>
      </c>
      <c r="Q1451" s="3">
        <f t="shared" si="414"/>
        <v>-91.402089426366416</v>
      </c>
      <c r="R1451">
        <f t="shared" si="415"/>
        <v>88.597910573633584</v>
      </c>
      <c r="S1451">
        <f t="shared" si="416"/>
        <v>0.20777736000632366</v>
      </c>
      <c r="T1451">
        <f t="shared" si="399"/>
        <v>43.469453617870116</v>
      </c>
    </row>
    <row r="1452" spans="1:20" x14ac:dyDescent="0.35">
      <c r="A1452">
        <f t="shared" si="400"/>
        <v>1310.46456944741</v>
      </c>
      <c r="B1452">
        <f t="shared" si="417"/>
        <v>208.56691397434767</v>
      </c>
      <c r="C1452" t="str">
        <f t="shared" si="401"/>
        <v>-3.64806958126666-148.48723892869i</v>
      </c>
      <c r="D1452" t="str">
        <f t="shared" si="402"/>
        <v>3.47812471418051-76.3098132790829i</v>
      </c>
      <c r="E1452" t="str">
        <f t="shared" si="403"/>
        <v>162.465625524153+0.0668742865880832i</v>
      </c>
      <c r="F1452" t="str">
        <f t="shared" si="404"/>
        <v>2.90990986385536-716.111629457544i</v>
      </c>
      <c r="G1452" t="str">
        <f t="shared" si="405"/>
        <v>0.999999984173203-0.000125804596675867i</v>
      </c>
      <c r="H1452" t="str">
        <f t="shared" si="406"/>
        <v>502.220305137535+13.4253797395802i</v>
      </c>
      <c r="I1452" t="str">
        <f t="shared" si="407"/>
        <v>31.2444085598099-1014.46558139519i</v>
      </c>
      <c r="K1452" t="str">
        <f t="shared" si="408"/>
        <v>0.0238768340687227-0.00168664844578799i</v>
      </c>
      <c r="L1452" t="str">
        <f t="shared" si="409"/>
        <v>0.0001875-1.69124149435963i</v>
      </c>
      <c r="M1452" t="str">
        <f t="shared" si="410"/>
        <v>0.00125-0.425071391630496i</v>
      </c>
      <c r="N1452">
        <f t="shared" si="411"/>
        <v>88.592626864031175</v>
      </c>
      <c r="O1452">
        <f t="shared" si="412"/>
        <v>43.436403238242804</v>
      </c>
      <c r="P1452" s="3">
        <f t="shared" si="413"/>
        <v>43.436403238242804</v>
      </c>
      <c r="Q1452" s="3">
        <f t="shared" si="414"/>
        <v>-91.407373135968825</v>
      </c>
      <c r="R1452">
        <f t="shared" si="415"/>
        <v>88.592626864031175</v>
      </c>
      <c r="S1452">
        <f t="shared" si="416"/>
        <v>0.20856691397434768</v>
      </c>
      <c r="T1452">
        <f t="shared" ref="T1452:T1515" si="418">P1452</f>
        <v>43.436403238242804</v>
      </c>
    </row>
    <row r="1453" spans="1:20" x14ac:dyDescent="0.35">
      <c r="A1453">
        <f t="shared" ref="A1453:A1516" si="419">2*PI()*B1453</f>
        <v>1315.4443348113102</v>
      </c>
      <c r="B1453">
        <f t="shared" si="417"/>
        <v>209.3594682474502</v>
      </c>
      <c r="C1453" t="str">
        <f t="shared" ref="C1453:C1516" si="420">IMPRODUCT(D1453,E1453,$C$40,,K1453,$C$41)</f>
        <v>-3.64790620703714-147.922958098968i</v>
      </c>
      <c r="D1453" t="str">
        <f t="shared" ref="D1453:D1516" si="421">IMDIV(IMPRODUCT($C$37,$C$38,COMPLEX(1,A1453/$C$38)),IMSUM(-1*A1453*A1453/$C$39,COMPLEX(0,1*A1453)))</f>
        <v>3.47812471200416-76.0209412941691i</v>
      </c>
      <c r="E1453" t="str">
        <f t="shared" ref="E1453:E1516" si="422">IMDIV(IMPRODUCT(IMSUM(F1453,G1453),$C$29,H1453),IMSUM(1,I1453))</f>
        <v>162.465596231531+0.0671348189341332i</v>
      </c>
      <c r="F1453" t="str">
        <f t="shared" ref="F1453:F1516" si="423">IMDIV(IMPRODUCT($C$14,$C$15,COMPLEX(1,A1453/$C$15)),IMSUM(-1*A1453*A1453/$C$16,COMPLEX(0,A1453)))</f>
        <v>2.90990986350468-713.400709548753i</v>
      </c>
      <c r="G1453" t="str">
        <f t="shared" ref="G1453:G1516" si="424">IMDIV(1,COMPLEX(1,A1453*$C$9*$C$10))</f>
        <v>0.999999984052691-0.000126282654128017i</v>
      </c>
      <c r="H1453" t="str">
        <f t="shared" ref="H1453:H1516" si="425">IMDIV($C$3,IMSUM(K1453,COMPLEX(0,$C$28*A1453)))</f>
        <v>502.237244793112+13.4759385802896i</v>
      </c>
      <c r="I1453" t="str">
        <f t="shared" ref="I1453:I1516" si="426">IMPRODUCT(F1453,$C$29,H1453,$C$31)</f>
        <v>31.2436267823383-1010.65846892243i</v>
      </c>
      <c r="K1453" t="str">
        <f t="shared" ref="K1453:K1516" si="427">IF($C$26&lt;=0,IMDIV(1,IMSUM(IMDIV(1,L1453),1/$C$18)),IMDIV(1,IMSUM(IMDIV(1,L1453),1/$C$18,IMDIV(1,M1453))))</f>
        <v>0.0238759012437486-0.0016929893157875i</v>
      </c>
      <c r="L1453" t="str">
        <f t="shared" ref="L1453:L1516" si="428">IMSUM($C$21/$C$22,IMDIV(1,COMPLEX(0,$C$20*$C$22*A1453)))</f>
        <v>0.0001875-1.68483910575775i</v>
      </c>
      <c r="M1453" t="str">
        <f t="shared" ref="M1453:M1516" si="429">IMSUM($C$25/$C$26,IMDIV(1,COMPLEX(0,$C$24*$C$26*A1453)))</f>
        <v>0.00125-0.423462235136976i</v>
      </c>
      <c r="N1453">
        <f t="shared" ref="N1453:N1516" si="430">ABS(R1453)</f>
        <v>88.587323579820179</v>
      </c>
      <c r="O1453">
        <f t="shared" ref="O1453:O1516" si="431">ABS(P1453)</f>
        <v>43.403352053629895</v>
      </c>
      <c r="P1453" s="3">
        <f t="shared" ref="P1453:P1516" si="432">20*LOG10(IMABS(C1453))</f>
        <v>43.403352053629895</v>
      </c>
      <c r="Q1453" s="3">
        <f t="shared" ref="Q1453:Q1516" si="433">IMARGUMENT(C1453)*180/PI()</f>
        <v>-91.412676420179821</v>
      </c>
      <c r="R1453">
        <f t="shared" ref="R1453:R1516" si="434">IF(Q1453&lt;0,Q1453+180,Q1453-180)</f>
        <v>88.587323579820179</v>
      </c>
      <c r="S1453">
        <f t="shared" ref="S1453:S1516" si="435">B1453/1000</f>
        <v>0.20935946824745019</v>
      </c>
      <c r="T1453">
        <f t="shared" si="418"/>
        <v>43.403352053629895</v>
      </c>
    </row>
    <row r="1454" spans="1:20" x14ac:dyDescent="0.35">
      <c r="A1454">
        <f t="shared" si="419"/>
        <v>1320.4430232835932</v>
      </c>
      <c r="B1454">
        <f t="shared" ref="B1454:B1517" si="436">B1453*(1+B$42)</f>
        <v>210.15503422679052</v>
      </c>
      <c r="C1454" t="str">
        <f t="shared" si="420"/>
        <v>-3.64774160252908-147.360805374629i</v>
      </c>
      <c r="D1454" t="str">
        <f t="shared" si="421"/>
        <v>3.47812470981124-75.733162896018i</v>
      </c>
      <c r="E1454" t="str">
        <f t="shared" si="422"/>
        <v>162.465566723326+0.0673964141008879i</v>
      </c>
      <c r="F1454" t="str">
        <f t="shared" si="423"/>
        <v>2.90990986315133-710.700052148677i</v>
      </c>
      <c r="G1454" t="str">
        <f t="shared" si="424"/>
        <v>0.999999983931261-0.000126762528198311i</v>
      </c>
      <c r="H1454" t="str">
        <f t="shared" si="425"/>
        <v>502.254313942849+13.5266842617728i</v>
      </c>
      <c r="I1454" t="str">
        <f t="shared" si="426"/>
        <v>31.2428389633934-1006.86589618773i</v>
      </c>
      <c r="K1454" t="str">
        <f t="shared" si="427"/>
        <v>0.0238749613920796-0.00169935350404523i</v>
      </c>
      <c r="L1454" t="str">
        <f t="shared" si="428"/>
        <v>0.0001875-1.67846095413205i</v>
      </c>
      <c r="M1454" t="str">
        <f t="shared" si="429"/>
        <v>0.00125-0.421859170289873i</v>
      </c>
      <c r="N1454">
        <f t="shared" si="430"/>
        <v>88.582000652328105</v>
      </c>
      <c r="O1454">
        <f t="shared" si="431"/>
        <v>43.370300057998811</v>
      </c>
      <c r="P1454" s="3">
        <f t="shared" si="432"/>
        <v>43.370300057998811</v>
      </c>
      <c r="Q1454" s="3">
        <f t="shared" si="433"/>
        <v>-91.417999347671895</v>
      </c>
      <c r="R1454">
        <f t="shared" si="434"/>
        <v>88.582000652328105</v>
      </c>
      <c r="S1454">
        <f t="shared" si="435"/>
        <v>0.21015503422679052</v>
      </c>
      <c r="T1454">
        <f t="shared" si="418"/>
        <v>43.370300057998811</v>
      </c>
    </row>
    <row r="1455" spans="1:20" x14ac:dyDescent="0.35">
      <c r="A1455">
        <f t="shared" si="419"/>
        <v>1325.4607067720708</v>
      </c>
      <c r="B1455">
        <f t="shared" si="436"/>
        <v>210.95362335685232</v>
      </c>
      <c r="C1455" t="str">
        <f t="shared" si="420"/>
        <v>-3.64757575858228-146.800772670992i</v>
      </c>
      <c r="D1455" t="str">
        <f t="shared" si="421"/>
        <v>3.47812470760161-75.4464739448403i</v>
      </c>
      <c r="E1455" t="str">
        <f t="shared" si="422"/>
        <v>162.465536998004+0.0676590769497154i</v>
      </c>
      <c r="F1455" t="str">
        <f t="shared" si="423"/>
        <v>2.9099098627953-708.009618407447i</v>
      </c>
      <c r="G1455" t="str">
        <f t="shared" si="424"/>
        <v>0.999999983808907-0.000127244225789896i</v>
      </c>
      <c r="H1455" t="str">
        <f t="shared" si="425"/>
        <v>502.271513580533+13.5776174326814i</v>
      </c>
      <c r="I1455" t="str">
        <f t="shared" si="426"/>
        <v>31.2420450556099-1003.08780864599i</v>
      </c>
      <c r="K1455" t="str">
        <f t="shared" si="427"/>
        <v>0.0238740144613672-0.00170574109038522i</v>
      </c>
      <c r="L1455" t="str">
        <f t="shared" si="428"/>
        <v>0.0001875-1.67210694773067i</v>
      </c>
      <c r="M1455" t="str">
        <f t="shared" si="429"/>
        <v>0.00125-0.420262174028565i</v>
      </c>
      <c r="N1455">
        <f t="shared" si="430"/>
        <v>88.576658012685911</v>
      </c>
      <c r="O1455">
        <f t="shared" si="431"/>
        <v>43.337247245271662</v>
      </c>
      <c r="P1455" s="3">
        <f t="shared" si="432"/>
        <v>43.337247245271662</v>
      </c>
      <c r="Q1455" s="3">
        <f t="shared" si="433"/>
        <v>-91.423341987314089</v>
      </c>
      <c r="R1455">
        <f t="shared" si="434"/>
        <v>88.576658012685911</v>
      </c>
      <c r="S1455">
        <f t="shared" si="435"/>
        <v>0.21095362335685233</v>
      </c>
      <c r="T1455">
        <f t="shared" si="418"/>
        <v>43.337247245271662</v>
      </c>
    </row>
    <row r="1456" spans="1:20" x14ac:dyDescent="0.35">
      <c r="A1456">
        <f t="shared" si="419"/>
        <v>1330.4974574578048</v>
      </c>
      <c r="B1456">
        <f t="shared" si="436"/>
        <v>211.75524712560835</v>
      </c>
      <c r="C1456" t="str">
        <f t="shared" si="420"/>
        <v>-3.6474086659706-146.242851933911i</v>
      </c>
      <c r="D1456" t="str">
        <f t="shared" si="421"/>
        <v>3.47812470537517-75.1608703165198i</v>
      </c>
      <c r="E1456" t="str">
        <f t="shared" si="422"/>
        <v>162.465507054031+0.0679228123693817i</v>
      </c>
      <c r="F1456" t="str">
        <f t="shared" si="423"/>
        <v>2.90990986243654-705.329369622277i</v>
      </c>
      <c r="G1456" t="str">
        <f t="shared" si="424"/>
        <v>0.999999983685621-0.00012772775383215i</v>
      </c>
      <c r="H1456" t="str">
        <f t="shared" si="425"/>
        <v>502.288844707625+13.6287387434139i</v>
      </c>
      <c r="I1456" t="str">
        <f t="shared" si="426"/>
        <v>31.2412450112434-999.324151960573i</v>
      </c>
      <c r="K1456" t="str">
        <f t="shared" si="427"/>
        <v>0.0238730603988823-0.00171215215483638i</v>
      </c>
      <c r="L1456" t="str">
        <f t="shared" si="428"/>
        <v>0.0001875-1.66577699514911i</v>
      </c>
      <c r="M1456" t="str">
        <f t="shared" si="429"/>
        <v>0.00125-0.418671223379722i</v>
      </c>
      <c r="N1456">
        <f t="shared" si="430"/>
        <v>88.571295591827948</v>
      </c>
      <c r="O1456">
        <f t="shared" si="431"/>
        <v>43.304193609326646</v>
      </c>
      <c r="P1456" s="3">
        <f t="shared" si="432"/>
        <v>43.304193609326646</v>
      </c>
      <c r="Q1456" s="3">
        <f t="shared" si="433"/>
        <v>-91.428704408172052</v>
      </c>
      <c r="R1456">
        <f t="shared" si="434"/>
        <v>88.571295591827948</v>
      </c>
      <c r="S1456">
        <f t="shared" si="435"/>
        <v>0.21175524712560834</v>
      </c>
      <c r="T1456">
        <f t="shared" si="418"/>
        <v>43.304193609326646</v>
      </c>
    </row>
    <row r="1457" spans="1:20" x14ac:dyDescent="0.35">
      <c r="A1457">
        <f t="shared" si="419"/>
        <v>1335.5533477961444</v>
      </c>
      <c r="B1457">
        <f t="shared" si="436"/>
        <v>212.55991706468566</v>
      </c>
      <c r="C1457" t="str">
        <f t="shared" si="420"/>
        <v>-3.64724031540042-145.687035139633i</v>
      </c>
      <c r="D1457" t="str">
        <f t="shared" si="421"/>
        <v>3.47812470313176-74.876347902552i</v>
      </c>
      <c r="E1457" t="str">
        <f t="shared" si="422"/>
        <v>162.465476889857+0.0681876252767778i</v>
      </c>
      <c r="F1457" t="str">
        <f t="shared" si="423"/>
        <v>2.90990986207506-702.659267236883i</v>
      </c>
      <c r="G1457" t="str">
        <f t="shared" si="424"/>
        <v>0.999999983561396-0.000128213119280785i</v>
      </c>
      <c r="H1457" t="str">
        <f t="shared" si="425"/>
        <v>502.306308333345+13.6800488461116i</v>
      </c>
      <c r="I1457" t="str">
        <f t="shared" si="426"/>
        <v>31.2404387821624-995.574872002622i</v>
      </c>
      <c r="K1457" t="str">
        <f t="shared" si="427"/>
        <v>0.0238720991515114-0.00171858677763209i</v>
      </c>
      <c r="L1457" t="str">
        <f t="shared" si="428"/>
        <v>0.0001875-1.65947100532886i</v>
      </c>
      <c r="M1457" t="str">
        <f t="shared" si="429"/>
        <v>0.00125-0.417086295456985i</v>
      </c>
      <c r="N1457">
        <f t="shared" si="430"/>
        <v>88.565913320491944</v>
      </c>
      <c r="O1457">
        <f t="shared" si="431"/>
        <v>43.271139143996116</v>
      </c>
      <c r="P1457" s="3">
        <f t="shared" si="432"/>
        <v>43.271139143996116</v>
      </c>
      <c r="Q1457" s="3">
        <f t="shared" si="433"/>
        <v>-91.434086679508056</v>
      </c>
      <c r="R1457">
        <f t="shared" si="434"/>
        <v>88.565913320491944</v>
      </c>
      <c r="S1457">
        <f t="shared" si="435"/>
        <v>0.21255991706468566</v>
      </c>
      <c r="T1457">
        <f t="shared" si="418"/>
        <v>43.271139143996116</v>
      </c>
    </row>
    <row r="1458" spans="1:20" x14ac:dyDescent="0.35">
      <c r="A1458">
        <f t="shared" si="419"/>
        <v>1340.6284505177698</v>
      </c>
      <c r="B1458">
        <f t="shared" si="436"/>
        <v>213.36764474953148</v>
      </c>
      <c r="C1458" t="str">
        <f t="shared" si="420"/>
        <v>-3.64707069751069-145.133314294702i</v>
      </c>
      <c r="D1458" t="str">
        <f t="shared" si="421"/>
        <v>3.47812470087126-74.5929026099863i</v>
      </c>
      <c r="E1458" t="str">
        <f t="shared" si="422"/>
        <v>162.465446503924+0.0684535206167783i</v>
      </c>
      <c r="F1458" t="str">
        <f t="shared" si="423"/>
        <v>2.90990986171082-699.999272840946i</v>
      </c>
      <c r="G1458" t="str">
        <f t="shared" si="424"/>
        <v>0.999999983436225-0.000128700329117943i</v>
      </c>
      <c r="H1458" t="str">
        <f t="shared" si="425"/>
        <v>502.323905474707+13.7315483946587i</v>
      </c>
      <c r="I1458" t="str">
        <f t="shared" si="426"/>
        <v>31.2396263198492-991.839914850204i</v>
      </c>
      <c r="K1458" t="str">
        <f t="shared" si="427"/>
        <v>0.0238711306657551-0.00172504503920995i</v>
      </c>
      <c r="L1458" t="str">
        <f t="shared" si="428"/>
        <v>0.0001875-1.65318888755614i</v>
      </c>
      <c r="M1458" t="str">
        <f t="shared" si="429"/>
        <v>0.00125-0.415507367460635i</v>
      </c>
      <c r="N1458">
        <f t="shared" si="430"/>
        <v>88.560511129219066</v>
      </c>
      <c r="O1458">
        <f t="shared" si="431"/>
        <v>43.238083843067429</v>
      </c>
      <c r="P1458" s="3">
        <f t="shared" si="432"/>
        <v>43.238083843067429</v>
      </c>
      <c r="Q1458" s="3">
        <f t="shared" si="433"/>
        <v>-91.439488870780934</v>
      </c>
      <c r="R1458">
        <f t="shared" si="434"/>
        <v>88.560511129219066</v>
      </c>
      <c r="S1458">
        <f t="shared" si="435"/>
        <v>0.21336764474953149</v>
      </c>
      <c r="T1458">
        <f t="shared" si="418"/>
        <v>43.238083843067429</v>
      </c>
    </row>
    <row r="1459" spans="1:20" x14ac:dyDescent="0.35">
      <c r="A1459">
        <f t="shared" si="419"/>
        <v>1345.7228386297372</v>
      </c>
      <c r="B1459">
        <f t="shared" si="436"/>
        <v>214.1784417995797</v>
      </c>
      <c r="C1459" t="str">
        <f t="shared" si="420"/>
        <v>-3.64689980287243-144.581681435832i</v>
      </c>
      <c r="D1459" t="str">
        <f t="shared" si="421"/>
        <v>3.47812469859356-74.3105303613674i</v>
      </c>
      <c r="E1459" t="str">
        <f t="shared" si="422"/>
        <v>162.465415894662+0.068720503362586i</v>
      </c>
      <c r="F1459" t="str">
        <f t="shared" si="423"/>
        <v>2.9099098613438-697.349348169557i</v>
      </c>
      <c r="G1459" t="str">
        <f t="shared" si="424"/>
        <v>0.999999983310101-0.000129189390352297i</v>
      </c>
      <c r="H1459" t="str">
        <f t="shared" si="425"/>
        <v>502.341637156604+13.7832380446786i</v>
      </c>
      <c r="I1459" t="str">
        <f t="shared" si="426"/>
        <v>31.2388075753943-988.1192267876i</v>
      </c>
      <c r="K1459" t="str">
        <f t="shared" si="427"/>
        <v>0.0238701548877245-0.0017315270202114i</v>
      </c>
      <c r="L1459" t="str">
        <f t="shared" si="428"/>
        <v>0.0001875-1.64693055146059i</v>
      </c>
      <c r="M1459" t="str">
        <f t="shared" si="429"/>
        <v>0.00125-0.413934416677262i</v>
      </c>
      <c r="N1459">
        <f t="shared" si="430"/>
        <v>88.555088948353728</v>
      </c>
      <c r="O1459">
        <f t="shared" si="431"/>
        <v>43.205027700281889</v>
      </c>
      <c r="P1459" s="3">
        <f t="shared" si="432"/>
        <v>43.205027700281889</v>
      </c>
      <c r="Q1459" s="3">
        <f t="shared" si="433"/>
        <v>-91.444911051646272</v>
      </c>
      <c r="R1459">
        <f t="shared" si="434"/>
        <v>88.555088948353728</v>
      </c>
      <c r="S1459">
        <f t="shared" si="435"/>
        <v>0.21417844179957971</v>
      </c>
      <c r="T1459">
        <f t="shared" si="418"/>
        <v>43.205027700281889</v>
      </c>
    </row>
    <row r="1460" spans="1:20" x14ac:dyDescent="0.35">
      <c r="A1460">
        <f t="shared" si="419"/>
        <v>1350.8365854165304</v>
      </c>
      <c r="B1460">
        <f t="shared" si="436"/>
        <v>214.9923198784181</v>
      </c>
      <c r="C1460" t="str">
        <f t="shared" si="420"/>
        <v>-3.64672762198818-144.032128629803i</v>
      </c>
      <c r="D1460" t="str">
        <f t="shared" si="421"/>
        <v>3.47812469629853-74.0292270946759i</v>
      </c>
      <c r="E1460" t="str">
        <f t="shared" si="422"/>
        <v>162.465385060495+0.0689885785159204i</v>
      </c>
      <c r="F1460" t="str">
        <f t="shared" si="423"/>
        <v>2.909909860974-694.709455102661i</v>
      </c>
      <c r="G1460" t="str">
        <f t="shared" si="424"/>
        <v>0.999999983183017-0.000129680310019155i</v>
      </c>
      <c r="H1460" t="str">
        <f t="shared" si="425"/>
        <v>502.359504411849+13.8351184535318i</v>
      </c>
      <c r="I1460" t="str">
        <f t="shared" si="426"/>
        <v>31.2379824994924-984.412754304482i</v>
      </c>
      <c r="K1460" t="str">
        <f t="shared" si="427"/>
        <v>0.0238691717631391-0.00173803280148137i</v>
      </c>
      <c r="L1460" t="str">
        <f t="shared" si="428"/>
        <v>0.0001875-1.64069590701394i</v>
      </c>
      <c r="M1460" t="str">
        <f t="shared" si="429"/>
        <v>0.00125-0.412367420479439i</v>
      </c>
      <c r="N1460">
        <f t="shared" si="430"/>
        <v>88.549646708043838</v>
      </c>
      <c r="O1460">
        <f t="shared" si="431"/>
        <v>43.171970709335021</v>
      </c>
      <c r="P1460" s="3">
        <f t="shared" si="432"/>
        <v>43.171970709335021</v>
      </c>
      <c r="Q1460" s="3">
        <f t="shared" si="433"/>
        <v>-91.450353291956162</v>
      </c>
      <c r="R1460">
        <f t="shared" si="434"/>
        <v>88.549646708043838</v>
      </c>
      <c r="S1460">
        <f t="shared" si="435"/>
        <v>0.2149923198784181</v>
      </c>
      <c r="T1460">
        <f t="shared" si="418"/>
        <v>43.171970709335021</v>
      </c>
    </row>
    <row r="1461" spans="1:20" x14ac:dyDescent="0.35">
      <c r="A1461">
        <f t="shared" si="419"/>
        <v>1355.9697644411131</v>
      </c>
      <c r="B1461">
        <f t="shared" si="436"/>
        <v>215.80929069395609</v>
      </c>
      <c r="C1461" t="str">
        <f t="shared" si="420"/>
        <v>-3.64655414529152-143.484647973339i</v>
      </c>
      <c r="D1461" t="str">
        <f t="shared" si="421"/>
        <v>3.47812469398602-73.7489887632695i</v>
      </c>
      <c r="E1461" t="str">
        <f t="shared" si="422"/>
        <v>162.465353999832+0.0692577511072681i</v>
      </c>
      <c r="F1461" t="str">
        <f t="shared" si="423"/>
        <v>2.90990986060139-692.079555664507i</v>
      </c>
      <c r="G1461" t="str">
        <f t="shared" si="424"/>
        <v>0.999999983054965-0.000130173095180559i</v>
      </c>
      <c r="H1461" t="str">
        <f t="shared" si="425"/>
        <v>502.377508281252+13.8871902803145i</v>
      </c>
      <c r="I1461" t="str">
        <f t="shared" si="426"/>
        <v>31.2371510424415-980.720444095171i</v>
      </c>
      <c r="K1461" t="str">
        <f t="shared" si="427"/>
        <v>0.0238681812373239-0.00174456246406796i</v>
      </c>
      <c r="L1461" t="str">
        <f t="shared" si="428"/>
        <v>0.0001875-1.63448486452873i</v>
      </c>
      <c r="M1461" t="str">
        <f t="shared" si="429"/>
        <v>0.00125-0.410806356325402i</v>
      </c>
      <c r="N1461">
        <f t="shared" si="430"/>
        <v>88.54418433824064</v>
      </c>
      <c r="O1461">
        <f t="shared" si="431"/>
        <v>43.138912863875774</v>
      </c>
      <c r="P1461" s="3">
        <f t="shared" si="432"/>
        <v>43.138912863875774</v>
      </c>
      <c r="Q1461" s="3">
        <f t="shared" si="433"/>
        <v>-91.45581566175936</v>
      </c>
      <c r="R1461">
        <f t="shared" si="434"/>
        <v>88.54418433824064</v>
      </c>
      <c r="S1461">
        <f t="shared" si="435"/>
        <v>0.21580929069395607</v>
      </c>
      <c r="T1461">
        <f t="shared" si="418"/>
        <v>43.138912863875774</v>
      </c>
    </row>
    <row r="1462" spans="1:20" x14ac:dyDescent="0.35">
      <c r="A1462">
        <f t="shared" si="419"/>
        <v>1361.1224495459894</v>
      </c>
      <c r="B1462">
        <f t="shared" si="436"/>
        <v>216.62936599859313</v>
      </c>
      <c r="C1462" t="str">
        <f t="shared" si="420"/>
        <v>-3.64637936314641-142.939231592997i</v>
      </c>
      <c r="D1462" t="str">
        <f t="shared" si="421"/>
        <v>3.47812469165588-73.4698113358254i</v>
      </c>
      <c r="E1462" t="str">
        <f t="shared" si="422"/>
        <v>162.465322711075+0.0695280261960278i</v>
      </c>
      <c r="F1462" t="str">
        <f t="shared" si="423"/>
        <v>2.90990986022593-689.459612023106i</v>
      </c>
      <c r="G1462" t="str">
        <f t="shared" si="424"/>
        <v>0.999999982925938-0.000130667752925386i</v>
      </c>
      <c r="H1462" t="str">
        <f t="shared" si="425"/>
        <v>502.395649813678+13.9394541858543i</v>
      </c>
      <c r="I1462" t="str">
        <f t="shared" si="426"/>
        <v>31.2363131541359-977.042243057867i</v>
      </c>
      <c r="K1462" t="str">
        <f t="shared" si="427"/>
        <v>0.0238671832552065-0.00175111608922196i</v>
      </c>
      <c r="L1462" t="str">
        <f t="shared" si="428"/>
        <v>0.0001875-1.62829733465704i</v>
      </c>
      <c r="M1462" t="str">
        <f t="shared" si="429"/>
        <v>0.00125-0.40925120175872i</v>
      </c>
      <c r="N1462">
        <f t="shared" si="430"/>
        <v>88.538701768698843</v>
      </c>
      <c r="O1462">
        <f t="shared" si="431"/>
        <v>43.105854157506329</v>
      </c>
      <c r="P1462" s="3">
        <f t="shared" si="432"/>
        <v>43.105854157506329</v>
      </c>
      <c r="Q1462" s="3">
        <f t="shared" si="433"/>
        <v>-91.461298231301157</v>
      </c>
      <c r="R1462">
        <f t="shared" si="434"/>
        <v>88.538701768698843</v>
      </c>
      <c r="S1462">
        <f t="shared" si="435"/>
        <v>0.21662936599859314</v>
      </c>
      <c r="T1462">
        <f t="shared" si="418"/>
        <v>43.105854157506329</v>
      </c>
    </row>
    <row r="1463" spans="1:20" x14ac:dyDescent="0.35">
      <c r="A1463">
        <f t="shared" si="419"/>
        <v>1366.2947148542642</v>
      </c>
      <c r="B1463">
        <f t="shared" si="436"/>
        <v>217.45255758938779</v>
      </c>
      <c r="C1463" t="str">
        <f t="shared" si="420"/>
        <v>-3.64620326584748-142.395871645058i</v>
      </c>
      <c r="D1463" t="str">
        <f t="shared" si="421"/>
        <v>3.47812468930803-73.1916907962834i</v>
      </c>
      <c r="E1463" t="str">
        <f t="shared" si="422"/>
        <v>162.465291192615+0.0697994088708273i</v>
      </c>
      <c r="F1463" t="str">
        <f t="shared" si="423"/>
        <v>2.90990985984762-686.849586489696i</v>
      </c>
      <c r="G1463" t="str">
        <f t="shared" si="424"/>
        <v>0.999999982795929-0.000131164290369449i</v>
      </c>
      <c r="H1463" t="str">
        <f t="shared" si="425"/>
        <v>502.413930066106+13.9919108327108i</v>
      </c>
      <c r="I1463" t="str">
        <f t="shared" si="426"/>
        <v>31.2354687840694-973.378098293895i</v>
      </c>
      <c r="K1463" t="str">
        <f t="shared" si="427"/>
        <v>0.0238661777613148-0.00175769375839665i</v>
      </c>
      <c r="L1463" t="str">
        <f t="shared" si="428"/>
        <v>0.0001875-1.62213322838916i</v>
      </c>
      <c r="M1463" t="str">
        <f t="shared" si="429"/>
        <v>0.00125-0.407701934407969i</v>
      </c>
      <c r="N1463">
        <f t="shared" si="430"/>
        <v>88.533198928976475</v>
      </c>
      <c r="O1463">
        <f t="shared" si="431"/>
        <v>43.072794583781977</v>
      </c>
      <c r="P1463" s="3">
        <f t="shared" si="432"/>
        <v>43.072794583781977</v>
      </c>
      <c r="Q1463" s="3">
        <f t="shared" si="433"/>
        <v>-91.466801071023525</v>
      </c>
      <c r="R1463">
        <f t="shared" si="434"/>
        <v>88.533198928976475</v>
      </c>
      <c r="S1463">
        <f t="shared" si="435"/>
        <v>0.21745255758938781</v>
      </c>
      <c r="T1463">
        <f t="shared" si="418"/>
        <v>43.072794583781977</v>
      </c>
    </row>
    <row r="1464" spans="1:20" x14ac:dyDescent="0.35">
      <c r="A1464">
        <f t="shared" si="419"/>
        <v>1371.4866347707105</v>
      </c>
      <c r="B1464">
        <f t="shared" si="436"/>
        <v>218.27887730822746</v>
      </c>
      <c r="C1464" t="str">
        <f t="shared" si="420"/>
        <v>-3.64602584361836-141.854560315405i</v>
      </c>
      <c r="D1464" t="str">
        <f t="shared" si="421"/>
        <v>3.47812468694228-72.9146231437853i</v>
      </c>
      <c r="E1464" t="str">
        <f t="shared" si="422"/>
        <v>162.465259442832+0.0700719042496565i</v>
      </c>
      <c r="F1464" t="str">
        <f t="shared" si="423"/>
        <v>2.90990985946642-684.249441518177i</v>
      </c>
      <c r="G1464" t="str">
        <f t="shared" si="424"/>
        <v>0.999999982664929-0.000131662714655606i</v>
      </c>
      <c r="H1464" t="str">
        <f t="shared" si="425"/>
        <v>502.432350103703+14.0445608851685i</v>
      </c>
      <c r="I1464" t="str">
        <f t="shared" si="426"/>
        <v>31.2346178813226-969.727957106929i</v>
      </c>
      <c r="K1464" t="str">
        <f t="shared" si="427"/>
        <v>0.0238651646997736-0.00176429555324715i</v>
      </c>
      <c r="L1464" t="str">
        <f t="shared" si="428"/>
        <v>0.0001875-1.61599245705236i</v>
      </c>
      <c r="M1464" t="str">
        <f t="shared" si="429"/>
        <v>0.00125-0.406158531986421i</v>
      </c>
      <c r="N1464">
        <f t="shared" si="430"/>
        <v>88.527675748435087</v>
      </c>
      <c r="O1464">
        <f t="shared" si="431"/>
        <v>43.039734136210299</v>
      </c>
      <c r="P1464" s="3">
        <f t="shared" si="432"/>
        <v>43.039734136210299</v>
      </c>
      <c r="Q1464" s="3">
        <f t="shared" si="433"/>
        <v>-91.472324251564913</v>
      </c>
      <c r="R1464">
        <f t="shared" si="434"/>
        <v>88.527675748435087</v>
      </c>
      <c r="S1464">
        <f t="shared" si="435"/>
        <v>0.21827887730822745</v>
      </c>
      <c r="T1464">
        <f t="shared" si="418"/>
        <v>43.039734136210299</v>
      </c>
    </row>
    <row r="1465" spans="1:20" x14ac:dyDescent="0.35">
      <c r="A1465">
        <f t="shared" si="419"/>
        <v>1376.6982839828393</v>
      </c>
      <c r="B1465">
        <f t="shared" si="436"/>
        <v>219.10833704199874</v>
      </c>
      <c r="C1465" t="str">
        <f t="shared" si="420"/>
        <v>-3.64584708661223-141.315289819423i</v>
      </c>
      <c r="D1465" t="str">
        <f t="shared" si="421"/>
        <v>3.47812468455851-72.6386043926205i</v>
      </c>
      <c r="E1465" t="str">
        <f t="shared" si="422"/>
        <v>162.465227460095+0.0703455174801371i</v>
      </c>
      <c r="F1465" t="str">
        <f t="shared" si="423"/>
        <v>2.90990985908232-681.659139704593i</v>
      </c>
      <c r="G1465" t="str">
        <f t="shared" si="424"/>
        <v>0.999999982532933-0.000132163032953852i</v>
      </c>
      <c r="H1465" t="str">
        <f t="shared" si="425"/>
        <v>502.450910999875+14.0974050092378i</v>
      </c>
      <c r="I1465" t="str">
        <f t="shared" si="426"/>
        <v>31.2337603945678-966.091767002244i</v>
      </c>
      <c r="K1465" t="str">
        <f t="shared" si="427"/>
        <v>0.0238641440143026-0.00177092155563021i</v>
      </c>
      <c r="L1465" t="str">
        <f t="shared" si="428"/>
        <v>0.0001875-1.60987493230958i</v>
      </c>
      <c r="M1465" t="str">
        <f t="shared" si="429"/>
        <v>0.00125-0.404620972291713i</v>
      </c>
      <c r="N1465">
        <f t="shared" si="430"/>
        <v>88.52213215623982</v>
      </c>
      <c r="O1465">
        <f t="shared" si="431"/>
        <v>43.006672808251466</v>
      </c>
      <c r="P1465" s="3">
        <f t="shared" si="432"/>
        <v>43.006672808251466</v>
      </c>
      <c r="Q1465" s="3">
        <f t="shared" si="433"/>
        <v>-91.47786784376018</v>
      </c>
      <c r="R1465">
        <f t="shared" si="434"/>
        <v>88.52213215623982</v>
      </c>
      <c r="S1465">
        <f t="shared" si="435"/>
        <v>0.21910833704199872</v>
      </c>
      <c r="T1465">
        <f t="shared" si="418"/>
        <v>43.006672808251466</v>
      </c>
    </row>
    <row r="1466" spans="1:20" x14ac:dyDescent="0.35">
      <c r="A1466">
        <f t="shared" si="419"/>
        <v>1381.9297374619741</v>
      </c>
      <c r="B1466">
        <f t="shared" si="436"/>
        <v>219.94094872275835</v>
      </c>
      <c r="C1466" t="str">
        <f t="shared" si="420"/>
        <v>-3.64566698491089-140.778052401878i</v>
      </c>
      <c r="D1466" t="str">
        <f t="shared" si="421"/>
        <v>3.47812468215661-72.3636305721667i</v>
      </c>
      <c r="E1466" t="str">
        <f t="shared" si="422"/>
        <v>162.465195242765+0.0706202537396394i</v>
      </c>
      <c r="F1466" t="str">
        <f t="shared" si="423"/>
        <v>2.9099098586953-679.078643786587i</v>
      </c>
      <c r="G1466" t="str">
        <f t="shared" si="424"/>
        <v>0.99999998239993-0.000132665252461432i</v>
      </c>
      <c r="H1466" t="str">
        <f t="shared" si="425"/>
        <v>502.469613836346+14.1504438726497i</v>
      </c>
      <c r="I1466" t="str">
        <f t="shared" si="426"/>
        <v>31.2328962720608-962.469475685983i</v>
      </c>
      <c r="K1466" t="str">
        <f t="shared" si="427"/>
        <v>0.0238631156482129-0.00177757184760366i</v>
      </c>
      <c r="L1466" t="str">
        <f t="shared" si="428"/>
        <v>0.0001875-1.60378056615818i</v>
      </c>
      <c r="M1466" t="str">
        <f t="shared" si="429"/>
        <v>0.00125-0.403089233205531i</v>
      </c>
      <c r="N1466">
        <f t="shared" si="430"/>
        <v>88.516568081359253</v>
      </c>
      <c r="O1466">
        <f t="shared" si="431"/>
        <v>42.973610593317417</v>
      </c>
      <c r="P1466" s="3">
        <f t="shared" si="432"/>
        <v>42.973610593317417</v>
      </c>
      <c r="Q1466" s="3">
        <f t="shared" si="433"/>
        <v>-91.483431918640747</v>
      </c>
      <c r="R1466">
        <f t="shared" si="434"/>
        <v>88.516568081359253</v>
      </c>
      <c r="S1466">
        <f t="shared" si="435"/>
        <v>0.21994094872275835</v>
      </c>
      <c r="T1466">
        <f t="shared" si="418"/>
        <v>42.973610593317417</v>
      </c>
    </row>
    <row r="1467" spans="1:20" x14ac:dyDescent="0.35">
      <c r="A1467">
        <f t="shared" si="419"/>
        <v>1387.1810704643297</v>
      </c>
      <c r="B1467">
        <f t="shared" si="436"/>
        <v>220.77672432790484</v>
      </c>
      <c r="C1467" t="str">
        <f t="shared" si="420"/>
        <v>-3.6454855285241-140.242840336808i</v>
      </c>
      <c r="D1467" t="str">
        <f t="shared" si="421"/>
        <v>3.4781246797364-72.0896977268324i</v>
      </c>
      <c r="E1467" t="str">
        <f t="shared" si="422"/>
        <v>162.46516278919+0.0708961182357464i</v>
      </c>
      <c r="F1467" t="str">
        <f t="shared" si="423"/>
        <v>2.90990985830532-676.50791664285i</v>
      </c>
      <c r="G1467" t="str">
        <f t="shared" si="424"/>
        <v>0.999999982265916-0.000133169380402939i</v>
      </c>
      <c r="H1467" t="str">
        <f t="shared" si="425"/>
        <v>502.488459703214+14.2036781448537i</v>
      </c>
      <c r="I1467" t="str">
        <f t="shared" si="426"/>
        <v>31.2320254616384-958.861031064357i</v>
      </c>
      <c r="K1467" t="str">
        <f t="shared" si="427"/>
        <v>0.0238620795444046-0.00178424651142599i</v>
      </c>
      <c r="L1467" t="str">
        <f t="shared" si="428"/>
        <v>0.0001875-1.59770927092865i</v>
      </c>
      <c r="M1467" t="str">
        <f t="shared" si="429"/>
        <v>0.00125-0.401563292693298i</v>
      </c>
      <c r="N1467">
        <f t="shared" si="430"/>
        <v>88.510983452565711</v>
      </c>
      <c r="O1467">
        <f t="shared" si="431"/>
        <v>42.940547484771578</v>
      </c>
      <c r="P1467" s="3">
        <f t="shared" si="432"/>
        <v>42.940547484771578</v>
      </c>
      <c r="Q1467" s="3">
        <f t="shared" si="433"/>
        <v>-91.489016547434289</v>
      </c>
      <c r="R1467">
        <f t="shared" si="434"/>
        <v>88.510983452565711</v>
      </c>
      <c r="S1467">
        <f t="shared" si="435"/>
        <v>0.22077672432790485</v>
      </c>
      <c r="T1467">
        <f t="shared" si="418"/>
        <v>42.940547484771578</v>
      </c>
    </row>
    <row r="1468" spans="1:20" x14ac:dyDescent="0.35">
      <c r="A1468">
        <f t="shared" si="419"/>
        <v>1392.4523585320942</v>
      </c>
      <c r="B1468">
        <f t="shared" si="436"/>
        <v>221.61567588035089</v>
      </c>
      <c r="C1468" t="str">
        <f t="shared" si="420"/>
        <v>-3.64530270738954-139.709645927417i</v>
      </c>
      <c r="D1468" t="str">
        <f t="shared" si="421"/>
        <v>3.47812467729779-71.8168019160026i</v>
      </c>
      <c r="E1468" t="str">
        <f t="shared" si="422"/>
        <v>162.465130097709+0.0711731162062429i</v>
      </c>
      <c r="F1468" t="str">
        <f t="shared" si="423"/>
        <v>2.90990985791239-673.946921292619i</v>
      </c>
      <c r="G1468" t="str">
        <f t="shared" si="424"/>
        <v>0.999999982130881-0.000133675424030419i</v>
      </c>
      <c r="H1468" t="str">
        <f t="shared" si="425"/>
        <v>502.507449699014+14.2571084970137i</v>
      </c>
      <c r="I1468" t="str">
        <f t="shared" si="426"/>
        <v>31.2311479107149-955.266381242951i</v>
      </c>
      <c r="K1468" t="str">
        <f t="shared" si="427"/>
        <v>0.0238610356453641-0.00179094562955592i</v>
      </c>
      <c r="L1468" t="str">
        <f t="shared" si="428"/>
        <v>0.0001875-1.59166095928337i</v>
      </c>
      <c r="M1468" t="str">
        <f t="shared" si="429"/>
        <v>0.00125-0.400043128803842i</v>
      </c>
      <c r="N1468">
        <f t="shared" si="430"/>
        <v>88.505378198435196</v>
      </c>
      <c r="O1468">
        <f t="shared" si="431"/>
        <v>42.907483475928885</v>
      </c>
      <c r="P1468" s="3">
        <f t="shared" si="432"/>
        <v>42.907483475928885</v>
      </c>
      <c r="Q1468" s="3">
        <f t="shared" si="433"/>
        <v>-91.494621801564804</v>
      </c>
      <c r="R1468">
        <f t="shared" si="434"/>
        <v>88.505378198435196</v>
      </c>
      <c r="S1468">
        <f t="shared" si="435"/>
        <v>0.22161567588035089</v>
      </c>
      <c r="T1468">
        <f t="shared" si="418"/>
        <v>42.907483475928885</v>
      </c>
    </row>
    <row r="1469" spans="1:20" x14ac:dyDescent="0.35">
      <c r="A1469">
        <f t="shared" si="419"/>
        <v>1397.7436774945161</v>
      </c>
      <c r="B1469">
        <f t="shared" si="436"/>
        <v>222.45781544869624</v>
      </c>
      <c r="C1469" t="str">
        <f t="shared" si="420"/>
        <v>-3.64511851137202-139.178461505957i</v>
      </c>
      <c r="D1469" t="str">
        <f t="shared" si="421"/>
        <v>3.47812467484057-71.5449392139784i</v>
      </c>
      <c r="E1469" t="str">
        <f t="shared" si="422"/>
        <v>162.465097166651+0.0714512529194475i</v>
      </c>
      <c r="F1469" t="str">
        <f t="shared" si="423"/>
        <v>2.90990985751644-671.395620895105i</v>
      </c>
      <c r="G1469" t="str">
        <f t="shared" si="424"/>
        <v>0.999999981994817-0.000134183390623478i</v>
      </c>
      <c r="H1469" t="str">
        <f t="shared" si="425"/>
        <v>502.526584930798+14.3107356020062i</v>
      </c>
      <c r="I1469" t="str">
        <f t="shared" si="426"/>
        <v>31.2302635662797-951.685474525937i</v>
      </c>
      <c r="K1469" t="str">
        <f t="shared" si="427"/>
        <v>0.0238599838931607-0.00179766928465187i</v>
      </c>
      <c r="L1469" t="str">
        <f t="shared" si="428"/>
        <v>0.0001875-1.58563554421535i</v>
      </c>
      <c r="M1469" t="str">
        <f t="shared" si="429"/>
        <v>0.00125-0.398528719669099i</v>
      </c>
      <c r="N1469">
        <f t="shared" si="430"/>
        <v>88.499752247347459</v>
      </c>
      <c r="O1469">
        <f t="shared" si="431"/>
        <v>42.874418560054949</v>
      </c>
      <c r="P1469" s="3">
        <f t="shared" si="432"/>
        <v>42.874418560054949</v>
      </c>
      <c r="Q1469" s="3">
        <f t="shared" si="433"/>
        <v>-91.500247752652541</v>
      </c>
      <c r="R1469">
        <f t="shared" si="434"/>
        <v>88.499752247347459</v>
      </c>
      <c r="S1469">
        <f t="shared" si="435"/>
        <v>0.22245781544869625</v>
      </c>
      <c r="T1469">
        <f t="shared" si="418"/>
        <v>42.874418560054949</v>
      </c>
    </row>
    <row r="1470" spans="1:20" x14ac:dyDescent="0.35">
      <c r="A1470">
        <f t="shared" si="419"/>
        <v>1403.0551034689954</v>
      </c>
      <c r="B1470">
        <f t="shared" si="436"/>
        <v>223.3031551474013</v>
      </c>
      <c r="C1470" t="str">
        <f t="shared" si="420"/>
        <v>-3.64493293026293-138.649279433622i</v>
      </c>
      <c r="D1470" t="str">
        <f t="shared" si="421"/>
        <v>3.47812467236466-71.2741057099245i</v>
      </c>
      <c r="E1470" t="str">
        <f t="shared" si="422"/>
        <v>162.465063994331+0.0717305336744858i</v>
      </c>
      <c r="F1470" t="str">
        <f t="shared" si="423"/>
        <v>2.90990985711749-668.853978749004i</v>
      </c>
      <c r="G1470" t="str">
        <f t="shared" si="424"/>
        <v>0.999999981857718-0.00013469328748938i</v>
      </c>
      <c r="H1470" t="str">
        <f t="shared" si="425"/>
        <v>502.54586651419+14.3645601344145i</v>
      </c>
      <c r="I1470" t="str">
        <f t="shared" si="426"/>
        <v>31.2293723748911-948.118259415373i</v>
      </c>
      <c r="K1470" t="str">
        <f t="shared" si="427"/>
        <v>0.0238589242294443-0.0018044175595715i</v>
      </c>
      <c r="L1470" t="str">
        <f t="shared" si="428"/>
        <v>0.0001875-1.57963293904698i</v>
      </c>
      <c r="M1470" t="str">
        <f t="shared" si="429"/>
        <v>0.00125-0.397020043503786i</v>
      </c>
      <c r="N1470">
        <f t="shared" si="430"/>
        <v>88.494105527486198</v>
      </c>
      <c r="O1470">
        <f t="shared" si="431"/>
        <v>42.841352730365969</v>
      </c>
      <c r="P1470" s="3">
        <f t="shared" si="432"/>
        <v>42.841352730365969</v>
      </c>
      <c r="Q1470" s="3">
        <f t="shared" si="433"/>
        <v>-91.505894472513802</v>
      </c>
      <c r="R1470">
        <f t="shared" si="434"/>
        <v>88.494105527486198</v>
      </c>
      <c r="S1470">
        <f t="shared" si="435"/>
        <v>0.22330315514740129</v>
      </c>
      <c r="T1470">
        <f t="shared" si="418"/>
        <v>42.841352730365969</v>
      </c>
    </row>
    <row r="1471" spans="1:20" x14ac:dyDescent="0.35">
      <c r="A1471">
        <f t="shared" si="419"/>
        <v>1408.3867128621775</v>
      </c>
      <c r="B1471">
        <f t="shared" si="436"/>
        <v>224.15170713696142</v>
      </c>
      <c r="C1471" t="str">
        <f t="shared" si="420"/>
        <v>-3.64474595378007-138.122092100443i</v>
      </c>
      <c r="D1471" t="str">
        <f t="shared" si="421"/>
        <v>3.47812466986991-71.0042975078098i</v>
      </c>
      <c r="E1471" t="str">
        <f t="shared" si="422"/>
        <v>162.465030579059+0.0720109638013753i</v>
      </c>
      <c r="F1471" t="str">
        <f t="shared" si="423"/>
        <v>2.90990985671551-666.32195829194i</v>
      </c>
      <c r="G1471" t="str">
        <f t="shared" si="424"/>
        <v>0.999999981719575-0.000135205121963162i</v>
      </c>
      <c r="H1471" t="str">
        <f t="shared" si="425"/>
        <v>502.565295573453+14.4185827705275i</v>
      </c>
      <c r="I1471" t="str">
        <f t="shared" si="426"/>
        <v>31.228474282676-944.564684610421i</v>
      </c>
      <c r="K1471" t="str">
        <f t="shared" si="427"/>
        <v>0.0238578565954424-0.00181119053737121i</v>
      </c>
      <c r="L1471" t="str">
        <f t="shared" si="428"/>
        <v>0.0001875-1.57365305742875i</v>
      </c>
      <c r="M1471" t="str">
        <f t="shared" si="429"/>
        <v>0.00125-0.395517078605086i</v>
      </c>
      <c r="N1471">
        <f t="shared" si="430"/>
        <v>88.488437966839058</v>
      </c>
      <c r="O1471">
        <f t="shared" si="431"/>
        <v>42.808285980028614</v>
      </c>
      <c r="P1471" s="3">
        <f t="shared" si="432"/>
        <v>42.808285980028614</v>
      </c>
      <c r="Q1471" s="3">
        <f t="shared" si="433"/>
        <v>-91.511562033160942</v>
      </c>
      <c r="R1471">
        <f t="shared" si="434"/>
        <v>88.488437966839058</v>
      </c>
      <c r="S1471">
        <f t="shared" si="435"/>
        <v>0.22415170713696142</v>
      </c>
      <c r="T1471">
        <f t="shared" si="418"/>
        <v>42.808285980028614</v>
      </c>
    </row>
    <row r="1472" spans="1:20" x14ac:dyDescent="0.35">
      <c r="A1472">
        <f t="shared" si="419"/>
        <v>1413.7385823710538</v>
      </c>
      <c r="B1472">
        <f t="shared" si="436"/>
        <v>225.00348362408187</v>
      </c>
      <c r="C1472" t="str">
        <f t="shared" si="420"/>
        <v>-3.6445575715667-137.596891925164i</v>
      </c>
      <c r="D1472" t="str">
        <f t="shared" si="421"/>
        <v>3.47812466735617-70.7355107263528i</v>
      </c>
      <c r="E1472" t="str">
        <f t="shared" si="422"/>
        <v>162.464996919127+0.0722925486614977i</v>
      </c>
      <c r="F1472" t="str">
        <f t="shared" si="423"/>
        <v>2.90990985631048-663.799523099948i</v>
      </c>
      <c r="G1472" t="str">
        <f t="shared" si="424"/>
        <v>0.999999981580379-0.00013571890140773i</v>
      </c>
      <c r="H1472" t="str">
        <f t="shared" si="425"/>
        <v>502.584873241571+14.4728041883338i</v>
      </c>
      <c r="I1472" t="str">
        <f t="shared" si="426"/>
        <v>31.2275692353225-941.024699006651i</v>
      </c>
      <c r="K1472" t="str">
        <f t="shared" si="427"/>
        <v>0.0238567809319568-0.00181798830130558i</v>
      </c>
      <c r="L1472" t="str">
        <f t="shared" si="428"/>
        <v>0.0001875-1.56769581333806i</v>
      </c>
      <c r="M1472" t="str">
        <f t="shared" si="429"/>
        <v>0.00125-0.394019803352347i</v>
      </c>
      <c r="N1472">
        <f t="shared" si="430"/>
        <v>88.482749493197744</v>
      </c>
      <c r="O1472">
        <f t="shared" si="431"/>
        <v>42.775218302158827</v>
      </c>
      <c r="P1472" s="3">
        <f t="shared" si="432"/>
        <v>42.775218302158827</v>
      </c>
      <c r="Q1472" s="3">
        <f t="shared" si="433"/>
        <v>-91.517250506802256</v>
      </c>
      <c r="R1472">
        <f t="shared" si="434"/>
        <v>88.482749493197744</v>
      </c>
      <c r="S1472">
        <f t="shared" si="435"/>
        <v>0.22500348362408187</v>
      </c>
      <c r="T1472">
        <f t="shared" si="418"/>
        <v>42.775218302158827</v>
      </c>
    </row>
    <row r="1473" spans="1:20" x14ac:dyDescent="0.35">
      <c r="A1473">
        <f t="shared" si="419"/>
        <v>1419.1107889840639</v>
      </c>
      <c r="B1473">
        <f t="shared" si="436"/>
        <v>225.85849686185338</v>
      </c>
      <c r="C1473" t="str">
        <f t="shared" si="420"/>
        <v>-3.64436777319144-137.073671355154i</v>
      </c>
      <c r="D1473" t="str">
        <f t="shared" si="421"/>
        <v>3.47812466482327-70.4677414989649i</v>
      </c>
      <c r="E1473" t="str">
        <f t="shared" si="422"/>
        <v>162.464963012824+0.0725752936475862i</v>
      </c>
      <c r="F1473" t="str">
        <f t="shared" si="423"/>
        <v>2.90990985590236-661.286636886947i</v>
      </c>
      <c r="G1473" t="str">
        <f t="shared" si="424"/>
        <v>0.999999981440124-0.000136234633213972i</v>
      </c>
      <c r="H1473" t="str">
        <f t="shared" si="425"/>
        <v>502.604600660299+14.527225067519i</v>
      </c>
      <c r="I1473" t="str">
        <f t="shared" si="426"/>
        <v>31.2266571780785-937.498251695265i</v>
      </c>
      <c r="K1473" t="str">
        <f t="shared" si="427"/>
        <v>0.0238556971793614-0.00182481093482687i</v>
      </c>
      <c r="L1473" t="str">
        <f t="shared" si="428"/>
        <v>0.0001875-1.56176112107797i</v>
      </c>
      <c r="M1473" t="str">
        <f t="shared" si="429"/>
        <v>0.00125-0.392528196206762i</v>
      </c>
      <c r="N1473">
        <f t="shared" si="430"/>
        <v>88.477040034158222</v>
      </c>
      <c r="O1473">
        <f t="shared" si="431"/>
        <v>42.742149689822718</v>
      </c>
      <c r="P1473" s="3">
        <f t="shared" si="432"/>
        <v>42.742149689822718</v>
      </c>
      <c r="Q1473" s="3">
        <f t="shared" si="433"/>
        <v>-91.522959965841778</v>
      </c>
      <c r="R1473">
        <f t="shared" si="434"/>
        <v>88.477040034158222</v>
      </c>
      <c r="S1473">
        <f t="shared" si="435"/>
        <v>0.22585849686185339</v>
      </c>
      <c r="T1473">
        <f t="shared" si="418"/>
        <v>42.742149689822718</v>
      </c>
    </row>
    <row r="1474" spans="1:20" x14ac:dyDescent="0.35">
      <c r="A1474">
        <f t="shared" si="419"/>
        <v>1424.5034099822033</v>
      </c>
      <c r="B1474">
        <f t="shared" si="436"/>
        <v>226.71675914992844</v>
      </c>
      <c r="C1474" t="str">
        <f t="shared" si="420"/>
        <v>-3.64417654814739-136.552422866278i</v>
      </c>
      <c r="D1474" t="str">
        <f t="shared" si="421"/>
        <v>3.47812466227108-70.2009859736962i</v>
      </c>
      <c r="E1474" t="str">
        <f t="shared" si="422"/>
        <v>162.464928858421+0.0728592041841887i</v>
      </c>
      <c r="F1474" t="str">
        <f t="shared" si="423"/>
        <v>2.90990985549111-658.783263504227i</v>
      </c>
      <c r="G1474" t="str">
        <f t="shared" si="424"/>
        <v>0.999999981298801-0.00013675232480086i</v>
      </c>
      <c r="H1474" t="str">
        <f t="shared" si="425"/>
        <v>502.624478980244+14.5818460894613i</v>
      </c>
      <c r="I1474" t="str">
        <f t="shared" si="426"/>
        <v>31.2257380557475-933.985291962406i</v>
      </c>
      <c r="K1474" t="str">
        <f t="shared" si="427"/>
        <v>0.0238546052775987-0.00183165852158444i</v>
      </c>
      <c r="L1474" t="str">
        <f t="shared" si="428"/>
        <v>0.0001875-1.55584889527592i</v>
      </c>
      <c r="M1474" t="str">
        <f t="shared" si="429"/>
        <v>0.00125-0.39104223571106i</v>
      </c>
      <c r="N1474">
        <f t="shared" si="430"/>
        <v>88.471309517120844</v>
      </c>
      <c r="O1474">
        <f t="shared" si="431"/>
        <v>42.70908013603492</v>
      </c>
      <c r="P1474" s="3">
        <f t="shared" si="432"/>
        <v>42.70908013603492</v>
      </c>
      <c r="Q1474" s="3">
        <f t="shared" si="433"/>
        <v>-91.528690482879156</v>
      </c>
      <c r="R1474">
        <f t="shared" si="434"/>
        <v>88.471309517120844</v>
      </c>
      <c r="S1474">
        <f t="shared" si="435"/>
        <v>0.22671675914992845</v>
      </c>
      <c r="T1474">
        <f t="shared" si="418"/>
        <v>42.70908013603492</v>
      </c>
    </row>
    <row r="1475" spans="1:20" x14ac:dyDescent="0.35">
      <c r="A1475">
        <f t="shared" si="419"/>
        <v>1429.9165229401358</v>
      </c>
      <c r="B1475">
        <f t="shared" si="436"/>
        <v>227.57828283469817</v>
      </c>
      <c r="C1475" t="str">
        <f t="shared" si="420"/>
        <v>-3.64398388585201-136.033138962805i</v>
      </c>
      <c r="D1475" t="str">
        <f t="shared" si="421"/>
        <v>3.47812465969945-69.9352403131785i</v>
      </c>
      <c r="E1475" t="str">
        <f t="shared" si="422"/>
        <v>162.464894454183+0.0731442857277323i</v>
      </c>
      <c r="F1475" t="str">
        <f t="shared" si="423"/>
        <v>2.90990985507673-656.289366939919i</v>
      </c>
      <c r="G1475" t="str">
        <f t="shared" si="424"/>
        <v>0.999999981156402-0.000137271983615555i</v>
      </c>
      <c r="H1475" t="str">
        <f t="shared" si="425"/>
        <v>502.644509360937+14.6366679372274i</v>
      </c>
      <c r="I1475" t="str">
        <f t="shared" si="426"/>
        <v>31.2248118126852-930.485769288416i</v>
      </c>
      <c r="K1475" t="str">
        <f t="shared" si="427"/>
        <v>0.0238535051661769-0.00183853114542419i</v>
      </c>
      <c r="L1475" t="str">
        <f t="shared" si="428"/>
        <v>0.0001875-1.54995905088256i</v>
      </c>
      <c r="M1475" t="str">
        <f t="shared" si="429"/>
        <v>0.00125-0.389561900489201i</v>
      </c>
      <c r="N1475">
        <f t="shared" si="430"/>
        <v>88.465557869290279</v>
      </c>
      <c r="O1475">
        <f t="shared" si="431"/>
        <v>42.676009633759236</v>
      </c>
      <c r="P1475" s="3">
        <f t="shared" si="432"/>
        <v>42.676009633759236</v>
      </c>
      <c r="Q1475" s="3">
        <f t="shared" si="433"/>
        <v>-91.534442130709721</v>
      </c>
      <c r="R1475">
        <f t="shared" si="434"/>
        <v>88.465557869290279</v>
      </c>
      <c r="S1475">
        <f t="shared" si="435"/>
        <v>0.22757828283469816</v>
      </c>
      <c r="T1475">
        <f t="shared" si="418"/>
        <v>42.676009633759236</v>
      </c>
    </row>
    <row r="1476" spans="1:20" x14ac:dyDescent="0.35">
      <c r="A1476">
        <f t="shared" si="419"/>
        <v>1435.3502057273083</v>
      </c>
      <c r="B1476">
        <f t="shared" si="436"/>
        <v>228.44308030947002</v>
      </c>
      <c r="C1476" t="str">
        <f t="shared" si="420"/>
        <v>-3.64378977564638-135.515812177296i</v>
      </c>
      <c r="D1476" t="str">
        <f t="shared" si="421"/>
        <v>3.47812465710826-69.6705006945722i</v>
      </c>
      <c r="E1476" t="str">
        <f t="shared" si="422"/>
        <v>162.464859798363+0.0734305437668021i</v>
      </c>
      <c r="F1476" t="str">
        <f t="shared" si="423"/>
        <v>2.90990985465921-653.804911318491i</v>
      </c>
      <c r="G1476" t="str">
        <f t="shared" si="424"/>
        <v>0.999999981012919-0.000137793617133523i</v>
      </c>
      <c r="H1476" t="str">
        <f t="shared" si="425"/>
        <v>502.664692970888+14.6916912955676i</v>
      </c>
      <c r="I1476" t="str">
        <f t="shared" si="426"/>
        <v>31.2238783927943-926.999633347105i</v>
      </c>
      <c r="K1476" t="str">
        <f t="shared" si="427"/>
        <v>0.0238523967841675-0.00184542889038797i</v>
      </c>
      <c r="L1476" t="str">
        <f t="shared" si="428"/>
        <v>0.0001875-1.54409150317052i</v>
      </c>
      <c r="M1476" t="str">
        <f t="shared" si="429"/>
        <v>0.00125-0.388087169246066i</v>
      </c>
      <c r="N1476">
        <f t="shared" si="430"/>
        <v>88.45978501767604</v>
      </c>
      <c r="O1476">
        <f t="shared" si="431"/>
        <v>42.642938175908007</v>
      </c>
      <c r="P1476" s="3">
        <f t="shared" si="432"/>
        <v>42.642938175908007</v>
      </c>
      <c r="Q1476" s="3">
        <f t="shared" si="433"/>
        <v>-91.54021498232396</v>
      </c>
      <c r="R1476">
        <f t="shared" si="434"/>
        <v>88.45978501767604</v>
      </c>
      <c r="S1476">
        <f t="shared" si="435"/>
        <v>0.22844308030947003</v>
      </c>
      <c r="T1476">
        <f t="shared" si="418"/>
        <v>42.642938175908007</v>
      </c>
    </row>
    <row r="1477" spans="1:20" x14ac:dyDescent="0.35">
      <c r="A1477">
        <f t="shared" si="419"/>
        <v>1440.804536509072</v>
      </c>
      <c r="B1477">
        <f t="shared" si="436"/>
        <v>229.31116401464601</v>
      </c>
      <c r="C1477" t="str">
        <f t="shared" si="420"/>
        <v>-3.64359420679457-135.000435070489i</v>
      </c>
      <c r="D1477" t="str">
        <f t="shared" si="421"/>
        <v>3.47812465449734-69.4067633095085i</v>
      </c>
      <c r="E1477" t="str">
        <f t="shared" si="422"/>
        <v>162.464824889202+0.0737179838226058i</v>
      </c>
      <c r="F1477" t="str">
        <f t="shared" si="423"/>
        <v>2.90990985423851-651.329860900211i</v>
      </c>
      <c r="G1477" t="str">
        <f t="shared" si="424"/>
        <v>0.999999980868343-0.000138317232858633i</v>
      </c>
      <c r="H1477" t="str">
        <f t="shared" si="425"/>
        <v>502.685030987676+14.7469168509123i</v>
      </c>
      <c r="I1477" t="str">
        <f t="shared" si="426"/>
        <v>31.2229377395223-923.526834005037i</v>
      </c>
      <c r="K1477" t="str">
        <f t="shared" si="427"/>
        <v>0.0238512800702016-0.00185235184071298i</v>
      </c>
      <c r="L1477" t="str">
        <f t="shared" si="428"/>
        <v>0.0001875-1.53824616773313i</v>
      </c>
      <c r="M1477" t="str">
        <f t="shared" si="429"/>
        <v>0.00125-0.38661802076715i</v>
      </c>
      <c r="N1477">
        <f t="shared" si="430"/>
        <v>88.453990889092282</v>
      </c>
      <c r="O1477">
        <f t="shared" si="431"/>
        <v>42.609865755341232</v>
      </c>
      <c r="P1477" s="3">
        <f t="shared" si="432"/>
        <v>42.609865755341232</v>
      </c>
      <c r="Q1477" s="3">
        <f t="shared" si="433"/>
        <v>-91.546009110907718</v>
      </c>
      <c r="R1477">
        <f t="shared" si="434"/>
        <v>88.453990889092282</v>
      </c>
      <c r="S1477">
        <f t="shared" si="435"/>
        <v>0.22931116401464602</v>
      </c>
      <c r="T1477">
        <f t="shared" si="418"/>
        <v>42.609865755341232</v>
      </c>
    </row>
    <row r="1478" spans="1:20" x14ac:dyDescent="0.35">
      <c r="A1478">
        <f t="shared" si="419"/>
        <v>1446.2795937478065</v>
      </c>
      <c r="B1478">
        <f t="shared" si="436"/>
        <v>230.18254643790166</v>
      </c>
      <c r="C1478" t="str">
        <f t="shared" si="420"/>
        <v>-3.64339716848336-134.487000231202i</v>
      </c>
      <c r="D1478" t="str">
        <f t="shared" si="421"/>
        <v>3.47812465186652-69.144024364036i</v>
      </c>
      <c r="E1478" t="str">
        <f t="shared" si="422"/>
        <v>162.46478972493+0.0740066114488162i</v>
      </c>
      <c r="F1478" t="str">
        <f t="shared" si="423"/>
        <v>2.9099098538146-648.864180080643i</v>
      </c>
      <c r="G1478" t="str">
        <f t="shared" si="424"/>
        <v>0.999999980722666-0.000138842838323269i</v>
      </c>
      <c r="H1478" t="str">
        <f t="shared" si="425"/>
        <v>502.705524598007+14.8023452913659i</v>
      </c>
      <c r="I1478" t="str">
        <f t="shared" si="426"/>
        <v>31.2219897958553-920.067321320796i</v>
      </c>
      <c r="K1478" t="str">
        <f t="shared" si="427"/>
        <v>0.0238501549624673-0.00185930008083114i</v>
      </c>
      <c r="L1478" t="str">
        <f t="shared" si="428"/>
        <v>0.0001875-1.53242296048329i</v>
      </c>
      <c r="M1478" t="str">
        <f t="shared" si="429"/>
        <v>0.00125-0.385154433918261i</v>
      </c>
      <c r="N1478">
        <f t="shared" si="430"/>
        <v>88.448175410158157</v>
      </c>
      <c r="O1478">
        <f t="shared" si="431"/>
        <v>42.576792364866819</v>
      </c>
      <c r="P1478" s="3">
        <f t="shared" si="432"/>
        <v>42.576792364866819</v>
      </c>
      <c r="Q1478" s="3">
        <f t="shared" si="433"/>
        <v>-91.551824589841843</v>
      </c>
      <c r="R1478">
        <f t="shared" si="434"/>
        <v>88.448175410158157</v>
      </c>
      <c r="S1478">
        <f t="shared" si="435"/>
        <v>0.23018254643790168</v>
      </c>
      <c r="T1478">
        <f t="shared" si="418"/>
        <v>42.576792364866819</v>
      </c>
    </row>
    <row r="1479" spans="1:20" x14ac:dyDescent="0.35">
      <c r="A1479">
        <f t="shared" si="419"/>
        <v>1451.7754562040482</v>
      </c>
      <c r="B1479">
        <f t="shared" si="436"/>
        <v>231.0572401143657</v>
      </c>
      <c r="C1479" t="str">
        <f t="shared" si="420"/>
        <v>-3.64319864982163-133.975500276223i</v>
      </c>
      <c r="D1479" t="str">
        <f t="shared" si="421"/>
        <v>3.47812464921568-68.8822800785677i</v>
      </c>
      <c r="E1479" t="str">
        <f t="shared" si="422"/>
        <v>162.464754303767+0.0742964322322973i</v>
      </c>
      <c r="F1479" t="str">
        <f t="shared" si="423"/>
        <v>2.90990985338746-646.407833390148i</v>
      </c>
      <c r="G1479" t="str">
        <f t="shared" si="424"/>
        <v>0.99999998057588-0.000139370441088441i</v>
      </c>
      <c r="H1479" t="str">
        <f t="shared" si="425"/>
        <v>502.726174997793+14.8579773067038i</v>
      </c>
      <c r="I1479" t="str">
        <f t="shared" si="426"/>
        <v>31.2210345043174-916.621045544304i</v>
      </c>
      <c r="K1479" t="str">
        <f t="shared" si="427"/>
        <v>0.0238490213987066-0.00186627369536847i</v>
      </c>
      <c r="L1479" t="str">
        <f t="shared" si="428"/>
        <v>0.0001875-1.52662179765222i</v>
      </c>
      <c r="M1479" t="str">
        <f t="shared" si="429"/>
        <v>0.00125-0.383696387645209i</v>
      </c>
      <c r="N1479">
        <f t="shared" si="430"/>
        <v>88.442338507298032</v>
      </c>
      <c r="O1479">
        <f t="shared" si="431"/>
        <v>42.543717997240009</v>
      </c>
      <c r="P1479" s="3">
        <f t="shared" si="432"/>
        <v>42.543717997240009</v>
      </c>
      <c r="Q1479" s="3">
        <f t="shared" si="433"/>
        <v>-91.557661492701968</v>
      </c>
      <c r="R1479">
        <f t="shared" si="434"/>
        <v>88.442338507298032</v>
      </c>
      <c r="S1479">
        <f t="shared" si="435"/>
        <v>0.23105724011436571</v>
      </c>
      <c r="T1479">
        <f t="shared" si="418"/>
        <v>42.543717997240009</v>
      </c>
    </row>
    <row r="1480" spans="1:20" x14ac:dyDescent="0.35">
      <c r="A1480">
        <f t="shared" si="419"/>
        <v>1457.2922029376236</v>
      </c>
      <c r="B1480">
        <f t="shared" si="436"/>
        <v>231.93525762680028</v>
      </c>
      <c r="C1480" t="str">
        <f t="shared" si="420"/>
        <v>-3.64299863983989-133.465927850207i</v>
      </c>
      <c r="D1480" t="str">
        <f t="shared" si="421"/>
        <v>3.47812464654467-68.621526687824i</v>
      </c>
      <c r="E1480" t="str">
        <f t="shared" si="422"/>
        <v>162.464718623922+0.074587451792906i</v>
      </c>
      <c r="F1480" t="str">
        <f t="shared" si="423"/>
        <v>2.90990985295709-643.960785493353i</v>
      </c>
      <c r="G1480" t="str">
        <f t="shared" si="424"/>
        <v>0.999999980427976-0.000139900048743885i</v>
      </c>
      <c r="H1480" t="str">
        <f t="shared" si="425"/>
        <v>502.746983392219+14.9138135883658i</v>
      </c>
      <c r="I1480" t="str">
        <f t="shared" si="426"/>
        <v>31.2200718069639-913.187957116065i</v>
      </c>
      <c r="K1480" t="str">
        <f t="shared" si="427"/>
        <v>0.0238478793162125-0.00187327276914443i</v>
      </c>
      <c r="L1480" t="str">
        <f t="shared" si="428"/>
        <v>0.0001875-1.52084259578822i</v>
      </c>
      <c r="M1480" t="str">
        <f t="shared" si="429"/>
        <v>0.00125-0.38224386097351i</v>
      </c>
      <c r="N1480">
        <f t="shared" si="430"/>
        <v>88.436480106741485</v>
      </c>
      <c r="O1480">
        <f t="shared" si="431"/>
        <v>42.510642645163145</v>
      </c>
      <c r="P1480" s="3">
        <f t="shared" si="432"/>
        <v>42.510642645163145</v>
      </c>
      <c r="Q1480" s="3">
        <f t="shared" si="433"/>
        <v>-91.563519893258515</v>
      </c>
      <c r="R1480">
        <f t="shared" si="434"/>
        <v>88.436480106741485</v>
      </c>
      <c r="S1480">
        <f t="shared" si="435"/>
        <v>0.23193525762680028</v>
      </c>
      <c r="T1480">
        <f t="shared" si="418"/>
        <v>42.510642645163145</v>
      </c>
    </row>
    <row r="1481" spans="1:20" x14ac:dyDescent="0.35">
      <c r="A1481">
        <f t="shared" si="419"/>
        <v>1462.8299133087867</v>
      </c>
      <c r="B1481">
        <f t="shared" si="436"/>
        <v>232.81661160578213</v>
      </c>
      <c r="C1481" t="str">
        <f t="shared" si="420"/>
        <v>-3.64279712748935-132.958275625561i</v>
      </c>
      <c r="D1481" t="str">
        <f t="shared" si="421"/>
        <v>3.47812464385328-68.3617604407789i</v>
      </c>
      <c r="E1481" t="str">
        <f t="shared" si="422"/>
        <v>162.464682683592+0.0748796757840884i</v>
      </c>
      <c r="F1481" t="str">
        <f t="shared" si="423"/>
        <v>2.90990985252341-641.523001188645i</v>
      </c>
      <c r="G1481" t="str">
        <f t="shared" si="424"/>
        <v>0.999999980278946-0.000140431668908183i</v>
      </c>
      <c r="H1481" t="str">
        <f t="shared" si="425"/>
        <v>502.767950995825+14.969854829451i</v>
      </c>
      <c r="I1481" t="str">
        <f t="shared" si="426"/>
        <v>31.2191016453763-909.768006666479i</v>
      </c>
      <c r="K1481" t="str">
        <f t="shared" si="427"/>
        <v>0.0238467286518256-0.0018802973871712i</v>
      </c>
      <c r="L1481" t="str">
        <f t="shared" si="428"/>
        <v>0.0001875-1.51508527175555i</v>
      </c>
      <c r="M1481" t="str">
        <f t="shared" si="429"/>
        <v>0.00125-0.38079683300808i</v>
      </c>
      <c r="N1481">
        <f t="shared" si="430"/>
        <v>88.430600134523772</v>
      </c>
      <c r="O1481">
        <f t="shared" si="431"/>
        <v>42.47756630128471</v>
      </c>
      <c r="P1481" s="3">
        <f t="shared" si="432"/>
        <v>42.47756630128471</v>
      </c>
      <c r="Q1481" s="3">
        <f t="shared" si="433"/>
        <v>-91.569399865476228</v>
      </c>
      <c r="R1481">
        <f t="shared" si="434"/>
        <v>88.430600134523772</v>
      </c>
      <c r="S1481">
        <f t="shared" si="435"/>
        <v>0.23281661160578213</v>
      </c>
      <c r="T1481">
        <f t="shared" si="418"/>
        <v>42.47756630128471</v>
      </c>
    </row>
    <row r="1482" spans="1:20" x14ac:dyDescent="0.35">
      <c r="A1482">
        <f t="shared" si="419"/>
        <v>1468.3886669793601</v>
      </c>
      <c r="B1482">
        <f t="shared" si="436"/>
        <v>233.7013147298841</v>
      </c>
      <c r="C1482" t="str">
        <f t="shared" si="420"/>
        <v>-3.64259410164203-132.452536302353i</v>
      </c>
      <c r="D1482" t="str">
        <f t="shared" si="421"/>
        <v>3.47812464114144-68.102977600609i</v>
      </c>
      <c r="E1482" t="str">
        <f t="shared" si="422"/>
        <v>162.464646480961+0.0751731098930369i</v>
      </c>
      <c r="F1482" t="str">
        <f t="shared" si="423"/>
        <v>2.90990985208645-639.094445407689i</v>
      </c>
      <c r="G1482" t="str">
        <f t="shared" si="424"/>
        <v>0.999999980128781-0.000140965309228866i</v>
      </c>
      <c r="H1482" t="str">
        <f t="shared" si="425"/>
        <v>502.789079032567+15.0261017247145i</v>
      </c>
      <c r="I1482" t="str">
        <f t="shared" si="426"/>
        <v>31.2181239606636-906.361145015136i</v>
      </c>
      <c r="K1482" t="str">
        <f t="shared" si="427"/>
        <v>0.0238455693419315-0.0018873476346531i</v>
      </c>
      <c r="L1482" t="str">
        <f t="shared" si="428"/>
        <v>0.0001875-1.50934974273316i</v>
      </c>
      <c r="M1482" t="str">
        <f t="shared" si="429"/>
        <v>0.00125-0.379355282932934i</v>
      </c>
      <c r="N1482">
        <f t="shared" si="430"/>
        <v>88.424698516485847</v>
      </c>
      <c r="O1482">
        <f t="shared" si="431"/>
        <v>42.444488958199898</v>
      </c>
      <c r="P1482" s="3">
        <f t="shared" si="432"/>
        <v>42.444488958199898</v>
      </c>
      <c r="Q1482" s="3">
        <f t="shared" si="433"/>
        <v>-91.575301483514153</v>
      </c>
      <c r="R1482">
        <f t="shared" si="434"/>
        <v>88.424698516485847</v>
      </c>
      <c r="S1482">
        <f t="shared" si="435"/>
        <v>0.23370131472988409</v>
      </c>
      <c r="T1482">
        <f t="shared" si="418"/>
        <v>42.444488958199898</v>
      </c>
    </row>
    <row r="1483" spans="1:20" x14ac:dyDescent="0.35">
      <c r="A1483">
        <f t="shared" si="419"/>
        <v>1473.9685439138816</v>
      </c>
      <c r="B1483">
        <f t="shared" si="436"/>
        <v>234.58937972585767</v>
      </c>
      <c r="C1483" t="str">
        <f t="shared" si="420"/>
        <v>-3.6423895510899-131.948702608197i</v>
      </c>
      <c r="D1483" t="str">
        <f t="shared" si="421"/>
        <v>3.47812463840894-67.8451744446355i</v>
      </c>
      <c r="E1483" t="str">
        <f t="shared" si="422"/>
        <v>162.464610014206+0.0754677598407836i</v>
      </c>
      <c r="F1483" t="str">
        <f t="shared" si="423"/>
        <v>2.90990985164617-636.675083214889i</v>
      </c>
      <c r="G1483" t="str">
        <f t="shared" si="424"/>
        <v>0.999999979977473-0.000141500977382526i</v>
      </c>
      <c r="H1483" t="str">
        <f t="shared" si="425"/>
        <v>502.810368735905+15.0825549705595i</v>
      </c>
      <c r="I1483" t="str">
        <f t="shared" si="426"/>
        <v>31.2171386934522-902.967323170098i</v>
      </c>
      <c r="K1483" t="str">
        <f t="shared" si="427"/>
        <v>0.0238444013224574-0.00189442359698578i</v>
      </c>
      <c r="L1483" t="str">
        <f t="shared" si="428"/>
        <v>0.0001875-1.50363592621355i</v>
      </c>
      <c r="M1483" t="str">
        <f t="shared" si="429"/>
        <v>0.00125-0.377919190010893i</v>
      </c>
      <c r="N1483">
        <f t="shared" si="430"/>
        <v>88.418775178274558</v>
      </c>
      <c r="O1483">
        <f t="shared" si="431"/>
        <v>42.411410608449494</v>
      </c>
      <c r="P1483" s="3">
        <f t="shared" si="432"/>
        <v>42.411410608449494</v>
      </c>
      <c r="Q1483" s="3">
        <f t="shared" si="433"/>
        <v>-91.581224821725442</v>
      </c>
      <c r="R1483">
        <f t="shared" si="434"/>
        <v>88.418775178274558</v>
      </c>
      <c r="S1483">
        <f t="shared" si="435"/>
        <v>0.23458937972585767</v>
      </c>
      <c r="T1483">
        <f t="shared" si="418"/>
        <v>42.411410608449494</v>
      </c>
    </row>
    <row r="1484" spans="1:20" x14ac:dyDescent="0.35">
      <c r="A1484">
        <f t="shared" si="419"/>
        <v>1479.5696243807545</v>
      </c>
      <c r="B1484">
        <f t="shared" si="436"/>
        <v>235.48081936881593</v>
      </c>
      <c r="C1484" t="str">
        <f t="shared" si="420"/>
        <v>-3.64218346454414-131.446767298151i</v>
      </c>
      <c r="D1484" t="str">
        <f t="shared" si="421"/>
        <v>3.47812463565563-67.5883472642738i</v>
      </c>
      <c r="E1484" t="str">
        <f t="shared" si="422"/>
        <v>162.464573281489+0.0757636313827715i</v>
      </c>
      <c r="F1484" t="str">
        <f t="shared" si="423"/>
        <v>2.90990985120253-634.264879806908i</v>
      </c>
      <c r="G1484" t="str">
        <f t="shared" si="424"/>
        <v>0.999999979825013-0.000142038681074923i</v>
      </c>
      <c r="H1484" t="str">
        <f t="shared" si="425"/>
        <v>502.831821348867+15.1392152650331i</v>
      </c>
      <c r="I1484" t="str">
        <f t="shared" si="426"/>
        <v>31.2161457838851-899.586492327197i</v>
      </c>
      <c r="K1484" t="str">
        <f t="shared" si="427"/>
        <v>0.0238432245288691-0.00190152535975553i</v>
      </c>
      <c r="L1484" t="str">
        <f t="shared" si="428"/>
        <v>0.0001875-1.49794374000155i</v>
      </c>
      <c r="M1484" t="str">
        <f t="shared" si="429"/>
        <v>0.00125-0.376488533583276i</v>
      </c>
      <c r="N1484">
        <f t="shared" si="430"/>
        <v>88.412830045343142</v>
      </c>
      <c r="O1484">
        <f t="shared" si="431"/>
        <v>42.3783312445197</v>
      </c>
      <c r="P1484" s="3">
        <f t="shared" si="432"/>
        <v>42.3783312445197</v>
      </c>
      <c r="Q1484" s="3">
        <f t="shared" si="433"/>
        <v>-91.587169954656858</v>
      </c>
      <c r="R1484">
        <f t="shared" si="434"/>
        <v>88.412830045343142</v>
      </c>
      <c r="S1484">
        <f t="shared" si="435"/>
        <v>0.23548081936881593</v>
      </c>
      <c r="T1484">
        <f t="shared" si="418"/>
        <v>42.3783312445197</v>
      </c>
    </row>
    <row r="1485" spans="1:20" x14ac:dyDescent="0.35">
      <c r="A1485">
        <f t="shared" si="419"/>
        <v>1485.1919889534013</v>
      </c>
      <c r="B1485">
        <f t="shared" si="436"/>
        <v>236.37564648241744</v>
      </c>
      <c r="C1485" t="str">
        <f t="shared" si="420"/>
        <v>-3.641975830635-130.946723154617i</v>
      </c>
      <c r="D1485" t="str">
        <f t="shared" si="421"/>
        <v>3.47812463288135-67.3324923649783i</v>
      </c>
      <c r="E1485" t="str">
        <f t="shared" si="422"/>
        <v>162.464536280964+0.0760607303088164i</v>
      </c>
      <c r="F1485" t="str">
        <f t="shared" si="423"/>
        <v>2.90990985075549-631.863800512159i</v>
      </c>
      <c r="G1485" t="str">
        <f t="shared" si="424"/>
        <v>0.999999979671391-0.000142578428041106i</v>
      </c>
      <c r="H1485" t="str">
        <f t="shared" si="425"/>
        <v>502.853438124133+15.1960833078196i</v>
      </c>
      <c r="I1485" t="str">
        <f t="shared" si="426"/>
        <v>31.2151451716158-896.218603869347i</v>
      </c>
      <c r="K1485" t="str">
        <f t="shared" si="427"/>
        <v>0.0238420388961678-0.00190865300873855i</v>
      </c>
      <c r="L1485" t="str">
        <f t="shared" si="428"/>
        <v>0.0001875-1.49227310221313i</v>
      </c>
      <c r="M1485" t="str">
        <f t="shared" si="429"/>
        <v>0.00125-0.375063293069611i</v>
      </c>
      <c r="N1485">
        <f t="shared" si="430"/>
        <v>88.406863042951144</v>
      </c>
      <c r="O1485">
        <f t="shared" si="431"/>
        <v>42.345250858841972</v>
      </c>
      <c r="P1485" s="3">
        <f t="shared" si="432"/>
        <v>42.345250858841972</v>
      </c>
      <c r="Q1485" s="3">
        <f t="shared" si="433"/>
        <v>-91.593136957048856</v>
      </c>
      <c r="R1485">
        <f t="shared" si="434"/>
        <v>88.406863042951144</v>
      </c>
      <c r="S1485">
        <f t="shared" si="435"/>
        <v>0.23637564648241743</v>
      </c>
      <c r="T1485">
        <f t="shared" si="418"/>
        <v>42.345250858841972</v>
      </c>
    </row>
    <row r="1486" spans="1:20" x14ac:dyDescent="0.35">
      <c r="A1486">
        <f t="shared" si="419"/>
        <v>1490.8357185114241</v>
      </c>
      <c r="B1486">
        <f t="shared" si="436"/>
        <v>237.27387393905062</v>
      </c>
      <c r="C1486" t="str">
        <f t="shared" si="420"/>
        <v>-3.641766637911-130.448562987233i</v>
      </c>
      <c r="D1486" t="str">
        <f t="shared" si="421"/>
        <v>3.47812463008594-67.0776060661908i</v>
      </c>
      <c r="E1486" t="str">
        <f t="shared" si="422"/>
        <v>162.46449901077+0.0763590624436952i</v>
      </c>
      <c r="F1486" t="str">
        <f t="shared" si="423"/>
        <v>2.90990985030507-629.471810790315i</v>
      </c>
      <c r="G1486" t="str">
        <f t="shared" si="424"/>
        <v>0.999999979516601-0.000143120226045508i</v>
      </c>
      <c r="H1486" t="str">
        <f t="shared" si="425"/>
        <v>502.875220324104+15.253159800236i</v>
      </c>
      <c r="I1486" t="str">
        <f t="shared" si="426"/>
        <v>31.2141367958071-892.863609365841i</v>
      </c>
      <c r="K1486" t="str">
        <f t="shared" si="427"/>
        <v>0.0238408443588872-0.0019158066299002i</v>
      </c>
      <c r="L1486" t="str">
        <f t="shared" si="428"/>
        <v>0.0001875-1.48662393127429i</v>
      </c>
      <c r="M1486" t="str">
        <f t="shared" si="429"/>
        <v>0.00125-0.373643447967336i</v>
      </c>
      <c r="N1486">
        <f t="shared" si="430"/>
        <v>88.400874096164898</v>
      </c>
      <c r="O1486">
        <f t="shared" si="431"/>
        <v>42.312169443792378</v>
      </c>
      <c r="P1486" s="3">
        <f t="shared" si="432"/>
        <v>42.312169443792378</v>
      </c>
      <c r="Q1486" s="3">
        <f t="shared" si="433"/>
        <v>-91.599125903835102</v>
      </c>
      <c r="R1486">
        <f t="shared" si="434"/>
        <v>88.400874096164898</v>
      </c>
      <c r="S1486">
        <f t="shared" si="435"/>
        <v>0.23727387393905061</v>
      </c>
      <c r="T1486">
        <f t="shared" si="418"/>
        <v>42.312169443792378</v>
      </c>
    </row>
    <row r="1487" spans="1:20" x14ac:dyDescent="0.35">
      <c r="A1487">
        <f t="shared" si="419"/>
        <v>1496.5008942417676</v>
      </c>
      <c r="B1487">
        <f t="shared" si="436"/>
        <v>238.17551466001902</v>
      </c>
      <c r="C1487" t="str">
        <f t="shared" si="420"/>
        <v>-3.64155587483816-129.952279632767i</v>
      </c>
      <c r="D1487" t="str">
        <f t="shared" si="421"/>
        <v>3.47812462726925-66.8236847012857i</v>
      </c>
      <c r="E1487" t="str">
        <f t="shared" si="422"/>
        <v>162.464461469035+0.0766586336470912i</v>
      </c>
      <c r="F1487" t="str">
        <f t="shared" si="423"/>
        <v>2.9099098498512-627.088876231794i</v>
      </c>
      <c r="G1487" t="str">
        <f t="shared" si="424"/>
        <v>0.999999979360631-0.000143664082882074i</v>
      </c>
      <c r="H1487" t="str">
        <f t="shared" si="425"/>
        <v>502.897169220985+15.3104454452236i</v>
      </c>
      <c r="I1487" t="str">
        <f t="shared" si="426"/>
        <v>31.2131205951222-889.521460571646i</v>
      </c>
      <c r="K1487" t="str">
        <f t="shared" si="427"/>
        <v>0.02383964085109-0.00192298630939414i</v>
      </c>
      <c r="L1487" t="str">
        <f t="shared" si="428"/>
        <v>0.0001875-1.4809961459198i</v>
      </c>
      <c r="M1487" t="str">
        <f t="shared" si="429"/>
        <v>0.00125-0.3722289778515i</v>
      </c>
      <c r="N1487">
        <f t="shared" si="430"/>
        <v>88.394863129857782</v>
      </c>
      <c r="O1487">
        <f t="shared" si="431"/>
        <v>42.279086991690988</v>
      </c>
      <c r="P1487" s="3">
        <f t="shared" si="432"/>
        <v>42.279086991690988</v>
      </c>
      <c r="Q1487" s="3">
        <f t="shared" si="433"/>
        <v>-91.605136870142218</v>
      </c>
      <c r="R1487">
        <f t="shared" si="434"/>
        <v>88.394863129857782</v>
      </c>
      <c r="S1487">
        <f t="shared" si="435"/>
        <v>0.23817551466001902</v>
      </c>
      <c r="T1487">
        <f t="shared" si="418"/>
        <v>42.279086991690988</v>
      </c>
    </row>
    <row r="1488" spans="1:20" x14ac:dyDescent="0.35">
      <c r="A1488">
        <f t="shared" si="419"/>
        <v>1502.1875976398862</v>
      </c>
      <c r="B1488">
        <f t="shared" si="436"/>
        <v>239.08058161572708</v>
      </c>
      <c r="C1488" t="str">
        <f t="shared" si="420"/>
        <v>-3.64134352980036-129.457865955029i</v>
      </c>
      <c r="D1488" t="str">
        <f t="shared" si="421"/>
        <v>3.4781246244311-66.5707246175196i</v>
      </c>
      <c r="E1488" t="str">
        <f t="shared" si="422"/>
        <v>162.46442365388+0.0769594498140285i</v>
      </c>
      <c r="F1488" t="str">
        <f t="shared" si="423"/>
        <v>2.90990984939388-624.714962557289i</v>
      </c>
      <c r="G1488" t="str">
        <f t="shared" si="424"/>
        <v>0.999999979203474-0.000144210006374362i</v>
      </c>
      <c r="H1488" t="str">
        <f t="shared" si="425"/>
        <v>502.919286096863+15.3679409473442i</v>
      </c>
      <c r="I1488" t="str">
        <f t="shared" si="426"/>
        <v>31.2120965077257-886.192109426741i</v>
      </c>
      <c r="K1488" t="str">
        <f t="shared" si="427"/>
        <v>0.0238384283063649-0.00193019213356165i</v>
      </c>
      <c r="L1488" t="str">
        <f t="shared" si="428"/>
        <v>0.0001875-1.47538966519207i</v>
      </c>
      <c r="M1488" t="str">
        <f t="shared" si="429"/>
        <v>0.00125-0.370819862374477i</v>
      </c>
      <c r="N1488">
        <f t="shared" si="430"/>
        <v>88.388830068710362</v>
      </c>
      <c r="O1488">
        <f t="shared" si="431"/>
        <v>42.246003494802451</v>
      </c>
      <c r="P1488" s="3">
        <f t="shared" si="432"/>
        <v>42.246003494802451</v>
      </c>
      <c r="Q1488" s="3">
        <f t="shared" si="433"/>
        <v>-91.611169931289638</v>
      </c>
      <c r="R1488">
        <f t="shared" si="434"/>
        <v>88.388830068710362</v>
      </c>
      <c r="S1488">
        <f t="shared" si="435"/>
        <v>0.23908058161572709</v>
      </c>
      <c r="T1488">
        <f t="shared" si="418"/>
        <v>42.246003494802451</v>
      </c>
    </row>
    <row r="1489" spans="1:20" x14ac:dyDescent="0.35">
      <c r="A1489">
        <f t="shared" si="419"/>
        <v>1507.8959105109179</v>
      </c>
      <c r="B1489">
        <f t="shared" si="436"/>
        <v>239.98908782586685</v>
      </c>
      <c r="C1489" t="str">
        <f t="shared" si="420"/>
        <v>-3.64112959109756-128.96531484475i</v>
      </c>
      <c r="D1489" t="str">
        <f t="shared" si="421"/>
        <v>3.47812462157136-66.3187221759766i</v>
      </c>
      <c r="E1489" t="str">
        <f t="shared" si="422"/>
        <v>162.464385563408+0.0772615168752858i</v>
      </c>
      <c r="F1489" t="str">
        <f t="shared" si="423"/>
        <v>2.90990984893309-622.350035617253i</v>
      </c>
      <c r="G1489" t="str">
        <f t="shared" si="424"/>
        <v>0.99999997904512-0.000144758004375661i</v>
      </c>
      <c r="H1489" t="str">
        <f t="shared" si="425"/>
        <v>502.941572243773+15.4256470127722i</v>
      </c>
      <c r="I1489" t="str">
        <f t="shared" si="426"/>
        <v>31.2110644712757-882.875508055384i</v>
      </c>
      <c r="K1489" t="str">
        <f t="shared" si="427"/>
        <v>0.0238372066578237-0.00193742418893074i</v>
      </c>
      <c r="L1489" t="str">
        <f t="shared" si="428"/>
        <v>0.0001875-1.46980440844i</v>
      </c>
      <c r="M1489" t="str">
        <f t="shared" si="429"/>
        <v>0.00125-0.369416081265667i</v>
      </c>
      <c r="N1489">
        <f t="shared" si="430"/>
        <v>88.382774837210846</v>
      </c>
      <c r="O1489">
        <f t="shared" si="431"/>
        <v>42.212918945334394</v>
      </c>
      <c r="P1489" s="3">
        <f t="shared" si="432"/>
        <v>42.212918945334394</v>
      </c>
      <c r="Q1489" s="3">
        <f t="shared" si="433"/>
        <v>-91.617225162789154</v>
      </c>
      <c r="R1489">
        <f t="shared" si="434"/>
        <v>88.382774837210846</v>
      </c>
      <c r="S1489">
        <f t="shared" si="435"/>
        <v>0.23998908782586684</v>
      </c>
      <c r="T1489">
        <f t="shared" si="418"/>
        <v>42.212918945334394</v>
      </c>
    </row>
    <row r="1490" spans="1:20" x14ac:dyDescent="0.35">
      <c r="A1490">
        <f t="shared" si="419"/>
        <v>1513.6259149708594</v>
      </c>
      <c r="B1490">
        <f t="shared" si="436"/>
        <v>240.90104635960515</v>
      </c>
      <c r="C1490" t="str">
        <f t="shared" si="420"/>
        <v>-3.64091404694619-128.474619219492i</v>
      </c>
      <c r="D1490" t="str">
        <f t="shared" si="421"/>
        <v>3.47812461868985-66.067673751517i</v>
      </c>
      <c r="E1490" t="str">
        <f t="shared" si="422"/>
        <v>162.464347195716+0.0775648407973011i</v>
      </c>
      <c r="F1490" t="str">
        <f t="shared" si="423"/>
        <v>2.90990984846879-619.994061391418i</v>
      </c>
      <c r="G1490" t="str">
        <f t="shared" si="424"/>
        <v>0.99999997888556-0.000145308084769104i</v>
      </c>
      <c r="H1490" t="str">
        <f t="shared" si="425"/>
        <v>502.964028963794+15.4835643492872i</v>
      </c>
      <c r="I1490" t="str">
        <f t="shared" si="426"/>
        <v>31.210024422919-879.571608765464i</v>
      </c>
      <c r="K1490" t="str">
        <f t="shared" si="427"/>
        <v>0.0238359758380975-0.0019446825622153i</v>
      </c>
      <c r="L1490" t="str">
        <f t="shared" si="428"/>
        <v>0.0001875-1.46424029531779i</v>
      </c>
      <c r="M1490" t="str">
        <f t="shared" si="429"/>
        <v>0.00125-0.368017614331208i</v>
      </c>
      <c r="N1490">
        <f t="shared" si="430"/>
        <v>88.376697359655239</v>
      </c>
      <c r="O1490">
        <f t="shared" si="431"/>
        <v>42.179833335437785</v>
      </c>
      <c r="P1490" s="3">
        <f t="shared" si="432"/>
        <v>42.179833335437785</v>
      </c>
      <c r="Q1490" s="3">
        <f t="shared" si="433"/>
        <v>-91.623302640344761</v>
      </c>
      <c r="R1490">
        <f t="shared" si="434"/>
        <v>88.376697359655239</v>
      </c>
      <c r="S1490">
        <f t="shared" si="435"/>
        <v>0.24090104635960516</v>
      </c>
      <c r="T1490">
        <f t="shared" si="418"/>
        <v>42.179833335437785</v>
      </c>
    </row>
    <row r="1491" spans="1:20" x14ac:dyDescent="0.35">
      <c r="A1491">
        <f t="shared" si="419"/>
        <v>1519.3776934477487</v>
      </c>
      <c r="B1491">
        <f t="shared" si="436"/>
        <v>241.81647033577164</v>
      </c>
      <c r="C1491" t="str">
        <f t="shared" si="420"/>
        <v>-3.64069688547795-127.98577202354i</v>
      </c>
      <c r="D1491" t="str">
        <f t="shared" si="421"/>
        <v>3.47812461578638-65.8175757327246i</v>
      </c>
      <c r="E1491" t="str">
        <f t="shared" si="422"/>
        <v>162.464308548884+0.0778694275829305i</v>
      </c>
      <c r="F1491" t="str">
        <f t="shared" si="423"/>
        <v>2.90990984800095-617.647005988302i</v>
      </c>
      <c r="G1491" t="str">
        <f t="shared" si="424"/>
        <v>0.999999978724786-0.000145860255467776i</v>
      </c>
      <c r="H1491" t="str">
        <f t="shared" si="425"/>
        <v>502.986657569118+15.5416936662692i</v>
      </c>
      <c r="I1491" t="str">
        <f t="shared" si="426"/>
        <v>31.2089762992896-876.280364047796i</v>
      </c>
      <c r="K1491" t="str">
        <f t="shared" si="427"/>
        <v>0.0238347357793339-0.00195196734031428i</v>
      </c>
      <c r="L1491" t="str">
        <f t="shared" si="428"/>
        <v>0.0001875-1.45869724578381i</v>
      </c>
      <c r="M1491" t="str">
        <f t="shared" si="429"/>
        <v>0.00125-0.366624441453685i</v>
      </c>
      <c r="N1491">
        <f t="shared" si="430"/>
        <v>88.370597560147871</v>
      </c>
      <c r="O1491">
        <f t="shared" si="431"/>
        <v>42.146746657206137</v>
      </c>
      <c r="P1491" s="3">
        <f t="shared" si="432"/>
        <v>42.146746657206137</v>
      </c>
      <c r="Q1491" s="3">
        <f t="shared" si="433"/>
        <v>-91.629402439852129</v>
      </c>
      <c r="R1491">
        <f t="shared" si="434"/>
        <v>88.370597560147871</v>
      </c>
      <c r="S1491">
        <f t="shared" si="435"/>
        <v>0.24181647033577164</v>
      </c>
      <c r="T1491">
        <f t="shared" si="418"/>
        <v>42.146746657206137</v>
      </c>
    </row>
    <row r="1492" spans="1:20" x14ac:dyDescent="0.35">
      <c r="A1492">
        <f t="shared" si="419"/>
        <v>1525.1513286828501</v>
      </c>
      <c r="B1492">
        <f t="shared" si="436"/>
        <v>242.73537292304758</v>
      </c>
      <c r="C1492" t="str">
        <f t="shared" si="420"/>
        <v>-3.64047809473981-127.498766227809i</v>
      </c>
      <c r="D1492" t="str">
        <f t="shared" si="421"/>
        <v>3.47812461286081-65.5684245218558i</v>
      </c>
      <c r="E1492" t="str">
        <f t="shared" si="422"/>
        <v>162.464269620986+0.0781752832712641i</v>
      </c>
      <c r="F1492" t="str">
        <f t="shared" si="423"/>
        <v>2.90990984752955-615.308835644727i</v>
      </c>
      <c r="G1492" t="str">
        <f t="shared" si="424"/>
        <v>0.999999978562787-0.000146414524414835i</v>
      </c>
      <c r="H1492" t="str">
        <f t="shared" si="425"/>
        <v>503.009459382132+15.6000356746896i</v>
      </c>
      <c r="I1492" t="str">
        <f t="shared" si="426"/>
        <v>31.2079200365018-873.001726575452i</v>
      </c>
      <c r="K1492" t="str">
        <f t="shared" si="427"/>
        <v>0.0238334864131936-0.0019592786103108i</v>
      </c>
      <c r="L1492" t="str">
        <f t="shared" si="428"/>
        <v>0.0001875-1.45317518009943i</v>
      </c>
      <c r="M1492" t="str">
        <f t="shared" si="429"/>
        <v>0.00125-0.365236542591836i</v>
      </c>
      <c r="N1492">
        <f t="shared" si="430"/>
        <v>88.36447536260151</v>
      </c>
      <c r="O1492">
        <f t="shared" si="431"/>
        <v>42.113658902675617</v>
      </c>
      <c r="P1492" s="3">
        <f t="shared" si="432"/>
        <v>42.113658902675617</v>
      </c>
      <c r="Q1492" s="3">
        <f t="shared" si="433"/>
        <v>-91.63552463739849</v>
      </c>
      <c r="R1492">
        <f t="shared" si="434"/>
        <v>88.36447536260151</v>
      </c>
      <c r="S1492">
        <f t="shared" si="435"/>
        <v>0.24273537292304759</v>
      </c>
      <c r="T1492">
        <f t="shared" si="418"/>
        <v>42.113658902675617</v>
      </c>
    </row>
    <row r="1493" spans="1:20" x14ac:dyDescent="0.35">
      <c r="A1493">
        <f t="shared" si="419"/>
        <v>1530.9469037318449</v>
      </c>
      <c r="B1493">
        <f t="shared" si="436"/>
        <v>243.65776734015517</v>
      </c>
      <c r="C1493" t="str">
        <f t="shared" si="420"/>
        <v>-3.64025766269297-127.013594829736i</v>
      </c>
      <c r="D1493" t="str">
        <f t="shared" si="421"/>
        <v>3.47812460991298-65.3202165347868i</v>
      </c>
      <c r="E1493" t="str">
        <f t="shared" si="422"/>
        <v>162.464230410081+0.0784824139382764i</v>
      </c>
      <c r="F1493" t="str">
        <f t="shared" si="423"/>
        <v>2.90990984705456-612.979516725328i</v>
      </c>
      <c r="G1493" t="str">
        <f t="shared" si="424"/>
        <v>0.999999978399554-0.00014697089958362i</v>
      </c>
      <c r="H1493" t="str">
        <f t="shared" si="425"/>
        <v>503.032435735498+15.6585910871051i</v>
      </c>
      <c r="I1493" t="str">
        <f t="shared" si="426"/>
        <v>31.2068555701464-869.735649203073i</v>
      </c>
      <c r="K1493" t="str">
        <f t="shared" si="427"/>
        <v>0.0238322276708473-0.00196661645947126i</v>
      </c>
      <c r="L1493" t="str">
        <f t="shared" si="428"/>
        <v>0.0001875-1.44767401882789i</v>
      </c>
      <c r="M1493" t="str">
        <f t="shared" si="429"/>
        <v>0.00125-0.363853897780271i</v>
      </c>
      <c r="N1493">
        <f t="shared" si="430"/>
        <v>88.358330690737873</v>
      </c>
      <c r="O1493">
        <f t="shared" si="431"/>
        <v>42.080570063824212</v>
      </c>
      <c r="P1493" s="3">
        <f t="shared" si="432"/>
        <v>42.080570063824212</v>
      </c>
      <c r="Q1493" s="3">
        <f t="shared" si="433"/>
        <v>-91.641669309262127</v>
      </c>
      <c r="R1493">
        <f t="shared" si="434"/>
        <v>88.358330690737873</v>
      </c>
      <c r="S1493">
        <f t="shared" si="435"/>
        <v>0.24365776734015518</v>
      </c>
      <c r="T1493">
        <f t="shared" si="418"/>
        <v>42.080570063824212</v>
      </c>
    </row>
    <row r="1494" spans="1:20" x14ac:dyDescent="0.35">
      <c r="A1494">
        <f t="shared" si="419"/>
        <v>1536.7645019660263</v>
      </c>
      <c r="B1494">
        <f t="shared" si="436"/>
        <v>244.58366685604778</v>
      </c>
      <c r="C1494" t="str">
        <f t="shared" si="420"/>
        <v>-3.6400355772126-126.530250853179i</v>
      </c>
      <c r="D1494" t="str">
        <f t="shared" si="421"/>
        <v>3.47812460694266-65.0729482009616i</v>
      </c>
      <c r="E1494" t="str">
        <f t="shared" si="422"/>
        <v>162.464190914216+0.0787908256969683i</v>
      </c>
      <c r="F1494" t="str">
        <f t="shared" si="423"/>
        <v>2.90990984657594-610.659015722064i</v>
      </c>
      <c r="G1494" t="str">
        <f t="shared" si="424"/>
        <v>0.999999978235079-0.000147529388977773i</v>
      </c>
      <c r="H1494" t="str">
        <f t="shared" si="425"/>
        <v>503.055587972237+15.7173606176505i</v>
      </c>
      <c r="I1494" t="str">
        <f t="shared" si="426"/>
        <v>31.2057828352872-866.48208496619i</v>
      </c>
      <c r="K1494" t="str">
        <f t="shared" si="427"/>
        <v>0.0238309594829722-0.00197398097524443i</v>
      </c>
      <c r="L1494" t="str">
        <f t="shared" si="428"/>
        <v>0.0001875-1.44219368283312i</v>
      </c>
      <c r="M1494" t="str">
        <f t="shared" si="429"/>
        <v>0.00125-0.36247648712918i</v>
      </c>
      <c r="N1494">
        <f t="shared" si="430"/>
        <v>88.352163468087809</v>
      </c>
      <c r="O1494">
        <f t="shared" si="431"/>
        <v>42.047480132571224</v>
      </c>
      <c r="P1494" s="3">
        <f t="shared" si="432"/>
        <v>42.047480132571224</v>
      </c>
      <c r="Q1494" s="3">
        <f t="shared" si="433"/>
        <v>-91.647836531912191</v>
      </c>
      <c r="R1494">
        <f t="shared" si="434"/>
        <v>88.352163468087809</v>
      </c>
      <c r="S1494">
        <f t="shared" si="435"/>
        <v>0.24458366685604779</v>
      </c>
      <c r="T1494">
        <f t="shared" si="418"/>
        <v>42.047480132571224</v>
      </c>
    </row>
    <row r="1495" spans="1:20" x14ac:dyDescent="0.35">
      <c r="A1495">
        <f t="shared" si="419"/>
        <v>1542.604207073497</v>
      </c>
      <c r="B1495">
        <f t="shared" si="436"/>
        <v>245.51308479010078</v>
      </c>
      <c r="C1495" t="str">
        <f t="shared" si="420"/>
        <v>-3.63981182608695-126.048727348324i</v>
      </c>
      <c r="D1495" t="str">
        <f t="shared" si="421"/>
        <v>3.47812460394975-64.8266159633433i</v>
      </c>
      <c r="E1495" t="str">
        <f t="shared" si="422"/>
        <v>162.464151131426+0.0791005246976107i</v>
      </c>
      <c r="F1495" t="str">
        <f t="shared" si="423"/>
        <v>2.9099098460937-608.347299253758i</v>
      </c>
      <c r="G1495" t="str">
        <f t="shared" si="424"/>
        <v>0.999999978069351-0.000148090000631346i</v>
      </c>
      <c r="H1495" t="str">
        <f t="shared" si="425"/>
        <v>503.078917445812+15.7763449820292i</v>
      </c>
      <c r="I1495" t="str">
        <f t="shared" si="426"/>
        <v>31.2047017664539-863.240987080584i</v>
      </c>
      <c r="K1495" t="str">
        <f t="shared" si="427"/>
        <v>0.0238296817797487-0.00198137224526045i</v>
      </c>
      <c r="L1495" t="str">
        <f t="shared" si="428"/>
        <v>0.0001875-1.43673409327866i</v>
      </c>
      <c r="M1495" t="str">
        <f t="shared" si="429"/>
        <v>0.00125-0.361104290824049i</v>
      </c>
      <c r="N1495">
        <f t="shared" si="430"/>
        <v>88.345973617991945</v>
      </c>
      <c r="O1495">
        <f t="shared" si="431"/>
        <v>42.014389100777343</v>
      </c>
      <c r="P1495" s="3">
        <f t="shared" si="432"/>
        <v>42.014389100777343</v>
      </c>
      <c r="Q1495" s="3">
        <f t="shared" si="433"/>
        <v>-91.654026382008055</v>
      </c>
      <c r="R1495">
        <f t="shared" si="434"/>
        <v>88.345973617991945</v>
      </c>
      <c r="S1495">
        <f t="shared" si="435"/>
        <v>0.24551308479010078</v>
      </c>
      <c r="T1495">
        <f t="shared" si="418"/>
        <v>42.014389100777343</v>
      </c>
    </row>
    <row r="1496" spans="1:20" x14ac:dyDescent="0.35">
      <c r="A1496">
        <f t="shared" si="419"/>
        <v>1548.4661030603763</v>
      </c>
      <c r="B1496">
        <f t="shared" si="436"/>
        <v>246.44603451230316</v>
      </c>
      <c r="C1496" t="str">
        <f t="shared" si="420"/>
        <v>-3.63958639701732-125.56901739158i</v>
      </c>
      <c r="D1496" t="str">
        <f t="shared" si="421"/>
        <v>3.47812460093405-64.5812162783594i</v>
      </c>
      <c r="E1496" t="str">
        <f t="shared" si="422"/>
        <v>162.464111059737+0.07941151712811i</v>
      </c>
      <c r="F1496" t="str">
        <f t="shared" si="423"/>
        <v>2.90990984560777-606.044334065588i</v>
      </c>
      <c r="G1496" t="str">
        <f t="shared" si="424"/>
        <v>0.999999977902362-0.000148652742608921i</v>
      </c>
      <c r="H1496" t="str">
        <f t="shared" si="425"/>
        <v>503.102425520203+15.8355448975085i</v>
      </c>
      <c r="I1496" t="str">
        <f t="shared" si="426"/>
        <v>31.203612297641-860.012308941562i</v>
      </c>
      <c r="K1496" t="str">
        <f t="shared" si="427"/>
        <v>0.0238283944908574-0.00198879035732999i</v>
      </c>
      <c r="L1496" t="str">
        <f t="shared" si="428"/>
        <v>0.0001875-1.43129517162648i</v>
      </c>
      <c r="M1496" t="str">
        <f t="shared" si="429"/>
        <v>0.00125-0.359737289125372i</v>
      </c>
      <c r="N1496">
        <f t="shared" si="430"/>
        <v>88.33976106360069</v>
      </c>
      <c r="O1496">
        <f t="shared" si="431"/>
        <v>41.981296960243938</v>
      </c>
      <c r="P1496" s="3">
        <f t="shared" si="432"/>
        <v>41.981296960243938</v>
      </c>
      <c r="Q1496" s="3">
        <f t="shared" si="433"/>
        <v>-91.66023893639931</v>
      </c>
      <c r="R1496">
        <f t="shared" si="434"/>
        <v>88.33976106360069</v>
      </c>
      <c r="S1496">
        <f t="shared" si="435"/>
        <v>0.24644603451230315</v>
      </c>
      <c r="T1496">
        <f t="shared" si="418"/>
        <v>41.981296960243938</v>
      </c>
    </row>
    <row r="1497" spans="1:20" x14ac:dyDescent="0.35">
      <c r="A1497">
        <f t="shared" si="419"/>
        <v>1554.3502742520059</v>
      </c>
      <c r="B1497">
        <f t="shared" si="436"/>
        <v>247.38252944344993</v>
      </c>
      <c r="C1497" t="str">
        <f t="shared" si="420"/>
        <v>-3.63935927761681-125.09111408548i</v>
      </c>
      <c r="D1497" t="str">
        <f t="shared" si="421"/>
        <v>3.47812459789538-64.3367456158531i</v>
      </c>
      <c r="E1497" t="str">
        <f t="shared" si="422"/>
        <v>162.464070697159+0.0797238092142882i</v>
      </c>
      <c r="F1497" t="str">
        <f t="shared" si="423"/>
        <v>2.90990984511814-603.750087028627i</v>
      </c>
      <c r="G1497" t="str">
        <f t="shared" si="424"/>
        <v>0.9999999777341-0.000149217623005728i</v>
      </c>
      <c r="H1497" t="str">
        <f t="shared" si="425"/>
        <v>503.126113569996+15.8949610829083i</v>
      </c>
      <c r="I1497" t="str">
        <f t="shared" si="426"/>
        <v>31.2025143622992-856.796004123323i</v>
      </c>
      <c r="K1497" t="str">
        <f t="shared" si="427"/>
        <v>0.0238270975454755-0.00199623539944316i</v>
      </c>
      <c r="L1497" t="str">
        <f t="shared" si="428"/>
        <v>0.0001875-1.42587683963586i</v>
      </c>
      <c r="M1497" t="str">
        <f t="shared" si="429"/>
        <v>0.00125-0.358375462368372i</v>
      </c>
      <c r="N1497">
        <f t="shared" si="430"/>
        <v>88.333525727875056</v>
      </c>
      <c r="O1497">
        <f t="shared" si="431"/>
        <v>41.948203702712547</v>
      </c>
      <c r="P1497" s="3">
        <f t="shared" si="432"/>
        <v>41.948203702712547</v>
      </c>
      <c r="Q1497" s="3">
        <f t="shared" si="433"/>
        <v>-91.666474272124944</v>
      </c>
      <c r="R1497">
        <f t="shared" si="434"/>
        <v>88.333525727875056</v>
      </c>
      <c r="S1497">
        <f t="shared" si="435"/>
        <v>0.24738252944344993</v>
      </c>
      <c r="T1497">
        <f t="shared" si="418"/>
        <v>41.948203702712547</v>
      </c>
    </row>
    <row r="1498" spans="1:20" x14ac:dyDescent="0.35">
      <c r="A1498">
        <f t="shared" si="419"/>
        <v>1560.2568052941635</v>
      </c>
      <c r="B1498">
        <f t="shared" si="436"/>
        <v>248.32258305533503</v>
      </c>
      <c r="C1498" t="str">
        <f t="shared" si="420"/>
        <v>-3.63913045541015-124.615010558586i</v>
      </c>
      <c r="D1498" t="str">
        <f t="shared" si="421"/>
        <v>3.4781245948336-64.0932004590322i</v>
      </c>
      <c r="E1498" t="str">
        <f t="shared" si="422"/>
        <v>162.464030041695+0.0800374072202119i</v>
      </c>
      <c r="F1498" t="str">
        <f t="shared" si="423"/>
        <v>2.9099098446248-601.464525139365i</v>
      </c>
      <c r="G1498" t="str">
        <f t="shared" si="424"/>
        <v>0.999999977564558-0.000149784649947755i</v>
      </c>
      <c r="H1498" t="str">
        <f t="shared" si="425"/>
        <v>503.149982980475+15.9545942585945i</v>
      </c>
      <c r="I1498" t="str">
        <f t="shared" si="426"/>
        <v>31.2014078933327-853.592026378308i</v>
      </c>
      <c r="K1498" t="str">
        <f t="shared" si="427"/>
        <v>0.0238257908722732-0.00200370745976853i</v>
      </c>
      <c r="L1498" t="str">
        <f t="shared" si="428"/>
        <v>0.0001875-1.42047901936229i</v>
      </c>
      <c r="M1498" t="str">
        <f t="shared" si="429"/>
        <v>0.00125-0.357018790962714i</v>
      </c>
      <c r="N1498">
        <f t="shared" si="430"/>
        <v>88.327267533586735</v>
      </c>
      <c r="O1498">
        <f t="shared" si="431"/>
        <v>41.915109319864825</v>
      </c>
      <c r="P1498" s="3">
        <f t="shared" si="432"/>
        <v>41.915109319864825</v>
      </c>
      <c r="Q1498" s="3">
        <f t="shared" si="433"/>
        <v>-91.672732466413265</v>
      </c>
      <c r="R1498">
        <f t="shared" si="434"/>
        <v>88.327267533586735</v>
      </c>
      <c r="S1498">
        <f t="shared" si="435"/>
        <v>0.24832258305533503</v>
      </c>
      <c r="T1498">
        <f t="shared" si="418"/>
        <v>41.915109319864825</v>
      </c>
    </row>
    <row r="1499" spans="1:20" x14ac:dyDescent="0.35">
      <c r="A1499">
        <f t="shared" si="419"/>
        <v>1566.1857811542816</v>
      </c>
      <c r="B1499">
        <f t="shared" si="436"/>
        <v>249.26620887094532</v>
      </c>
      <c r="C1499" t="str">
        <f t="shared" si="420"/>
        <v>-3.63889991783313-124.140699965384i</v>
      </c>
      <c r="D1499" t="str">
        <f t="shared" si="421"/>
        <v>3.47812459174848-63.8505773044172i</v>
      </c>
      <c r="E1499" t="str">
        <f t="shared" si="422"/>
        <v>162.46398909133+0.0803523174484633i</v>
      </c>
      <c r="F1499" t="str">
        <f t="shared" si="423"/>
        <v>2.90990984412769-599.18761551922i</v>
      </c>
      <c r="G1499" t="str">
        <f t="shared" si="424"/>
        <v>0.999999977393725-0.000150353831591871i</v>
      </c>
      <c r="H1499" t="str">
        <f t="shared" si="425"/>
        <v>503.174035147689+16.0144451464718i</v>
      </c>
      <c r="I1499" t="str">
        <f t="shared" si="426"/>
        <v>31.2002928230961-850.400329636481i</v>
      </c>
      <c r="K1499" t="str">
        <f t="shared" si="427"/>
        <v>0.023824474399411-0.0020112066266522i</v>
      </c>
      <c r="L1499" t="str">
        <f t="shared" si="428"/>
        <v>0.0001875-1.41510163315629i</v>
      </c>
      <c r="M1499" t="str">
        <f t="shared" si="429"/>
        <v>0.00125-0.355667255392223i</v>
      </c>
      <c r="N1499">
        <f t="shared" si="430"/>
        <v>88.320986403318628</v>
      </c>
      <c r="O1499">
        <f t="shared" si="431"/>
        <v>41.882013803321641</v>
      </c>
      <c r="P1499" s="3">
        <f t="shared" si="432"/>
        <v>41.882013803321641</v>
      </c>
      <c r="Q1499" s="3">
        <f t="shared" si="433"/>
        <v>-91.679013596681372</v>
      </c>
      <c r="R1499">
        <f t="shared" si="434"/>
        <v>88.320986403318628</v>
      </c>
      <c r="S1499">
        <f t="shared" si="435"/>
        <v>0.24926620887094533</v>
      </c>
      <c r="T1499">
        <f t="shared" si="418"/>
        <v>41.882013803321641</v>
      </c>
    </row>
    <row r="1500" spans="1:20" x14ac:dyDescent="0.35">
      <c r="A1500">
        <f t="shared" si="419"/>
        <v>1572.1372871226677</v>
      </c>
      <c r="B1500">
        <f t="shared" si="436"/>
        <v>250.21342046465492</v>
      </c>
      <c r="C1500" t="str">
        <f t="shared" si="420"/>
        <v>-3.63866765223171-123.668175486194i</v>
      </c>
      <c r="D1500" t="str">
        <f t="shared" si="421"/>
        <v>3.47812458863987-63.6088726617928i</v>
      </c>
      <c r="E1500" t="str">
        <f t="shared" si="422"/>
        <v>162.463947844044+0.0806685462403998i</v>
      </c>
      <c r="F1500" t="str">
        <f t="shared" si="423"/>
        <v>2.90990984362679-596.919325414085i</v>
      </c>
      <c r="G1500" t="str">
        <f t="shared" si="424"/>
        <v>0.999999977221591-0.00015092517612594i</v>
      </c>
      <c r="H1500" t="str">
        <f t="shared" si="425"/>
        <v>503.198271478551+16.0745144699721i</v>
      </c>
      <c r="I1500" t="str">
        <f t="shared" si="426"/>
        <v>31.1991690833853-847.220868004726i</v>
      </c>
      <c r="K1500" t="str">
        <f t="shared" si="427"/>
        <v>0.0238231480545357-0.0020187329886166i</v>
      </c>
      <c r="L1500" t="str">
        <f t="shared" si="428"/>
        <v>0.0001875-1.40974460366238i</v>
      </c>
      <c r="M1500" t="str">
        <f t="shared" si="429"/>
        <v>0.00125-0.354320836214608i</v>
      </c>
      <c r="N1500">
        <f t="shared" si="430"/>
        <v>88.314682259465457</v>
      </c>
      <c r="O1500">
        <f t="shared" si="431"/>
        <v>41.848917144643195</v>
      </c>
      <c r="P1500" s="3">
        <f t="shared" si="432"/>
        <v>41.848917144643195</v>
      </c>
      <c r="Q1500" s="3">
        <f t="shared" si="433"/>
        <v>-91.685317740534543</v>
      </c>
      <c r="R1500">
        <f t="shared" si="434"/>
        <v>88.314682259465457</v>
      </c>
      <c r="S1500">
        <f t="shared" si="435"/>
        <v>0.25021342046465489</v>
      </c>
      <c r="T1500">
        <f t="shared" si="418"/>
        <v>41.848917144643195</v>
      </c>
    </row>
    <row r="1501" spans="1:20" x14ac:dyDescent="0.35">
      <c r="A1501">
        <f t="shared" si="419"/>
        <v>1578.111408813734</v>
      </c>
      <c r="B1501">
        <f t="shared" si="436"/>
        <v>251.16423146242062</v>
      </c>
      <c r="C1501" t="str">
        <f t="shared" si="420"/>
        <v>-3.63843364586186-123.197430327064i</v>
      </c>
      <c r="D1501" t="str">
        <f t="shared" si="421"/>
        <v>3.47812458550761-63.368083054157i</v>
      </c>
      <c r="E1501" t="str">
        <f t="shared" si="422"/>
        <v>162.463906297797+0.0809860999766275i</v>
      </c>
      <c r="F1501" t="str">
        <f t="shared" si="423"/>
        <v>2.90990984312209-594.65962219385i</v>
      </c>
      <c r="G1501" t="str">
        <f t="shared" si="424"/>
        <v>0.999999977048146-0.000151498691768942i</v>
      </c>
      <c r="H1501" t="str">
        <f t="shared" si="425"/>
        <v>503.222693390922+16.1348029540483i</v>
      </c>
      <c r="I1501" t="str">
        <f t="shared" si="426"/>
        <v>31.1980366054374-844.053595766171i</v>
      </c>
      <c r="K1501" t="str">
        <f t="shared" si="427"/>
        <v>0.0238218117647773-0.0020262866343596i</v>
      </c>
      <c r="L1501" t="str">
        <f t="shared" si="428"/>
        <v>0.0001875-1.40440785381787i</v>
      </c>
      <c r="M1501" t="str">
        <f t="shared" si="429"/>
        <v>0.00125-0.352979514061175i</v>
      </c>
      <c r="N1501">
        <f t="shared" si="430"/>
        <v>88.308355024233848</v>
      </c>
      <c r="O1501">
        <f t="shared" si="431"/>
        <v>41.81581933532803</v>
      </c>
      <c r="P1501" s="3">
        <f t="shared" si="432"/>
        <v>41.81581933532803</v>
      </c>
      <c r="Q1501" s="3">
        <f t="shared" si="433"/>
        <v>-91.691644975766152</v>
      </c>
      <c r="R1501">
        <f t="shared" si="434"/>
        <v>88.308355024233848</v>
      </c>
      <c r="S1501">
        <f t="shared" si="435"/>
        <v>0.25116423146242062</v>
      </c>
      <c r="T1501">
        <f t="shared" si="418"/>
        <v>41.81581933532803</v>
      </c>
    </row>
    <row r="1502" spans="1:20" x14ac:dyDescent="0.35">
      <c r="A1502">
        <f t="shared" si="419"/>
        <v>1584.1082321672263</v>
      </c>
      <c r="B1502">
        <f t="shared" si="436"/>
        <v>252.11865554197783</v>
      </c>
      <c r="C1502" t="str">
        <f t="shared" si="420"/>
        <v>-3.63819788588848-122.728457719679i</v>
      </c>
      <c r="D1502" t="str">
        <f t="shared" si="421"/>
        <v>3.47812458235146-63.1282050176696i</v>
      </c>
      <c r="E1502" t="str">
        <f t="shared" si="422"/>
        <v>162.463864450543+0.0813049850770994i</v>
      </c>
      <c r="F1502" t="str">
        <f t="shared" si="423"/>
        <v>2.90990984261352-592.408473351917i</v>
      </c>
      <c r="G1502" t="str">
        <f t="shared" si="424"/>
        <v>0.99999997687338-0.000152074386771087i</v>
      </c>
      <c r="H1502" t="str">
        <f t="shared" si="425"/>
        <v>503.247302313693+16.1953113251638i</v>
      </c>
      <c r="I1502" t="str">
        <f t="shared" si="426"/>
        <v>31.1968953199217-840.898467379508i</v>
      </c>
      <c r="K1502" t="str">
        <f t="shared" si="427"/>
        <v>0.0238204654567454-0.00203386765275325i</v>
      </c>
      <c r="L1502" t="str">
        <f t="shared" si="428"/>
        <v>0.0001875-1.39909130685183i</v>
      </c>
      <c r="M1502" t="str">
        <f t="shared" si="429"/>
        <v>0.00125-0.351643269636557i</v>
      </c>
      <c r="N1502">
        <f t="shared" si="430"/>
        <v>88.302004619643171</v>
      </c>
      <c r="O1502">
        <f t="shared" si="431"/>
        <v>41.782720366813081</v>
      </c>
      <c r="P1502" s="3">
        <f t="shared" si="432"/>
        <v>41.782720366813081</v>
      </c>
      <c r="Q1502" s="3">
        <f t="shared" si="433"/>
        <v>-91.697995380356829</v>
      </c>
      <c r="R1502">
        <f t="shared" si="434"/>
        <v>88.302004619643171</v>
      </c>
      <c r="S1502">
        <f t="shared" si="435"/>
        <v>0.25211865554197782</v>
      </c>
      <c r="T1502">
        <f t="shared" si="418"/>
        <v>41.782720366813081</v>
      </c>
    </row>
    <row r="1503" spans="1:20" x14ac:dyDescent="0.35">
      <c r="A1503">
        <f t="shared" si="419"/>
        <v>1590.1278434494618</v>
      </c>
      <c r="B1503">
        <f t="shared" si="436"/>
        <v>253.07670643303734</v>
      </c>
      <c r="C1503" t="str">
        <f t="shared" si="420"/>
        <v>-3.63796035938515-122.261250921265i</v>
      </c>
      <c r="D1503" t="str">
        <f t="shared" si="421"/>
        <v>3.47812457917132-62.8892351016056i</v>
      </c>
      <c r="E1503" t="str">
        <f t="shared" si="422"/>
        <v>162.463822300221+0.0816252080016343i</v>
      </c>
      <c r="F1503" t="str">
        <f t="shared" si="423"/>
        <v>2.90990984210111-590.165846504764i</v>
      </c>
      <c r="G1503" t="str">
        <f t="shared" si="424"/>
        <v>0.999999976697284-0.000152652269413935i</v>
      </c>
      <c r="H1503" t="str">
        <f t="shared" si="425"/>
        <v>503.272099686877+16.2560403112833i</v>
      </c>
      <c r="I1503" t="str">
        <f t="shared" si="426"/>
        <v>31.1957451569371-837.755437478387i</v>
      </c>
      <c r="K1503" t="str">
        <f t="shared" si="427"/>
        <v>0.023819109056526-0.0020414761328428i</v>
      </c>
      <c r="L1503" t="str">
        <f t="shared" si="428"/>
        <v>0.0001875-1.39379488628395i</v>
      </c>
      <c r="M1503" t="str">
        <f t="shared" si="429"/>
        <v>0.00125-0.350312083718427i</v>
      </c>
      <c r="N1503">
        <f t="shared" si="430"/>
        <v>88.295630967525909</v>
      </c>
      <c r="O1503">
        <f t="shared" si="431"/>
        <v>41.749620230473298</v>
      </c>
      <c r="P1503" s="3">
        <f t="shared" si="432"/>
        <v>41.749620230473298</v>
      </c>
      <c r="Q1503" s="3">
        <f t="shared" si="433"/>
        <v>-91.704369032474091</v>
      </c>
      <c r="R1503">
        <f t="shared" si="434"/>
        <v>88.295630967525909</v>
      </c>
      <c r="S1503">
        <f t="shared" si="435"/>
        <v>0.25307670643303737</v>
      </c>
      <c r="T1503">
        <f t="shared" si="418"/>
        <v>41.749620230473298</v>
      </c>
    </row>
    <row r="1504" spans="1:20" x14ac:dyDescent="0.35">
      <c r="A1504">
        <f t="shared" si="419"/>
        <v>1596.1703292545697</v>
      </c>
      <c r="B1504">
        <f t="shared" si="436"/>
        <v>254.03839791748288</v>
      </c>
      <c r="C1504" t="str">
        <f t="shared" si="420"/>
        <v>-3.63772105333355-121.795803214482i</v>
      </c>
      <c r="D1504" t="str">
        <f t="shared" si="421"/>
        <v>3.47812457596693-62.6511698683016i</v>
      </c>
      <c r="E1504" t="str">
        <f t="shared" si="422"/>
        <v>162.463779844759+0.0819467752500207i</v>
      </c>
      <c r="F1504" t="str">
        <f t="shared" si="423"/>
        <v>2.90990984158478-587.931709391443i</v>
      </c>
      <c r="G1504" t="str">
        <f t="shared" si="424"/>
        <v>0.999999976519847-0.00015323234801052i</v>
      </c>
      <c r="H1504" t="str">
        <f t="shared" si="425"/>
        <v>503.297086961697+16.3169906418645i</v>
      </c>
      <c r="I1504" t="str">
        <f t="shared" si="426"/>
        <v>31.1945860460071-834.624460870718i</v>
      </c>
      <c r="K1504" t="str">
        <f t="shared" si="427"/>
        <v>0.0238177424896777-0.00204911216384551i</v>
      </c>
      <c r="L1504" t="str">
        <f t="shared" si="428"/>
        <v>0.0001875-1.38851851592344i</v>
      </c>
      <c r="M1504" t="str">
        <f t="shared" si="429"/>
        <v>0.00125-0.348985937157229i</v>
      </c>
      <c r="N1504">
        <f t="shared" si="430"/>
        <v>88.289233989527901</v>
      </c>
      <c r="O1504">
        <f t="shared" si="431"/>
        <v>41.716518917620448</v>
      </c>
      <c r="P1504" s="3">
        <f t="shared" si="432"/>
        <v>41.716518917620448</v>
      </c>
      <c r="Q1504" s="3">
        <f t="shared" si="433"/>
        <v>-91.710766010472099</v>
      </c>
      <c r="R1504">
        <f t="shared" si="434"/>
        <v>88.289233989527901</v>
      </c>
      <c r="S1504">
        <f t="shared" si="435"/>
        <v>0.25403839791748289</v>
      </c>
      <c r="T1504">
        <f t="shared" si="418"/>
        <v>41.716518917620448</v>
      </c>
    </row>
    <row r="1505" spans="1:20" x14ac:dyDescent="0.35">
      <c r="A1505">
        <f t="shared" si="419"/>
        <v>1602.235776505737</v>
      </c>
      <c r="B1505">
        <f t="shared" si="436"/>
        <v>255.00374382956932</v>
      </c>
      <c r="C1505" t="str">
        <f t="shared" si="420"/>
        <v>-3.63747995462253-121.332107907342i</v>
      </c>
      <c r="D1505" t="str">
        <f t="shared" si="421"/>
        <v>3.47812457273815-62.4140058931097i</v>
      </c>
      <c r="E1505" t="str">
        <f t="shared" si="422"/>
        <v>162.463737082074+0.0822696933624717i</v>
      </c>
      <c r="F1505" t="str">
        <f t="shared" si="423"/>
        <v>2.90990984106452-585.706029873145i</v>
      </c>
      <c r="G1505" t="str">
        <f t="shared" si="424"/>
        <v>0.999999976341059-0.00015381463090546i</v>
      </c>
      <c r="H1505" t="str">
        <f t="shared" si="425"/>
        <v>503.322265600674+16.3781630478464i</v>
      </c>
      <c r="I1505" t="str">
        <f t="shared" si="426"/>
        <v>31.193417916073-831.505492538063i</v>
      </c>
      <c r="K1505" t="str">
        <f t="shared" si="427"/>
        <v>0.0238163656812284-0.00205677583514947i</v>
      </c>
      <c r="L1505" t="str">
        <f t="shared" si="428"/>
        <v>0.0001875-1.38326211986794i</v>
      </c>
      <c r="M1505" t="str">
        <f t="shared" si="429"/>
        <v>0.00125-0.347664810875901i</v>
      </c>
      <c r="N1505">
        <f t="shared" si="430"/>
        <v>88.282813607109262</v>
      </c>
      <c r="O1505">
        <f t="shared" si="431"/>
        <v>41.683416419503729</v>
      </c>
      <c r="P1505" s="3">
        <f t="shared" si="432"/>
        <v>41.683416419503729</v>
      </c>
      <c r="Q1505" s="3">
        <f t="shared" si="433"/>
        <v>-91.717186392890738</v>
      </c>
      <c r="R1505">
        <f t="shared" si="434"/>
        <v>88.282813607109262</v>
      </c>
      <c r="S1505">
        <f t="shared" si="435"/>
        <v>0.25500374382956931</v>
      </c>
      <c r="T1505">
        <f t="shared" si="418"/>
        <v>41.683416419503729</v>
      </c>
    </row>
    <row r="1506" spans="1:20" x14ac:dyDescent="0.35">
      <c r="A1506">
        <f t="shared" si="419"/>
        <v>1608.3242724564589</v>
      </c>
      <c r="B1506">
        <f t="shared" si="436"/>
        <v>255.97275805612168</v>
      </c>
      <c r="C1506" t="str">
        <f t="shared" si="420"/>
        <v>-3.63723705004763-120.870158333103i</v>
      </c>
      <c r="D1506" t="str">
        <f t="shared" si="421"/>
        <v>3.4781245694848-62.1777397643465i</v>
      </c>
      <c r="E1506" t="str">
        <f t="shared" si="422"/>
        <v>162.463694010065+0.0825939689200991i</v>
      </c>
      <c r="F1506" t="str">
        <f t="shared" si="423"/>
        <v>2.9099098405403-583.488775932723i</v>
      </c>
      <c r="G1506" t="str">
        <f t="shared" si="424"/>
        <v>0.999999976160909-0.000154399126475085i</v>
      </c>
      <c r="H1506" t="str">
        <f t="shared" si="425"/>
        <v>503.347637077714+16.4395582616408i</v>
      </c>
      <c r="I1506" t="str">
        <f t="shared" si="426"/>
        <v>31.1922406954904-828.398487634965i</v>
      </c>
      <c r="K1506" t="str">
        <f t="shared" si="427"/>
        <v>0.023814978555672-0.00206446723631249i</v>
      </c>
      <c r="L1506" t="str">
        <f t="shared" si="428"/>
        <v>0.0001875-1.37802562250244i</v>
      </c>
      <c r="M1506" t="str">
        <f t="shared" si="429"/>
        <v>0.00125-0.346348685869597i</v>
      </c>
      <c r="N1506">
        <f t="shared" si="430"/>
        <v>88.276369741544755</v>
      </c>
      <c r="O1506">
        <f t="shared" si="431"/>
        <v>41.650312727308602</v>
      </c>
      <c r="P1506" s="3">
        <f t="shared" si="432"/>
        <v>41.650312727308602</v>
      </c>
      <c r="Q1506" s="3">
        <f t="shared" si="433"/>
        <v>-91.723630258455245</v>
      </c>
      <c r="R1506">
        <f t="shared" si="434"/>
        <v>88.276369741544755</v>
      </c>
      <c r="S1506">
        <f t="shared" si="435"/>
        <v>0.25597275805612169</v>
      </c>
      <c r="T1506">
        <f t="shared" si="418"/>
        <v>41.650312727308602</v>
      </c>
    </row>
    <row r="1507" spans="1:20" x14ac:dyDescent="0.35">
      <c r="A1507">
        <f t="shared" si="419"/>
        <v>1614.4359046917932</v>
      </c>
      <c r="B1507">
        <f t="shared" si="436"/>
        <v>256.94545453673493</v>
      </c>
      <c r="C1507" t="str">
        <f t="shared" si="420"/>
        <v>-3.63699232631101-120.409947850177i</v>
      </c>
      <c r="D1507" t="str">
        <f t="shared" si="421"/>
        <v>3.47812456620668-61.9423680832446i</v>
      </c>
      <c r="E1507" t="str">
        <f t="shared" si="422"/>
        <v>162.463650626626+0.0829196085448024i</v>
      </c>
      <c r="F1507" t="str">
        <f t="shared" si="423"/>
        <v>2.90990984001209-581.279915674235i</v>
      </c>
      <c r="G1507" t="str">
        <f t="shared" si="424"/>
        <v>0.999999975979388-0.000154985843127557i</v>
      </c>
      <c r="H1507" t="str">
        <f t="shared" si="425"/>
        <v>503.373202878207+16.5011770171225i</v>
      </c>
      <c r="I1507" t="str">
        <f t="shared" si="426"/>
        <v>31.1910543120248-825.303401488322i</v>
      </c>
      <c r="K1507" t="str">
        <f t="shared" si="427"/>
        <v>0.0238135810369643-0.00207218645706085i</v>
      </c>
      <c r="L1507" t="str">
        <f t="shared" si="428"/>
        <v>0.0001875-1.37280894849814i</v>
      </c>
      <c r="M1507" t="str">
        <f t="shared" si="429"/>
        <v>0.00125-0.345037543205415i</v>
      </c>
      <c r="N1507">
        <f t="shared" si="430"/>
        <v>88.269902313923964</v>
      </c>
      <c r="O1507">
        <f t="shared" si="431"/>
        <v>41.617207832156602</v>
      </c>
      <c r="P1507" s="3">
        <f t="shared" si="432"/>
        <v>41.617207832156602</v>
      </c>
      <c r="Q1507" s="3">
        <f t="shared" si="433"/>
        <v>-91.730097686076036</v>
      </c>
      <c r="R1507">
        <f t="shared" si="434"/>
        <v>88.269902313923964</v>
      </c>
      <c r="S1507">
        <f t="shared" si="435"/>
        <v>0.25694545453673495</v>
      </c>
      <c r="T1507">
        <f t="shared" si="418"/>
        <v>41.617207832156602</v>
      </c>
    </row>
    <row r="1508" spans="1:20" x14ac:dyDescent="0.35">
      <c r="A1508">
        <f t="shared" si="419"/>
        <v>1620.5707611296223</v>
      </c>
      <c r="B1508">
        <f t="shared" si="436"/>
        <v>257.92184726397454</v>
      </c>
      <c r="C1508" t="str">
        <f t="shared" si="420"/>
        <v>-3.63674577001967-119.951469842034i</v>
      </c>
      <c r="D1508" t="str">
        <f t="shared" si="421"/>
        <v>3.47812456290358-61.7078874639029i</v>
      </c>
      <c r="E1508" t="str">
        <f t="shared" si="422"/>
        <v>162.463606929635+0.0832466189001061i</v>
      </c>
      <c r="F1508" t="str">
        <f t="shared" si="423"/>
        <v>2.90990983947987-579.079417322483i</v>
      </c>
      <c r="G1508" t="str">
        <f t="shared" si="424"/>
        <v>0.999999975796484-0.000155574789302987i</v>
      </c>
      <c r="H1508" t="str">
        <f t="shared" si="425"/>
        <v>503.398964499111+16.5630200496159i</v>
      </c>
      <c r="I1508" t="str">
        <f t="shared" si="426"/>
        <v>31.1898586928416-822.220189596738i</v>
      </c>
      <c r="K1508" t="str">
        <f t="shared" si="427"/>
        <v>0.02381217304852-0.00207993358728802i</v>
      </c>
      <c r="L1508" t="str">
        <f t="shared" si="428"/>
        <v>0.0001875-1.36761202281146i</v>
      </c>
      <c r="M1508" t="str">
        <f t="shared" si="429"/>
        <v>0.00125-0.343731364022131i</v>
      </c>
      <c r="N1508">
        <f t="shared" si="430"/>
        <v>88.263411245152625</v>
      </c>
      <c r="O1508">
        <f t="shared" si="431"/>
        <v>41.584101725104823</v>
      </c>
      <c r="P1508" s="3">
        <f t="shared" si="432"/>
        <v>41.584101725104823</v>
      </c>
      <c r="Q1508" s="3">
        <f t="shared" si="433"/>
        <v>-91.736588754847375</v>
      </c>
      <c r="R1508">
        <f t="shared" si="434"/>
        <v>88.263411245152625</v>
      </c>
      <c r="S1508">
        <f t="shared" si="435"/>
        <v>0.25792184726397455</v>
      </c>
      <c r="T1508">
        <f t="shared" si="418"/>
        <v>41.584101725104823</v>
      </c>
    </row>
    <row r="1509" spans="1:20" x14ac:dyDescent="0.35">
      <c r="A1509">
        <f t="shared" si="419"/>
        <v>1626.7289300219149</v>
      </c>
      <c r="B1509">
        <f t="shared" si="436"/>
        <v>258.90195028357766</v>
      </c>
      <c r="C1509" t="str">
        <f t="shared" si="420"/>
        <v>-3.63649736768607-119.494717717111i</v>
      </c>
      <c r="D1509" t="str">
        <f t="shared" si="421"/>
        <v>3.47812455957534-61.4742945332392i</v>
      </c>
      <c r="E1509" t="str">
        <f t="shared" si="422"/>
        <v>162.463562916957+0.0835750066910631i</v>
      </c>
      <c r="F1509" t="str">
        <f t="shared" si="423"/>
        <v>2.90990983894359-576.887249222561i</v>
      </c>
      <c r="G1509" t="str">
        <f t="shared" si="424"/>
        <v>0.999999975612188-0.000156165973473558i</v>
      </c>
      <c r="H1509" t="str">
        <f t="shared" si="425"/>
        <v>503.42492344904+16.6250880958888i</v>
      </c>
      <c r="I1509" t="str">
        <f t="shared" si="426"/>
        <v>31.1886537645082-819.148807629882i</v>
      </c>
      <c r="K1509" t="str">
        <f t="shared" si="427"/>
        <v>0.0238107545132092-0.00208770871705356i</v>
      </c>
      <c r="L1509" t="str">
        <f t="shared" si="428"/>
        <v>0.0001875-1.36243477068286i</v>
      </c>
      <c r="M1509" t="str">
        <f t="shared" si="429"/>
        <v>0.00125-0.342430129529918i</v>
      </c>
      <c r="N1509">
        <f t="shared" si="430"/>
        <v>88.256896455952429</v>
      </c>
      <c r="O1509">
        <f t="shared" si="431"/>
        <v>41.550994397145757</v>
      </c>
      <c r="P1509" s="3">
        <f t="shared" si="432"/>
        <v>41.550994397145757</v>
      </c>
      <c r="Q1509" s="3">
        <f t="shared" si="433"/>
        <v>-91.743103544047571</v>
      </c>
      <c r="R1509">
        <f t="shared" si="434"/>
        <v>88.256896455952429</v>
      </c>
      <c r="S1509">
        <f t="shared" si="435"/>
        <v>0.25890195028357765</v>
      </c>
      <c r="T1509">
        <f t="shared" si="418"/>
        <v>41.550994397145757</v>
      </c>
    </row>
    <row r="1510" spans="1:20" x14ac:dyDescent="0.35">
      <c r="A1510">
        <f t="shared" si="419"/>
        <v>1632.9104999559981</v>
      </c>
      <c r="B1510">
        <f t="shared" si="436"/>
        <v>259.88577769465525</v>
      </c>
      <c r="C1510" t="str">
        <f t="shared" si="420"/>
        <v>-3.63624710572677-119.039684908712i</v>
      </c>
      <c r="D1510" t="str">
        <f t="shared" si="421"/>
        <v>3.47812455622174-61.2415859309405i</v>
      </c>
      <c r="E1510" t="str">
        <f t="shared" si="422"/>
        <v>162.463518586446+0.0839047786649383i</v>
      </c>
      <c r="F1510" t="str">
        <f t="shared" si="423"/>
        <v>2.90990983840321-574.70337983939i</v>
      </c>
      <c r="G1510" t="str">
        <f t="shared" si="424"/>
        <v>0.999999975426489-0.000156759404143647i</v>
      </c>
      <c r="H1510" t="str">
        <f t="shared" si="425"/>
        <v>503.45108124837+16.6873818941382i</v>
      </c>
      <c r="I1510" t="str">
        <f t="shared" si="426"/>
        <v>31.1874394529833-816.089211427862i</v>
      </c>
      <c r="K1510" t="str">
        <f t="shared" si="427"/>
        <v>0.0238093253533532-0.0020955119365817i</v>
      </c>
      <c r="L1510" t="str">
        <f t="shared" si="428"/>
        <v>0.0001875-1.35727711763585i</v>
      </c>
      <c r="M1510" t="str">
        <f t="shared" si="429"/>
        <v>0.00125-0.341133821010079i</v>
      </c>
      <c r="N1510">
        <f t="shared" si="430"/>
        <v>88.250357866862075</v>
      </c>
      <c r="O1510">
        <f t="shared" si="431"/>
        <v>41.517885839206443</v>
      </c>
      <c r="P1510" s="3">
        <f t="shared" si="432"/>
        <v>41.517885839206443</v>
      </c>
      <c r="Q1510" s="3">
        <f t="shared" si="433"/>
        <v>-91.749642133137925</v>
      </c>
      <c r="R1510">
        <f t="shared" si="434"/>
        <v>88.250357866862075</v>
      </c>
      <c r="S1510">
        <f t="shared" si="435"/>
        <v>0.25988577769465526</v>
      </c>
      <c r="T1510">
        <f t="shared" si="418"/>
        <v>41.517885839206443</v>
      </c>
    </row>
    <row r="1511" spans="1:20" x14ac:dyDescent="0.35">
      <c r="A1511">
        <f t="shared" si="419"/>
        <v>1639.115559855831</v>
      </c>
      <c r="B1511">
        <f t="shared" si="436"/>
        <v>260.87334364989493</v>
      </c>
      <c r="C1511" t="str">
        <f t="shared" si="420"/>
        <v>-3.63599497046182-118.586364874915i</v>
      </c>
      <c r="D1511" t="str">
        <f t="shared" si="421"/>
        <v>3.47812455284263-61.009758309416i</v>
      </c>
      <c r="E1511" t="str">
        <f t="shared" si="422"/>
        <v>162.463473935941+0.0842359416113102i</v>
      </c>
      <c r="F1511" t="str">
        <f t="shared" si="423"/>
        <v>2.90990983785872-572.527777757284i</v>
      </c>
      <c r="G1511" t="str">
        <f t="shared" si="424"/>
        <v>0.999999975239375-0.00015735508984995i</v>
      </c>
      <c r="H1511" t="str">
        <f t="shared" si="425"/>
        <v>503.477439429327+16.7499021839796i</v>
      </c>
      <c r="I1511" t="str">
        <f t="shared" si="426"/>
        <v>31.1862156836126-813.041357000611i</v>
      </c>
      <c r="K1511" t="str">
        <f t="shared" si="427"/>
        <v>0.0238078854907213-0.00210334333626006i</v>
      </c>
      <c r="L1511" t="str">
        <f t="shared" si="428"/>
        <v>0.0001875-1.35213898947584i</v>
      </c>
      <c r="M1511" t="str">
        <f t="shared" si="429"/>
        <v>0.00125-0.339842419814783i</v>
      </c>
      <c r="N1511">
        <f t="shared" si="430"/>
        <v>88.243795398237737</v>
      </c>
      <c r="O1511">
        <f t="shared" si="431"/>
        <v>41.484776042148084</v>
      </c>
      <c r="P1511" s="3">
        <f t="shared" si="432"/>
        <v>41.484776042148084</v>
      </c>
      <c r="Q1511" s="3">
        <f t="shared" si="433"/>
        <v>-91.756204601762263</v>
      </c>
      <c r="R1511">
        <f t="shared" si="434"/>
        <v>88.243795398237737</v>
      </c>
      <c r="S1511">
        <f t="shared" si="435"/>
        <v>0.26087334364989495</v>
      </c>
      <c r="T1511">
        <f t="shared" si="418"/>
        <v>41.484776042148084</v>
      </c>
    </row>
    <row r="1512" spans="1:20" x14ac:dyDescent="0.35">
      <c r="A1512">
        <f t="shared" si="419"/>
        <v>1645.3441989832831</v>
      </c>
      <c r="B1512">
        <f t="shared" si="436"/>
        <v>261.86466235576455</v>
      </c>
      <c r="C1512" t="str">
        <f t="shared" si="420"/>
        <v>-3.6357409481147-118.134751098486i</v>
      </c>
      <c r="D1512" t="str">
        <f t="shared" si="421"/>
        <v>3.47812454943778-60.7788083337473i</v>
      </c>
      <c r="E1512" t="str">
        <f t="shared" si="422"/>
        <v>162.463428963274+0.0845685023624575i</v>
      </c>
      <c r="F1512" t="str">
        <f t="shared" si="423"/>
        <v>2.9099098373101-570.360411679472i</v>
      </c>
      <c r="G1512" t="str">
        <f t="shared" si="424"/>
        <v>0.999999975050837-0.000157953039161599i</v>
      </c>
      <c r="H1512" t="str">
        <f t="shared" si="425"/>
        <v>503.503999536069+16.8126497064365i</v>
      </c>
      <c r="I1512" t="str">
        <f t="shared" si="426"/>
        <v>31.184982381124-810.005200527202i</v>
      </c>
      <c r="K1512" t="str">
        <f t="shared" si="427"/>
        <v>0.0238064348465275-0.00211120300663841i</v>
      </c>
      <c r="L1512" t="str">
        <f t="shared" si="428"/>
        <v>0.0001875-1.34702031228914i</v>
      </c>
      <c r="M1512" t="str">
        <f t="shared" si="429"/>
        <v>0.00125-0.338555907366789i</v>
      </c>
      <c r="N1512">
        <f t="shared" si="430"/>
        <v>88.237208970253604</v>
      </c>
      <c r="O1512">
        <f t="shared" si="431"/>
        <v>41.451664996766162</v>
      </c>
      <c r="P1512" s="3">
        <f t="shared" si="432"/>
        <v>41.451664996766162</v>
      </c>
      <c r="Q1512" s="3">
        <f t="shared" si="433"/>
        <v>-91.762791029746396</v>
      </c>
      <c r="R1512">
        <f t="shared" si="434"/>
        <v>88.237208970253604</v>
      </c>
      <c r="S1512">
        <f t="shared" si="435"/>
        <v>0.26186466235576455</v>
      </c>
      <c r="T1512">
        <f t="shared" si="418"/>
        <v>41.451664996766162</v>
      </c>
    </row>
    <row r="1513" spans="1:20" x14ac:dyDescent="0.35">
      <c r="A1513">
        <f t="shared" si="419"/>
        <v>1651.5965069394197</v>
      </c>
      <c r="B1513">
        <f t="shared" si="436"/>
        <v>262.85974807271646</v>
      </c>
      <c r="C1513" t="str">
        <f t="shared" si="420"/>
        <v>-3.6354850248109-117.684837086773i</v>
      </c>
      <c r="D1513" t="str">
        <f t="shared" si="421"/>
        <v>3.47812454600699-60.5487326816411i</v>
      </c>
      <c r="E1513" t="str">
        <f t="shared" si="422"/>
        <v>162.463383666258+0.0849024677938595i</v>
      </c>
      <c r="F1513" t="str">
        <f t="shared" si="423"/>
        <v>2.90990983675729-568.201250427664i</v>
      </c>
      <c r="G1513" t="str">
        <f t="shared" si="424"/>
        <v>0.999999974860863-0.000158553260680292i</v>
      </c>
      <c r="H1513" t="str">
        <f t="shared" si="425"/>
        <v>503.530763124801+16.8756252039285i</v>
      </c>
      <c r="I1513" t="str">
        <f t="shared" si="426"/>
        <v>31.1837394696227-806.980698355276i</v>
      </c>
      <c r="K1513" t="str">
        <f t="shared" si="427"/>
        <v>0.0238049733414262-0.00211909103842723i</v>
      </c>
      <c r="L1513" t="str">
        <f t="shared" si="428"/>
        <v>0.0001875-1.34192101244186i</v>
      </c>
      <c r="M1513" t="str">
        <f t="shared" si="429"/>
        <v>0.00125-0.337274265159184i</v>
      </c>
      <c r="N1513">
        <f t="shared" si="430"/>
        <v>88.23059850290268</v>
      </c>
      <c r="O1513">
        <f t="shared" si="431"/>
        <v>41.418552693789039</v>
      </c>
      <c r="P1513" s="3">
        <f t="shared" si="432"/>
        <v>41.418552693789039</v>
      </c>
      <c r="Q1513" s="3">
        <f t="shared" si="433"/>
        <v>-91.76940149709732</v>
      </c>
      <c r="R1513">
        <f t="shared" si="434"/>
        <v>88.23059850290268</v>
      </c>
      <c r="S1513">
        <f t="shared" si="435"/>
        <v>0.26285974807271645</v>
      </c>
      <c r="T1513">
        <f t="shared" si="418"/>
        <v>41.418552693789039</v>
      </c>
    </row>
    <row r="1514" spans="1:20" x14ac:dyDescent="0.35">
      <c r="A1514">
        <f t="shared" si="419"/>
        <v>1657.8725736657896</v>
      </c>
      <c r="B1514">
        <f t="shared" si="436"/>
        <v>263.85861511539281</v>
      </c>
      <c r="C1514" t="str">
        <f t="shared" si="420"/>
        <v>-3.63522718657801-117.236616371624i</v>
      </c>
      <c r="D1514" t="str">
        <f t="shared" si="421"/>
        <v>3.47812454255009-60.3195280433823i</v>
      </c>
      <c r="E1514" t="str">
        <f t="shared" si="422"/>
        <v>162.463338042698+0.0852378448242762i</v>
      </c>
      <c r="F1514" t="str">
        <f t="shared" si="423"/>
        <v>2.90990983620027-566.050262941603i</v>
      </c>
      <c r="G1514" t="str">
        <f t="shared" si="424"/>
        <v>0.999999974669443-0.000159155763040412i</v>
      </c>
      <c r="H1514" t="str">
        <f t="shared" si="425"/>
        <v>503.557731763859+16.9388294202594i</v>
      </c>
      <c r="I1514" t="str">
        <f t="shared" si="426"/>
        <v>31.1824868725852-803.967807000393i</v>
      </c>
      <c r="K1514" t="str">
        <f t="shared" si="427"/>
        <v>0.023803500895509-0.00212700752249638i</v>
      </c>
      <c r="L1514" t="str">
        <f t="shared" si="428"/>
        <v>0.0001875-1.33684101657886i</v>
      </c>
      <c r="M1514" t="str">
        <f t="shared" si="429"/>
        <v>0.00125-0.335997474755115i</v>
      </c>
      <c r="N1514">
        <f t="shared" si="430"/>
        <v>88.223963915997317</v>
      </c>
      <c r="O1514">
        <f t="shared" si="431"/>
        <v>41.385439123878314</v>
      </c>
      <c r="P1514" s="3">
        <f t="shared" si="432"/>
        <v>41.385439123878314</v>
      </c>
      <c r="Q1514" s="3">
        <f t="shared" si="433"/>
        <v>-91.776036084002683</v>
      </c>
      <c r="R1514">
        <f t="shared" si="434"/>
        <v>88.223963915997317</v>
      </c>
      <c r="S1514">
        <f t="shared" si="435"/>
        <v>0.26385861511539282</v>
      </c>
      <c r="T1514">
        <f t="shared" si="418"/>
        <v>41.385439123878314</v>
      </c>
    </row>
    <row r="1515" spans="1:20" x14ac:dyDescent="0.35">
      <c r="A1515">
        <f t="shared" si="419"/>
        <v>1664.1724894457197</v>
      </c>
      <c r="B1515">
        <f t="shared" si="436"/>
        <v>264.86127785283134</v>
      </c>
      <c r="C1515" t="str">
        <f t="shared" si="420"/>
        <v>-3.63496741934441-116.790082509288i</v>
      </c>
      <c r="D1515" t="str">
        <f t="shared" si="421"/>
        <v>3.47812453906687-60.0911911217851i</v>
      </c>
      <c r="E1515" t="str">
        <f t="shared" si="422"/>
        <v>162.463292090382+0.0855746404164247i</v>
      </c>
      <c r="F1515" t="str">
        <f t="shared" si="423"/>
        <v>2.90990983563901-563.907418278612i</v>
      </c>
      <c r="G1515" t="str">
        <f t="shared" si="424"/>
        <v>0.999999974476564-0.000159760554909151i</v>
      </c>
      <c r="H1515" t="str">
        <f t="shared" si="425"/>
        <v>503.584907033807+17.0022631006036i</v>
      </c>
      <c r="I1515" t="str">
        <f t="shared" si="426"/>
        <v>31.1812245128517-800.966483145411i</v>
      </c>
      <c r="K1515" t="str">
        <f t="shared" si="427"/>
        <v>0.023802017428301-0.00213495254987367i</v>
      </c>
      <c r="L1515" t="str">
        <f t="shared" si="428"/>
        <v>0.0001875-1.3317802516227i</v>
      </c>
      <c r="M1515" t="str">
        <f t="shared" si="429"/>
        <v>0.00125-0.334725517787522i</v>
      </c>
      <c r="N1515">
        <f t="shared" si="430"/>
        <v>88.217305129169972</v>
      </c>
      <c r="O1515">
        <f t="shared" si="431"/>
        <v>41.352324277627915</v>
      </c>
      <c r="P1515" s="3">
        <f t="shared" si="432"/>
        <v>41.352324277627915</v>
      </c>
      <c r="Q1515" s="3">
        <f t="shared" si="433"/>
        <v>-91.782694870830028</v>
      </c>
      <c r="R1515">
        <f t="shared" si="434"/>
        <v>88.217305129169972</v>
      </c>
      <c r="S1515">
        <f t="shared" si="435"/>
        <v>0.26486127785283131</v>
      </c>
      <c r="T1515">
        <f t="shared" si="418"/>
        <v>41.352324277627915</v>
      </c>
    </row>
    <row r="1516" spans="1:20" x14ac:dyDescent="0.35">
      <c r="A1516">
        <f t="shared" si="419"/>
        <v>1670.4963449056133</v>
      </c>
      <c r="B1516">
        <f t="shared" si="436"/>
        <v>265.86775070867208</v>
      </c>
      <c r="C1516" t="str">
        <f t="shared" si="420"/>
        <v>-3.63470570893931-116.345229080328i</v>
      </c>
      <c r="D1516" t="str">
        <f t="shared" si="421"/>
        <v>3.47812453555713-59.8637186321464i</v>
      </c>
      <c r="E1516" t="str">
        <f t="shared" si="422"/>
        <v>162.463245807091+0.0859128615769758i</v>
      </c>
      <c r="F1516" t="str">
        <f t="shared" si="423"/>
        <v>2.90990983507348-561.772685613151i</v>
      </c>
      <c r="G1516" t="str">
        <f t="shared" si="424"/>
        <v>0.999999974282218-0.000160367644986639i</v>
      </c>
      <c r="H1516" t="str">
        <f t="shared" si="425"/>
        <v>503.612290527541+17.065926991496i</v>
      </c>
      <c r="I1516" t="str">
        <f t="shared" si="426"/>
        <v>31.1799523126239-797.976683639869i</v>
      </c>
      <c r="K1516" t="str">
        <f t="shared" si="427"/>
        <v>0.0238005228587568-0.00214292621174343i</v>
      </c>
      <c r="L1516" t="str">
        <f t="shared" si="428"/>
        <v>0.0001875-1.32673864477256i</v>
      </c>
      <c r="M1516" t="str">
        <f t="shared" si="429"/>
        <v>0.00125-0.333458375958878i</v>
      </c>
      <c r="N1516">
        <f t="shared" si="430"/>
        <v>88.210622061873806</v>
      </c>
      <c r="O1516">
        <f t="shared" si="431"/>
        <v>41.319208145563984</v>
      </c>
      <c r="P1516" s="3">
        <f t="shared" si="432"/>
        <v>41.319208145563984</v>
      </c>
      <c r="Q1516" s="3">
        <f t="shared" si="433"/>
        <v>-91.789377938126194</v>
      </c>
      <c r="R1516">
        <f t="shared" si="434"/>
        <v>88.210622061873806</v>
      </c>
      <c r="S1516">
        <f t="shared" si="435"/>
        <v>0.26586775070867208</v>
      </c>
      <c r="T1516">
        <f t="shared" ref="T1516:T1579" si="437">P1516</f>
        <v>41.319208145563984</v>
      </c>
    </row>
    <row r="1517" spans="1:20" x14ac:dyDescent="0.35">
      <c r="A1517">
        <f t="shared" ref="A1517:A1580" si="438">2*PI()*B1517</f>
        <v>1676.8442310162548</v>
      </c>
      <c r="B1517">
        <f t="shared" si="436"/>
        <v>266.87804816136503</v>
      </c>
      <c r="C1517" t="str">
        <f t="shared" ref="C1517:C1580" si="439">IMPRODUCT(D1517,E1517,$C$40,,K1517,$C$41)</f>
        <v>-3.63444204109158-115.902049689522i</v>
      </c>
      <c r="D1517" t="str">
        <f t="shared" ref="D1517:D1580" si="440">IMDIV(IMPRODUCT($C$37,$C$38,COMPLEX(1,A1517/$C$38)),IMSUM(-1*A1517*A1517/$C$39,COMPLEX(0,1*A1517)))</f>
        <v>3.47812453202066-59.6371073021978i</v>
      </c>
      <c r="E1517" t="str">
        <f t="shared" ref="E1517:E1580" si="441">IMDIV(IMPRODUCT(IMSUM(F1517,G1517),$C$29,H1517),IMSUM(1,I1517))</f>
        <v>162.46319919059+0.0862525153571923i</v>
      </c>
      <c r="F1517" t="str">
        <f t="shared" ref="F1517:F1580" si="442">IMDIV(IMPRODUCT($C$14,$C$15,COMPLEX(1,A1517/$C$15)),IMSUM(-1*A1517*A1517/$C$16,COMPLEX(0,A1517)))</f>
        <v>2.90990983450365-559.646034236373i</v>
      </c>
      <c r="G1517" t="str">
        <f t="shared" ref="G1517:G1580" si="443">IMDIV(1,COMPLEX(1,A1517*$C$9*$C$10))</f>
        <v>0.999999974086391-0.000160977042006064i</v>
      </c>
      <c r="H1517" t="str">
        <f t="shared" ref="H1517:H1580" si="444">IMDIV($C$3,IMSUM(K1517,COMPLEX(0,$C$28*A1517)))</f>
        <v>503.639883850381+17.1298218408174i</v>
      </c>
      <c r="I1517" t="str">
        <f t="shared" ref="I1517:I1580" si="445">IMPRODUCT(F1517,$C$29,H1517,$C$31)</f>
        <v>31.1786701934568-794.998365499365i</v>
      </c>
      <c r="K1517" t="str">
        <f t="shared" ref="K1517:K1580" si="446">IF($C$26&lt;=0,IMDIV(1,IMSUM(IMDIV(1,L1517),1/$C$18)),IMDIV(1,IMSUM(IMDIV(1,L1517),1/$C$18,IMDIV(1,M1517))))</f>
        <v>0.023799017105257-0.00215092859944508i</v>
      </c>
      <c r="L1517" t="str">
        <f t="shared" ref="L1517:L1580" si="447">IMSUM($C$21/$C$22,IMDIV(1,COMPLEX(0,$C$20*$C$22*A1517)))</f>
        <v>0.0001875-1.32171612350325i</v>
      </c>
      <c r="M1517" t="str">
        <f t="shared" ref="M1517:M1580" si="448">IMSUM($C$25/$C$26,IMDIV(1,COMPLEX(0,$C$24*$C$26*A1517)))</f>
        <v>0.00125-0.332196031040923i</v>
      </c>
      <c r="N1517">
        <f t="shared" ref="N1517:N1580" si="449">ABS(R1517)</f>
        <v>88.203914633383405</v>
      </c>
      <c r="O1517">
        <f t="shared" ref="O1517:O1580" si="450">ABS(P1517)</f>
        <v>41.286090718143889</v>
      </c>
      <c r="P1517" s="3">
        <f t="shared" ref="P1517:P1580" si="451">20*LOG10(IMABS(C1517))</f>
        <v>41.286090718143889</v>
      </c>
      <c r="Q1517" s="3">
        <f t="shared" ref="Q1517:Q1580" si="452">IMARGUMENT(C1517)*180/PI()</f>
        <v>-91.796085366616595</v>
      </c>
      <c r="R1517">
        <f t="shared" ref="R1517:R1580" si="453">IF(Q1517&lt;0,Q1517+180,Q1517-180)</f>
        <v>88.203914633383405</v>
      </c>
      <c r="S1517">
        <f t="shared" ref="S1517:S1580" si="454">B1517/1000</f>
        <v>0.26687804816136501</v>
      </c>
      <c r="T1517">
        <f t="shared" si="437"/>
        <v>41.286090718143889</v>
      </c>
    </row>
    <row r="1518" spans="1:20" x14ac:dyDescent="0.35">
      <c r="A1518">
        <f t="shared" si="438"/>
        <v>1683.2162390941164</v>
      </c>
      <c r="B1518">
        <f t="shared" ref="B1518:B1581" si="455">B1517*(1+B$42)</f>
        <v>267.8921847443782</v>
      </c>
      <c r="C1518" t="str">
        <f t="shared" si="439"/>
        <v>-3.63417640142929-115.460537965778i</v>
      </c>
      <c r="D1518" t="str">
        <f t="shared" si="440"/>
        <v>3.47812452845724-59.411353872059i</v>
      </c>
      <c r="E1518" t="str">
        <f t="shared" si="441"/>
        <v>162.46315223863+0.0865936088532567i</v>
      </c>
      <c r="F1518" t="str">
        <f t="shared" si="442"/>
        <v>2.90990983392946-557.52743355568i</v>
      </c>
      <c r="G1518" t="str">
        <f t="shared" si="443"/>
        <v>0.999999973889074-0.000161588754733803i</v>
      </c>
      <c r="H1518" t="str">
        <f t="shared" si="444"/>
        <v>503.667688620172+17.1939483977828i</v>
      </c>
      <c r="I1518" t="str">
        <f t="shared" si="445"/>
        <v>31.1773780762543-792.031485904942i</v>
      </c>
      <c r="K1518" t="str">
        <f t="shared" si="446"/>
        <v>0.0237975000856047-0.00215895980447165i</v>
      </c>
      <c r="L1518" t="str">
        <f t="shared" si="447"/>
        <v>0.0001875-1.3167126155641i</v>
      </c>
      <c r="M1518" t="str">
        <f t="shared" si="448"/>
        <v>0.00125-0.3309384648744i</v>
      </c>
      <c r="N1518">
        <f t="shared" si="449"/>
        <v>88.197182762795634</v>
      </c>
      <c r="O1518">
        <f t="shared" si="450"/>
        <v>41.252971985756297</v>
      </c>
      <c r="P1518" s="3">
        <f t="shared" si="451"/>
        <v>41.252971985756297</v>
      </c>
      <c r="Q1518" s="3">
        <f t="shared" si="452"/>
        <v>-91.802817237204366</v>
      </c>
      <c r="R1518">
        <f t="shared" si="453"/>
        <v>88.197182762795634</v>
      </c>
      <c r="S1518">
        <f t="shared" si="454"/>
        <v>0.2678921847443782</v>
      </c>
      <c r="T1518">
        <f t="shared" si="437"/>
        <v>41.252971985756297</v>
      </c>
    </row>
    <row r="1519" spans="1:20" x14ac:dyDescent="0.35">
      <c r="A1519">
        <f t="shared" si="438"/>
        <v>1689.6124608026739</v>
      </c>
      <c r="B1519">
        <f t="shared" si="455"/>
        <v>268.91017504640683</v>
      </c>
      <c r="C1519" t="str">
        <f t="shared" si="439"/>
        <v>-3.6339087754791-115.020687562041i</v>
      </c>
      <c r="D1519" t="str">
        <f t="shared" si="440"/>
        <v>3.47812452486672-59.186455094192i</v>
      </c>
      <c r="E1519" t="str">
        <f t="shared" si="441"/>
        <v>162.463104948952+0.0869361492064681i</v>
      </c>
      <c r="F1519" t="str">
        <f t="shared" si="442"/>
        <v>2.90990983335092-555.4168530943i</v>
      </c>
      <c r="G1519" t="str">
        <f t="shared" si="443"/>
        <v>0.999999973690254-0.000162202791969543i</v>
      </c>
      <c r="H1519" t="str">
        <f t="shared" si="444"/>
        <v>503.695706467384+17.2583074129266i</v>
      </c>
      <c r="I1519" t="str">
        <f t="shared" si="445"/>
        <v>31.1760758812623-789.076002202492i</v>
      </c>
      <c r="K1519" t="str">
        <f t="shared" si="446"/>
        <v>0.0237959717170213-0.00216701991846821i</v>
      </c>
      <c r="L1519" t="str">
        <f t="shared" si="447"/>
        <v>0.0001875-1.31172804897799i</v>
      </c>
      <c r="M1519" t="str">
        <f t="shared" si="448"/>
        <v>0.00125-0.329685659368799i</v>
      </c>
      <c r="N1519">
        <f t="shared" si="449"/>
        <v>88.190426369030192</v>
      </c>
      <c r="O1519">
        <f t="shared" si="450"/>
        <v>41.219851938720467</v>
      </c>
      <c r="P1519" s="3">
        <f t="shared" si="451"/>
        <v>41.219851938720467</v>
      </c>
      <c r="Q1519" s="3">
        <f t="shared" si="452"/>
        <v>-91.809573630969808</v>
      </c>
      <c r="R1519">
        <f t="shared" si="453"/>
        <v>88.190426369030192</v>
      </c>
      <c r="S1519">
        <f t="shared" si="454"/>
        <v>0.26891017504640685</v>
      </c>
      <c r="T1519">
        <f t="shared" si="437"/>
        <v>41.219851938720467</v>
      </c>
    </row>
    <row r="1520" spans="1:20" x14ac:dyDescent="0.35">
      <c r="A1520">
        <f t="shared" si="438"/>
        <v>1696.0329881537243</v>
      </c>
      <c r="B1520">
        <f t="shared" si="455"/>
        <v>269.93203371158319</v>
      </c>
      <c r="C1520" t="str">
        <f t="shared" si="439"/>
        <v>-3.63363914866563-114.582492155201i</v>
      </c>
      <c r="D1520" t="str">
        <f t="shared" si="440"/>
        <v>3.47812452124885-58.9624077333516i</v>
      </c>
      <c r="E1520" t="str">
        <f t="shared" si="441"/>
        <v>162.463057319282+0.0872801436037082i</v>
      </c>
      <c r="F1520" t="str">
        <f t="shared" si="442"/>
        <v>2.90990983276798-553.314262490817i</v>
      </c>
      <c r="G1520" t="str">
        <f t="shared" si="443"/>
        <v>0.99999997348992-0.000162819162546409i</v>
      </c>
      <c r="H1520" t="str">
        <f t="shared" si="444"/>
        <v>503.723939035213+17.3228996380912i</v>
      </c>
      <c r="I1520" t="str">
        <f t="shared" si="445"/>
        <v>31.1747635280645-786.131871902109i</v>
      </c>
      <c r="K1520" t="str">
        <f t="shared" si="446"/>
        <v>0.0237944319161431-0.00217510903323043i</v>
      </c>
      <c r="L1520" t="str">
        <f t="shared" si="447"/>
        <v>0.0001875-1.30676235204024i</v>
      </c>
      <c r="M1520" t="str">
        <f t="shared" si="448"/>
        <v>0.00125-0.328437596502091i</v>
      </c>
      <c r="N1520">
        <f t="shared" si="449"/>
        <v>88.183645370830433</v>
      </c>
      <c r="O1520">
        <f t="shared" si="450"/>
        <v>41.186730567285792</v>
      </c>
      <c r="P1520" s="3">
        <f t="shared" si="451"/>
        <v>41.186730567285792</v>
      </c>
      <c r="Q1520" s="3">
        <f t="shared" si="452"/>
        <v>-91.816354629169567</v>
      </c>
      <c r="R1520">
        <f t="shared" si="453"/>
        <v>88.183645370830433</v>
      </c>
      <c r="S1520">
        <f t="shared" si="454"/>
        <v>0.2699320337115832</v>
      </c>
      <c r="T1520">
        <f t="shared" si="437"/>
        <v>41.186730567285792</v>
      </c>
    </row>
    <row r="1521" spans="1:20" x14ac:dyDescent="0.35">
      <c r="A1521">
        <f t="shared" si="438"/>
        <v>1702.4779135087085</v>
      </c>
      <c r="B1521">
        <f t="shared" si="455"/>
        <v>270.95777543968723</v>
      </c>
      <c r="C1521" t="str">
        <f t="shared" si="439"/>
        <v>-3.63336750631049-114.145945446002i</v>
      </c>
      <c r="D1521" t="str">
        <f t="shared" si="440"/>
        <v>3.47812451760342-58.7392085665414i</v>
      </c>
      <c r="E1521" t="str">
        <f t="shared" si="441"/>
        <v>162.463009347335+0.0876255992779748i</v>
      </c>
      <c r="F1521" t="str">
        <f t="shared" si="442"/>
        <v>2.90990983218057-551.219631498758i</v>
      </c>
      <c r="G1521" t="str">
        <f t="shared" si="443"/>
        <v>0.99999997328806-0.000163437875331093i</v>
      </c>
      <c r="H1521" t="str">
        <f t="shared" si="444"/>
        <v>503.752387979686+17.3877258264105i</v>
      </c>
      <c r="I1521" t="str">
        <f t="shared" si="445"/>
        <v>31.1734409355733-783.199052677516i</v>
      </c>
      <c r="K1521" t="str">
        <f t="shared" si="446"/>
        <v>0.0237928805990171-0.00218322724070289i</v>
      </c>
      <c r="L1521" t="str">
        <f t="shared" si="447"/>
        <v>0.0001875-1.30181545331763i</v>
      </c>
      <c r="M1521" t="str">
        <f t="shared" si="448"/>
        <v>0.00125-0.327194258320474i</v>
      </c>
      <c r="N1521">
        <f t="shared" si="449"/>
        <v>88.176839686764339</v>
      </c>
      <c r="O1521">
        <f t="shared" si="450"/>
        <v>41.153607861631201</v>
      </c>
      <c r="P1521" s="3">
        <f t="shared" si="451"/>
        <v>41.153607861631201</v>
      </c>
      <c r="Q1521" s="3">
        <f t="shared" si="452"/>
        <v>-91.823160313235661</v>
      </c>
      <c r="R1521">
        <f t="shared" si="453"/>
        <v>88.176839686764339</v>
      </c>
      <c r="S1521">
        <f t="shared" si="454"/>
        <v>0.27095777543968724</v>
      </c>
      <c r="T1521">
        <f t="shared" si="437"/>
        <v>41.153607861631201</v>
      </c>
    </row>
    <row r="1522" spans="1:20" x14ac:dyDescent="0.35">
      <c r="A1522">
        <f t="shared" si="438"/>
        <v>1708.9473295800417</v>
      </c>
      <c r="B1522">
        <f t="shared" si="455"/>
        <v>271.98741498635803</v>
      </c>
      <c r="C1522" t="str">
        <f t="shared" si="439"/>
        <v>-3.63309383363217-113.711041158954i</v>
      </c>
      <c r="D1522" t="str">
        <f t="shared" si="440"/>
        <v>3.47812451393024-58.5168543829668i</v>
      </c>
      <c r="E1522" t="str">
        <f t="shared" si="441"/>
        <v>162.462961030811+0.0879725235084098i</v>
      </c>
      <c r="F1522" t="str">
        <f t="shared" si="442"/>
        <v>2.90990983158871-549.132929986159i</v>
      </c>
      <c r="G1522" t="str">
        <f t="shared" si="443"/>
        <v>0.999999973084664-0.000164058939223982i</v>
      </c>
      <c r="H1522" t="str">
        <f t="shared" si="444"/>
        <v>503.781054969755+17.4527867322986i</v>
      </c>
      <c r="I1522" t="str">
        <f t="shared" si="445"/>
        <v>31.1721080220289-780.277502365448i</v>
      </c>
      <c r="K1522" t="str">
        <f t="shared" si="446"/>
        <v>0.0237913176810977-0.00219137463297762i</v>
      </c>
      <c r="L1522" t="str">
        <f t="shared" si="447"/>
        <v>0.0001875-1.29688728164737i</v>
      </c>
      <c r="M1522" t="str">
        <f t="shared" si="448"/>
        <v>0.00125-0.325955626938109i</v>
      </c>
      <c r="N1522">
        <f t="shared" si="449"/>
        <v>88.170009235224867</v>
      </c>
      <c r="O1522">
        <f t="shared" si="450"/>
        <v>41.120483811864901</v>
      </c>
      <c r="P1522" s="3">
        <f t="shared" si="451"/>
        <v>41.120483811864901</v>
      </c>
      <c r="Q1522" s="3">
        <f t="shared" si="452"/>
        <v>-91.829990764775133</v>
      </c>
      <c r="R1522">
        <f t="shared" si="453"/>
        <v>88.170009235224867</v>
      </c>
      <c r="S1522">
        <f t="shared" si="454"/>
        <v>0.27198741498635803</v>
      </c>
      <c r="T1522">
        <f t="shared" si="437"/>
        <v>41.120483811864901</v>
      </c>
    </row>
    <row r="1523" spans="1:20" x14ac:dyDescent="0.35">
      <c r="A1523">
        <f t="shared" si="438"/>
        <v>1715.4413294324456</v>
      </c>
      <c r="B1523">
        <f t="shared" si="455"/>
        <v>273.02096716330618</v>
      </c>
      <c r="C1523" t="str">
        <f t="shared" si="439"/>
        <v>-3.632818115745-113.277773042243i</v>
      </c>
      <c r="D1523" t="str">
        <f t="shared" si="440"/>
        <v>3.47812451022908-58.2953419839877i</v>
      </c>
      <c r="E1523" t="str">
        <f t="shared" si="441"/>
        <v>162.4629123674+0.0883209236209939i</v>
      </c>
      <c r="F1523" t="str">
        <f t="shared" si="442"/>
        <v>2.90990983099232-547.054127935113i</v>
      </c>
      <c r="G1523" t="str">
        <f t="shared" si="443"/>
        <v>0.999999972879719-0.000164682363159283i</v>
      </c>
      <c r="H1523" t="str">
        <f t="shared" si="444"/>
        <v>503.80994168741+17.5180831114332i</v>
      </c>
      <c r="I1523" t="str">
        <f t="shared" si="445"/>
        <v>31.170764704988-777.367178965039i</v>
      </c>
      <c r="K1523" t="str">
        <f t="shared" si="446"/>
        <v>0.0237897430772425-0.00219955130229241i</v>
      </c>
      <c r="L1523" t="str">
        <f t="shared" si="447"/>
        <v>0.0001875-1.29197776613605i</v>
      </c>
      <c r="M1523" t="str">
        <f t="shared" si="448"/>
        <v>0.00125-0.324721684536868i</v>
      </c>
      <c r="N1523">
        <f t="shared" si="449"/>
        <v>88.163153934431207</v>
      </c>
      <c r="O1523">
        <f t="shared" si="450"/>
        <v>41.087358408023825</v>
      </c>
      <c r="P1523" s="3">
        <f t="shared" si="451"/>
        <v>41.087358408023825</v>
      </c>
      <c r="Q1523" s="3">
        <f t="shared" si="452"/>
        <v>-91.836846065568793</v>
      </c>
      <c r="R1523">
        <f t="shared" si="453"/>
        <v>88.163153934431207</v>
      </c>
      <c r="S1523">
        <f t="shared" si="454"/>
        <v>0.27302096716330621</v>
      </c>
      <c r="T1523">
        <f t="shared" si="437"/>
        <v>41.087358408023825</v>
      </c>
    </row>
    <row r="1524" spans="1:20" x14ac:dyDescent="0.35">
      <c r="A1524">
        <f t="shared" si="438"/>
        <v>1721.9600064842891</v>
      </c>
      <c r="B1524">
        <f t="shared" si="455"/>
        <v>274.05844683852678</v>
      </c>
      <c r="C1524" t="str">
        <f t="shared" si="439"/>
        <v>-3.63254033765837-112.846134867642i</v>
      </c>
      <c r="D1524" t="str">
        <f t="shared" si="440"/>
        <v>3.47812450649976-58.0746681830746i</v>
      </c>
      <c r="E1524" t="str">
        <f t="shared" si="441"/>
        <v>162.462863354776+0.0886708069888327i</v>
      </c>
      <c r="F1524" t="str">
        <f t="shared" si="442"/>
        <v>2.90990983039142-544.983195441359i</v>
      </c>
      <c r="G1524" t="str">
        <f t="shared" si="443"/>
        <v>0.999999972673213-0.000165308156105151i</v>
      </c>
      <c r="H1524" t="str">
        <f t="shared" si="444"/>
        <v>503.839049827776+17.5836157207417i</v>
      </c>
      <c r="I1524" t="str">
        <f t="shared" si="445"/>
        <v>31.1694109013211-774.468040637239i</v>
      </c>
      <c r="K1524" t="str">
        <f t="shared" si="446"/>
        <v>0.0237881567017086-0.00220775734102912i</v>
      </c>
      <c r="L1524" t="str">
        <f t="shared" si="447"/>
        <v>0.0001875-1.28708683615865i</v>
      </c>
      <c r="M1524" t="str">
        <f t="shared" si="448"/>
        <v>0.00125-0.323492413366077i</v>
      </c>
      <c r="N1524">
        <f t="shared" si="449"/>
        <v>88.156273702429502</v>
      </c>
      <c r="O1524">
        <f t="shared" si="450"/>
        <v>41.05423164007324</v>
      </c>
      <c r="P1524" s="3">
        <f t="shared" si="451"/>
        <v>41.05423164007324</v>
      </c>
      <c r="Q1524" s="3">
        <f t="shared" si="452"/>
        <v>-91.843726297570498</v>
      </c>
      <c r="R1524">
        <f t="shared" si="453"/>
        <v>88.156273702429502</v>
      </c>
      <c r="S1524">
        <f t="shared" si="454"/>
        <v>0.27405844683852676</v>
      </c>
      <c r="T1524">
        <f t="shared" si="437"/>
        <v>41.05423164007324</v>
      </c>
    </row>
    <row r="1525" spans="1:20" x14ac:dyDescent="0.35">
      <c r="A1525">
        <f t="shared" si="438"/>
        <v>1728.5034545089295</v>
      </c>
      <c r="B1525">
        <f t="shared" si="455"/>
        <v>275.09986893651319</v>
      </c>
      <c r="C1525" t="str">
        <f t="shared" si="439"/>
        <v>-3.63226048427634-112.416120430419i</v>
      </c>
      <c r="D1525" t="str">
        <f t="shared" si="440"/>
        <v>3.47812450274203-57.8548298057601i</v>
      </c>
      <c r="E1525" t="str">
        <f t="shared" si="441"/>
        <v>162.462813990603+0.0890221810324064i</v>
      </c>
      <c r="F1525" t="str">
        <f t="shared" si="442"/>
        <v>2.90990982978593-542.920102713834i</v>
      </c>
      <c r="G1525" t="str">
        <f t="shared" si="443"/>
        <v>0.999999972465135-0.000165936327063822i</v>
      </c>
      <c r="H1525" t="str">
        <f t="shared" si="444"/>
        <v>503.868381099218+17.6493853183856i</v>
      </c>
      <c r="I1525" t="str">
        <f t="shared" si="445"/>
        <v>31.1680465272037-771.580045704189i</v>
      </c>
      <c r="K1525" t="str">
        <f t="shared" si="446"/>
        <v>0.0237865584681489-0.00221599284171208i</v>
      </c>
      <c r="L1525" t="str">
        <f t="shared" si="447"/>
        <v>0.0001875-1.28221442135749i</v>
      </c>
      <c r="M1525" t="str">
        <f t="shared" si="448"/>
        <v>0.00125-0.322267795742257i</v>
      </c>
      <c r="N1525">
        <f t="shared" si="449"/>
        <v>88.149368457093516</v>
      </c>
      <c r="O1525">
        <f t="shared" si="450"/>
        <v>41.02110349790599</v>
      </c>
      <c r="P1525" s="3">
        <f t="shared" si="451"/>
        <v>41.02110349790599</v>
      </c>
      <c r="Q1525" s="3">
        <f t="shared" si="452"/>
        <v>-91.850631542906484</v>
      </c>
      <c r="R1525">
        <f t="shared" si="453"/>
        <v>88.149368457093516</v>
      </c>
      <c r="S1525">
        <f t="shared" si="454"/>
        <v>0.27509986893651317</v>
      </c>
      <c r="T1525">
        <f t="shared" si="437"/>
        <v>41.02110349790599</v>
      </c>
    </row>
    <row r="1526" spans="1:20" x14ac:dyDescent="0.35">
      <c r="A1526">
        <f t="shared" si="438"/>
        <v>1735.0717676360634</v>
      </c>
      <c r="B1526">
        <f t="shared" si="455"/>
        <v>276.14524843847192</v>
      </c>
      <c r="C1526" t="str">
        <f t="shared" si="439"/>
        <v>-3.63197854039708-111.987723549249i</v>
      </c>
      <c r="D1526" t="str">
        <f t="shared" si="440"/>
        <v>3.4781244989557-57.6358236895958i</v>
      </c>
      <c r="E1526" t="str">
        <f t="shared" si="441"/>
        <v>162.462764272529+0.0893750532201347i</v>
      </c>
      <c r="F1526" t="str">
        <f t="shared" si="442"/>
        <v>2.90990982917584-540.86482007426i</v>
      </c>
      <c r="G1526" t="str">
        <f t="shared" si="443"/>
        <v>0.999999972255472-0.000166566885071742i</v>
      </c>
      <c r="H1526" t="str">
        <f t="shared" si="444"/>
        <v>503.897937223457+17.7153926637469i</v>
      </c>
      <c r="I1526" t="str">
        <f t="shared" si="445"/>
        <v>31.166671498114-768.703152648666i</v>
      </c>
      <c r="K1526" t="str">
        <f t="shared" si="446"/>
        <v>0.0237849482896076-0.00222425789700636i</v>
      </c>
      <c r="L1526" t="str">
        <f t="shared" si="447"/>
        <v>0.0001875-1.27736045164125i</v>
      </c>
      <c r="M1526" t="str">
        <f t="shared" si="448"/>
        <v>0.00125-0.321047814048871i</v>
      </c>
      <c r="N1526">
        <f t="shared" si="449"/>
        <v>88.142438116125575</v>
      </c>
      <c r="O1526">
        <f t="shared" si="450"/>
        <v>40.987973971342065</v>
      </c>
      <c r="P1526" s="3">
        <f t="shared" si="451"/>
        <v>40.987973971342065</v>
      </c>
      <c r="Q1526" s="3">
        <f t="shared" si="452"/>
        <v>-91.857561883874425</v>
      </c>
      <c r="R1526">
        <f t="shared" si="453"/>
        <v>88.142438116125575</v>
      </c>
      <c r="S1526">
        <f t="shared" si="454"/>
        <v>0.27614524843847194</v>
      </c>
      <c r="T1526">
        <f t="shared" si="437"/>
        <v>40.987973971342065</v>
      </c>
    </row>
    <row r="1527" spans="1:20" x14ac:dyDescent="0.35">
      <c r="A1527">
        <f t="shared" si="438"/>
        <v>1741.6650403530805</v>
      </c>
      <c r="B1527">
        <f t="shared" si="455"/>
        <v>277.19460038253811</v>
      </c>
      <c r="C1527" t="str">
        <f t="shared" si="439"/>
        <v>-3.63169449071168-111.56093806613i</v>
      </c>
      <c r="D1527" t="str">
        <f t="shared" si="440"/>
        <v>3.47812449514052-57.4176466841048i</v>
      </c>
      <c r="E1527" t="str">
        <f t="shared" si="441"/>
        <v>162.462714198191+0.0897294310687472i</v>
      </c>
      <c r="F1527" t="str">
        <f t="shared" si="442"/>
        <v>2.90990982856109-538.817317956702i</v>
      </c>
      <c r="G1527" t="str">
        <f t="shared" si="443"/>
        <v>0.999999972044213-0.000167199839199693i</v>
      </c>
      <c r="H1527" t="str">
        <f t="shared" si="444"/>
        <v>503.927719935663+17.7816385174105i</v>
      </c>
      <c r="I1527" t="str">
        <f t="shared" si="445"/>
        <v>31.1652857288226-765.837320113442i</v>
      </c>
      <c r="K1527" t="str">
        <f t="shared" si="446"/>
        <v>0.0237833260785171-0.00223255259971599i</v>
      </c>
      <c r="L1527" t="str">
        <f t="shared" si="447"/>
        <v>0.0001875-1.27252485718395i</v>
      </c>
      <c r="M1527" t="str">
        <f t="shared" si="448"/>
        <v>0.00125-0.319832450736074i</v>
      </c>
      <c r="N1527">
        <f t="shared" si="449"/>
        <v>88.135482597057717</v>
      </c>
      <c r="O1527">
        <f t="shared" si="450"/>
        <v>40.954843050128474</v>
      </c>
      <c r="P1527" s="3">
        <f t="shared" si="451"/>
        <v>40.954843050128474</v>
      </c>
      <c r="Q1527" s="3">
        <f t="shared" si="452"/>
        <v>-91.864517402942283</v>
      </c>
      <c r="R1527">
        <f t="shared" si="453"/>
        <v>88.135482597057717</v>
      </c>
      <c r="S1527">
        <f t="shared" si="454"/>
        <v>0.27719460038253813</v>
      </c>
      <c r="T1527">
        <f t="shared" si="437"/>
        <v>40.954843050128474</v>
      </c>
    </row>
    <row r="1528" spans="1:20" x14ac:dyDescent="0.35">
      <c r="A1528">
        <f t="shared" si="438"/>
        <v>1748.2833675064221</v>
      </c>
      <c r="B1528">
        <f t="shared" si="455"/>
        <v>278.24793986399175</v>
      </c>
      <c r="C1528" t="str">
        <f t="shared" si="439"/>
        <v>-3.63140831980384-111.135757846289i</v>
      </c>
      <c r="D1528" t="str">
        <f t="shared" si="440"/>
        <v>3.4781244912963-57.200295650738i</v>
      </c>
      <c r="E1528" t="str">
        <f t="shared" si="441"/>
        <v>162.462663765211+0.090085322143656i</v>
      </c>
      <c r="F1528" t="str">
        <f t="shared" si="442"/>
        <v>2.90990982794167-536.777566907158i</v>
      </c>
      <c r="G1528" t="str">
        <f t="shared" si="443"/>
        <v>0.999999971831345-0.000167835198552925i</v>
      </c>
      <c r="H1528" t="str">
        <f t="shared" si="444"/>
        <v>503.957730984574+17.8481236411486i</v>
      </c>
      <c r="I1528" t="str">
        <f t="shared" si="445"/>
        <v>31.1638891333877-762.982506900735i</v>
      </c>
      <c r="K1528" t="str">
        <f t="shared" si="446"/>
        <v>0.0237816917466935-0.00224087704278223i</v>
      </c>
      <c r="L1528" t="str">
        <f t="shared" si="447"/>
        <v>0.0001875-1.26770756842394i</v>
      </c>
      <c r="M1528" t="str">
        <f t="shared" si="448"/>
        <v>0.00125-0.318621688320456i</v>
      </c>
      <c r="N1528">
        <f t="shared" si="449"/>
        <v>88.128501817252271</v>
      </c>
      <c r="O1528">
        <f t="shared" si="450"/>
        <v>40.921710723938283</v>
      </c>
      <c r="P1528" s="3">
        <f t="shared" si="451"/>
        <v>40.921710723938283</v>
      </c>
      <c r="Q1528" s="3">
        <f t="shared" si="452"/>
        <v>-91.871498182747729</v>
      </c>
      <c r="R1528">
        <f t="shared" si="453"/>
        <v>88.128501817252271</v>
      </c>
      <c r="S1528">
        <f t="shared" si="454"/>
        <v>0.27824793986399177</v>
      </c>
      <c r="T1528">
        <f t="shared" si="437"/>
        <v>40.921710723938283</v>
      </c>
    </row>
    <row r="1529" spans="1:20" x14ac:dyDescent="0.35">
      <c r="A1529">
        <f t="shared" si="438"/>
        <v>1754.9268443029466</v>
      </c>
      <c r="B1529">
        <f t="shared" si="455"/>
        <v>279.30528203547493</v>
      </c>
      <c r="C1529" t="str">
        <f t="shared" si="439"/>
        <v>-3.63112001214934-110.7121767781i</v>
      </c>
      <c r="D1529" t="str">
        <f t="shared" si="440"/>
        <v>3.4781244874228-56.9837674628273i</v>
      </c>
      <c r="E1529" t="str">
        <f t="shared" si="441"/>
        <v>162.462612971203+0.0904427340591244i</v>
      </c>
      <c r="F1529" t="str">
        <f t="shared" si="442"/>
        <v>2.90990982731751-534.74553758312i</v>
      </c>
      <c r="G1529" t="str">
        <f t="shared" si="443"/>
        <v>0.999999971616857-0.00016847297227129i</v>
      </c>
      <c r="H1529" t="str">
        <f t="shared" si="444"/>
        <v>503.987972132595+17.9148487979057i</v>
      </c>
      <c r="I1529" t="str">
        <f t="shared" si="445"/>
        <v>31.1624816251498-760.138671971582i</v>
      </c>
      <c r="K1529" t="str">
        <f t="shared" si="446"/>
        <v>0.023780045205333-0.00224923131928177i</v>
      </c>
      <c r="L1529" t="str">
        <f t="shared" si="447"/>
        <v>0.0001875-1.2629085160629i</v>
      </c>
      <c r="M1529" t="str">
        <f t="shared" si="448"/>
        <v>0.00125-0.317415509384794i</v>
      </c>
      <c r="N1529">
        <f t="shared" si="449"/>
        <v>88.121495693902901</v>
      </c>
      <c r="O1529">
        <f t="shared" si="450"/>
        <v>40.888576982370537</v>
      </c>
      <c r="P1529" s="3">
        <f t="shared" si="451"/>
        <v>40.888576982370537</v>
      </c>
      <c r="Q1529" s="3">
        <f t="shared" si="452"/>
        <v>-91.878504306097099</v>
      </c>
      <c r="R1529">
        <f t="shared" si="453"/>
        <v>88.121495693902901</v>
      </c>
      <c r="S1529">
        <f t="shared" si="454"/>
        <v>0.27930528203547494</v>
      </c>
      <c r="T1529">
        <f t="shared" si="437"/>
        <v>40.888576982370537</v>
      </c>
    </row>
    <row r="1530" spans="1:20" x14ac:dyDescent="0.35">
      <c r="A1530">
        <f t="shared" si="438"/>
        <v>1761.5955663112979</v>
      </c>
      <c r="B1530">
        <f t="shared" si="455"/>
        <v>280.36664210720977</v>
      </c>
      <c r="C1530" t="str">
        <f t="shared" si="439"/>
        <v>-3.63082955211476-110.29018877299i</v>
      </c>
      <c r="D1530" t="str">
        <f t="shared" si="440"/>
        <v>3.47812448351981-56.7680590055427i</v>
      </c>
      <c r="E1530" t="str">
        <f t="shared" si="441"/>
        <v>162.46256181376+0.0908016744792204i</v>
      </c>
      <c r="F1530" t="str">
        <f t="shared" si="442"/>
        <v>2.90990982668862-532.721200753171i</v>
      </c>
      <c r="G1530" t="str">
        <f t="shared" si="443"/>
        <v>0.999999971400735-0.000169113169529373i</v>
      </c>
      <c r="H1530" t="str">
        <f t="shared" si="444"/>
        <v>504.018445155917+17.98181475178i</v>
      </c>
      <c r="I1530" t="str">
        <f t="shared" si="445"/>
        <v>31.1610631167232-757.305774445295i</v>
      </c>
      <c r="K1530" t="str">
        <f t="shared" si="446"/>
        <v>0.0237783863650076-0.00225761552242486i</v>
      </c>
      <c r="L1530" t="str">
        <f t="shared" si="447"/>
        <v>0.0001875-1.25812763106486i</v>
      </c>
      <c r="M1530" t="str">
        <f t="shared" si="448"/>
        <v>0.00125-0.316213896577799i</v>
      </c>
      <c r="N1530">
        <f t="shared" si="449"/>
        <v>88.114464144035637</v>
      </c>
      <c r="O1530">
        <f t="shared" si="450"/>
        <v>40.855441814949259</v>
      </c>
      <c r="P1530" s="3">
        <f t="shared" si="451"/>
        <v>40.855441814949259</v>
      </c>
      <c r="Q1530" s="3">
        <f t="shared" si="452"/>
        <v>-91.885535855964363</v>
      </c>
      <c r="R1530">
        <f t="shared" si="453"/>
        <v>88.114464144035637</v>
      </c>
      <c r="S1530">
        <f t="shared" si="454"/>
        <v>0.2803666421072098</v>
      </c>
      <c r="T1530">
        <f t="shared" si="437"/>
        <v>40.855441814949259</v>
      </c>
    </row>
    <row r="1531" spans="1:20" x14ac:dyDescent="0.35">
      <c r="A1531">
        <f t="shared" si="438"/>
        <v>1768.2896294632808</v>
      </c>
      <c r="B1531">
        <f t="shared" si="455"/>
        <v>281.43203534721715</v>
      </c>
      <c r="C1531" t="str">
        <f t="shared" si="439"/>
        <v>-3.63053692395758-109.869787765361i</v>
      </c>
      <c r="D1531" t="str">
        <f t="shared" si="440"/>
        <v>3.47812447958711-56.5531671758453i</v>
      </c>
      <c r="E1531" t="str">
        <f t="shared" si="441"/>
        <v>162.462510290469+0.0911621511176128i</v>
      </c>
      <c r="F1531" t="str">
        <f t="shared" si="442"/>
        <v>2.90990982605494-530.704527296542i</v>
      </c>
      <c r="G1531" t="str">
        <f t="shared" si="443"/>
        <v>0.999999971182968-0.000169755799536616i</v>
      </c>
      <c r="H1531" t="str">
        <f t="shared" si="444"/>
        <v>504.049151844615+18.0490222680089i</v>
      </c>
      <c r="I1531" t="str">
        <f t="shared" si="445"/>
        <v>31.1596335199917-754.483773598825i</v>
      </c>
      <c r="K1531" t="str">
        <f t="shared" si="446"/>
        <v>0.0237767151356617-0.00226602974555355i</v>
      </c>
      <c r="L1531" t="str">
        <f t="shared" si="447"/>
        <v>0.0001875-1.25336484465517i</v>
      </c>
      <c r="M1531" t="str">
        <f t="shared" si="448"/>
        <v>0.00125-0.315016832613866i</v>
      </c>
      <c r="N1531">
        <f t="shared" si="449"/>
        <v>88.107407084509731</v>
      </c>
      <c r="O1531">
        <f t="shared" si="450"/>
        <v>40.822305211123677</v>
      </c>
      <c r="P1531" s="3">
        <f t="shared" si="451"/>
        <v>40.822305211123677</v>
      </c>
      <c r="Q1531" s="3">
        <f t="shared" si="452"/>
        <v>-91.892592915490269</v>
      </c>
      <c r="R1531">
        <f t="shared" si="453"/>
        <v>88.107407084509731</v>
      </c>
      <c r="S1531">
        <f t="shared" si="454"/>
        <v>0.28143203534721717</v>
      </c>
      <c r="T1531">
        <f t="shared" si="437"/>
        <v>40.822305211123677</v>
      </c>
    </row>
    <row r="1532" spans="1:20" x14ac:dyDescent="0.35">
      <c r="A1532">
        <f t="shared" si="438"/>
        <v>1775.0091300552413</v>
      </c>
      <c r="B1532">
        <f t="shared" si="455"/>
        <v>282.50147708153656</v>
      </c>
      <c r="C1532" t="str">
        <f t="shared" si="439"/>
        <v>-3.63024211182478-109.450967712492i</v>
      </c>
      <c r="D1532" t="str">
        <f t="shared" si="440"/>
        <v>3.47812447562446-56.3390888824438i</v>
      </c>
      <c r="E1532" t="str">
        <f t="shared" si="441"/>
        <v>162.4624583989+0.0915241717383852i</v>
      </c>
      <c r="F1532" t="str">
        <f t="shared" si="442"/>
        <v>2.90990982541644-528.695488202707i</v>
      </c>
      <c r="G1532" t="str">
        <f t="shared" si="443"/>
        <v>0.999999970963542-0.000170400871537465i</v>
      </c>
      <c r="H1532" t="str">
        <f t="shared" si="444"/>
        <v>504.080094002777+18.1164721129491i</v>
      </c>
      <c r="I1532" t="str">
        <f t="shared" si="445"/>
        <v>31.1581927460992-751.672628866228i</v>
      </c>
      <c r="K1532" t="str">
        <f t="shared" si="446"/>
        <v>0.0237750314266073-0.00227447408213967i</v>
      </c>
      <c r="L1532" t="str">
        <f t="shared" si="447"/>
        <v>0.0001875-1.24862008831955i</v>
      </c>
      <c r="M1532" t="str">
        <f t="shared" si="448"/>
        <v>0.00125-0.313824300272829i</v>
      </c>
      <c r="N1532">
        <f t="shared" si="449"/>
        <v>88.100324432018667</v>
      </c>
      <c r="O1532">
        <f t="shared" si="450"/>
        <v>40.789167160266771</v>
      </c>
      <c r="P1532" s="3">
        <f t="shared" si="451"/>
        <v>40.789167160266771</v>
      </c>
      <c r="Q1532" s="3">
        <f t="shared" si="452"/>
        <v>-91.899675567981333</v>
      </c>
      <c r="R1532">
        <f t="shared" si="453"/>
        <v>88.100324432018667</v>
      </c>
      <c r="S1532">
        <f t="shared" si="454"/>
        <v>0.28250147708153656</v>
      </c>
      <c r="T1532">
        <f t="shared" si="437"/>
        <v>40.789167160266771</v>
      </c>
    </row>
    <row r="1533" spans="1:20" x14ac:dyDescent="0.35">
      <c r="A1533">
        <f t="shared" si="438"/>
        <v>1781.7541647494511</v>
      </c>
      <c r="B1533">
        <f t="shared" si="455"/>
        <v>283.57498269444642</v>
      </c>
      <c r="C1533" t="str">
        <f t="shared" si="439"/>
        <v>-3.62994509975244-109.033722594463i</v>
      </c>
      <c r="D1533" t="str">
        <f t="shared" si="440"/>
        <v>3.47812447163164-56.1258210457503i</v>
      </c>
      <c r="E1533" t="str">
        <f t="shared" si="441"/>
        <v>162.462406136611+0.0918877441564116i</v>
      </c>
      <c r="F1533" t="str">
        <f t="shared" si="442"/>
        <v>2.90990982477307-526.694054570967i</v>
      </c>
      <c r="G1533" t="str">
        <f t="shared" si="443"/>
        <v>0.999999970742446-0.000171048394811489i</v>
      </c>
      <c r="H1533" t="str">
        <f t="shared" si="444"/>
        <v>504.111273448598+18.1841650540607i</v>
      </c>
      <c r="I1533" t="str">
        <f t="shared" si="445"/>
        <v>31.1567407054453-748.872299838055i</v>
      </c>
      <c r="K1533" t="str">
        <f t="shared" si="446"/>
        <v>0.0237733351465207-0.00228294862578298i</v>
      </c>
      <c r="L1533" t="str">
        <f t="shared" si="447"/>
        <v>0.0001875-1.2438932938031i</v>
      </c>
      <c r="M1533" t="str">
        <f t="shared" si="448"/>
        <v>0.00125-0.31263628239971i</v>
      </c>
      <c r="N1533">
        <f t="shared" si="449"/>
        <v>88.093216103091336</v>
      </c>
      <c r="O1533">
        <f t="shared" si="450"/>
        <v>40.756027651675637</v>
      </c>
      <c r="P1533" s="3">
        <f t="shared" si="451"/>
        <v>40.756027651675637</v>
      </c>
      <c r="Q1533" s="3">
        <f t="shared" si="452"/>
        <v>-91.906783896908664</v>
      </c>
      <c r="R1533">
        <f t="shared" si="453"/>
        <v>88.093216103091336</v>
      </c>
      <c r="S1533">
        <f t="shared" si="454"/>
        <v>0.28357498269444642</v>
      </c>
      <c r="T1533">
        <f t="shared" si="437"/>
        <v>40.756027651675637</v>
      </c>
    </row>
    <row r="1534" spans="1:20" x14ac:dyDescent="0.35">
      <c r="A1534">
        <f t="shared" si="438"/>
        <v>1788.5248305754992</v>
      </c>
      <c r="B1534">
        <f t="shared" si="455"/>
        <v>284.65256762868535</v>
      </c>
      <c r="C1534" t="str">
        <f t="shared" si="439"/>
        <v>-3.62964587166527-108.618046414063i</v>
      </c>
      <c r="D1534" t="str">
        <f t="shared" si="440"/>
        <v>3.4781244676084-55.9133605978353i</v>
      </c>
      <c r="E1534" t="str">
        <f t="shared" si="441"/>
        <v>162.462353501147+0.0922528762374994i</v>
      </c>
      <c r="F1534" t="str">
        <f t="shared" si="442"/>
        <v>2.90990982412479-524.700197610024i</v>
      </c>
      <c r="G1534" t="str">
        <f t="shared" si="443"/>
        <v>0.999999970519666-0.000171698378673522i</v>
      </c>
      <c r="H1534" t="str">
        <f t="shared" si="444"/>
        <v>504.142692014509+18.2521018598892i</v>
      </c>
      <c r="I1534" t="str">
        <f t="shared" si="445"/>
        <v>31.1552773076785-746.082746260791i</v>
      </c>
      <c r="K1534" t="str">
        <f t="shared" si="446"/>
        <v>0.0237716262034379-0.00229145347020921i</v>
      </c>
      <c r="L1534" t="str">
        <f t="shared" si="447"/>
        <v>0.0001875-1.23918439310929i</v>
      </c>
      <c r="M1534" t="str">
        <f t="shared" si="448"/>
        <v>0.00125-0.311452761904473i</v>
      </c>
      <c r="N1534">
        <f t="shared" si="449"/>
        <v>88.086082014092739</v>
      </c>
      <c r="O1534">
        <f t="shared" si="450"/>
        <v>40.722886674570475</v>
      </c>
      <c r="P1534" s="3">
        <f t="shared" si="451"/>
        <v>40.722886674570475</v>
      </c>
      <c r="Q1534" s="3">
        <f t="shared" si="452"/>
        <v>-91.913917985907261</v>
      </c>
      <c r="R1534">
        <f t="shared" si="453"/>
        <v>88.086082014092739</v>
      </c>
      <c r="S1534">
        <f t="shared" si="454"/>
        <v>0.28465256762868535</v>
      </c>
      <c r="T1534">
        <f t="shared" si="437"/>
        <v>40.722886674570475</v>
      </c>
    </row>
    <row r="1535" spans="1:20" x14ac:dyDescent="0.35">
      <c r="A1535">
        <f t="shared" si="438"/>
        <v>1795.3212249316862</v>
      </c>
      <c r="B1535">
        <f t="shared" si="455"/>
        <v>285.73424738567434</v>
      </c>
      <c r="C1535" t="str">
        <f t="shared" si="439"/>
        <v>-3.62934441137544-108.203933196705i</v>
      </c>
      <c r="D1535" t="str">
        <f t="shared" si="440"/>
        <v>3.47812446355453-55.7017044823839i</v>
      </c>
      <c r="E1535" t="str">
        <f t="shared" si="441"/>
        <v>162.462300490038+0.0926195758991205i</v>
      </c>
      <c r="F1535" t="str">
        <f t="shared" si="442"/>
        <v>2.90990982347158-522.713888637579i</v>
      </c>
      <c r="G1535" t="str">
        <f t="shared" si="443"/>
        <v>0.99999997029519-0.000172350832473793i</v>
      </c>
      <c r="H1535" t="str">
        <f t="shared" si="444"/>
        <v>504.174351547276+18.3202833000464i</v>
      </c>
      <c r="I1535" t="str">
        <f t="shared" si="445"/>
        <v>31.1538024616881-743.303928036266i</v>
      </c>
      <c r="K1535" t="str">
        <f t="shared" si="446"/>
        <v>0.0237699045047511-0.00229998870926807i</v>
      </c>
      <c r="L1535" t="str">
        <f t="shared" si="447"/>
        <v>0.0001875-1.23449331849899i</v>
      </c>
      <c r="M1535" t="str">
        <f t="shared" si="448"/>
        <v>0.00125-0.310273721761778i</v>
      </c>
      <c r="N1535">
        <f t="shared" si="449"/>
        <v>88.078922081225386</v>
      </c>
      <c r="O1535">
        <f t="shared" si="450"/>
        <v>40.689744218094141</v>
      </c>
      <c r="P1535" s="3">
        <f t="shared" si="451"/>
        <v>40.689744218094141</v>
      </c>
      <c r="Q1535" s="3">
        <f t="shared" si="452"/>
        <v>-91.921077918774614</v>
      </c>
      <c r="R1535">
        <f t="shared" si="453"/>
        <v>88.078922081225386</v>
      </c>
      <c r="S1535">
        <f t="shared" si="454"/>
        <v>0.28573424738567432</v>
      </c>
      <c r="T1535">
        <f t="shared" si="437"/>
        <v>40.689744218094141</v>
      </c>
    </row>
    <row r="1536" spans="1:20" x14ac:dyDescent="0.35">
      <c r="A1536">
        <f t="shared" si="438"/>
        <v>1802.1434455864267</v>
      </c>
      <c r="B1536">
        <f t="shared" si="455"/>
        <v>286.82003752573991</v>
      </c>
      <c r="C1536" t="str">
        <f t="shared" si="439"/>
        <v>-3.62904070258207-107.791376990345i</v>
      </c>
      <c r="D1536" t="str">
        <f t="shared" si="440"/>
        <v>3.4781244594698-55.4908496546519i</v>
      </c>
      <c r="E1536" t="str">
        <f t="shared" si="441"/>
        <v>162.462247100804+0.0929878511108132i</v>
      </c>
      <c r="F1536" t="str">
        <f t="shared" si="442"/>
        <v>2.9099098228134-520.73509907991i</v>
      </c>
      <c r="G1536" t="str">
        <f t="shared" si="443"/>
        <v>0.999999970069004-0.000173005765598062i</v>
      </c>
      <c r="H1536" t="str">
        <f t="shared" si="444"/>
        <v>504.206253908128+18.388710145192i</v>
      </c>
      <c r="I1536" t="str">
        <f t="shared" si="445"/>
        <v>31.1523160755977-740.535805221095i</v>
      </c>
      <c r="K1536" t="str">
        <f t="shared" si="446"/>
        <v>0.0237681699572042-0.00230855443693119i</v>
      </c>
      <c r="L1536" t="str">
        <f t="shared" si="447"/>
        <v>0.0001875-1.22982000248953i</v>
      </c>
      <c r="M1536" t="str">
        <f t="shared" si="448"/>
        <v>0.00125-0.309099145010738i</v>
      </c>
      <c r="N1536">
        <f t="shared" si="449"/>
        <v>88.071736220530255</v>
      </c>
      <c r="O1536">
        <f t="shared" si="450"/>
        <v>40.656600271311973</v>
      </c>
      <c r="P1536" s="3">
        <f t="shared" si="451"/>
        <v>40.656600271311973</v>
      </c>
      <c r="Q1536" s="3">
        <f t="shared" si="452"/>
        <v>-91.928263779469745</v>
      </c>
      <c r="R1536">
        <f t="shared" si="453"/>
        <v>88.071736220530255</v>
      </c>
      <c r="S1536">
        <f t="shared" si="454"/>
        <v>0.28682003752573992</v>
      </c>
      <c r="T1536">
        <f t="shared" si="437"/>
        <v>40.656600271311973</v>
      </c>
    </row>
    <row r="1537" spans="1:20" x14ac:dyDescent="0.35">
      <c r="A1537">
        <f t="shared" si="438"/>
        <v>1808.991590679655</v>
      </c>
      <c r="B1537">
        <f t="shared" si="455"/>
        <v>287.90995366833772</v>
      </c>
      <c r="C1537" t="str">
        <f t="shared" si="439"/>
        <v>-3.62873472887079-107.380371865388i</v>
      </c>
      <c r="D1537" t="str">
        <f t="shared" si="440"/>
        <v>3.47812445535397-55.2807930814218i</v>
      </c>
      <c r="E1537" t="str">
        <f t="shared" si="441"/>
        <v>162.462193330947+0.0933577098943749i</v>
      </c>
      <c r="F1537" t="str">
        <f t="shared" si="442"/>
        <v>2.90990982215021-518.763800471465i</v>
      </c>
      <c r="G1537" t="str">
        <f t="shared" si="443"/>
        <v>0.999999969841096-0.000173663187467756i</v>
      </c>
      <c r="H1537" t="str">
        <f t="shared" si="444"/>
        <v>504.238400972866+18.4573831670155i</v>
      </c>
      <c r="I1537" t="str">
        <f t="shared" si="445"/>
        <v>31.1508180567598-737.778338026098i</v>
      </c>
      <c r="K1537" t="str">
        <f t="shared" si="446"/>
        <v>0.0237664224668888-0.00231715074729015i</v>
      </c>
      <c r="L1537" t="str">
        <f t="shared" si="447"/>
        <v>0.0001875-1.22516437785369i</v>
      </c>
      <c r="M1537" t="str">
        <f t="shared" si="448"/>
        <v>0.00125-0.307929014754669i</v>
      </c>
      <c r="N1537">
        <f t="shared" si="449"/>
        <v>88.064524347887655</v>
      </c>
      <c r="O1537">
        <f t="shared" si="450"/>
        <v>40.62345482321053</v>
      </c>
      <c r="P1537" s="3">
        <f t="shared" si="451"/>
        <v>40.62345482321053</v>
      </c>
      <c r="Q1537" s="3">
        <f t="shared" si="452"/>
        <v>-91.935475652112345</v>
      </c>
      <c r="R1537">
        <f t="shared" si="453"/>
        <v>88.064524347887655</v>
      </c>
      <c r="S1537">
        <f t="shared" si="454"/>
        <v>0.28790995366833771</v>
      </c>
      <c r="T1537">
        <f t="shared" si="437"/>
        <v>40.62345482321053</v>
      </c>
    </row>
    <row r="1538" spans="1:20" x14ac:dyDescent="0.35">
      <c r="A1538">
        <f t="shared" si="438"/>
        <v>1815.8657587242378</v>
      </c>
      <c r="B1538">
        <f t="shared" si="455"/>
        <v>289.00401149227741</v>
      </c>
      <c r="C1538" t="str">
        <f t="shared" si="439"/>
        <v>-3.6284264737127-106.970911914617i</v>
      </c>
      <c r="D1538" t="str">
        <f t="shared" si="440"/>
        <v>3.4781244512068-55.0715317409594i</v>
      </c>
      <c r="E1538" t="str">
        <f t="shared" si="441"/>
        <v>162.462139177964+0.0937291603244127i</v>
      </c>
      <c r="F1538" t="str">
        <f t="shared" si="442"/>
        <v>2.90990982148197-516.799964454452i</v>
      </c>
      <c r="G1538" t="str">
        <f t="shared" si="443"/>
        <v>0.999999969611453-0.000174323107540101i</v>
      </c>
      <c r="H1538" t="str">
        <f t="shared" si="444"/>
        <v>504.270794631982+18.5263031382144i</v>
      </c>
      <c r="I1538" t="str">
        <f t="shared" si="445"/>
        <v>31.1493083117452-735.031486815738i</v>
      </c>
      <c r="K1538" t="str">
        <f t="shared" si="446"/>
        <v>0.0237646619392402-0.00232577773455427i</v>
      </c>
      <c r="L1538" t="str">
        <f t="shared" si="447"/>
        <v>0.0001875-1.22052637761873i</v>
      </c>
      <c r="M1538" t="str">
        <f t="shared" si="448"/>
        <v>0.00125-0.306763314160859i</v>
      </c>
      <c r="N1538">
        <f t="shared" si="449"/>
        <v>88.057286379018777</v>
      </c>
      <c r="O1538">
        <f t="shared" si="450"/>
        <v>40.590307862698218</v>
      </c>
      <c r="P1538" s="3">
        <f t="shared" si="451"/>
        <v>40.590307862698218</v>
      </c>
      <c r="Q1538" s="3">
        <f t="shared" si="452"/>
        <v>-91.942713620981223</v>
      </c>
      <c r="R1538">
        <f t="shared" si="453"/>
        <v>88.057286379018777</v>
      </c>
      <c r="S1538">
        <f t="shared" si="454"/>
        <v>0.28900401149227739</v>
      </c>
      <c r="T1538">
        <f t="shared" si="437"/>
        <v>40.590307862698218</v>
      </c>
    </row>
    <row r="1539" spans="1:20" x14ac:dyDescent="0.35">
      <c r="A1539">
        <f t="shared" si="438"/>
        <v>1822.7660486073898</v>
      </c>
      <c r="B1539">
        <f t="shared" si="455"/>
        <v>290.10222673594808</v>
      </c>
      <c r="C1539" t="str">
        <f t="shared" si="439"/>
        <v>-3.62811592046355-106.562991253092i</v>
      </c>
      <c r="D1539" t="str">
        <f t="shared" si="440"/>
        <v>3.47812444702805-54.8630626229698i</v>
      </c>
      <c r="E1539" t="str">
        <f t="shared" si="441"/>
        <v>162.462084639328+0.0941022105290431i</v>
      </c>
      <c r="F1539" t="str">
        <f t="shared" si="442"/>
        <v>2.90990982080864-514.84356277843i</v>
      </c>
      <c r="G1539" t="str">
        <f t="shared" si="443"/>
        <v>0.999999969380061-0.000174985535308263i</v>
      </c>
      <c r="H1539" t="str">
        <f t="shared" si="444"/>
        <v>504.303436790779+18.5954708324779i</v>
      </c>
      <c r="I1539" t="str">
        <f t="shared" si="445"/>
        <v>31.1477867463408-732.29521210755i</v>
      </c>
      <c r="K1539" t="str">
        <f t="shared" si="446"/>
        <v>0.0237628882790332-0.00233443549304862i</v>
      </c>
      <c r="L1539" t="str">
        <f t="shared" si="447"/>
        <v>0.0001875-1.21590593506549i</v>
      </c>
      <c r="M1539" t="str">
        <f t="shared" si="448"/>
        <v>0.00125-0.305602026460309i</v>
      </c>
      <c r="N1539">
        <f t="shared" si="449"/>
        <v>88.050022229486558</v>
      </c>
      <c r="O1539">
        <f t="shared" si="450"/>
        <v>40.55715937860338</v>
      </c>
      <c r="P1539" s="3">
        <f t="shared" si="451"/>
        <v>40.55715937860338</v>
      </c>
      <c r="Q1539" s="3">
        <f t="shared" si="452"/>
        <v>-91.949977770513442</v>
      </c>
      <c r="R1539">
        <f t="shared" si="453"/>
        <v>88.050022229486558</v>
      </c>
      <c r="S1539">
        <f t="shared" si="454"/>
        <v>0.2901022267359481</v>
      </c>
      <c r="T1539">
        <f t="shared" si="437"/>
        <v>40.55715937860338</v>
      </c>
    </row>
    <row r="1540" spans="1:20" x14ac:dyDescent="0.35">
      <c r="A1540">
        <f t="shared" si="438"/>
        <v>1829.692559592098</v>
      </c>
      <c r="B1540">
        <f t="shared" si="455"/>
        <v>291.20461519754468</v>
      </c>
      <c r="C1540" t="str">
        <f t="shared" si="439"/>
        <v>-3.6278030523635-106.156604018079i</v>
      </c>
      <c r="D1540" t="str">
        <f t="shared" si="440"/>
        <v>3.47812444281747-54.6553827285548i</v>
      </c>
      <c r="E1540" t="str">
        <f t="shared" si="441"/>
        <v>162.462029712507+0.0944768686899367i</v>
      </c>
      <c r="F1540" t="str">
        <f t="shared" si="442"/>
        <v>2.90990982013019-512.894567299902i</v>
      </c>
      <c r="G1540" t="str">
        <f t="shared" si="443"/>
        <v>0.999999969146908-0.00017565048030148i</v>
      </c>
      <c r="H1540" t="str">
        <f t="shared" si="444"/>
        <v>504.336329369486+18.6648870244639i</v>
      </c>
      <c r="I1540" t="str">
        <f t="shared" si="445"/>
        <v>31.1462532655381-729.569474571577i</v>
      </c>
      <c r="K1540" t="str">
        <f t="shared" si="446"/>
        <v>0.0237611013903779-0.00234312411721178i</v>
      </c>
      <c r="L1540" t="str">
        <f t="shared" si="447"/>
        <v>0.0001875-1.21130298372732i</v>
      </c>
      <c r="M1540" t="str">
        <f t="shared" si="448"/>
        <v>0.00125-0.304445134947509i</v>
      </c>
      <c r="N1540">
        <f t="shared" si="449"/>
        <v>88.042731814696822</v>
      </c>
      <c r="O1540">
        <f t="shared" si="450"/>
        <v>40.524009359674842</v>
      </c>
      <c r="P1540" s="3">
        <f t="shared" si="451"/>
        <v>40.524009359674842</v>
      </c>
      <c r="Q1540" s="3">
        <f t="shared" si="452"/>
        <v>-91.957268185303178</v>
      </c>
      <c r="R1540">
        <f t="shared" si="453"/>
        <v>88.042731814696822</v>
      </c>
      <c r="S1540">
        <f t="shared" si="454"/>
        <v>0.2912046151975447</v>
      </c>
      <c r="T1540">
        <f t="shared" si="437"/>
        <v>40.524009359674842</v>
      </c>
    </row>
    <row r="1541" spans="1:20" x14ac:dyDescent="0.35">
      <c r="A1541">
        <f t="shared" si="438"/>
        <v>1836.645391318548</v>
      </c>
      <c r="B1541">
        <f t="shared" si="455"/>
        <v>292.31119273529538</v>
      </c>
      <c r="C1541" t="str">
        <f t="shared" si="439"/>
        <v>-3.62748785253596-105.751744368963i</v>
      </c>
      <c r="D1541" t="str">
        <f t="shared" si="440"/>
        <v>3.47812443857484-54.4484890701696i</v>
      </c>
      <c r="E1541" t="str">
        <f t="shared" si="441"/>
        <v>162.461974394952+0.0948531430429387i</v>
      </c>
      <c r="F1541" t="str">
        <f t="shared" si="442"/>
        <v>2.90990981944656-510.952949981917i</v>
      </c>
      <c r="G1541" t="str">
        <f t="shared" si="443"/>
        <v>0.999999968911979-0.000176317952085205i</v>
      </c>
      <c r="H1541" t="str">
        <f t="shared" si="444"/>
        <v>504.369474303379+18.7345524897796i</v>
      </c>
      <c r="I1541" t="str">
        <f t="shared" si="445"/>
        <v>31.1447077735286-726.854235029815i</v>
      </c>
      <c r="K1541" t="str">
        <f t="shared" si="446"/>
        <v>0.0237593011767157-0.00235184370159367i</v>
      </c>
      <c r="L1541" t="str">
        <f t="shared" si="447"/>
        <v>0.0001875-1.20671745738924i</v>
      </c>
      <c r="M1541" t="str">
        <f t="shared" si="448"/>
        <v>0.00125-0.303292622980184i</v>
      </c>
      <c r="N1541">
        <f t="shared" si="449"/>
        <v>88.03541504989964</v>
      </c>
      <c r="O1541">
        <f t="shared" si="450"/>
        <v>40.490857794581103</v>
      </c>
      <c r="P1541" s="3">
        <f t="shared" si="451"/>
        <v>40.490857794581103</v>
      </c>
      <c r="Q1541" s="3">
        <f t="shared" si="452"/>
        <v>-91.96458495010036</v>
      </c>
      <c r="R1541">
        <f t="shared" si="453"/>
        <v>88.03541504989964</v>
      </c>
      <c r="S1541">
        <f t="shared" si="454"/>
        <v>0.29231119273529538</v>
      </c>
      <c r="T1541">
        <f t="shared" si="437"/>
        <v>40.490857794581103</v>
      </c>
    </row>
    <row r="1542" spans="1:20" x14ac:dyDescent="0.35">
      <c r="A1542">
        <f t="shared" si="438"/>
        <v>1843.6246438055587</v>
      </c>
      <c r="B1542">
        <f t="shared" si="455"/>
        <v>293.4219752676895</v>
      </c>
      <c r="C1542" t="str">
        <f t="shared" si="439"/>
        <v>-3.62717030398707-105.348406487161i</v>
      </c>
      <c r="D1542" t="str">
        <f t="shared" si="440"/>
        <v>3.47812443429991-54.2423786715792i</v>
      </c>
      <c r="E1542" t="str">
        <f t="shared" si="441"/>
        <v>162.461918684103+0.0952310418785968i</v>
      </c>
      <c r="F1542" t="str">
        <f t="shared" si="442"/>
        <v>2.90990981875774-509.018682893657i</v>
      </c>
      <c r="G1542" t="str">
        <f t="shared" si="443"/>
        <v>0.999999968675261-0.000176987960261232i</v>
      </c>
      <c r="H1542" t="str">
        <f t="shared" si="444"/>
        <v>504.402873542905+18.804468004961i</v>
      </c>
      <c r="I1542" t="str">
        <f t="shared" si="445"/>
        <v>31.1431501736957-724.149454455645i</v>
      </c>
      <c r="K1542" t="str">
        <f t="shared" si="446"/>
        <v>0.0237574875408149-0.00236059434085334i</v>
      </c>
      <c r="L1542" t="str">
        <f t="shared" si="447"/>
        <v>0.0001875-1.20214929008691i</v>
      </c>
      <c r="M1542" t="str">
        <f t="shared" si="448"/>
        <v>0.00125-0.302144473979063i</v>
      </c>
      <c r="N1542">
        <f t="shared" si="449"/>
        <v>88.028071850190415</v>
      </c>
      <c r="O1542">
        <f t="shared" si="450"/>
        <v>40.457704671909525</v>
      </c>
      <c r="P1542" s="3">
        <f t="shared" si="451"/>
        <v>40.457704671909525</v>
      </c>
      <c r="Q1542" s="3">
        <f t="shared" si="452"/>
        <v>-91.971928149809585</v>
      </c>
      <c r="R1542">
        <f t="shared" si="453"/>
        <v>88.028071850190415</v>
      </c>
      <c r="S1542">
        <f t="shared" si="454"/>
        <v>0.29342197526768948</v>
      </c>
      <c r="T1542">
        <f t="shared" si="437"/>
        <v>40.457704671909525</v>
      </c>
    </row>
    <row r="1543" spans="1:20" x14ac:dyDescent="0.35">
      <c r="A1543">
        <f t="shared" si="438"/>
        <v>1850.6304174520196</v>
      </c>
      <c r="B1543">
        <f t="shared" si="455"/>
        <v>294.53697877370672</v>
      </c>
      <c r="C1543" t="str">
        <f t="shared" si="439"/>
        <v>-3.6268503896049-104.946584576042i</v>
      </c>
      <c r="D1543" t="str">
        <f t="shared" si="440"/>
        <v>3.47812442999242-54.0370485678165i</v>
      </c>
      <c r="E1543" t="str">
        <f t="shared" si="441"/>
        <v>162.461862577383+0.0956105735425412i</v>
      </c>
      <c r="F1543" t="str">
        <f t="shared" si="442"/>
        <v>2.90990981806367-507.091738210041i</v>
      </c>
      <c r="G1543" t="str">
        <f t="shared" si="443"/>
        <v>0.999999968436741-0.000177660514467849i</v>
      </c>
      <c r="H1543" t="str">
        <f t="shared" si="444"/>
        <v>504.436529053803+18.8746343474506i</v>
      </c>
      <c r="I1543" t="str">
        <f t="shared" si="445"/>
        <v>31.1415803686068-721.455093973286i</v>
      </c>
      <c r="K1543" t="str">
        <f t="shared" si="446"/>
        <v>0.0237556603847666-0.00236937612975669i</v>
      </c>
      <c r="L1543" t="str">
        <f t="shared" si="447"/>
        <v>0.0001875-1.19759841610571i</v>
      </c>
      <c r="M1543" t="str">
        <f t="shared" si="448"/>
        <v>0.00125-0.301000671427638i</v>
      </c>
      <c r="N1543">
        <f t="shared" si="449"/>
        <v>88.020702130511182</v>
      </c>
      <c r="O1543">
        <f t="shared" si="450"/>
        <v>40.424549980166049</v>
      </c>
      <c r="P1543" s="3">
        <f t="shared" si="451"/>
        <v>40.424549980166049</v>
      </c>
      <c r="Q1543" s="3">
        <f t="shared" si="452"/>
        <v>-91.979297869488818</v>
      </c>
      <c r="R1543">
        <f t="shared" si="453"/>
        <v>88.020702130511182</v>
      </c>
      <c r="S1543">
        <f t="shared" si="454"/>
        <v>0.29453697877370671</v>
      </c>
      <c r="T1543">
        <f t="shared" si="437"/>
        <v>40.424549980166049</v>
      </c>
    </row>
    <row r="1544" spans="1:20" x14ac:dyDescent="0.35">
      <c r="A1544">
        <f t="shared" si="438"/>
        <v>1857.6628130383376</v>
      </c>
      <c r="B1544">
        <f t="shared" si="455"/>
        <v>295.65621929304683</v>
      </c>
      <c r="C1544" t="str">
        <f t="shared" si="439"/>
        <v>-3.62652809215868-104.546272860842i</v>
      </c>
      <c r="D1544" t="str">
        <f t="shared" si="440"/>
        <v>3.47812442565213-53.832495805139i</v>
      </c>
      <c r="E1544" t="str">
        <f t="shared" si="441"/>
        <v>162.461806072204+0.0959917464359079i</v>
      </c>
      <c r="F1544" t="str">
        <f t="shared" si="442"/>
        <v>2.90990981736431-505.172088211321i</v>
      </c>
      <c r="G1544" t="str">
        <f t="shared" si="443"/>
        <v>0.999999968196404-0.000178335624379966i</v>
      </c>
      <c r="H1544" t="str">
        <f t="shared" si="444"/>
        <v>504.470442817225+18.9450522955763i</v>
      </c>
      <c r="I1544" t="str">
        <f t="shared" si="445"/>
        <v>31.1399982600063-718.771114857225i</v>
      </c>
      <c r="K1544" t="str">
        <f t="shared" si="446"/>
        <v>0.0237538196099805-0.00237818916317417i</v>
      </c>
      <c r="L1544" t="str">
        <f t="shared" si="447"/>
        <v>0.0001875-1.19306476997979i</v>
      </c>
      <c r="M1544" t="str">
        <f t="shared" si="448"/>
        <v>0.00125-0.299861198871925i</v>
      </c>
      <c r="N1544">
        <f t="shared" si="449"/>
        <v>88.013305805651811</v>
      </c>
      <c r="O1544">
        <f t="shared" si="450"/>
        <v>40.391393707774405</v>
      </c>
      <c r="P1544" s="3">
        <f t="shared" si="451"/>
        <v>40.391393707774405</v>
      </c>
      <c r="Q1544" s="3">
        <f t="shared" si="452"/>
        <v>-91.986694194348189</v>
      </c>
      <c r="R1544">
        <f t="shared" si="453"/>
        <v>88.013305805651811</v>
      </c>
      <c r="S1544">
        <f t="shared" si="454"/>
        <v>0.29565621929304681</v>
      </c>
      <c r="T1544">
        <f t="shared" si="437"/>
        <v>40.391393707774405</v>
      </c>
    </row>
    <row r="1545" spans="1:20" x14ac:dyDescent="0.35">
      <c r="A1545">
        <f t="shared" si="438"/>
        <v>1864.7219317278832</v>
      </c>
      <c r="B1545">
        <f t="shared" si="455"/>
        <v>296.77971292636039</v>
      </c>
      <c r="C1545" t="str">
        <f t="shared" si="439"/>
        <v>-3.62620339429833-104.147465588588i</v>
      </c>
      <c r="D1545" t="str">
        <f t="shared" si="440"/>
        <v>3.4781244212788-53.6287174409866i</v>
      </c>
      <c r="E1545" t="str">
        <f t="shared" si="441"/>
        <v>162.461749165967+0.0963745690158234i</v>
      </c>
      <c r="F1545" t="str">
        <f t="shared" si="442"/>
        <v>2.90990981665963-503.25970528269i</v>
      </c>
      <c r="G1545" t="str">
        <f t="shared" si="443"/>
        <v>0.999999967954237-0.000179013299709259i</v>
      </c>
      <c r="H1545" t="str">
        <f t="shared" si="444"/>
        <v>504.504616829864+19.0157226285293i</v>
      </c>
      <c r="I1545" t="str">
        <f t="shared" si="445"/>
        <v>31.1384037488083-716.097478531685i</v>
      </c>
      <c r="K1545" t="str">
        <f t="shared" si="446"/>
        <v>0.0237519651171804-0.00238703353607847i</v>
      </c>
      <c r="L1545" t="str">
        <f t="shared" si="447"/>
        <v>0.0001875-1.18854828649112i</v>
      </c>
      <c r="M1545" t="str">
        <f t="shared" si="448"/>
        <v>0.00125-0.298726039920228i</v>
      </c>
      <c r="N1545">
        <f t="shared" si="449"/>
        <v>88.005882790251363</v>
      </c>
      <c r="O1545">
        <f t="shared" si="450"/>
        <v>40.358235843076208</v>
      </c>
      <c r="P1545" s="3">
        <f t="shared" si="451"/>
        <v>40.358235843076208</v>
      </c>
      <c r="Q1545" s="3">
        <f t="shared" si="452"/>
        <v>-91.994117209748637</v>
      </c>
      <c r="R1545">
        <f t="shared" si="453"/>
        <v>88.005882790251363</v>
      </c>
      <c r="S1545">
        <f t="shared" si="454"/>
        <v>0.29677971292636041</v>
      </c>
      <c r="T1545">
        <f t="shared" si="437"/>
        <v>40.358235843076208</v>
      </c>
    </row>
    <row r="1546" spans="1:20" x14ac:dyDescent="0.35">
      <c r="A1546">
        <f t="shared" si="438"/>
        <v>1871.8078750684492</v>
      </c>
      <c r="B1546">
        <f t="shared" si="455"/>
        <v>297.90747583548057</v>
      </c>
      <c r="C1546" t="str">
        <f t="shared" si="439"/>
        <v>-3.6258762785532-103.750157028005i</v>
      </c>
      <c r="D1546" t="str">
        <f t="shared" si="440"/>
        <v>3.47812441687216-53.4257105439388i</v>
      </c>
      <c r="E1546" t="str">
        <f t="shared" si="441"/>
        <v>162.461691856053+0.0967590497960294i</v>
      </c>
      <c r="F1546" t="str">
        <f t="shared" si="442"/>
        <v>2.90990981594958-501.354561913873i</v>
      </c>
      <c r="G1546" t="str">
        <f t="shared" si="443"/>
        <v>0.999999967710227-0.000179693550204307i</v>
      </c>
      <c r="H1546" t="str">
        <f t="shared" si="444"/>
        <v>504.53905310407+19.086646126342i</v>
      </c>
      <c r="I1546" t="str">
        <f t="shared" si="445"/>
        <v>31.1367967350893-713.434146570043i</v>
      </c>
      <c r="K1546" t="str">
        <f t="shared" si="446"/>
        <v>0.0237500968064006-0.00239590934354216i</v>
      </c>
      <c r="L1546" t="str">
        <f t="shared" si="447"/>
        <v>0.0001875-1.18404890066858i</v>
      </c>
      <c r="M1546" t="str">
        <f t="shared" si="448"/>
        <v>0.00125-0.297595178242905i</v>
      </c>
      <c r="N1546">
        <f t="shared" si="449"/>
        <v>87.998432998799373</v>
      </c>
      <c r="O1546">
        <f t="shared" si="450"/>
        <v>40.325076374329413</v>
      </c>
      <c r="P1546" s="3">
        <f t="shared" si="451"/>
        <v>40.325076374329413</v>
      </c>
      <c r="Q1546" s="3">
        <f t="shared" si="452"/>
        <v>-92.001567001200627</v>
      </c>
      <c r="R1546">
        <f t="shared" si="453"/>
        <v>87.998432998799373</v>
      </c>
      <c r="S1546">
        <f t="shared" si="454"/>
        <v>0.29790747583548055</v>
      </c>
      <c r="T1546">
        <f t="shared" si="437"/>
        <v>40.325076374329413</v>
      </c>
    </row>
    <row r="1547" spans="1:20" x14ac:dyDescent="0.35">
      <c r="A1547">
        <f t="shared" si="438"/>
        <v>1878.9207449937094</v>
      </c>
      <c r="B1547">
        <f t="shared" si="455"/>
        <v>299.03952424365542</v>
      </c>
      <c r="C1547" t="str">
        <f t="shared" si="439"/>
        <v>-3.625546727332-103.354341469444i</v>
      </c>
      <c r="D1547" t="str">
        <f t="shared" si="440"/>
        <v>3.47812441243197-53.2234721936735i</v>
      </c>
      <c r="E1547" t="str">
        <f t="shared" si="441"/>
        <v>162.461634139837+0.0971451973469944i</v>
      </c>
      <c r="F1547" t="str">
        <f t="shared" si="442"/>
        <v>2.90990981523412-499.456630698748i</v>
      </c>
      <c r="G1547" t="str">
        <f t="shared" si="443"/>
        <v>0.999999967464358-0.000180376385650734i</v>
      </c>
      <c r="H1547" t="str">
        <f t="shared" si="444"/>
        <v>504.573753667992+19.1578235698639i</v>
      </c>
      <c r="I1547" t="str">
        <f t="shared" si="445"/>
        <v>31.1351771180793-710.781080694327i</v>
      </c>
      <c r="K1547" t="str">
        <f t="shared" si="446"/>
        <v>0.0237482145769807-0.00240481668073523i</v>
      </c>
      <c r="L1547" t="str">
        <f t="shared" si="447"/>
        <v>0.0001875-1.17956654778699i</v>
      </c>
      <c r="M1547" t="str">
        <f t="shared" si="448"/>
        <v>0.00125-0.296468597572131i</v>
      </c>
      <c r="N1547">
        <f t="shared" si="449"/>
        <v>87.990956345637059</v>
      </c>
      <c r="O1547">
        <f t="shared" si="450"/>
        <v>40.291915289708619</v>
      </c>
      <c r="P1547" s="3">
        <f t="shared" si="451"/>
        <v>40.291915289708619</v>
      </c>
      <c r="Q1547" s="3">
        <f t="shared" si="452"/>
        <v>-92.009043654362941</v>
      </c>
      <c r="R1547">
        <f t="shared" si="453"/>
        <v>87.990956345637059</v>
      </c>
      <c r="S1547">
        <f t="shared" si="454"/>
        <v>0.29903952424365543</v>
      </c>
      <c r="T1547">
        <f t="shared" si="437"/>
        <v>40.291915289708619</v>
      </c>
    </row>
    <row r="1548" spans="1:20" x14ac:dyDescent="0.35">
      <c r="A1548">
        <f t="shared" si="438"/>
        <v>1886.0606438246857</v>
      </c>
      <c r="B1548">
        <f t="shared" si="455"/>
        <v>300.17587443578134</v>
      </c>
      <c r="C1548" t="str">
        <f t="shared" si="439"/>
        <v>-3.62521472292143-102.960013224798i</v>
      </c>
      <c r="D1548" t="str">
        <f t="shared" si="440"/>
        <v>3.47812440795796-53.021999480924i</v>
      </c>
      <c r="E1548" t="str">
        <f t="shared" si="441"/>
        <v>162.461576014677+0.0975330202967694i</v>
      </c>
      <c r="F1548" t="str">
        <f t="shared" si="442"/>
        <v>2.90990981451322-497.565884334934i</v>
      </c>
      <c r="G1548" t="str">
        <f t="shared" si="443"/>
        <v>0.999999967216618-0.000181061815871351i</v>
      </c>
      <c r="H1548" t="str">
        <f t="shared" si="444"/>
        <v>504.608720565688+19.2292557407389i</v>
      </c>
      <c r="I1548" t="str">
        <f t="shared" si="445"/>
        <v>31.1335447961544-708.138242774621i</v>
      </c>
      <c r="K1548" t="str">
        <f t="shared" si="446"/>
        <v>0.0237463183275622-0.00241375564292269i</v>
      </c>
      <c r="L1548" t="str">
        <f t="shared" si="447"/>
        <v>0.0001875-1.1751011633662i</v>
      </c>
      <c r="M1548" t="str">
        <f t="shared" si="448"/>
        <v>0.00125-0.295346281701664i</v>
      </c>
      <c r="N1548">
        <f t="shared" si="449"/>
        <v>87.983452744958967</v>
      </c>
      <c r="O1548">
        <f t="shared" si="450"/>
        <v>40.258752577304335</v>
      </c>
      <c r="P1548" s="3">
        <f t="shared" si="451"/>
        <v>40.258752577304335</v>
      </c>
      <c r="Q1548" s="3">
        <f t="shared" si="452"/>
        <v>-92.016547255041033</v>
      </c>
      <c r="R1548">
        <f t="shared" si="453"/>
        <v>87.983452744958967</v>
      </c>
      <c r="S1548">
        <f t="shared" si="454"/>
        <v>0.30017587443578136</v>
      </c>
      <c r="T1548">
        <f t="shared" si="437"/>
        <v>40.258752577304335</v>
      </c>
    </row>
    <row r="1549" spans="1:20" x14ac:dyDescent="0.35">
      <c r="A1549">
        <f t="shared" si="438"/>
        <v>1893.2276742712195</v>
      </c>
      <c r="B1549">
        <f t="shared" si="455"/>
        <v>301.3165427586373</v>
      </c>
      <c r="C1549" t="str">
        <f t="shared" si="439"/>
        <v>-3.62488024748582-102.567166627417i</v>
      </c>
      <c r="D1549" t="str">
        <f t="shared" si="440"/>
        <v>3.4781244034499-52.821289507438i</v>
      </c>
      <c r="E1549" t="str">
        <f t="shared" si="441"/>
        <v>162.461517477917+0.0979225273313366i</v>
      </c>
      <c r="F1549" t="str">
        <f t="shared" si="442"/>
        <v>2.90990981378682-495.682295623413i</v>
      </c>
      <c r="G1549" t="str">
        <f t="shared" si="443"/>
        <v>0.999999966966991-0.000181749850726292i</v>
      </c>
      <c r="H1549" t="str">
        <f t="shared" si="444"/>
        <v>504.643955857267+19.3009434213822i</v>
      </c>
      <c r="I1549" t="str">
        <f t="shared" si="445"/>
        <v>31.1318996668302-705.50559482856i</v>
      </c>
      <c r="K1549" t="str">
        <f t="shared" si="446"/>
        <v>0.0237444079560834-0.00242272632546209i</v>
      </c>
      <c r="L1549" t="str">
        <f t="shared" si="447"/>
        <v>0.0001875-1.17065268317015i</v>
      </c>
      <c r="M1549" t="str">
        <f t="shared" si="448"/>
        <v>0.00125-0.294228214486616i</v>
      </c>
      <c r="N1549">
        <f t="shared" si="449"/>
        <v>87.975922110814068</v>
      </c>
      <c r="O1549">
        <f t="shared" si="450"/>
        <v>40.225588225122024</v>
      </c>
      <c r="P1549" s="3">
        <f t="shared" si="451"/>
        <v>40.225588225122024</v>
      </c>
      <c r="Q1549" s="3">
        <f t="shared" si="452"/>
        <v>-92.024077889185932</v>
      </c>
      <c r="R1549">
        <f t="shared" si="453"/>
        <v>87.975922110814068</v>
      </c>
      <c r="S1549">
        <f t="shared" si="454"/>
        <v>0.30131654275863728</v>
      </c>
      <c r="T1549">
        <f t="shared" si="437"/>
        <v>40.225588225122024</v>
      </c>
    </row>
    <row r="1550" spans="1:20" x14ac:dyDescent="0.35">
      <c r="A1550">
        <f t="shared" si="438"/>
        <v>1900.4219394334502</v>
      </c>
      <c r="B1550">
        <f t="shared" si="455"/>
        <v>302.46154562112014</v>
      </c>
      <c r="C1550" t="str">
        <f t="shared" si="439"/>
        <v>-3.62454328306625-102.17579603203i</v>
      </c>
      <c r="D1550" t="str">
        <f t="shared" si="440"/>
        <v>3.47812439890751-52.6213393859349i</v>
      </c>
      <c r="E1550" t="str">
        <f t="shared" si="441"/>
        <v>162.461458526888+0.0983137271950005i</v>
      </c>
      <c r="F1550" t="str">
        <f t="shared" si="442"/>
        <v>2.90990981305491-493.805837468127i</v>
      </c>
      <c r="G1550" t="str">
        <f t="shared" si="443"/>
        <v>0.999999966715463-0.000182440500113163i</v>
      </c>
      <c r="H1550" t="str">
        <f t="shared" si="444"/>
        <v>504.679461619013+19.3728873949554i</v>
      </c>
      <c r="I1550" t="str">
        <f t="shared" si="445"/>
        <v>31.1302416267531-702.883099020767i</v>
      </c>
      <c r="K1550" t="str">
        <f t="shared" si="446"/>
        <v>0.0237424833597755-0.00243172882380099i</v>
      </c>
      <c r="L1550" t="str">
        <f t="shared" si="447"/>
        <v>0.0001875-1.16622104320597i</v>
      </c>
      <c r="M1550" t="str">
        <f t="shared" si="448"/>
        <v>0.00125-0.293114379843211i</v>
      </c>
      <c r="N1550">
        <f t="shared" si="449"/>
        <v>87.968364357107291</v>
      </c>
      <c r="O1550">
        <f t="shared" si="450"/>
        <v>40.19242222108187</v>
      </c>
      <c r="P1550" s="3">
        <f t="shared" si="451"/>
        <v>40.19242222108187</v>
      </c>
      <c r="Q1550" s="3">
        <f t="shared" si="452"/>
        <v>-92.031635642892709</v>
      </c>
      <c r="R1550">
        <f t="shared" si="453"/>
        <v>87.968364357107291</v>
      </c>
      <c r="S1550">
        <f t="shared" si="454"/>
        <v>0.30246154562112015</v>
      </c>
      <c r="T1550">
        <f t="shared" si="437"/>
        <v>40.19242222108187</v>
      </c>
    </row>
    <row r="1551" spans="1:20" x14ac:dyDescent="0.35">
      <c r="A1551">
        <f t="shared" si="438"/>
        <v>1907.6435428032974</v>
      </c>
      <c r="B1551">
        <f t="shared" si="455"/>
        <v>303.61089949448041</v>
      </c>
      <c r="C1551" t="str">
        <f t="shared" si="439"/>
        <v>-3.6242038115799-101.785895814667i</v>
      </c>
      <c r="D1551" t="str">
        <f t="shared" si="440"/>
        <v>3.47812439433052-52.4221462400649i</v>
      </c>
      <c r="E1551" t="str">
        <f t="shared" si="441"/>
        <v>162.461399158912+0.0987066286909112i</v>
      </c>
      <c r="F1551" t="str">
        <f t="shared" si="442"/>
        <v>2.9099098123174-491.936482875594i</v>
      </c>
      <c r="G1551" t="str">
        <f t="shared" si="443"/>
        <v>0.99999996646202-0.00018313377396718i</v>
      </c>
      <c r="H1551" t="str">
        <f t="shared" si="444"/>
        <v>504.715239943511+19.4450884453411i</v>
      </c>
      <c r="I1551" t="str">
        <f t="shared" si="445"/>
        <v>31.1285705716904-700.270717662308i</v>
      </c>
      <c r="K1551" t="str">
        <f t="shared" si="446"/>
        <v>0.0237405444351584-0.0024407632334744i</v>
      </c>
      <c r="L1551" t="str">
        <f t="shared" si="447"/>
        <v>0.0001875-1.16180617972302i</v>
      </c>
      <c r="M1551" t="str">
        <f t="shared" si="448"/>
        <v>0.00125-0.292004761748567i</v>
      </c>
      <c r="N1551">
        <f t="shared" si="449"/>
        <v>87.960779397600945</v>
      </c>
      <c r="O1551">
        <f t="shared" si="450"/>
        <v>40.159254553018371</v>
      </c>
      <c r="P1551" s="3">
        <f t="shared" si="451"/>
        <v>40.159254553018371</v>
      </c>
      <c r="Q1551" s="3">
        <f t="shared" si="452"/>
        <v>-92.039220602399055</v>
      </c>
      <c r="R1551">
        <f t="shared" si="453"/>
        <v>87.960779397600945</v>
      </c>
      <c r="S1551">
        <f t="shared" si="454"/>
        <v>0.30361089949448039</v>
      </c>
      <c r="T1551">
        <f t="shared" si="437"/>
        <v>40.159254553018371</v>
      </c>
    </row>
    <row r="1552" spans="1:20" x14ac:dyDescent="0.35">
      <c r="A1552">
        <f t="shared" si="438"/>
        <v>1914.8925882659501</v>
      </c>
      <c r="B1552">
        <f t="shared" si="455"/>
        <v>304.76462091255945</v>
      </c>
      <c r="C1552" t="str">
        <f t="shared" si="439"/>
        <v>-3.62386181481889-101.397460372571i</v>
      </c>
      <c r="D1552" t="str">
        <f t="shared" si="440"/>
        <v>3.47812438971869-52.2237072043682i</v>
      </c>
      <c r="E1552" t="str">
        <f t="shared" si="441"/>
        <v>162.461339371288+0.0991012406818265i</v>
      </c>
      <c r="F1552" t="str">
        <f t="shared" si="442"/>
        <v>2.9099098115743-490.074204954523i</v>
      </c>
      <c r="G1552" t="str">
        <f t="shared" si="443"/>
        <v>0.999999966206647-0.000183829682261309i</v>
      </c>
      <c r="H1552" t="str">
        <f t="shared" si="444"/>
        <v>504.75129293979+19.5175473571195i</v>
      </c>
      <c r="I1552" t="str">
        <f t="shared" si="445"/>
        <v>31.126886396526-697.668413210185i</v>
      </c>
      <c r="K1552" t="str">
        <f t="shared" si="446"/>
        <v>0.0237385910780357-0.00244982965010217i</v>
      </c>
      <c r="L1552" t="str">
        <f t="shared" si="447"/>
        <v>0.0001875-1.15740802921202i</v>
      </c>
      <c r="M1552" t="str">
        <f t="shared" si="448"/>
        <v>0.00125-0.290899344240453i</v>
      </c>
      <c r="N1552">
        <f t="shared" si="449"/>
        <v>87.953167145916254</v>
      </c>
      <c r="O1552">
        <f t="shared" si="450"/>
        <v>40.126085208679129</v>
      </c>
      <c r="P1552" s="3">
        <f t="shared" si="451"/>
        <v>40.126085208679129</v>
      </c>
      <c r="Q1552" s="3">
        <f t="shared" si="452"/>
        <v>-92.046832854083746</v>
      </c>
      <c r="R1552">
        <f t="shared" si="453"/>
        <v>87.953167145916254</v>
      </c>
      <c r="S1552">
        <f t="shared" si="454"/>
        <v>0.30476462091255946</v>
      </c>
      <c r="T1552">
        <f t="shared" si="437"/>
        <v>40.126085208679129</v>
      </c>
    </row>
    <row r="1553" spans="1:20" x14ac:dyDescent="0.35">
      <c r="A1553">
        <f t="shared" si="438"/>
        <v>1922.1691801013608</v>
      </c>
      <c r="B1553">
        <f t="shared" si="455"/>
        <v>305.92272647202719</v>
      </c>
      <c r="C1553" t="str">
        <f t="shared" si="439"/>
        <v>-3.62351727445024-101.010484124131i</v>
      </c>
      <c r="D1553" t="str">
        <f t="shared" si="440"/>
        <v>3.47812438507174-52.0260194242322i</v>
      </c>
      <c r="E1553" t="str">
        <f t="shared" si="441"/>
        <v>162.461279161312+0.0994975720901512i</v>
      </c>
      <c r="F1553" t="str">
        <f t="shared" si="442"/>
        <v>2.90990981082553-488.21897691542i</v>
      </c>
      <c r="G1553" t="str">
        <f t="shared" si="443"/>
        <v>0.999999965949329-0.000184528235006421i</v>
      </c>
      <c r="H1553" t="str">
        <f t="shared" si="444"/>
        <v>504.787622733442+19.5902649155417i</v>
      </c>
      <c r="I1553" t="str">
        <f t="shared" si="445"/>
        <v>31.1251889952493-695.076148266764i</v>
      </c>
      <c r="K1553" t="str">
        <f t="shared" si="446"/>
        <v>0.0237366231834911-0.00245892816938642i</v>
      </c>
      <c r="L1553" t="str">
        <f t="shared" si="447"/>
        <v>0.0001875-1.15302652840408i</v>
      </c>
      <c r="M1553" t="str">
        <f t="shared" si="448"/>
        <v>0.00125-0.289798111417068i</v>
      </c>
      <c r="N1553">
        <f t="shared" si="449"/>
        <v>87.945527515534721</v>
      </c>
      <c r="O1553">
        <f t="shared" si="450"/>
        <v>40.092914175725397</v>
      </c>
      <c r="P1553" s="3">
        <f t="shared" si="451"/>
        <v>40.092914175725397</v>
      </c>
      <c r="Q1553" s="3">
        <f t="shared" si="452"/>
        <v>-92.054472484465279</v>
      </c>
      <c r="R1553">
        <f t="shared" si="453"/>
        <v>87.945527515534721</v>
      </c>
      <c r="S1553">
        <f t="shared" si="454"/>
        <v>0.30592272647202717</v>
      </c>
      <c r="T1553">
        <f t="shared" si="437"/>
        <v>40.092914175725397</v>
      </c>
    </row>
    <row r="1554" spans="1:20" x14ac:dyDescent="0.35">
      <c r="A1554">
        <f t="shared" si="438"/>
        <v>1929.4734229857461</v>
      </c>
      <c r="B1554">
        <f t="shared" si="455"/>
        <v>307.08523283262093</v>
      </c>
      <c r="C1554" t="str">
        <f t="shared" si="439"/>
        <v>-3.62317017201448-100.624961508788i</v>
      </c>
      <c r="D1554" t="str">
        <f t="shared" si="440"/>
        <v>3.4781243803894-51.8290800558519i</v>
      </c>
      <c r="E1554" t="str">
        <f t="shared" si="441"/>
        <v>162.461218526261+0.0998956318986976i</v>
      </c>
      <c r="F1554" t="str">
        <f t="shared" si="442"/>
        <v>2.90990981007104-486.370772070206i</v>
      </c>
      <c r="G1554" t="str">
        <f t="shared" si="443"/>
        <v>0.999999965690053-0.000185229442251419i</v>
      </c>
      <c r="H1554" t="str">
        <f t="shared" si="444"/>
        <v>504.82423146677+19.6632419065039i</v>
      </c>
      <c r="I1554" t="str">
        <f t="shared" si="445"/>
        <v>31.1234782609478-692.493885579267i</v>
      </c>
      <c r="K1554" t="str">
        <f t="shared" si="446"/>
        <v>0.0237346406458832-0.00246805888710876i</v>
      </c>
      <c r="L1554" t="str">
        <f t="shared" si="447"/>
        <v>0.0001875-1.14866161426985i</v>
      </c>
      <c r="M1554" t="str">
        <f t="shared" si="448"/>
        <v>0.00125-0.288701047436808i</v>
      </c>
      <c r="N1554">
        <f t="shared" si="449"/>
        <v>87.93786041979962</v>
      </c>
      <c r="O1554">
        <f t="shared" si="450"/>
        <v>40.059741441730239</v>
      </c>
      <c r="P1554" s="3">
        <f t="shared" si="451"/>
        <v>40.059741441730239</v>
      </c>
      <c r="Q1554" s="3">
        <f t="shared" si="452"/>
        <v>-92.06213958020038</v>
      </c>
      <c r="R1554">
        <f t="shared" si="453"/>
        <v>87.93786041979962</v>
      </c>
      <c r="S1554">
        <f t="shared" si="454"/>
        <v>0.30708523283262096</v>
      </c>
      <c r="T1554">
        <f t="shared" si="437"/>
        <v>40.059741441730239</v>
      </c>
    </row>
    <row r="1555" spans="1:20" x14ac:dyDescent="0.35">
      <c r="A1555">
        <f t="shared" si="438"/>
        <v>1936.8054219930918</v>
      </c>
      <c r="B1555">
        <f t="shared" si="455"/>
        <v>308.25215671738488</v>
      </c>
      <c r="C1555" t="str">
        <f t="shared" si="439"/>
        <v>-3.62282048892502-100.240886986964i</v>
      </c>
      <c r="D1555" t="str">
        <f t="shared" si="440"/>
        <v>3.47812437567142-51.6328862661887i</v>
      </c>
      <c r="E1555" t="str">
        <f t="shared" si="441"/>
        <v>162.461157463398+0.100295429151397i</v>
      </c>
      <c r="F1555" t="str">
        <f t="shared" si="442"/>
        <v>2.90990980931084-484.529563831837i</v>
      </c>
      <c r="G1555" t="str">
        <f t="shared" si="443"/>
        <v>0.999999965428802-0.000185933314083399i</v>
      </c>
      <c r="H1555" t="str">
        <f t="shared" si="444"/>
        <v>504.861121298911+19.7364791165207i</v>
      </c>
      <c r="I1555" t="str">
        <f t="shared" si="445"/>
        <v>31.1217540857988-689.921588039233i</v>
      </c>
      <c r="K1555" t="str">
        <f t="shared" si="446"/>
        <v>0.0237326433588418-0.00247722189912766i</v>
      </c>
      <c r="L1555" t="str">
        <f t="shared" si="447"/>
        <v>0.0001875-1.14431322401858i</v>
      </c>
      <c r="M1555" t="str">
        <f t="shared" si="448"/>
        <v>0.00125-0.28760813651804i</v>
      </c>
      <c r="N1555">
        <f t="shared" si="449"/>
        <v>87.9301657719178</v>
      </c>
      <c r="O1555">
        <f t="shared" si="450"/>
        <v>40.026566994178722</v>
      </c>
      <c r="P1555" s="3">
        <f t="shared" si="451"/>
        <v>40.026566994178722</v>
      </c>
      <c r="Q1555" s="3">
        <f t="shared" si="452"/>
        <v>-92.0698342280822</v>
      </c>
      <c r="R1555">
        <f t="shared" si="453"/>
        <v>87.9301657719178</v>
      </c>
      <c r="S1555">
        <f t="shared" si="454"/>
        <v>0.30825215671738487</v>
      </c>
      <c r="T1555">
        <f t="shared" si="437"/>
        <v>40.026566994178722</v>
      </c>
    </row>
    <row r="1556" spans="1:20" x14ac:dyDescent="0.35">
      <c r="A1556">
        <f t="shared" si="438"/>
        <v>1944.1652825966657</v>
      </c>
      <c r="B1556">
        <f t="shared" si="455"/>
        <v>309.42351491291095</v>
      </c>
      <c r="C1556" t="str">
        <f t="shared" si="439"/>
        <v>-3.6224682064677-99.8582550399847i</v>
      </c>
      <c r="D1556" t="str">
        <f t="shared" si="440"/>
        <v>3.4781243709175-51.4374352329285i</v>
      </c>
      <c r="E1556" t="str">
        <f t="shared" si="441"/>
        <v>162.461095969976+0.10069697295333i</v>
      </c>
      <c r="F1556" t="str">
        <f t="shared" si="442"/>
        <v>2.90990980854482-482.695325713909i</v>
      </c>
      <c r="G1556" t="str">
        <f t="shared" si="443"/>
        <v>0.999999965165561-0.000186639860627785i</v>
      </c>
      <c r="H1556" t="str">
        <f t="shared" si="444"/>
        <v>504.898294405979+19.8099773326991i</v>
      </c>
      <c r="I1556" t="str">
        <f t="shared" si="445"/>
        <v>31.1200163610611-687.359218681979i</v>
      </c>
      <c r="K1556" t="str">
        <f t="shared" si="446"/>
        <v>0.0237306312152629-0.00248641730137568i</v>
      </c>
      <c r="L1556" t="str">
        <f t="shared" si="447"/>
        <v>0.0001875-1.13998129509721i</v>
      </c>
      <c r="M1556" t="str">
        <f t="shared" si="448"/>
        <v>0.00125-0.286519362938872i</v>
      </c>
      <c r="N1556">
        <f t="shared" si="449"/>
        <v>87.922443484960908</v>
      </c>
      <c r="O1556">
        <f t="shared" si="450"/>
        <v>39.99339082046744</v>
      </c>
      <c r="P1556" s="3">
        <f t="shared" si="451"/>
        <v>39.99339082046744</v>
      </c>
      <c r="Q1556" s="3">
        <f t="shared" si="452"/>
        <v>-92.077556515039092</v>
      </c>
      <c r="R1556">
        <f t="shared" si="453"/>
        <v>87.922443484960908</v>
      </c>
      <c r="S1556">
        <f t="shared" si="454"/>
        <v>0.30942351491291092</v>
      </c>
      <c r="T1556">
        <f t="shared" si="437"/>
        <v>39.99339082046744</v>
      </c>
    </row>
    <row r="1557" spans="1:20" x14ac:dyDescent="0.35">
      <c r="A1557">
        <f t="shared" si="438"/>
        <v>1951.553110670533</v>
      </c>
      <c r="B1557">
        <f t="shared" si="455"/>
        <v>310.59932426957999</v>
      </c>
      <c r="C1557" t="str">
        <f t="shared" si="439"/>
        <v>-3.62211330579973-99.4770601699952i</v>
      </c>
      <c r="D1557" t="str">
        <f t="shared" si="440"/>
        <v>3.47812436612741-51.2427241444433i</v>
      </c>
      <c r="E1557" t="str">
        <f t="shared" si="441"/>
        <v>162.461034043234+0.101100272471595i</v>
      </c>
      <c r="F1557" t="str">
        <f t="shared" si="442"/>
        <v>2.909909807773-480.868031330297i</v>
      </c>
      <c r="G1557" t="str">
        <f t="shared" si="443"/>
        <v>0.999999964900317-0.000187349092048477i</v>
      </c>
      <c r="H1557" t="str">
        <f t="shared" si="444"/>
        <v>504.935752981204+19.8837373427096i</v>
      </c>
      <c r="I1557" t="str">
        <f t="shared" si="445"/>
        <v>31.1182649770663-684.806740686099i</v>
      </c>
      <c r="K1557" t="str">
        <f t="shared" si="446"/>
        <v>0.0237286041073044-0.00249564518985662i</v>
      </c>
      <c r="L1557" t="str">
        <f t="shared" si="447"/>
        <v>0.0001875-1.13566576518949i</v>
      </c>
      <c r="M1557" t="str">
        <f t="shared" si="448"/>
        <v>0.00125-0.285434711036932i</v>
      </c>
      <c r="N1557">
        <f t="shared" si="449"/>
        <v>87.914693471867167</v>
      </c>
      <c r="O1557">
        <f t="shared" si="450"/>
        <v>39.960212907903461</v>
      </c>
      <c r="P1557" s="3">
        <f t="shared" si="451"/>
        <v>39.960212907903461</v>
      </c>
      <c r="Q1557" s="3">
        <f t="shared" si="452"/>
        <v>-92.085306528132833</v>
      </c>
      <c r="R1557">
        <f t="shared" si="453"/>
        <v>87.914693471867167</v>
      </c>
      <c r="S1557">
        <f t="shared" si="454"/>
        <v>0.31059932426957998</v>
      </c>
      <c r="T1557">
        <f t="shared" si="437"/>
        <v>39.960212907903461</v>
      </c>
    </row>
    <row r="1558" spans="1:20" x14ac:dyDescent="0.35">
      <c r="A1558">
        <f t="shared" si="438"/>
        <v>1958.9690124910808</v>
      </c>
      <c r="B1558">
        <f t="shared" si="455"/>
        <v>311.77960170180438</v>
      </c>
      <c r="C1558" t="str">
        <f t="shared" si="439"/>
        <v>-3.62175576794872-99.0972968998827i</v>
      </c>
      <c r="D1558" t="str">
        <f t="shared" si="440"/>
        <v>3.47812436130081-51.048750199748i</v>
      </c>
      <c r="E1558" t="str">
        <f t="shared" si="441"/>
        <v>162.460971680394+0.101505336935957i</v>
      </c>
      <c r="F1558" t="str">
        <f t="shared" si="442"/>
        <v>2.90990980699528-479.047654394753i</v>
      </c>
      <c r="G1558" t="str">
        <f t="shared" si="443"/>
        <v>0.999999964633052-0.000188061018548i</v>
      </c>
      <c r="H1558" t="str">
        <f t="shared" si="444"/>
        <v>504.973499235058+19.95775993476i</v>
      </c>
      <c r="I1558" t="str">
        <f t="shared" si="445"/>
        <v>31.1164998232104-682.264117372902i</v>
      </c>
      <c r="K1558" t="str">
        <f t="shared" si="446"/>
        <v>0.023726561926382-0.00250490566064276i</v>
      </c>
      <c r="L1558" t="str">
        <f t="shared" si="447"/>
        <v>0.0001875-1.13136657221508i</v>
      </c>
      <c r="M1558" t="str">
        <f t="shared" si="448"/>
        <v>0.00125-0.284354165209137i</v>
      </c>
      <c r="N1558">
        <f t="shared" si="449"/>
        <v>87.906915645443078</v>
      </c>
      <c r="O1558">
        <f t="shared" si="450"/>
        <v>39.927033243703832</v>
      </c>
      <c r="P1558" s="3">
        <f t="shared" si="451"/>
        <v>39.927033243703832</v>
      </c>
      <c r="Q1558" s="3">
        <f t="shared" si="452"/>
        <v>-92.093084354556922</v>
      </c>
      <c r="R1558">
        <f t="shared" si="453"/>
        <v>87.906915645443078</v>
      </c>
      <c r="S1558">
        <f t="shared" si="454"/>
        <v>0.31177960170180435</v>
      </c>
      <c r="T1558">
        <f t="shared" si="437"/>
        <v>39.927033243703832</v>
      </c>
    </row>
    <row r="1559" spans="1:20" x14ac:dyDescent="0.35">
      <c r="A1559">
        <f t="shared" si="438"/>
        <v>1966.413094738547</v>
      </c>
      <c r="B1559">
        <f t="shared" si="455"/>
        <v>312.96436418827125</v>
      </c>
      <c r="C1559" t="str">
        <f t="shared" si="439"/>
        <v>-3.62139557381255-98.7189597732022i</v>
      </c>
      <c r="D1559" t="str">
        <f t="shared" si="440"/>
        <v>3.47812435643748-50.8555106084626i</v>
      </c>
      <c r="E1559" t="str">
        <f t="shared" si="441"/>
        <v>162.46090887867+0.101912175638748i</v>
      </c>
      <c r="F1559" t="str">
        <f t="shared" si="442"/>
        <v>2.90990980621164-477.234168720545i</v>
      </c>
      <c r="G1559" t="str">
        <f t="shared" si="443"/>
        <v>0.999999964363753-0.000188775650367645i</v>
      </c>
      <c r="H1559" t="str">
        <f t="shared" si="444"/>
        <v>505.011535395418+20.0320458975651i</v>
      </c>
      <c r="I1559" t="str">
        <f t="shared" si="445"/>
        <v>31.1147207879445-679.731312205932i</v>
      </c>
      <c r="K1559" t="str">
        <f t="shared" si="446"/>
        <v>0.0237245045631638-0.00251419880987191i</v>
      </c>
      <c r="L1559" t="str">
        <f t="shared" si="447"/>
        <v>0.0001875-1.12708365432863i</v>
      </c>
      <c r="M1559" t="str">
        <f t="shared" si="448"/>
        <v>0.00125-0.283277709911473i</v>
      </c>
      <c r="N1559">
        <f t="shared" si="449"/>
        <v>87.8991099183648</v>
      </c>
      <c r="O1559">
        <f t="shared" si="450"/>
        <v>39.89385181499533</v>
      </c>
      <c r="P1559" s="3">
        <f t="shared" si="451"/>
        <v>39.89385181499533</v>
      </c>
      <c r="Q1559" s="3">
        <f t="shared" si="452"/>
        <v>-92.1008900816352</v>
      </c>
      <c r="R1559">
        <f t="shared" si="453"/>
        <v>87.8991099183648</v>
      </c>
      <c r="S1559">
        <f t="shared" si="454"/>
        <v>0.31296436418827123</v>
      </c>
      <c r="T1559">
        <f t="shared" si="437"/>
        <v>39.89385181499533</v>
      </c>
    </row>
    <row r="1560" spans="1:20" x14ac:dyDescent="0.35">
      <c r="A1560">
        <f t="shared" si="438"/>
        <v>1973.8854644985533</v>
      </c>
      <c r="B1560">
        <f t="shared" si="455"/>
        <v>314.15362877218666</v>
      </c>
      <c r="C1560" t="str">
        <f t="shared" si="439"/>
        <v>-3.62103270415778-98.3420433540956i</v>
      </c>
      <c r="D1560" t="str">
        <f t="shared" si="440"/>
        <v>3.47812435153712-50.6630025907709i</v>
      </c>
      <c r="E1560" t="str">
        <f t="shared" si="441"/>
        <v>162.460845635257+0.102320797936248i</v>
      </c>
      <c r="F1560" t="str">
        <f t="shared" si="442"/>
        <v>2.90990980542204-475.427548220075i</v>
      </c>
      <c r="G1560" t="str">
        <f t="shared" si="443"/>
        <v>0.999999964092402-0.000189492997787622i</v>
      </c>
      <c r="H1560" t="str">
        <f t="shared" si="444"/>
        <v>505.049863707677+20.1065960203192i</v>
      </c>
      <c r="I1560" t="str">
        <f t="shared" si="445"/>
        <v>31.1129277587667-677.208288790409i</v>
      </c>
      <c r="K1560" t="str">
        <f t="shared" si="446"/>
        <v>0.023722431907567-0.00252352473374453i</v>
      </c>
      <c r="L1560" t="str">
        <f t="shared" si="447"/>
        <v>0.0001875-1.12281694991894i</v>
      </c>
      <c r="M1560" t="str">
        <f t="shared" si="448"/>
        <v>0.00125-0.28220532965877i</v>
      </c>
      <c r="N1560">
        <f t="shared" si="449"/>
        <v>87.891276203180254</v>
      </c>
      <c r="O1560">
        <f t="shared" si="450"/>
        <v>39.860668608813583</v>
      </c>
      <c r="P1560" s="3">
        <f t="shared" si="451"/>
        <v>39.860668608813583</v>
      </c>
      <c r="Q1560" s="3">
        <f t="shared" si="452"/>
        <v>-92.108723796819746</v>
      </c>
      <c r="R1560">
        <f t="shared" si="453"/>
        <v>87.891276203180254</v>
      </c>
      <c r="S1560">
        <f t="shared" si="454"/>
        <v>0.31415362877218667</v>
      </c>
      <c r="T1560">
        <f t="shared" si="437"/>
        <v>39.860668608813583</v>
      </c>
    </row>
    <row r="1561" spans="1:20" x14ac:dyDescent="0.35">
      <c r="A1561">
        <f t="shared" si="438"/>
        <v>1981.3862292636479</v>
      </c>
      <c r="B1561">
        <f t="shared" si="455"/>
        <v>315.34741256152097</v>
      </c>
      <c r="C1561" t="str">
        <f t="shared" si="439"/>
        <v>-3.62066713961964-97.9665422272148i</v>
      </c>
      <c r="D1561" t="str">
        <f t="shared" si="440"/>
        <v>3.47812434659943-50.47122337738i</v>
      </c>
      <c r="E1561" t="str">
        <f t="shared" si="441"/>
        <v>162.460781947342+0.102731213248517i</v>
      </c>
      <c r="F1561" t="str">
        <f t="shared" si="442"/>
        <v>2.90990980462642-473.627766904496i</v>
      </c>
      <c r="G1561" t="str">
        <f t="shared" si="443"/>
        <v>0.999999963818986-0.000190213071127208i</v>
      </c>
      <c r="H1561" t="str">
        <f t="shared" si="444"/>
        <v>505.088486434916+20.1814110926665i</v>
      </c>
      <c r="I1561" t="str">
        <f t="shared" si="445"/>
        <v>31.1111206222133-674.695010872737i</v>
      </c>
      <c r="K1561" t="str">
        <f t="shared" si="446"/>
        <v>0.0237203438487521-0.00253288352852076i</v>
      </c>
      <c r="L1561" t="str">
        <f t="shared" si="447"/>
        <v>0.0001875-1.11856639760803i</v>
      </c>
      <c r="M1561" t="str">
        <f t="shared" si="448"/>
        <v>0.00125-0.281137009024477i</v>
      </c>
      <c r="N1561">
        <f t="shared" si="449"/>
        <v>87.883414412310316</v>
      </c>
      <c r="O1561">
        <f t="shared" si="450"/>
        <v>39.827483612102547</v>
      </c>
      <c r="P1561" s="3">
        <f t="shared" si="451"/>
        <v>39.827483612102547</v>
      </c>
      <c r="Q1561" s="3">
        <f t="shared" si="452"/>
        <v>-92.116585587689684</v>
      </c>
      <c r="R1561">
        <f t="shared" si="453"/>
        <v>87.883414412310316</v>
      </c>
      <c r="S1561">
        <f t="shared" si="454"/>
        <v>0.31534741256152099</v>
      </c>
      <c r="T1561">
        <f t="shared" si="437"/>
        <v>39.827483612102547</v>
      </c>
    </row>
    <row r="1562" spans="1:20" x14ac:dyDescent="0.35">
      <c r="A1562">
        <f t="shared" si="438"/>
        <v>1988.9154969348499</v>
      </c>
      <c r="B1562">
        <f t="shared" si="455"/>
        <v>316.54573272925478</v>
      </c>
      <c r="C1562" t="str">
        <f t="shared" si="439"/>
        <v>-3.62029886070073-97.5924509976472i</v>
      </c>
      <c r="D1562" t="str">
        <f t="shared" si="440"/>
        <v>3.47812434162415-50.2801702094819i</v>
      </c>
      <c r="E1562" t="str">
        <f t="shared" si="441"/>
        <v>162.460717812097+0.103143431060275i</v>
      </c>
      <c r="F1562" t="str">
        <f t="shared" si="442"/>
        <v>2.90990980382474-471.834798883355i</v>
      </c>
      <c r="G1562" t="str">
        <f t="shared" si="443"/>
        <v>0.999999963543488-0.00019093588074489i</v>
      </c>
      <c r="H1562" t="str">
        <f t="shared" si="444"/>
        <v>505.127405858022+20.2564919046705i</v>
      </c>
      <c r="I1562" t="str">
        <f t="shared" si="445"/>
        <v>31.1092992638493-672.191442339976i</v>
      </c>
      <c r="K1562" t="str">
        <f t="shared" si="446"/>
        <v>0.0237182402751195-0.0025422752905174i</v>
      </c>
      <c r="L1562" t="str">
        <f t="shared" si="447"/>
        <v>0.0001875-1.11433193625028i</v>
      </c>
      <c r="M1562" t="str">
        <f t="shared" si="448"/>
        <v>0.00125-0.280072732640444i</v>
      </c>
      <c r="N1562">
        <f t="shared" si="449"/>
        <v>87.875524458051004</v>
      </c>
      <c r="O1562">
        <f t="shared" si="450"/>
        <v>39.794296811714119</v>
      </c>
      <c r="P1562" s="3">
        <f t="shared" si="451"/>
        <v>39.794296811714119</v>
      </c>
      <c r="Q1562" s="3">
        <f t="shared" si="452"/>
        <v>-92.124475541948996</v>
      </c>
      <c r="R1562">
        <f t="shared" si="453"/>
        <v>87.875524458051004</v>
      </c>
      <c r="S1562">
        <f t="shared" si="454"/>
        <v>0.31654573272925479</v>
      </c>
      <c r="T1562">
        <f t="shared" si="437"/>
        <v>39.794296811714119</v>
      </c>
    </row>
    <row r="1563" spans="1:20" x14ac:dyDescent="0.35">
      <c r="A1563">
        <f t="shared" si="438"/>
        <v>1996.4733758232021</v>
      </c>
      <c r="B1563">
        <f t="shared" si="455"/>
        <v>317.74860651362593</v>
      </c>
      <c r="C1563" t="str">
        <f t="shared" si="439"/>
        <v>-3.61992784777027-97.2197642908317i</v>
      </c>
      <c r="D1563" t="str">
        <f t="shared" si="440"/>
        <v>3.47812433661099-50.0898403387125i</v>
      </c>
      <c r="E1563" t="str">
        <f t="shared" si="441"/>
        <v>162.460653226677+0.103557460921472i</v>
      </c>
      <c r="F1563" t="str">
        <f t="shared" si="442"/>
        <v>2.90990980301697-470.048618364201i</v>
      </c>
      <c r="G1563" t="str">
        <f t="shared" si="443"/>
        <v>0.999999963265892-0.000191661437038515i</v>
      </c>
      <c r="H1563" t="str">
        <f t="shared" si="444"/>
        <v>505.166624275854+20.331839246784i</v>
      </c>
      <c r="I1563" t="str">
        <f t="shared" si="445"/>
        <v>31.1074635682594-669.697547219331i</v>
      </c>
      <c r="K1563" t="str">
        <f t="shared" si="446"/>
        <v>0.0237161210743039-0.00255170011610485i</v>
      </c>
      <c r="L1563" t="str">
        <f t="shared" si="447"/>
        <v>0.0001875-1.11011350493153i</v>
      </c>
      <c r="M1563" t="str">
        <f t="shared" si="448"/>
        <v>0.00125-0.279012485196696i</v>
      </c>
      <c r="N1563">
        <f t="shared" si="449"/>
        <v>87.867606252575015</v>
      </c>
      <c r="O1563">
        <f t="shared" si="450"/>
        <v>39.761108194406923</v>
      </c>
      <c r="P1563" s="3">
        <f t="shared" si="451"/>
        <v>39.761108194406923</v>
      </c>
      <c r="Q1563" s="3">
        <f t="shared" si="452"/>
        <v>-92.132393747424985</v>
      </c>
      <c r="R1563">
        <f t="shared" si="453"/>
        <v>87.867606252575015</v>
      </c>
      <c r="S1563">
        <f t="shared" si="454"/>
        <v>0.31774860651362591</v>
      </c>
      <c r="T1563">
        <f t="shared" si="437"/>
        <v>39.761108194406923</v>
      </c>
    </row>
    <row r="1564" spans="1:20" x14ac:dyDescent="0.35">
      <c r="A1564">
        <f t="shared" si="438"/>
        <v>2004.0599746513303</v>
      </c>
      <c r="B1564">
        <f t="shared" si="455"/>
        <v>318.9560512183777</v>
      </c>
      <c r="C1564" t="str">
        <f t="shared" si="439"/>
        <v>-3.61955408106354-96.8484767524929i</v>
      </c>
      <c r="D1564" t="str">
        <f t="shared" si="440"/>
        <v>3.47812433155966-49.9002310271126i</v>
      </c>
      <c r="E1564" t="str">
        <f t="shared" si="441"/>
        <v>162.460588188231+0.103973312447617i</v>
      </c>
      <c r="F1564" t="str">
        <f t="shared" si="442"/>
        <v>2.90990980220303-468.269199652229i</v>
      </c>
      <c r="G1564" t="str">
        <f t="shared" si="443"/>
        <v>0.999999962986182-0.000192389750445449i</v>
      </c>
      <c r="H1564" t="str">
        <f t="shared" si="444"/>
        <v>505.206144005368+20.4074539098172i</v>
      </c>
      <c r="I1564" t="str">
        <f t="shared" si="445"/>
        <v>31.1056134190379-667.213289677632i</v>
      </c>
      <c r="K1564" t="str">
        <f t="shared" si="446"/>
        <v>0.0237139861331706-0.00256115810170402i</v>
      </c>
      <c r="L1564" t="str">
        <f t="shared" si="447"/>
        <v>0.0001875-1.10591104296826i</v>
      </c>
      <c r="M1564" t="str">
        <f t="shared" si="448"/>
        <v>0.00125-0.277956251441219i</v>
      </c>
      <c r="N1564">
        <f t="shared" si="449"/>
        <v>87.859659707933645</v>
      </c>
      <c r="O1564">
        <f t="shared" si="450"/>
        <v>39.72791774684665</v>
      </c>
      <c r="P1564" s="3">
        <f t="shared" si="451"/>
        <v>39.72791774684665</v>
      </c>
      <c r="Q1564" s="3">
        <f t="shared" si="452"/>
        <v>-92.140340292066355</v>
      </c>
      <c r="R1564">
        <f t="shared" si="453"/>
        <v>87.859659707933645</v>
      </c>
      <c r="S1564">
        <f t="shared" si="454"/>
        <v>0.31895605121837767</v>
      </c>
      <c r="T1564">
        <f t="shared" si="437"/>
        <v>39.72791774684665</v>
      </c>
    </row>
    <row r="1565" spans="1:20" x14ac:dyDescent="0.35">
      <c r="A1565">
        <f t="shared" si="438"/>
        <v>2011.6754025550053</v>
      </c>
      <c r="B1565">
        <f t="shared" si="455"/>
        <v>320.16808421300755</v>
      </c>
      <c r="C1565" t="str">
        <f t="shared" si="439"/>
        <v>-3.619177540681-96.4785830485531i</v>
      </c>
      <c r="D1565" t="str">
        <f t="shared" si="440"/>
        <v>3.47812432646985-49.7113395470887i</v>
      </c>
      <c r="E1565" t="str">
        <f t="shared" si="441"/>
        <v>162.460522693886+0.104390995320701i</v>
      </c>
      <c r="F1565" t="str">
        <f t="shared" si="442"/>
        <v>2.9099098013829-466.496517149902i</v>
      </c>
      <c r="G1565" t="str">
        <f t="shared" si="443"/>
        <v>0.999999962704343-0.000193120831442712i</v>
      </c>
      <c r="H1565" t="str">
        <f t="shared" si="444"/>
        <v>505.245967381783+20.4833366849087i</v>
      </c>
      <c r="I1565" t="str">
        <f t="shared" si="445"/>
        <v>31.103748698783-664.738634020838i</v>
      </c>
      <c r="K1565" t="str">
        <f t="shared" si="446"/>
        <v>0.0237118353378102-0.00257064934378325i</v>
      </c>
      <c r="L1565" t="str">
        <f t="shared" si="447"/>
        <v>0.0001875-1.10172448990661i</v>
      </c>
      <c r="M1565" t="str">
        <f t="shared" si="448"/>
        <v>0.00125-0.276904016179736i</v>
      </c>
      <c r="N1565">
        <f t="shared" si="449"/>
        <v>87.851684736058374</v>
      </c>
      <c r="O1565">
        <f t="shared" si="450"/>
        <v>39.69472545560442</v>
      </c>
      <c r="P1565" s="3">
        <f t="shared" si="451"/>
        <v>39.69472545560442</v>
      </c>
      <c r="Q1565" s="3">
        <f t="shared" si="452"/>
        <v>-92.148315263941626</v>
      </c>
      <c r="R1565">
        <f t="shared" si="453"/>
        <v>87.851684736058374</v>
      </c>
      <c r="S1565">
        <f t="shared" si="454"/>
        <v>0.32016808421300752</v>
      </c>
      <c r="T1565">
        <f t="shared" si="437"/>
        <v>39.69472545560442</v>
      </c>
    </row>
    <row r="1566" spans="1:20" x14ac:dyDescent="0.35">
      <c r="A1566">
        <f t="shared" si="438"/>
        <v>2019.3197690847144</v>
      </c>
      <c r="B1566">
        <f t="shared" si="455"/>
        <v>321.38472293301697</v>
      </c>
      <c r="C1566" t="str">
        <f t="shared" si="439"/>
        <v>-3.61879820658738-96.1100778650682i</v>
      </c>
      <c r="D1566" t="str">
        <f t="shared" si="440"/>
        <v>3.47812432134131-49.5231631813738i</v>
      </c>
      <c r="E1566" t="str">
        <f t="shared" si="441"/>
        <v>162.460456740764+0.10481051928935i</v>
      </c>
      <c r="F1566" t="str">
        <f t="shared" si="442"/>
        <v>2.90990980055655-464.730545356592i</v>
      </c>
      <c r="G1566" t="str">
        <f t="shared" si="443"/>
        <v>0.999999962420358-0.000193854690547143i</v>
      </c>
      <c r="H1566" t="str">
        <f t="shared" si="444"/>
        <v>505.286096758719+20.5594883634901i</v>
      </c>
      <c r="I1566" t="str">
        <f t="shared" si="445"/>
        <v>31.101869289083-662.27354469353i</v>
      </c>
      <c r="K1566" t="str">
        <f t="shared" si="446"/>
        <v>0.0237096685735344-0.002580173938855i</v>
      </c>
      <c r="L1566" t="str">
        <f t="shared" si="447"/>
        <v>0.0001875-1.09755378552163i</v>
      </c>
      <c r="M1566" t="str">
        <f t="shared" si="448"/>
        <v>0.00125-0.275855764275489i</v>
      </c>
      <c r="N1566">
        <f t="shared" si="449"/>
        <v>87.843681248763147</v>
      </c>
      <c r="O1566">
        <f t="shared" si="450"/>
        <v>39.66153130715724</v>
      </c>
      <c r="P1566" s="3">
        <f t="shared" si="451"/>
        <v>39.66153130715724</v>
      </c>
      <c r="Q1566" s="3">
        <f t="shared" si="452"/>
        <v>-92.156318751236853</v>
      </c>
      <c r="R1566">
        <f t="shared" si="453"/>
        <v>87.843681248763147</v>
      </c>
      <c r="S1566">
        <f t="shared" si="454"/>
        <v>0.32138472293301695</v>
      </c>
      <c r="T1566">
        <f t="shared" si="437"/>
        <v>39.66153130715724</v>
      </c>
    </row>
    <row r="1567" spans="1:20" x14ac:dyDescent="0.35">
      <c r="A1567">
        <f t="shared" si="438"/>
        <v>2026.9931842072365</v>
      </c>
      <c r="B1567">
        <f t="shared" si="455"/>
        <v>322.60598488016245</v>
      </c>
      <c r="C1567" t="str">
        <f t="shared" si="439"/>
        <v>-3.61841605861086-95.7429559081407i</v>
      </c>
      <c r="D1567" t="str">
        <f t="shared" si="440"/>
        <v>3.47812431617369-49.3356992229869i</v>
      </c>
      <c r="E1567" t="str">
        <f t="shared" si="441"/>
        <v>162.460390325968+0.10523189416956i</v>
      </c>
      <c r="F1567" t="str">
        <f t="shared" si="442"/>
        <v>2.90990979972386-462.971258868194i</v>
      </c>
      <c r="G1567" t="str">
        <f t="shared" si="443"/>
        <v>0.99999996213421-0.00019459133831554i</v>
      </c>
      <c r="H1567" t="str">
        <f t="shared" si="444"/>
        <v>505.326534508344+20.6359097372551i</v>
      </c>
      <c r="I1567" t="str">
        <f t="shared" si="445"/>
        <v>31.0999750705084-659.817986278371i</v>
      </c>
      <c r="K1567" t="str">
        <f t="shared" si="446"/>
        <v>0.0237074857248713-0.00258973198347272i</v>
      </c>
      <c r="L1567" t="str">
        <f t="shared" si="447"/>
        <v>0.0001875-1.09339886981633i</v>
      </c>
      <c r="M1567" t="str">
        <f t="shared" si="448"/>
        <v>0.00125-0.274811480649023i</v>
      </c>
      <c r="N1567">
        <f t="shared" si="449"/>
        <v>87.835649157745863</v>
      </c>
      <c r="O1567">
        <f t="shared" si="450"/>
        <v>39.628335287886344</v>
      </c>
      <c r="P1567" s="3">
        <f t="shared" si="451"/>
        <v>39.628335287886344</v>
      </c>
      <c r="Q1567" s="3">
        <f t="shared" si="452"/>
        <v>-92.164350842254137</v>
      </c>
      <c r="R1567">
        <f t="shared" si="453"/>
        <v>87.835649157745863</v>
      </c>
      <c r="S1567">
        <f t="shared" si="454"/>
        <v>0.32260598488016246</v>
      </c>
      <c r="T1567">
        <f t="shared" si="437"/>
        <v>39.628335287886344</v>
      </c>
    </row>
    <row r="1568" spans="1:20" x14ac:dyDescent="0.35">
      <c r="A1568">
        <f t="shared" si="438"/>
        <v>2034.695758307224</v>
      </c>
      <c r="B1568">
        <f t="shared" si="455"/>
        <v>323.83188762270709</v>
      </c>
      <c r="C1568" t="str">
        <f t="shared" si="439"/>
        <v>-3.61803107644268-95.3772119038545i</v>
      </c>
      <c r="D1568" t="str">
        <f t="shared" si="440"/>
        <v>3.47812431096675-49.1489449751969i</v>
      </c>
      <c r="E1568" t="str">
        <f t="shared" si="441"/>
        <v>162.460323446591+0.105655129845493i</v>
      </c>
      <c r="F1568" t="str">
        <f t="shared" si="442"/>
        <v>2.90990979888487-461.218632376789i</v>
      </c>
      <c r="G1568" t="str">
        <f t="shared" si="443"/>
        <v>0.999999961845883-0.00019533078534482i</v>
      </c>
      <c r="H1568" t="str">
        <f t="shared" si="444"/>
        <v>505.367283021532+20.7126015981275i</v>
      </c>
      <c r="I1568" t="str">
        <f t="shared" si="445"/>
        <v>31.0980659226054-657.371923495654i</v>
      </c>
      <c r="K1568" t="str">
        <f t="shared" si="446"/>
        <v>0.0237052866755606-0.00259932357422759i</v>
      </c>
      <c r="L1568" t="str">
        <f t="shared" si="447"/>
        <v>0.0001875-1.08925968302085i</v>
      </c>
      <c r="M1568" t="str">
        <f t="shared" si="448"/>
        <v>0.00125-0.273771150277967i</v>
      </c>
      <c r="N1568">
        <f t="shared" si="449"/>
        <v>87.827588374590462</v>
      </c>
      <c r="O1568">
        <f t="shared" si="450"/>
        <v>39.59513738407751</v>
      </c>
      <c r="P1568" s="3">
        <f t="shared" si="451"/>
        <v>39.59513738407751</v>
      </c>
      <c r="Q1568" s="3">
        <f t="shared" si="452"/>
        <v>-92.172411625409538</v>
      </c>
      <c r="R1568">
        <f t="shared" si="453"/>
        <v>87.827588374590462</v>
      </c>
      <c r="S1568">
        <f t="shared" si="454"/>
        <v>0.32383188762270709</v>
      </c>
      <c r="T1568">
        <f t="shared" si="437"/>
        <v>39.59513738407751</v>
      </c>
    </row>
    <row r="1569" spans="1:20" x14ac:dyDescent="0.35">
      <c r="A1569">
        <f t="shared" si="438"/>
        <v>2042.4276021887915</v>
      </c>
      <c r="B1569">
        <f t="shared" si="455"/>
        <v>325.06244879567339</v>
      </c>
      <c r="C1569" t="str">
        <f t="shared" si="439"/>
        <v>-3.61764323963566-95.012840598192i</v>
      </c>
      <c r="D1569" t="str">
        <f t="shared" si="440"/>
        <v>3.47812430572015-48.9628977514805i</v>
      </c>
      <c r="E1569" t="str">
        <f t="shared" si="441"/>
        <v>162.460256099713+0.106080236269665i</v>
      </c>
      <c r="F1569" t="str">
        <f t="shared" si="442"/>
        <v>2.90990979803947-459.472640670251i</v>
      </c>
      <c r="G1569" t="str">
        <f t="shared" si="443"/>
        <v>0.999999961555361-0.000196073042272166i</v>
      </c>
      <c r="H1569" t="str">
        <f t="shared" si="444"/>
        <v>505.408344708015+20.7895647382245i</v>
      </c>
      <c r="I1569" t="str">
        <f t="shared" si="445"/>
        <v>31.0961417238808-654.935321202761i</v>
      </c>
      <c r="K1569" t="str">
        <f t="shared" si="446"/>
        <v>0.0237030713085489-0.00260894880774507i</v>
      </c>
      <c r="L1569" t="str">
        <f t="shared" si="447"/>
        <v>0.0001875-1.0851361655916i</v>
      </c>
      <c r="M1569" t="str">
        <f t="shared" si="448"/>
        <v>0.00125-0.272734758196819i</v>
      </c>
      <c r="N1569">
        <f t="shared" si="449"/>
        <v>87.819498810768977</v>
      </c>
      <c r="O1569">
        <f t="shared" si="450"/>
        <v>39.561937581919757</v>
      </c>
      <c r="P1569" s="3">
        <f t="shared" si="451"/>
        <v>39.561937581919757</v>
      </c>
      <c r="Q1569" s="3">
        <f t="shared" si="452"/>
        <v>-92.180501189231023</v>
      </c>
      <c r="R1569">
        <f t="shared" si="453"/>
        <v>87.819498810768977</v>
      </c>
      <c r="S1569">
        <f t="shared" si="454"/>
        <v>0.32506244879567336</v>
      </c>
      <c r="T1569">
        <f t="shared" si="437"/>
        <v>39.561937581919757</v>
      </c>
    </row>
    <row r="1570" spans="1:20" x14ac:dyDescent="0.35">
      <c r="A1570">
        <f t="shared" si="438"/>
        <v>2050.1888270771092</v>
      </c>
      <c r="B1570">
        <f t="shared" si="455"/>
        <v>326.29768610109699</v>
      </c>
      <c r="C1570" t="str">
        <f t="shared" si="439"/>
        <v>-3.61725252760393-94.649836756963i</v>
      </c>
      <c r="D1570" t="str">
        <f t="shared" si="440"/>
        <v>3.47812430043359-48.7775548754863i</v>
      </c>
      <c r="E1570" t="str">
        <f t="shared" si="441"/>
        <v>162.460188282397+0.106507223463877i</v>
      </c>
      <c r="F1570" t="str">
        <f t="shared" si="442"/>
        <v>2.90990979718764-457.733258631905i</v>
      </c>
      <c r="G1570" t="str">
        <f t="shared" si="443"/>
        <v>0.999999961262626-0.000196818119775185i</v>
      </c>
      <c r="H1570" t="str">
        <f t="shared" si="444"/>
        <v>505.44972199653+20.8667999498242i</v>
      </c>
      <c r="I1570" t="str">
        <f t="shared" si="445"/>
        <v>31.0942023517961-652.508144393679i</v>
      </c>
      <c r="K1570" t="str">
        <f t="shared" si="446"/>
        <v>0.0237008395059853-0.00261860778068167i</v>
      </c>
      <c r="L1570" t="str">
        <f t="shared" si="447"/>
        <v>0.0001875-1.0810282582104i</v>
      </c>
      <c r="M1570" t="str">
        <f t="shared" si="448"/>
        <v>0.00125-0.271702289496731i</v>
      </c>
      <c r="N1570">
        <f t="shared" si="449"/>
        <v>87.811380377643331</v>
      </c>
      <c r="O1570">
        <f t="shared" si="450"/>
        <v>39.52873586750502</v>
      </c>
      <c r="P1570" s="3">
        <f t="shared" si="451"/>
        <v>39.52873586750502</v>
      </c>
      <c r="Q1570" s="3">
        <f t="shared" si="452"/>
        <v>-92.188619622356669</v>
      </c>
      <c r="R1570">
        <f t="shared" si="453"/>
        <v>87.811380377643331</v>
      </c>
      <c r="S1570">
        <f t="shared" si="454"/>
        <v>0.326297686101097</v>
      </c>
      <c r="T1570">
        <f t="shared" si="437"/>
        <v>39.52873586750502</v>
      </c>
    </row>
    <row r="1571" spans="1:20" x14ac:dyDescent="0.35">
      <c r="A1571">
        <f t="shared" si="438"/>
        <v>2057.9795446200023</v>
      </c>
      <c r="B1571">
        <f t="shared" si="455"/>
        <v>327.53761730828114</v>
      </c>
      <c r="C1571" t="str">
        <f t="shared" si="439"/>
        <v>-3.61685891962202-94.2881951657327i</v>
      </c>
      <c r="D1571" t="str">
        <f t="shared" si="440"/>
        <v>3.47812429510679-48.5929136809949i</v>
      </c>
      <c r="E1571" t="str">
        <f t="shared" si="441"/>
        <v>162.460119991699+0.106936101519445i</v>
      </c>
      <c r="F1571" t="str">
        <f t="shared" si="442"/>
        <v>2.90990979632933-456.000461240157i</v>
      </c>
      <c r="G1571" t="str">
        <f t="shared" si="443"/>
        <v>0.999999960967663-0.000197566028572056i</v>
      </c>
      <c r="H1571" t="str">
        <f t="shared" si="444"/>
        <v>505.491417334977+20.9443080253312i</v>
      </c>
      <c r="I1571" t="str">
        <f t="shared" si="445"/>
        <v>31.0922476827572-650.0903581985i</v>
      </c>
      <c r="K1571" t="str">
        <f t="shared" si="446"/>
        <v>0.0236985911492165-0.00262830058972147i</v>
      </c>
      <c r="L1571" t="str">
        <f t="shared" si="447"/>
        <v>0.0001875-1.07693590178362i</v>
      </c>
      <c r="M1571" t="str">
        <f t="shared" si="448"/>
        <v>0.00125-0.270673729325295i</v>
      </c>
      <c r="N1571">
        <f t="shared" si="449"/>
        <v>87.803232986467435</v>
      </c>
      <c r="O1571">
        <f t="shared" si="450"/>
        <v>39.495532226827791</v>
      </c>
      <c r="P1571" s="3">
        <f t="shared" si="451"/>
        <v>39.495532226827791</v>
      </c>
      <c r="Q1571" s="3">
        <f t="shared" si="452"/>
        <v>-92.196767013532565</v>
      </c>
      <c r="R1571">
        <f t="shared" si="453"/>
        <v>87.803232986467435</v>
      </c>
      <c r="S1571">
        <f t="shared" si="454"/>
        <v>0.32753761730828113</v>
      </c>
      <c r="T1571">
        <f t="shared" si="437"/>
        <v>39.495532226827791</v>
      </c>
    </row>
    <row r="1572" spans="1:20" x14ac:dyDescent="0.35">
      <c r="A1572">
        <f t="shared" si="438"/>
        <v>2065.7998668895584</v>
      </c>
      <c r="B1572">
        <f t="shared" si="455"/>
        <v>328.78226025405263</v>
      </c>
      <c r="C1572" t="str">
        <f t="shared" si="439"/>
        <v>-3.61646239482364-93.9279106297405i</v>
      </c>
      <c r="D1572" t="str">
        <f t="shared" si="440"/>
        <v>3.47812428973942-48.4089715118804i</v>
      </c>
      <c r="E1572" t="str">
        <f t="shared" si="441"/>
        <v>162.460051224657+0.107366880598276i</v>
      </c>
      <c r="F1572" t="str">
        <f t="shared" si="442"/>
        <v>2.90990979546447-454.274223568134i</v>
      </c>
      <c r="G1572" t="str">
        <f t="shared" si="443"/>
        <v>0.999999960670453-0.000198316779421689i</v>
      </c>
      <c r="H1572" t="str">
        <f t="shared" si="444"/>
        <v>505.53343319058+21.0220897572387i</v>
      </c>
      <c r="I1572" t="str">
        <f t="shared" si="445"/>
        <v>31.090277592102-647.681927882925i</v>
      </c>
      <c r="K1572" t="str">
        <f t="shared" si="446"/>
        <v>0.0236963261187819-0.00263802733157262i</v>
      </c>
      <c r="L1572" t="str">
        <f t="shared" si="447"/>
        <v>0.0001875-1.07285903744134i</v>
      </c>
      <c r="M1572" t="str">
        <f t="shared" si="448"/>
        <v>0.00125-0.269649062886327i</v>
      </c>
      <c r="N1572">
        <f t="shared" si="449"/>
        <v>87.795056548389383</v>
      </c>
      <c r="O1572">
        <f t="shared" si="450"/>
        <v>39.462326645783797</v>
      </c>
      <c r="P1572" s="3">
        <f t="shared" si="451"/>
        <v>39.462326645783797</v>
      </c>
      <c r="Q1572" s="3">
        <f t="shared" si="452"/>
        <v>-92.204943451610617</v>
      </c>
      <c r="R1572">
        <f t="shared" si="453"/>
        <v>87.795056548389383</v>
      </c>
      <c r="S1572">
        <f t="shared" si="454"/>
        <v>0.32878226025405261</v>
      </c>
      <c r="T1572">
        <f t="shared" si="437"/>
        <v>39.462326645783797</v>
      </c>
    </row>
    <row r="1573" spans="1:20" x14ac:dyDescent="0.35">
      <c r="A1573">
        <f t="shared" si="438"/>
        <v>2073.6499063837387</v>
      </c>
      <c r="B1573">
        <f t="shared" si="455"/>
        <v>330.03163284301803</v>
      </c>
      <c r="C1573" t="str">
        <f t="shared" si="439"/>
        <v>-3.61606293220146-93.5689779738332i</v>
      </c>
      <c r="D1573" t="str">
        <f t="shared" si="440"/>
        <v>3.47812428433119-48.2257257220732i</v>
      </c>
      <c r="E1573" t="str">
        <f t="shared" si="441"/>
        <v>162.459981978298+0.107799570932957i</v>
      </c>
      <c r="F1573" t="str">
        <f t="shared" si="442"/>
        <v>2.90990979459303-452.554520783328i</v>
      </c>
      <c r="G1573" t="str">
        <f t="shared" si="443"/>
        <v>0.999999960370981-0.000199070383123875i</v>
      </c>
      <c r="H1573" t="str">
        <f t="shared" si="444"/>
        <v>505.575772050034+21.100145938095i</v>
      </c>
      <c r="I1573" t="str">
        <f t="shared" si="445"/>
        <v>31.0882919540939-645.282818847767i</v>
      </c>
      <c r="K1573" t="str">
        <f t="shared" si="446"/>
        <v>0.0236940442944093-0.00264778810296391i</v>
      </c>
      <c r="L1573" t="str">
        <f t="shared" si="447"/>
        <v>0.0001875-1.06879760653651i</v>
      </c>
      <c r="M1573" t="str">
        <f t="shared" si="448"/>
        <v>0.00125-0.268628275439656i</v>
      </c>
      <c r="N1573">
        <f t="shared" si="449"/>
        <v>87.786850974453287</v>
      </c>
      <c r="O1573">
        <f t="shared" si="450"/>
        <v>39.429119110170099</v>
      </c>
      <c r="P1573" s="3">
        <f t="shared" si="451"/>
        <v>39.429119110170099</v>
      </c>
      <c r="Q1573" s="3">
        <f t="shared" si="452"/>
        <v>-92.213149025546713</v>
      </c>
      <c r="R1573">
        <f t="shared" si="453"/>
        <v>87.786850974453287</v>
      </c>
      <c r="S1573">
        <f t="shared" si="454"/>
        <v>0.33003163284301801</v>
      </c>
      <c r="T1573">
        <f t="shared" si="437"/>
        <v>39.429119110170099</v>
      </c>
    </row>
    <row r="1574" spans="1:20" x14ac:dyDescent="0.35">
      <c r="A1574">
        <f t="shared" si="438"/>
        <v>2081.5297760279968</v>
      </c>
      <c r="B1574">
        <f t="shared" si="455"/>
        <v>331.28575304782152</v>
      </c>
      <c r="C1574" t="str">
        <f t="shared" si="439"/>
        <v>-3.61566051060606-93.2113920423879i</v>
      </c>
      <c r="D1574" t="str">
        <f t="shared" si="440"/>
        <v>3.47812427888176-48.043173675521i</v>
      </c>
      <c r="E1574" t="str">
        <f t="shared" si="441"/>
        <v>162.459912249637+0.108234182827662i</v>
      </c>
      <c r="F1574" t="str">
        <f t="shared" si="442"/>
        <v>2.90990979371496-450.841328147237i</v>
      </c>
      <c r="G1574" t="str">
        <f t="shared" si="443"/>
        <v>0.999999960069228-0.000199826850519447i</v>
      </c>
      <c r="H1574" t="str">
        <f t="shared" si="444"/>
        <v>505.618436419674+21.178477360465i</v>
      </c>
      <c r="I1574" t="str">
        <f t="shared" si="445"/>
        <v>31.0862906419089-642.892996628466i</v>
      </c>
      <c r="K1574" t="str">
        <f t="shared" si="446"/>
        <v>0.0236917455550097-0.00265758300064116i</v>
      </c>
      <c r="L1574" t="str">
        <f t="shared" si="447"/>
        <v>0.0001875-1.06475155064406i</v>
      </c>
      <c r="M1574" t="str">
        <f t="shared" si="448"/>
        <v>0.00125-0.267611352300913i</v>
      </c>
      <c r="N1574">
        <f t="shared" si="449"/>
        <v>87.778616175601428</v>
      </c>
      <c r="O1574">
        <f t="shared" si="450"/>
        <v>39.395909605684061</v>
      </c>
      <c r="P1574" s="3">
        <f t="shared" si="451"/>
        <v>39.395909605684061</v>
      </c>
      <c r="Q1574" s="3">
        <f t="shared" si="452"/>
        <v>-92.221383824398572</v>
      </c>
      <c r="R1574">
        <f t="shared" si="453"/>
        <v>87.778616175601428</v>
      </c>
      <c r="S1574">
        <f t="shared" si="454"/>
        <v>0.33128575304782154</v>
      </c>
      <c r="T1574">
        <f t="shared" si="437"/>
        <v>39.395909605684061</v>
      </c>
    </row>
    <row r="1575" spans="1:20" x14ac:dyDescent="0.35">
      <c r="A1575">
        <f t="shared" si="438"/>
        <v>2089.4395891769036</v>
      </c>
      <c r="B1575">
        <f t="shared" si="455"/>
        <v>332.54463890940326</v>
      </c>
      <c r="C1575" t="str">
        <f t="shared" si="439"/>
        <v>-3.61525510874467-92.8551476992372i</v>
      </c>
      <c r="D1575" t="str">
        <f t="shared" si="440"/>
        <v>3.47812427339086-47.8613127461516i</v>
      </c>
      <c r="E1575" t="str">
        <f t="shared" si="441"/>
        <v>162.459842035671+0.108670726658912i</v>
      </c>
      <c r="F1575" t="str">
        <f t="shared" si="442"/>
        <v>2.90990979283021-449.134621015012i</v>
      </c>
      <c r="G1575" t="str">
        <f t="shared" si="443"/>
        <v>0.999999959765178-0.000200586192490433i</v>
      </c>
      <c r="H1575" t="str">
        <f t="shared" si="444"/>
        <v>505.661428825629+21.2570848168939i</v>
      </c>
      <c r="I1575" t="str">
        <f t="shared" si="445"/>
        <v>31.0842735276269-640.512426894597i</v>
      </c>
      <c r="K1575" t="str">
        <f t="shared" si="446"/>
        <v>0.0236894297786728-0.0026674121213636i</v>
      </c>
      <c r="L1575" t="str">
        <f t="shared" si="447"/>
        <v>0.0001875-1.06072081156013i</v>
      </c>
      <c r="M1575" t="str">
        <f t="shared" si="448"/>
        <v>0.00125-0.266598278841316i</v>
      </c>
      <c r="N1575">
        <f t="shared" si="449"/>
        <v>87.770352062676736</v>
      </c>
      <c r="O1575">
        <f t="shared" si="450"/>
        <v>39.362698117922633</v>
      </c>
      <c r="P1575" s="3">
        <f t="shared" si="451"/>
        <v>39.362698117922633</v>
      </c>
      <c r="Q1575" s="3">
        <f t="shared" si="452"/>
        <v>-92.229647937323264</v>
      </c>
      <c r="R1575">
        <f t="shared" si="453"/>
        <v>87.770352062676736</v>
      </c>
      <c r="S1575">
        <f t="shared" si="454"/>
        <v>0.33254463890940328</v>
      </c>
      <c r="T1575">
        <f t="shared" si="437"/>
        <v>39.362698117922633</v>
      </c>
    </row>
    <row r="1576" spans="1:20" x14ac:dyDescent="0.35">
      <c r="A1576">
        <f t="shared" si="438"/>
        <v>2097.3794596157759</v>
      </c>
      <c r="B1576">
        <f t="shared" si="455"/>
        <v>333.80830853725899</v>
      </c>
      <c r="C1576" t="str">
        <f t="shared" si="439"/>
        <v>-3.61484670518117-92.5002398276017i</v>
      </c>
      <c r="D1576" t="str">
        <f t="shared" si="440"/>
        <v>3.47812426785813-47.6801403178338i</v>
      </c>
      <c r="E1576" t="str">
        <f t="shared" si="441"/>
        <v>162.459771333392+0.109109212875679i</v>
      </c>
      <c r="F1576" t="str">
        <f t="shared" si="442"/>
        <v>2.9099097919387-447.434374835092i</v>
      </c>
      <c r="G1576" t="str">
        <f t="shared" si="443"/>
        <v>0.999999959458812-0.00020134841996021i</v>
      </c>
      <c r="H1576" t="str">
        <f t="shared" si="444"/>
        <v>505.704751813985+21.335969099868i</v>
      </c>
      <c r="I1576" t="str">
        <f t="shared" si="445"/>
        <v>31.0822404822195-638.141075449369i</v>
      </c>
      <c r="K1576" t="str">
        <f t="shared" si="446"/>
        <v>0.0236870968426622-0.00267727556190026i</v>
      </c>
      <c r="L1576" t="str">
        <f t="shared" si="447"/>
        <v>0.0001875-1.05670533130118i</v>
      </c>
      <c r="M1576" t="str">
        <f t="shared" si="448"/>
        <v>0.00125-0.265589040487464i</v>
      </c>
      <c r="N1576">
        <f t="shared" si="449"/>
        <v>87.762058546424527</v>
      </c>
      <c r="O1576">
        <f t="shared" si="450"/>
        <v>39.329484632382176</v>
      </c>
      <c r="P1576" s="3">
        <f t="shared" si="451"/>
        <v>39.329484632382176</v>
      </c>
      <c r="Q1576" s="3">
        <f t="shared" si="452"/>
        <v>-92.237941453575473</v>
      </c>
      <c r="R1576">
        <f t="shared" si="453"/>
        <v>87.762058546424527</v>
      </c>
      <c r="S1576">
        <f t="shared" si="454"/>
        <v>0.33380830853725901</v>
      </c>
      <c r="T1576">
        <f t="shared" si="437"/>
        <v>39.329484632382176</v>
      </c>
    </row>
    <row r="1577" spans="1:20" x14ac:dyDescent="0.35">
      <c r="A1577">
        <f t="shared" si="438"/>
        <v>2105.3495015623157</v>
      </c>
      <c r="B1577">
        <f t="shared" si="455"/>
        <v>335.07678010970056</v>
      </c>
      <c r="C1577" t="str">
        <f t="shared" si="439"/>
        <v>-3.61443527833465-92.1466633300132i</v>
      </c>
      <c r="D1577" t="str">
        <f t="shared" si="440"/>
        <v>3.47812426228329-47.499653784342i</v>
      </c>
      <c r="E1577" t="str">
        <f t="shared" si="441"/>
        <v>162.459700139775+0.109549652000403i</v>
      </c>
      <c r="F1577" t="str">
        <f t="shared" si="442"/>
        <v>2.90990979104042-445.74056514887i</v>
      </c>
      <c r="G1577" t="str">
        <f t="shared" si="443"/>
        <v>0.999999959150114-0.000202113543893666i</v>
      </c>
      <c r="H1577" t="str">
        <f t="shared" si="444"/>
        <v>505.748407950948+21.415131001777i</v>
      </c>
      <c r="I1577" t="str">
        <f t="shared" si="445"/>
        <v>31.0801913755417-635.778908229163i</v>
      </c>
      <c r="K1577" t="str">
        <f t="shared" si="446"/>
        <v>0.0236847466234105-0.00268717341902619i</v>
      </c>
      <c r="L1577" t="str">
        <f t="shared" si="447"/>
        <v>0.0001875-1.05270505210319i</v>
      </c>
      <c r="M1577" t="str">
        <f t="shared" si="448"/>
        <v>0.00125-0.264583622721123i</v>
      </c>
      <c r="N1577">
        <f t="shared" si="449"/>
        <v>87.753735537494975</v>
      </c>
      <c r="O1577">
        <f t="shared" si="450"/>
        <v>39.296269134457503</v>
      </c>
      <c r="P1577" s="3">
        <f t="shared" si="451"/>
        <v>39.296269134457503</v>
      </c>
      <c r="Q1577" s="3">
        <f t="shared" si="452"/>
        <v>-92.246264462505025</v>
      </c>
      <c r="R1577">
        <f t="shared" si="453"/>
        <v>87.753735537494975</v>
      </c>
      <c r="S1577">
        <f t="shared" si="454"/>
        <v>0.33507678010970054</v>
      </c>
      <c r="T1577">
        <f t="shared" si="437"/>
        <v>39.296269134457503</v>
      </c>
    </row>
    <row r="1578" spans="1:20" x14ac:dyDescent="0.35">
      <c r="A1578">
        <f t="shared" si="438"/>
        <v>2113.3498296682524</v>
      </c>
      <c r="B1578">
        <f t="shared" si="455"/>
        <v>336.35007187411742</v>
      </c>
      <c r="C1578" t="str">
        <f t="shared" si="439"/>
        <v>-3.61402080647865-91.7944131282399i</v>
      </c>
      <c r="D1578" t="str">
        <f t="shared" si="440"/>
        <v>3.47812425666599-47.3198505493168i</v>
      </c>
      <c r="E1578" t="str">
        <f t="shared" si="441"/>
        <v>162.459628451779+0.109992054629761i</v>
      </c>
      <c r="F1578" t="str">
        <f t="shared" si="442"/>
        <v>2.9099097901353-444.053167590326i</v>
      </c>
      <c r="G1578" t="str">
        <f t="shared" si="443"/>
        <v>0.999999958839065-0.000202881575297356i</v>
      </c>
      <c r="H1578" t="str">
        <f t="shared" si="444"/>
        <v>505.792399823011+21.4945713148743i</v>
      </c>
      <c r="I1578" t="str">
        <f t="shared" si="445"/>
        <v>31.0781260763199-633.425891303039i</v>
      </c>
      <c r="K1578" t="str">
        <f t="shared" si="446"/>
        <v>0.0236823789965144-0.00269710578951875i</v>
      </c>
      <c r="L1578" t="str">
        <f t="shared" si="447"/>
        <v>0.0001875-1.04871991642079i</v>
      </c>
      <c r="M1578" t="str">
        <f t="shared" si="448"/>
        <v>0.00125-0.263582011079023i</v>
      </c>
      <c r="N1578">
        <f t="shared" si="449"/>
        <v>87.745382946445375</v>
      </c>
      <c r="O1578">
        <f t="shared" si="450"/>
        <v>39.263051609440964</v>
      </c>
      <c r="P1578" s="3">
        <f t="shared" si="451"/>
        <v>39.263051609440964</v>
      </c>
      <c r="Q1578" s="3">
        <f t="shared" si="452"/>
        <v>-92.254617053554625</v>
      </c>
      <c r="R1578">
        <f t="shared" si="453"/>
        <v>87.745382946445375</v>
      </c>
      <c r="S1578">
        <f t="shared" si="454"/>
        <v>0.33635007187411742</v>
      </c>
      <c r="T1578">
        <f t="shared" si="437"/>
        <v>39.263051609440964</v>
      </c>
    </row>
    <row r="1579" spans="1:20" x14ac:dyDescent="0.35">
      <c r="A1579">
        <f t="shared" si="438"/>
        <v>2121.3805590209918</v>
      </c>
      <c r="B1579">
        <f t="shared" si="455"/>
        <v>337.62820214723905</v>
      </c>
      <c r="C1579" t="str">
        <f t="shared" si="439"/>
        <v>-3.61360326774071-91.4434841632227i</v>
      </c>
      <c r="D1579" t="str">
        <f t="shared" si="440"/>
        <v>3.47812425100592-47.140728026228i</v>
      </c>
      <c r="E1579" t="str">
        <f t="shared" si="441"/>
        <v>162.459556266359+0.110436431434619i</v>
      </c>
      <c r="F1579" t="str">
        <f t="shared" si="442"/>
        <v>2.90990978922328-442.372157885675i</v>
      </c>
      <c r="G1579" t="str">
        <f t="shared" si="443"/>
        <v>0.999999958525647-0.000203652525219658i</v>
      </c>
      <c r="H1579" t="str">
        <f t="shared" si="444"/>
        <v>505.836730037114+21.5742908312371i</v>
      </c>
      <c r="I1579" t="str">
        <f t="shared" si="445"/>
        <v>31.0760444521411-631.081990872236i</v>
      </c>
      <c r="K1579" t="str">
        <f t="shared" si="446"/>
        <v>0.0236799938367302-0.00270707277015379i</v>
      </c>
      <c r="L1579" t="str">
        <f t="shared" si="447"/>
        <v>0.0001875-1.04474986692647i</v>
      </c>
      <c r="M1579" t="str">
        <f t="shared" si="448"/>
        <v>0.00125-0.262584191152643i</v>
      </c>
      <c r="N1579">
        <f t="shared" si="449"/>
        <v>87.737000683742309</v>
      </c>
      <c r="O1579">
        <f t="shared" si="450"/>
        <v>39.229832042522609</v>
      </c>
      <c r="P1579" s="3">
        <f t="shared" si="451"/>
        <v>39.229832042522609</v>
      </c>
      <c r="Q1579" s="3">
        <f t="shared" si="452"/>
        <v>-92.262999316257691</v>
      </c>
      <c r="R1579">
        <f t="shared" si="453"/>
        <v>87.737000683742309</v>
      </c>
      <c r="S1579">
        <f t="shared" si="454"/>
        <v>0.33762820214723904</v>
      </c>
      <c r="T1579">
        <f t="shared" si="437"/>
        <v>39.229832042522609</v>
      </c>
    </row>
    <row r="1580" spans="1:20" x14ac:dyDescent="0.35">
      <c r="A1580">
        <f t="shared" si="438"/>
        <v>2129.4418051452717</v>
      </c>
      <c r="B1580">
        <f t="shared" si="455"/>
        <v>338.91118931539859</v>
      </c>
      <c r="C1580" t="str">
        <f t="shared" si="439"/>
        <v>-3.61318264010094-91.0938713949923i</v>
      </c>
      <c r="D1580" t="str">
        <f t="shared" si="440"/>
        <v>3.47812424530275-46.9622836383381i</v>
      </c>
      <c r="E1580" t="str">
        <f t="shared" si="441"/>
        <v>162.459483580447+0.110882793161638i</v>
      </c>
      <c r="F1580" t="str">
        <f t="shared" si="442"/>
        <v>2.90990978830432-440.69751185303i</v>
      </c>
      <c r="G1580" t="str">
        <f t="shared" si="443"/>
        <v>0.999999958209843-0.000204426404750934i</v>
      </c>
      <c r="H1580" t="str">
        <f t="shared" si="444"/>
        <v>505.881401220816+21.6542903427259i</v>
      </c>
      <c r="I1580" t="str">
        <f t="shared" si="445"/>
        <v>31.073946369443-628.747173269718i</v>
      </c>
      <c r="K1580" t="str">
        <f t="shared" si="446"/>
        <v>0.0236775910179686-0.00271707445770179i</v>
      </c>
      <c r="L1580" t="str">
        <f t="shared" si="447"/>
        <v>0.0001875-1.04079484650974i</v>
      </c>
      <c r="M1580" t="str">
        <f t="shared" si="448"/>
        <v>0.00125-0.261590148588009i</v>
      </c>
      <c r="N1580">
        <f t="shared" si="449"/>
        <v>87.728588659764085</v>
      </c>
      <c r="O1580">
        <f t="shared" si="450"/>
        <v>39.196610418788509</v>
      </c>
      <c r="P1580" s="3">
        <f t="shared" si="451"/>
        <v>39.196610418788509</v>
      </c>
      <c r="Q1580" s="3">
        <f t="shared" si="452"/>
        <v>-92.271411340235915</v>
      </c>
      <c r="R1580">
        <f t="shared" si="453"/>
        <v>87.728588659764085</v>
      </c>
      <c r="S1580">
        <f t="shared" si="454"/>
        <v>0.3389111893153986</v>
      </c>
      <c r="T1580">
        <f t="shared" ref="T1580:T1643" si="456">P1580</f>
        <v>39.196610418788509</v>
      </c>
    </row>
    <row r="1581" spans="1:20" x14ac:dyDescent="0.35">
      <c r="A1581">
        <f t="shared" ref="A1581:A1644" si="457">2*PI()*B1581</f>
        <v>2137.5336840048235</v>
      </c>
      <c r="B1581">
        <f t="shared" si="455"/>
        <v>340.1990518347971</v>
      </c>
      <c r="C1581" t="str">
        <f t="shared" ref="C1581:C1644" si="458">IMPRODUCT(D1581,E1581,$C$40,,K1581,$C$41)</f>
        <v>-3.61275890139167-90.7455698026088i</v>
      </c>
      <c r="D1581" t="str">
        <f t="shared" ref="D1581:D1644" si="459">IMDIV(IMPRODUCT($C$37,$C$38,COMPLEX(1,A1581/$C$38)),IMSUM(-1*A1581*A1581/$C$39,COMPLEX(0,1*A1581)))</f>
        <v>3.47812423955616-46.7845148186647i</v>
      </c>
      <c r="E1581" t="str">
        <f t="shared" ref="E1581:E1644" si="460">IMDIV(IMPRODUCT(IMSUM(F1581,G1581),$C$29,H1581),IMSUM(1,I1581))</f>
        <v>162.459410390971+0.111331150632998i</v>
      </c>
      <c r="F1581" t="str">
        <f t="shared" ref="F1581:F1644" si="461">IMDIV(IMPRODUCT($C$14,$C$15,COMPLEX(1,A1581/$C$15)),IMSUM(-1*A1581*A1581/$C$16,COMPLEX(0,A1581)))</f>
        <v>2.90990978737837-439.029205402047i</v>
      </c>
      <c r="G1581" t="str">
        <f t="shared" ref="G1581:G1644" si="462">IMDIV(1,COMPLEX(1,A1581*$C$9*$C$10))</f>
        <v>0.999999957891635-0.00020520322502369i</v>
      </c>
      <c r="H1581" t="str">
        <f t="shared" ref="H1581:H1644" si="463">IMDIV($C$3,IMSUM(K1581,COMPLEX(0,$C$28*A1581)))</f>
        <v>505.926416022458+21.7345706409421i</v>
      </c>
      <c r="I1581" t="str">
        <f t="shared" ref="I1581:I1644" si="464">IMPRODUCT(F1581,$C$29,H1581,$C$31)</f>
        <v>31.0718316935011-626.421404959685i</v>
      </c>
      <c r="K1581" t="str">
        <f t="shared" ref="K1581:K1644" si="465">IF($C$26&lt;=0,IMDIV(1,IMSUM(IMDIV(1,L1581),1/$C$18)),IMDIV(1,IMSUM(IMDIV(1,L1581),1/$C$18,IMDIV(1,M1581))))</f>
        <v>0.0236751704132902-0.0027271109489239i</v>
      </c>
      <c r="L1581" t="str">
        <f t="shared" ref="L1581:L1644" si="466">IMSUM($C$21/$C$22,IMDIV(1,COMPLEX(0,$C$20*$C$22*A1581)))</f>
        <v>0.0001875-1.03685479827629i</v>
      </c>
      <c r="M1581" t="str">
        <f t="shared" ref="M1581:M1644" si="467">IMSUM($C$25/$C$26,IMDIV(1,COMPLEX(0,$C$24*$C$26*A1581)))</f>
        <v>0.00125-0.260599869085484i</v>
      </c>
      <c r="N1581">
        <f t="shared" ref="N1581:N1644" si="468">ABS(R1581)</f>
        <v>87.720146784803106</v>
      </c>
      <c r="O1581">
        <f t="shared" ref="O1581:O1644" si="469">ABS(P1581)</f>
        <v>39.163386723221137</v>
      </c>
      <c r="P1581" s="3">
        <f t="shared" ref="P1581:P1644" si="470">20*LOG10(IMABS(C1581))</f>
        <v>39.163386723221137</v>
      </c>
      <c r="Q1581" s="3">
        <f t="shared" ref="Q1581:Q1644" si="471">IMARGUMENT(C1581)*180/PI()</f>
        <v>-92.279853215196894</v>
      </c>
      <c r="R1581">
        <f t="shared" ref="R1581:R1644" si="472">IF(Q1581&lt;0,Q1581+180,Q1581-180)</f>
        <v>87.720146784803106</v>
      </c>
      <c r="S1581">
        <f t="shared" ref="S1581:S1644" si="473">B1581/1000</f>
        <v>0.34019905183479709</v>
      </c>
      <c r="T1581">
        <f t="shared" si="456"/>
        <v>39.163386723221137</v>
      </c>
    </row>
    <row r="1582" spans="1:20" x14ac:dyDescent="0.35">
      <c r="A1582">
        <f t="shared" si="457"/>
        <v>2145.6563120040423</v>
      </c>
      <c r="B1582">
        <f t="shared" ref="B1582:B1645" si="474">B1581*(1+B$42)</f>
        <v>341.49180823176937</v>
      </c>
      <c r="C1582" t="str">
        <f t="shared" si="458"/>
        <v>-3.61233202929649-90.3985743840801i</v>
      </c>
      <c r="D1582" t="str">
        <f t="shared" si="459"/>
        <v>3.47812423376581-46.6074190099435i</v>
      </c>
      <c r="E1582" t="str">
        <f t="shared" si="460"/>
        <v>162.459336694841+0.111781514747756i</v>
      </c>
      <c r="F1582" t="str">
        <f t="shared" si="461"/>
        <v>2.90990978644535-437.367214533575i</v>
      </c>
      <c r="G1582" t="str">
        <f t="shared" si="462"/>
        <v>0.999999957571003-0.000205982997212736i</v>
      </c>
      <c r="H1582" t="str">
        <f t="shared" si="463"/>
        <v>505.971777111345+21.8151325171888i</v>
      </c>
      <c r="I1582" t="str">
        <f t="shared" si="464"/>
        <v>31.0697002884215-624.104652537095i</v>
      </c>
      <c r="K1582" t="str">
        <f t="shared" si="465"/>
        <v>0.0236727318949-0.00273718234056806i</v>
      </c>
      <c r="L1582" t="str">
        <f t="shared" si="466"/>
        <v>0.0001875-1.03292966554721i</v>
      </c>
      <c r="M1582" t="str">
        <f t="shared" si="467"/>
        <v>0.00125-0.259613338399565i</v>
      </c>
      <c r="N1582">
        <f t="shared" si="468"/>
        <v>87.711674969068028</v>
      </c>
      <c r="O1582">
        <f t="shared" si="469"/>
        <v>39.130160940697792</v>
      </c>
      <c r="P1582" s="3">
        <f t="shared" si="470"/>
        <v>39.130160940697792</v>
      </c>
      <c r="Q1582" s="3">
        <f t="shared" si="471"/>
        <v>-92.288325030931972</v>
      </c>
      <c r="R1582">
        <f t="shared" si="472"/>
        <v>87.711674969068028</v>
      </c>
      <c r="S1582">
        <f t="shared" si="473"/>
        <v>0.34149180823176939</v>
      </c>
      <c r="T1582">
        <f t="shared" si="456"/>
        <v>39.130160940697792</v>
      </c>
    </row>
    <row r="1583" spans="1:20" x14ac:dyDescent="0.35">
      <c r="A1583">
        <f t="shared" si="457"/>
        <v>2153.8098059896574</v>
      </c>
      <c r="B1583">
        <f t="shared" si="474"/>
        <v>342.7894771030501</v>
      </c>
      <c r="C1583" t="str">
        <f t="shared" si="458"/>
        <v>-3.61190200134925-90.0528801563i</v>
      </c>
      <c r="D1583" t="str">
        <f t="shared" si="459"/>
        <v>3.47812422793135-46.430993664592i</v>
      </c>
      <c r="E1583" t="str">
        <f t="shared" si="460"/>
        <v>162.459262488958+0.112233896481987i</v>
      </c>
      <c r="F1583" t="str">
        <f t="shared" si="461"/>
        <v>2.90990978550523-435.711515339319i</v>
      </c>
      <c r="G1583" t="str">
        <f t="shared" si="462"/>
        <v>0.99999995724793-0.000206765732535344i</v>
      </c>
      <c r="H1583" t="str">
        <f t="shared" si="463"/>
        <v>506.017487177902+21.8959767624235i</v>
      </c>
      <c r="I1583" t="str">
        <f t="shared" si="464"/>
        <v>31.0675520171237-621.796882727197i</v>
      </c>
      <c r="K1583" t="str">
        <f t="shared" si="465"/>
        <v>0.0236702753341433-0.00274728872936486i</v>
      </c>
      <c r="L1583" t="str">
        <f t="shared" si="466"/>
        <v>0.0001875-1.02901939185815i</v>
      </c>
      <c r="M1583" t="str">
        <f t="shared" si="467"/>
        <v>0.00125-0.258630542338679i</v>
      </c>
      <c r="N1583">
        <f t="shared" si="468"/>
        <v>87.703173122686607</v>
      </c>
      <c r="O1583">
        <f t="shared" si="469"/>
        <v>39.096933055990718</v>
      </c>
      <c r="P1583" s="3">
        <f t="shared" si="470"/>
        <v>39.096933055990718</v>
      </c>
      <c r="Q1583" s="3">
        <f t="shared" si="471"/>
        <v>-92.296826877313393</v>
      </c>
      <c r="R1583">
        <f t="shared" si="472"/>
        <v>87.703173122686607</v>
      </c>
      <c r="S1583">
        <f t="shared" si="473"/>
        <v>0.34278947710305008</v>
      </c>
      <c r="T1583">
        <f t="shared" si="456"/>
        <v>39.096933055990718</v>
      </c>
    </row>
    <row r="1584" spans="1:20" x14ac:dyDescent="0.35">
      <c r="A1584">
        <f t="shared" si="457"/>
        <v>2161.9942832524184</v>
      </c>
      <c r="B1584">
        <f t="shared" si="474"/>
        <v>344.09207711604171</v>
      </c>
      <c r="C1584" t="str">
        <f t="shared" si="458"/>
        <v>-3.61146879493338-89.7084821549712i</v>
      </c>
      <c r="D1584" t="str">
        <f t="shared" si="459"/>
        <v>3.47812422205249-46.2552362446724i</v>
      </c>
      <c r="E1584" t="str">
        <f t="shared" si="460"/>
        <v>162.459187770208+0.112688306889804i</v>
      </c>
      <c r="F1584" t="str">
        <f t="shared" si="461"/>
        <v>2.90990978455796-434.062084001491i</v>
      </c>
      <c r="G1584" t="str">
        <f t="shared" si="462"/>
        <v>0.999999956922397-0.000207551442251413i</v>
      </c>
      <c r="H1584" t="str">
        <f t="shared" si="463"/>
        <v>506.063548933854+21.9771041672198i</v>
      </c>
      <c r="I1584" t="str">
        <f t="shared" si="464"/>
        <v>31.0653867413358-619.498062385047i</v>
      </c>
      <c r="K1584" t="str">
        <f t="shared" si="465"/>
        <v>0.0236678006015004-0.00275743021202361i</v>
      </c>
      <c r="L1584" t="str">
        <f t="shared" si="466"/>
        <v>0.0001875-1.0251239209585i</v>
      </c>
      <c r="M1584" t="str">
        <f t="shared" si="467"/>
        <v>0.00125-0.257651466764972i</v>
      </c>
      <c r="N1584">
        <f t="shared" si="468"/>
        <v>87.694641155707842</v>
      </c>
      <c r="O1584">
        <f t="shared" si="469"/>
        <v>39.063703053765941</v>
      </c>
      <c r="P1584" s="3">
        <f t="shared" si="470"/>
        <v>39.063703053765941</v>
      </c>
      <c r="Q1584" s="3">
        <f t="shared" si="471"/>
        <v>-92.305358844292158</v>
      </c>
      <c r="R1584">
        <f t="shared" si="472"/>
        <v>87.694641155707842</v>
      </c>
      <c r="S1584">
        <f t="shared" si="473"/>
        <v>0.34409207711604173</v>
      </c>
      <c r="T1584">
        <f t="shared" si="456"/>
        <v>39.063703053765941</v>
      </c>
    </row>
    <row r="1585" spans="1:20" x14ac:dyDescent="0.35">
      <c r="A1585">
        <f t="shared" si="457"/>
        <v>2170.2098615287778</v>
      </c>
      <c r="B1585">
        <f t="shared" si="474"/>
        <v>345.39962700908268</v>
      </c>
      <c r="C1585" t="str">
        <f t="shared" si="458"/>
        <v>-3.61103238728098-89.3653754345365i</v>
      </c>
      <c r="D1585" t="str">
        <f t="shared" si="459"/>
        <v>3.47812421612885-46.0801442218551i</v>
      </c>
      <c r="E1585" t="str">
        <f t="shared" si="460"/>
        <v>162.459112535466+0.113144757103893i</v>
      </c>
      <c r="F1585" t="str">
        <f t="shared" si="461"/>
        <v>2.90990978360348-432.418896792466i</v>
      </c>
      <c r="G1585" t="str">
        <f t="shared" si="462"/>
        <v>0.999999956594385-0.000208340137663631i</v>
      </c>
      <c r="H1585" t="str">
        <f t="shared" si="463"/>
        <v>506.109965112408+22.0585155217191i</v>
      </c>
      <c r="I1585" t="str">
        <f t="shared" si="464"/>
        <v>31.0632043215779-617.208158495055i</v>
      </c>
      <c r="K1585" t="str">
        <f t="shared" si="465"/>
        <v>0.0236653075665814-0.00276760688522807i</v>
      </c>
      <c r="L1585" t="str">
        <f t="shared" si="466"/>
        <v>0.0001875-1.02124319681062i</v>
      </c>
      <c r="M1585" t="str">
        <f t="shared" si="467"/>
        <v>0.00125-0.256676097594114i</v>
      </c>
      <c r="N1585">
        <f t="shared" si="468"/>
        <v>87.686078978104604</v>
      </c>
      <c r="O1585">
        <f t="shared" si="469"/>
        <v>39.030470918582701</v>
      </c>
      <c r="P1585" s="3">
        <f t="shared" si="470"/>
        <v>39.030470918582701</v>
      </c>
      <c r="Q1585" s="3">
        <f t="shared" si="471"/>
        <v>-92.313921021895396</v>
      </c>
      <c r="R1585">
        <f t="shared" si="472"/>
        <v>87.686078978104604</v>
      </c>
      <c r="S1585">
        <f t="shared" si="473"/>
        <v>0.34539962700908267</v>
      </c>
      <c r="T1585">
        <f t="shared" si="456"/>
        <v>39.030470918582701</v>
      </c>
    </row>
    <row r="1586" spans="1:20" x14ac:dyDescent="0.35">
      <c r="A1586">
        <f t="shared" si="457"/>
        <v>2178.456659002587</v>
      </c>
      <c r="B1586">
        <f t="shared" si="474"/>
        <v>346.71214559171722</v>
      </c>
      <c r="C1586" t="str">
        <f t="shared" si="458"/>
        <v>-3.61059275547189-89.02355506811i</v>
      </c>
      <c r="D1586" t="str">
        <f t="shared" si="459"/>
        <v>3.47812421016011-45.9057150773826i</v>
      </c>
      <c r="E1586" t="str">
        <f t="shared" si="460"/>
        <v>162.459036781595+0.113603258336098i</v>
      </c>
      <c r="F1586" t="str">
        <f t="shared" si="461"/>
        <v>2.90990978264172-430.781930074444i</v>
      </c>
      <c r="G1586" t="str">
        <f t="shared" si="462"/>
        <v>0.999999956263876-0.000209131830117632i</v>
      </c>
      <c r="H1586" t="str">
        <f t="shared" si="463"/>
        <v>506.156738468418+22.1402116155877i</v>
      </c>
      <c r="I1586" t="str">
        <f t="shared" si="464"/>
        <v>31.0610046171529-614.927138170504i</v>
      </c>
      <c r="K1586" t="str">
        <f t="shared" si="465"/>
        <v>0.0236627960981217-0.00277781884563232i</v>
      </c>
      <c r="L1586" t="str">
        <f t="shared" si="466"/>
        <v>0.0001875-1.01737716358899i</v>
      </c>
      <c r="M1586" t="str">
        <f t="shared" si="467"/>
        <v>0.00125-0.255704420795093i</v>
      </c>
      <c r="N1586">
        <f t="shared" si="468"/>
        <v>87.677486499776222</v>
      </c>
      <c r="O1586">
        <f t="shared" si="469"/>
        <v>38.997236634892928</v>
      </c>
      <c r="P1586" s="3">
        <f t="shared" si="470"/>
        <v>38.997236634892928</v>
      </c>
      <c r="Q1586" s="3">
        <f t="shared" si="471"/>
        <v>-92.322513500223778</v>
      </c>
      <c r="R1586">
        <f t="shared" si="472"/>
        <v>87.677486499776222</v>
      </c>
      <c r="S1586">
        <f t="shared" si="473"/>
        <v>0.3467121455917172</v>
      </c>
      <c r="T1586">
        <f t="shared" si="456"/>
        <v>38.997236634892928</v>
      </c>
    </row>
    <row r="1587" spans="1:20" x14ac:dyDescent="0.35">
      <c r="A1587">
        <f t="shared" si="457"/>
        <v>2186.7347943067971</v>
      </c>
      <c r="B1587">
        <f t="shared" si="474"/>
        <v>348.02965174496575</v>
      </c>
      <c r="C1587" t="str">
        <f t="shared" si="458"/>
        <v>-3.61014987643318-88.6830161474061i</v>
      </c>
      <c r="D1587" t="str">
        <f t="shared" si="459"/>
        <v>3.47812420414593-45.7319463020331i</v>
      </c>
      <c r="E1587" t="str">
        <f t="shared" si="460"/>
        <v>162.458960505444+0.114063821878315i</v>
      </c>
      <c r="F1587" t="str">
        <f t="shared" si="461"/>
        <v>2.90990978167265-429.151160299111i</v>
      </c>
      <c r="G1587" t="str">
        <f t="shared" si="462"/>
        <v>0.99999995593085-0.000209926531002169i</v>
      </c>
      <c r="H1587" t="str">
        <f t="shared" si="463"/>
        <v>506.203871778564+22.2221932379721i</v>
      </c>
      <c r="I1587" t="str">
        <f t="shared" si="464"/>
        <v>31.058787486136-612.654968653085i</v>
      </c>
      <c r="K1587" t="str">
        <f t="shared" si="465"/>
        <v>0.0236602660639771-0.00278806618985663i</v>
      </c>
      <c r="L1587" t="str">
        <f t="shared" si="466"/>
        <v>0.0001875-1.0135257656794i</v>
      </c>
      <c r="M1587" t="str">
        <f t="shared" si="467"/>
        <v>0.00125-0.254736422390011i</v>
      </c>
      <c r="N1587">
        <f t="shared" si="468"/>
        <v>87.668863630550888</v>
      </c>
      <c r="O1587">
        <f t="shared" si="469"/>
        <v>38.964000187040497</v>
      </c>
      <c r="P1587" s="3">
        <f t="shared" si="470"/>
        <v>38.964000187040497</v>
      </c>
      <c r="Q1587" s="3">
        <f t="shared" si="471"/>
        <v>-92.331136369449112</v>
      </c>
      <c r="R1587">
        <f t="shared" si="472"/>
        <v>87.668863630550888</v>
      </c>
      <c r="S1587">
        <f t="shared" si="473"/>
        <v>0.34802965174496575</v>
      </c>
      <c r="T1587">
        <f t="shared" si="456"/>
        <v>38.964000187040497</v>
      </c>
    </row>
    <row r="1588" spans="1:20" x14ac:dyDescent="0.35">
      <c r="A1588">
        <f t="shared" si="457"/>
        <v>2195.0443865251627</v>
      </c>
      <c r="B1588">
        <f t="shared" si="474"/>
        <v>349.35216442159663</v>
      </c>
      <c r="C1588" t="str">
        <f t="shared" si="458"/>
        <v>-3.60970372693772-88.3437537826708i</v>
      </c>
      <c r="D1588" t="str">
        <f t="shared" si="459"/>
        <v>3.47812419808595-45.5588353960846i</v>
      </c>
      <c r="E1588" t="str">
        <f t="shared" si="460"/>
        <v>162.458883703852+0.114526459103015i</v>
      </c>
      <c r="F1588" t="str">
        <f t="shared" si="461"/>
        <v>2.9099097806962-427.526564007297i</v>
      </c>
      <c r="G1588" t="str">
        <f t="shared" si="462"/>
        <v>0.999999955595288-0.000210724251749266i</v>
      </c>
      <c r="H1588" t="str">
        <f t="shared" si="463"/>
        <v>506.251367841535+22.3044611774491i</v>
      </c>
      <c r="I1588" t="str">
        <f t="shared" si="464"/>
        <v>31.0565527853586-610.391617312439i</v>
      </c>
      <c r="K1588" t="str">
        <f t="shared" si="465"/>
        <v>0.0236577173311185-0.00279834901448293i</v>
      </c>
      <c r="L1588" t="str">
        <f t="shared" si="466"/>
        <v>0.0001875-1.00968894767823i</v>
      </c>
      <c r="M1588" t="str">
        <f t="shared" si="467"/>
        <v>0.00125-0.253772088453886i</v>
      </c>
      <c r="N1588">
        <f t="shared" si="468"/>
        <v>87.660210280188622</v>
      </c>
      <c r="O1588">
        <f t="shared" si="469"/>
        <v>38.93076155926061</v>
      </c>
      <c r="P1588" s="3">
        <f t="shared" si="470"/>
        <v>38.93076155926061</v>
      </c>
      <c r="Q1588" s="3">
        <f t="shared" si="471"/>
        <v>-92.339789719811378</v>
      </c>
      <c r="R1588">
        <f t="shared" si="472"/>
        <v>87.660210280188622</v>
      </c>
      <c r="S1588">
        <f t="shared" si="473"/>
        <v>0.34935216442159661</v>
      </c>
      <c r="T1588">
        <f t="shared" si="456"/>
        <v>38.93076155926061</v>
      </c>
    </row>
    <row r="1589" spans="1:20" x14ac:dyDescent="0.35">
      <c r="A1589">
        <f t="shared" si="457"/>
        <v>2203.3855551939587</v>
      </c>
      <c r="B1589">
        <f t="shared" si="474"/>
        <v>350.67970264639871</v>
      </c>
      <c r="C1589" t="str">
        <f t="shared" si="458"/>
        <v>-3.6092542836039-88.0057631026101i</v>
      </c>
      <c r="D1589" t="str">
        <f t="shared" si="459"/>
        <v>3.47812419197983-45.3863798692783i</v>
      </c>
      <c r="E1589" t="str">
        <f t="shared" si="460"/>
        <v>162.458806373645+0.114991181463925i</v>
      </c>
      <c r="F1589" t="str">
        <f t="shared" si="461"/>
        <v>2.90990977971231-425.908117828635i</v>
      </c>
      <c r="G1589" t="str">
        <f t="shared" si="462"/>
        <v>0.999999955257171-0.000211525003834392i</v>
      </c>
      <c r="H1589" t="str">
        <f t="shared" si="463"/>
        <v>506.299229478212+22.3870162219828i</v>
      </c>
      <c r="I1589" t="str">
        <f t="shared" si="464"/>
        <v>31.0543003704011-608.137051645685i</v>
      </c>
      <c r="K1589" t="str">
        <f t="shared" si="465"/>
        <v>0.023655149765627-0.00280866741605069i</v>
      </c>
      <c r="L1589" t="str">
        <f t="shared" si="466"/>
        <v>0.0001875-1.00586665439154i</v>
      </c>
      <c r="M1589" t="str">
        <f t="shared" si="467"/>
        <v>0.00125-0.252811405114451i</v>
      </c>
      <c r="N1589">
        <f t="shared" si="468"/>
        <v>87.651526358383563</v>
      </c>
      <c r="O1589">
        <f t="shared" si="469"/>
        <v>38.89752073567891</v>
      </c>
      <c r="P1589" s="3">
        <f t="shared" si="470"/>
        <v>38.89752073567891</v>
      </c>
      <c r="Q1589" s="3">
        <f t="shared" si="471"/>
        <v>-92.348473641616437</v>
      </c>
      <c r="R1589">
        <f t="shared" si="472"/>
        <v>87.651526358383563</v>
      </c>
      <c r="S1589">
        <f t="shared" si="473"/>
        <v>0.35067970264639869</v>
      </c>
      <c r="T1589">
        <f t="shared" si="456"/>
        <v>38.89752073567891</v>
      </c>
    </row>
    <row r="1590" spans="1:20" x14ac:dyDescent="0.35">
      <c r="A1590">
        <f t="shared" si="457"/>
        <v>2211.7584203036959</v>
      </c>
      <c r="B1590">
        <f t="shared" si="474"/>
        <v>352.01228551645505</v>
      </c>
      <c r="C1590" t="str">
        <f t="shared" si="458"/>
        <v>-3.60880152289443-87.6690392543238i</v>
      </c>
      <c r="D1590" t="str">
        <f t="shared" si="459"/>
        <v>3.4781241858272-45.2145772407836i</v>
      </c>
      <c r="E1590" t="str">
        <f t="shared" si="460"/>
        <v>162.458728511637+0.115458000496929i</v>
      </c>
      <c r="F1590" t="str">
        <f t="shared" si="461"/>
        <v>2.90990977872092-424.295798481236i</v>
      </c>
      <c r="G1590" t="str">
        <f t="shared" si="462"/>
        <v>0.999999954916479-0.000212328798776625i</v>
      </c>
      <c r="H1590" t="str">
        <f t="shared" si="463"/>
        <v>506.347459531839+22.4698591588743i</v>
      </c>
      <c r="I1590" t="str">
        <f t="shared" si="464"/>
        <v>31.0520300955783-605.891239276969i</v>
      </c>
      <c r="K1590" t="str">
        <f t="shared" si="465"/>
        <v>0.0236525632326892-0.0028190214910524i</v>
      </c>
      <c r="L1590" t="str">
        <f t="shared" si="466"/>
        <v>0.0001875-1.00205883083437i</v>
      </c>
      <c r="M1590" t="str">
        <f t="shared" si="467"/>
        <v>0.00125-0.251854358551953i</v>
      </c>
      <c r="N1590">
        <f t="shared" si="468"/>
        <v>87.642811774766898</v>
      </c>
      <c r="O1590">
        <f t="shared" si="469"/>
        <v>38.864277700311099</v>
      </c>
      <c r="P1590" s="3">
        <f t="shared" si="470"/>
        <v>38.864277700311099</v>
      </c>
      <c r="Q1590" s="3">
        <f t="shared" si="471"/>
        <v>-92.357188225233102</v>
      </c>
      <c r="R1590">
        <f t="shared" si="472"/>
        <v>87.642811774766898</v>
      </c>
      <c r="S1590">
        <f t="shared" si="473"/>
        <v>0.35201228551645503</v>
      </c>
      <c r="T1590">
        <f t="shared" si="456"/>
        <v>38.864277700311099</v>
      </c>
    </row>
    <row r="1591" spans="1:20" x14ac:dyDescent="0.35">
      <c r="A1591">
        <f t="shared" si="457"/>
        <v>2220.1631023008499</v>
      </c>
      <c r="B1591">
        <f t="shared" si="474"/>
        <v>353.34993220141757</v>
      </c>
      <c r="C1591" t="str">
        <f t="shared" si="458"/>
        <v>-3.60834542111549-87.3335774032359i</v>
      </c>
      <c r="D1591" t="str">
        <f t="shared" si="459"/>
        <v>3.47812417962773-45.0434250391622i</v>
      </c>
      <c r="E1591" t="str">
        <f t="shared" si="460"/>
        <v>162.458650114631+0.115926927820527i</v>
      </c>
      <c r="F1591" t="str">
        <f t="shared" si="461"/>
        <v>2.909909777722-422.689582771345i</v>
      </c>
      <c r="G1591" t="str">
        <f t="shared" si="462"/>
        <v>0.999999954573194-0.00021313564813881i</v>
      </c>
      <c r="H1591" t="str">
        <f t="shared" si="463"/>
        <v>506.39606086822+22.5529907747123i</v>
      </c>
      <c r="I1591" t="str">
        <f t="shared" si="464"/>
        <v>31.0497418139264-603.654147957005i</v>
      </c>
      <c r="K1591" t="str">
        <f t="shared" si="465"/>
        <v>0.0236499575965919-0.00282941133592907i</v>
      </c>
      <c r="L1591" t="str">
        <f t="shared" si="466"/>
        <v>0.0001875-0.998265422229897i</v>
      </c>
      <c r="M1591" t="str">
        <f t="shared" si="467"/>
        <v>0.00125-0.250900934998957i</v>
      </c>
      <c r="N1591">
        <f t="shared" si="468"/>
        <v>87.634066438909656</v>
      </c>
      <c r="O1591">
        <f t="shared" si="469"/>
        <v>38.831032437062149</v>
      </c>
      <c r="P1591" s="3">
        <f t="shared" si="470"/>
        <v>38.831032437062149</v>
      </c>
      <c r="Q1591" s="3">
        <f t="shared" si="471"/>
        <v>-92.365933561090344</v>
      </c>
      <c r="R1591">
        <f t="shared" si="472"/>
        <v>87.634066438909656</v>
      </c>
      <c r="S1591">
        <f t="shared" si="473"/>
        <v>0.35334993220141758</v>
      </c>
      <c r="T1591">
        <f t="shared" si="456"/>
        <v>38.831032437062149</v>
      </c>
    </row>
    <row r="1592" spans="1:20" x14ac:dyDescent="0.35">
      <c r="A1592">
        <f t="shared" si="457"/>
        <v>2228.5997220895933</v>
      </c>
      <c r="B1592">
        <f t="shared" si="474"/>
        <v>354.69266194378298</v>
      </c>
      <c r="C1592" t="str">
        <f t="shared" si="458"/>
        <v>-3.60788595441603-86.9993727330239i</v>
      </c>
      <c r="D1592" t="str">
        <f t="shared" si="459"/>
        <v>3.47812417338107-44.8729208023322i</v>
      </c>
      <c r="E1592" t="str">
        <f t="shared" si="460"/>
        <v>162.458571179416+0.116397975136723i</v>
      </c>
      <c r="F1592" t="str">
        <f t="shared" si="461"/>
        <v>2.90990977671546-421.08944759301i</v>
      </c>
      <c r="G1592" t="str">
        <f t="shared" si="462"/>
        <v>0.999999954227294-0.000213945563527733i</v>
      </c>
      <c r="H1592" t="str">
        <f t="shared" si="463"/>
        <v>506.445036375897+22.6364118553262i</v>
      </c>
      <c r="I1592" t="str">
        <f t="shared" si="464"/>
        <v>31.0474353771932-601.425745562611i</v>
      </c>
      <c r="K1592" t="str">
        <f t="shared" si="465"/>
        <v>0.0236473327207171-0.00283983704706581i</v>
      </c>
      <c r="L1592" t="str">
        <f t="shared" si="466"/>
        <v>0.0001875-0.994486374008665i</v>
      </c>
      <c r="M1592" t="str">
        <f t="shared" si="467"/>
        <v>0.00125-0.249951120740145i</v>
      </c>
      <c r="N1592">
        <f t="shared" si="468"/>
        <v>87.625290260325244</v>
      </c>
      <c r="O1592">
        <f t="shared" si="469"/>
        <v>38.797784929725438</v>
      </c>
      <c r="P1592" s="3">
        <f t="shared" si="470"/>
        <v>38.797784929725438</v>
      </c>
      <c r="Q1592" s="3">
        <f t="shared" si="471"/>
        <v>-92.374709739674756</v>
      </c>
      <c r="R1592">
        <f t="shared" si="472"/>
        <v>87.625290260325244</v>
      </c>
      <c r="S1592">
        <f t="shared" si="473"/>
        <v>0.35469266194378296</v>
      </c>
      <c r="T1592">
        <f t="shared" si="456"/>
        <v>38.797784929725438</v>
      </c>
    </row>
    <row r="1593" spans="1:20" x14ac:dyDescent="0.35">
      <c r="A1593">
        <f t="shared" si="457"/>
        <v>2237.0684010335335</v>
      </c>
      <c r="B1593">
        <f t="shared" si="474"/>
        <v>356.04049405916936</v>
      </c>
      <c r="C1593" t="str">
        <f t="shared" si="458"/>
        <v>-3.60742309878699-86.6664204455531i</v>
      </c>
      <c r="D1593" t="str">
        <f t="shared" si="459"/>
        <v>3.47812416708683-44.7030620775327i</v>
      </c>
      <c r="E1593" t="str">
        <f t="shared" si="460"/>
        <v>162.458491702772+0.116871154231623i</v>
      </c>
      <c r="F1593" t="str">
        <f t="shared" si="461"/>
        <v>2.90990977570126-419.495369927748i</v>
      </c>
      <c r="G1593" t="str">
        <f t="shared" si="462"/>
        <v>0.99999995387876-0.000214758556594288i</v>
      </c>
      <c r="H1593" t="str">
        <f t="shared" si="463"/>
        <v>506.494388966341+22.7201231857341i</v>
      </c>
      <c r="I1593" t="str">
        <f t="shared" si="464"/>
        <v>31.0451106358242-599.206000096261i</v>
      </c>
      <c r="K1593" t="str">
        <f t="shared" si="465"/>
        <v>0.0236446884675371-0.00285029872078721i</v>
      </c>
      <c r="L1593" t="str">
        <f t="shared" si="466"/>
        <v>0.0001875-0.990721631807791i</v>
      </c>
      <c r="M1593" t="str">
        <f t="shared" si="467"/>
        <v>0.00125-0.249004902112119i</v>
      </c>
      <c r="N1593">
        <f t="shared" si="468"/>
        <v>87.616483148472412</v>
      </c>
      <c r="O1593">
        <f t="shared" si="469"/>
        <v>38.764535161982295</v>
      </c>
      <c r="P1593" s="3">
        <f t="shared" si="470"/>
        <v>38.764535161982295</v>
      </c>
      <c r="Q1593" s="3">
        <f t="shared" si="471"/>
        <v>-92.383516851527588</v>
      </c>
      <c r="R1593">
        <f t="shared" si="472"/>
        <v>87.616483148472412</v>
      </c>
      <c r="S1593">
        <f t="shared" si="473"/>
        <v>0.35604049405916938</v>
      </c>
      <c r="T1593">
        <f t="shared" si="456"/>
        <v>38.764535161982295</v>
      </c>
    </row>
    <row r="1594" spans="1:20" x14ac:dyDescent="0.35">
      <c r="A1594">
        <f t="shared" si="457"/>
        <v>2245.5692609574612</v>
      </c>
      <c r="B1594">
        <f t="shared" si="474"/>
        <v>357.39344793659421</v>
      </c>
      <c r="C1594" t="str">
        <f t="shared" si="458"/>
        <v>-3.60695683005993-86.3347157608092i</v>
      </c>
      <c r="D1594" t="str">
        <f t="shared" si="459"/>
        <v>3.47812416074466-44.533846421289i</v>
      </c>
      <c r="E1594" t="str">
        <f t="shared" si="460"/>
        <v>162.458411681466+0.117346476976304i</v>
      </c>
      <c r="F1594" t="str">
        <f t="shared" si="461"/>
        <v>2.90990977467933-417.907326844216i</v>
      </c>
      <c r="G1594" t="str">
        <f t="shared" si="462"/>
        <v>0.999999953527573-0.000215574639033639i</v>
      </c>
      <c r="H1594" t="str">
        <f t="shared" si="463"/>
        <v>506.54412157413+22.8041255500909i</v>
      </c>
      <c r="I1594" t="str">
        <f t="shared" si="464"/>
        <v>31.0427674389486-596.994879685622i</v>
      </c>
      <c r="K1594" t="str">
        <f t="shared" si="465"/>
        <v>0.0236420246986097-0.00286079645335264i</v>
      </c>
      <c r="L1594" t="str">
        <f t="shared" si="466"/>
        <v>0.0001875-0.986971141470201i</v>
      </c>
      <c r="M1594" t="str">
        <f t="shared" si="467"/>
        <v>0.00125-0.248062265503207i</v>
      </c>
      <c r="N1594">
        <f t="shared" si="468"/>
        <v>87.607645012758297</v>
      </c>
      <c r="O1594">
        <f t="shared" si="469"/>
        <v>38.731283117401347</v>
      </c>
      <c r="P1594" s="3">
        <f t="shared" si="470"/>
        <v>38.731283117401347</v>
      </c>
      <c r="Q1594" s="3">
        <f t="shared" si="471"/>
        <v>-92.392354987241703</v>
      </c>
      <c r="R1594">
        <f t="shared" si="472"/>
        <v>87.607645012758297</v>
      </c>
      <c r="S1594">
        <f t="shared" si="473"/>
        <v>0.35739344793659422</v>
      </c>
      <c r="T1594">
        <f t="shared" si="456"/>
        <v>38.731283117401347</v>
      </c>
    </row>
    <row r="1595" spans="1:20" x14ac:dyDescent="0.35">
      <c r="A1595">
        <f t="shared" si="457"/>
        <v>2254.1024241490995</v>
      </c>
      <c r="B1595">
        <f t="shared" si="474"/>
        <v>358.75154303875325</v>
      </c>
      <c r="C1595" t="str">
        <f t="shared" si="458"/>
        <v>-3.60648712390681-86.0042539168271i</v>
      </c>
      <c r="D1595" t="str">
        <f t="shared" si="459"/>
        <v>3.4781241543542-44.3652713993772i</v>
      </c>
      <c r="E1595" t="str">
        <f t="shared" si="460"/>
        <v>162.458331112254+0.117823955327453i</v>
      </c>
      <c r="F1595" t="str">
        <f t="shared" si="461"/>
        <v>2.90990977364963-416.325295497883i</v>
      </c>
      <c r="G1595" t="str">
        <f t="shared" si="462"/>
        <v>0.999999953173711-0.000216393822585394i</v>
      </c>
      <c r="H1595" t="str">
        <f t="shared" si="463"/>
        <v>506.594237157161+22.8884197316386i</v>
      </c>
      <c r="I1595" t="str">
        <f t="shared" si="464"/>
        <v>31.0404056343697-594.792352583128i</v>
      </c>
      <c r="K1595" t="str">
        <f t="shared" si="465"/>
        <v>0.0236393412745723-0.00287133034095162i</v>
      </c>
      <c r="L1595" t="str">
        <f t="shared" si="466"/>
        <v>0.0001875-0.983234849043841i</v>
      </c>
      <c r="M1595" t="str">
        <f t="shared" si="467"/>
        <v>0.00125-0.247123197353264i</v>
      </c>
      <c r="N1595">
        <f t="shared" si="468"/>
        <v>87.598775762540967</v>
      </c>
      <c r="O1595">
        <f t="shared" si="469"/>
        <v>38.698028779437536</v>
      </c>
      <c r="P1595" s="3">
        <f t="shared" si="470"/>
        <v>38.698028779437536</v>
      </c>
      <c r="Q1595" s="3">
        <f t="shared" si="471"/>
        <v>-92.401224237459033</v>
      </c>
      <c r="R1595">
        <f t="shared" si="472"/>
        <v>87.598775762540967</v>
      </c>
      <c r="S1595">
        <f t="shared" si="473"/>
        <v>0.35875154303875323</v>
      </c>
      <c r="T1595">
        <f t="shared" si="456"/>
        <v>38.698028779437536</v>
      </c>
    </row>
    <row r="1596" spans="1:20" x14ac:dyDescent="0.35">
      <c r="A1596">
        <f t="shared" si="457"/>
        <v>2262.6680133608661</v>
      </c>
      <c r="B1596">
        <f t="shared" si="474"/>
        <v>360.11479890230055</v>
      </c>
      <c r="C1596" t="str">
        <f t="shared" si="458"/>
        <v>-3.60601395583856-85.6750301696268i</v>
      </c>
      <c r="D1596" t="str">
        <f t="shared" si="459"/>
        <v>3.47812414791508-44.1973345867888i</v>
      </c>
      <c r="E1596" t="str">
        <f t="shared" si="460"/>
        <v>162.458249991879+0.118303601328103i</v>
      </c>
      <c r="F1596" t="str">
        <f t="shared" si="461"/>
        <v>2.90990977261208-414.749253130696i</v>
      </c>
      <c r="G1596" t="str">
        <f t="shared" si="462"/>
        <v>0.999999952817155-0.000217216119033768i</v>
      </c>
      <c r="H1596" t="str">
        <f t="shared" si="463"/>
        <v>506.644738696813+22.9730065126511i</v>
      </c>
      <c r="I1596" t="str">
        <f t="shared" si="464"/>
        <v>31.0380250685487-592.598387165492i</v>
      </c>
      <c r="K1596" t="str">
        <f t="shared" si="465"/>
        <v>0.0236366380551381-0.00288190047969905i</v>
      </c>
      <c r="L1596" t="str">
        <f t="shared" si="466"/>
        <v>0.0001875-0.979512700780873i</v>
      </c>
      <c r="M1596" t="str">
        <f t="shared" si="467"/>
        <v>0.00125-0.246187684153481i</v>
      </c>
      <c r="N1596">
        <f t="shared" si="468"/>
        <v>87.589875307132729</v>
      </c>
      <c r="O1596">
        <f t="shared" si="469"/>
        <v>38.66477213143169</v>
      </c>
      <c r="P1596" s="3">
        <f t="shared" si="470"/>
        <v>38.66477213143169</v>
      </c>
      <c r="Q1596" s="3">
        <f t="shared" si="471"/>
        <v>-92.410124692867271</v>
      </c>
      <c r="R1596">
        <f t="shared" si="472"/>
        <v>87.589875307132729</v>
      </c>
      <c r="S1596">
        <f t="shared" si="473"/>
        <v>0.36011479890230053</v>
      </c>
      <c r="T1596">
        <f t="shared" si="456"/>
        <v>38.66477213143169</v>
      </c>
    </row>
    <row r="1597" spans="1:20" x14ac:dyDescent="0.35">
      <c r="A1597">
        <f t="shared" si="457"/>
        <v>2271.2661518116374</v>
      </c>
      <c r="B1597">
        <f t="shared" si="474"/>
        <v>361.48323513812932</v>
      </c>
      <c r="C1597" t="str">
        <f t="shared" si="458"/>
        <v>-3.60553730120477-85.3470397931456i</v>
      </c>
      <c r="D1597" t="str">
        <f t="shared" si="459"/>
        <v>3.47812414142693-44.0300335676966i</v>
      </c>
      <c r="E1597" t="str">
        <f t="shared" si="460"/>
        <v>162.458168317075+0.118785427108347i</v>
      </c>
      <c r="F1597" t="str">
        <f t="shared" si="461"/>
        <v>2.90990977156663-413.179177070757i</v>
      </c>
      <c r="G1597" t="str">
        <f t="shared" si="462"/>
        <v>0.999999952457884-0.00021804154020776i</v>
      </c>
      <c r="H1597" t="str">
        <f t="shared" si="463"/>
        <v>506.695629198167+23.0578866743822i</v>
      </c>
      <c r="I1597" t="str">
        <f t="shared" si="464"/>
        <v>31.0356255865941-590.412951933296i</v>
      </c>
      <c r="K1597" t="str">
        <f t="shared" si="465"/>
        <v>0.0236339148990899-0.00289250696563038i</v>
      </c>
      <c r="L1597" t="str">
        <f t="shared" si="466"/>
        <v>0.0001875-0.975804643136951i</v>
      </c>
      <c r="M1597" t="str">
        <f t="shared" si="467"/>
        <v>0.00125-0.245255712446185i</v>
      </c>
      <c r="N1597">
        <f t="shared" si="468"/>
        <v>87.580943555802847</v>
      </c>
      <c r="O1597">
        <f t="shared" si="469"/>
        <v>38.631513156609806</v>
      </c>
      <c r="P1597" s="3">
        <f t="shared" si="470"/>
        <v>38.631513156609806</v>
      </c>
      <c r="Q1597" s="3">
        <f t="shared" si="471"/>
        <v>-92.419056444197153</v>
      </c>
      <c r="R1597">
        <f t="shared" si="472"/>
        <v>87.580943555802847</v>
      </c>
      <c r="S1597">
        <f t="shared" si="473"/>
        <v>0.3614832351381293</v>
      </c>
      <c r="T1597">
        <f t="shared" si="456"/>
        <v>38.631513156609806</v>
      </c>
    </row>
    <row r="1598" spans="1:20" x14ac:dyDescent="0.35">
      <c r="A1598">
        <f t="shared" si="457"/>
        <v>2279.896963188522</v>
      </c>
      <c r="B1598">
        <f t="shared" si="474"/>
        <v>362.85687143165421</v>
      </c>
      <c r="C1598" t="str">
        <f t="shared" si="458"/>
        <v>-3.6050571351923-85.02027807917i</v>
      </c>
      <c r="D1598" t="str">
        <f t="shared" si="459"/>
        <v>3.47812413488939-43.8633659354193i</v>
      </c>
      <c r="E1598" t="str">
        <f t="shared" si="460"/>
        <v>162.458086084564+0.119269444886234i</v>
      </c>
      <c r="F1598" t="str">
        <f t="shared" si="461"/>
        <v>2.90990977051323-411.615044731996i</v>
      </c>
      <c r="G1598" t="str">
        <f t="shared" si="462"/>
        <v>0.999999952095878-0.000218870097981318i</v>
      </c>
      <c r="H1598" t="str">
        <f t="shared" si="463"/>
        <v>506.746911690188+23.1430609970104i</v>
      </c>
      <c r="I1598" t="str">
        <f t="shared" si="464"/>
        <v>31.0332070322475-588.236015510528i</v>
      </c>
      <c r="K1598" t="str">
        <f t="shared" si="465"/>
        <v>0.0236311716642756-0.00290314989469671i</v>
      </c>
      <c r="L1598" t="str">
        <f t="shared" si="466"/>
        <v>0.0001875-0.972110622770423i</v>
      </c>
      <c r="M1598" t="str">
        <f t="shared" si="467"/>
        <v>0.00125-0.244327268824652i</v>
      </c>
      <c r="N1598">
        <f t="shared" si="468"/>
        <v>87.571980417780708</v>
      </c>
      <c r="O1598">
        <f t="shared" si="469"/>
        <v>38.59825183808222</v>
      </c>
      <c r="P1598" s="3">
        <f t="shared" si="470"/>
        <v>38.59825183808222</v>
      </c>
      <c r="Q1598" s="3">
        <f t="shared" si="471"/>
        <v>-92.428019582219292</v>
      </c>
      <c r="R1598">
        <f t="shared" si="472"/>
        <v>87.571980417780708</v>
      </c>
      <c r="S1598">
        <f t="shared" si="473"/>
        <v>0.36285687143165424</v>
      </c>
      <c r="T1598">
        <f t="shared" si="456"/>
        <v>38.59825183808222</v>
      </c>
    </row>
    <row r="1599" spans="1:20" x14ac:dyDescent="0.35">
      <c r="A1599">
        <f t="shared" si="457"/>
        <v>2288.5605716486384</v>
      </c>
      <c r="B1599">
        <f t="shared" si="474"/>
        <v>364.23572754309453</v>
      </c>
      <c r="C1599" t="str">
        <f t="shared" si="458"/>
        <v>-3.60457343282464-84.6947403372688i</v>
      </c>
      <c r="D1599" t="str">
        <f t="shared" si="459"/>
        <v>3.47812412830205-43.6973292923867i</v>
      </c>
      <c r="E1599" t="str">
        <f t="shared" si="460"/>
        <v>162.458003291056+0.119755666968463i</v>
      </c>
      <c r="F1599" t="str">
        <f t="shared" si="461"/>
        <v>2.9099097694518-410.05683361384i</v>
      </c>
      <c r="G1599" t="str">
        <f t="shared" si="462"/>
        <v>0.999999951731115-0.000219701804273507i</v>
      </c>
      <c r="H1599" t="str">
        <f t="shared" si="463"/>
        <v>506.798589225925+23.2285302595836i</v>
      </c>
      <c r="I1599" t="str">
        <f t="shared" si="464"/>
        <v>31.0307692478697-586.067546644133i</v>
      </c>
      <c r="K1599" t="str">
        <f t="shared" si="465"/>
        <v>0.0236284082076029-0.00291382936275988i</v>
      </c>
      <c r="L1599" t="str">
        <f t="shared" si="466"/>
        <v>0.0001875-0.96843058654156i</v>
      </c>
      <c r="M1599" t="str">
        <f t="shared" si="467"/>
        <v>0.00125-0.243402339932906i</v>
      </c>
      <c r="N1599">
        <f t="shared" si="468"/>
        <v>87.562985802258936</v>
      </c>
      <c r="O1599">
        <f t="shared" si="469"/>
        <v>38.564988158842866</v>
      </c>
      <c r="P1599" s="3">
        <f t="shared" si="470"/>
        <v>38.564988158842866</v>
      </c>
      <c r="Q1599" s="3">
        <f t="shared" si="471"/>
        <v>-92.437014197741064</v>
      </c>
      <c r="R1599">
        <f t="shared" si="472"/>
        <v>87.562985802258936</v>
      </c>
      <c r="S1599">
        <f t="shared" si="473"/>
        <v>0.36423572754309452</v>
      </c>
      <c r="T1599">
        <f t="shared" si="456"/>
        <v>38.564988158842866</v>
      </c>
    </row>
    <row r="1600" spans="1:20" x14ac:dyDescent="0.35">
      <c r="A1600">
        <f t="shared" si="457"/>
        <v>2297.2571018209032</v>
      </c>
      <c r="B1600">
        <f t="shared" si="474"/>
        <v>365.61982330775828</v>
      </c>
      <c r="C1600" t="str">
        <f t="shared" si="458"/>
        <v>-3.60408616896099-84.3704218947307i</v>
      </c>
      <c r="D1600" t="str">
        <f t="shared" si="459"/>
        <v>3.47812412166457-43.5319212501064i</v>
      </c>
      <c r="E1600" t="str">
        <f t="shared" si="460"/>
        <v>162.457919933252+0.120244105750992i</v>
      </c>
      <c r="F1600" t="str">
        <f t="shared" si="461"/>
        <v>2.90990976838229-408.504521300904i</v>
      </c>
      <c r="G1600" t="str">
        <f t="shared" si="462"/>
        <v>0.999999951363574-0.000220536671048691i</v>
      </c>
      <c r="H1600" t="str">
        <f t="shared" si="463"/>
        <v>506.850664882704+23.3142952399612i</v>
      </c>
      <c r="I1600" t="str">
        <f t="shared" si="464"/>
        <v>31.0283120744273-583.907514203587i</v>
      </c>
      <c r="K1600" t="str">
        <f t="shared" si="465"/>
        <v>0.0236256243850345-0.0029245454655874i</v>
      </c>
      <c r="L1600" t="str">
        <f t="shared" si="466"/>
        <v>0.0001875-0.964764481511821i</v>
      </c>
      <c r="M1600" t="str">
        <f t="shared" si="467"/>
        <v>0.00125-0.242480912465537i</v>
      </c>
      <c r="N1600">
        <f t="shared" si="468"/>
        <v>87.553959618396547</v>
      </c>
      <c r="O1600">
        <f t="shared" si="469"/>
        <v>38.531722101768963</v>
      </c>
      <c r="P1600" s="3">
        <f t="shared" si="470"/>
        <v>38.531722101768963</v>
      </c>
      <c r="Q1600" s="3">
        <f t="shared" si="471"/>
        <v>-92.446040381603453</v>
      </c>
      <c r="R1600">
        <f t="shared" si="472"/>
        <v>87.553959618396547</v>
      </c>
      <c r="S1600">
        <f t="shared" si="473"/>
        <v>0.36561982330775827</v>
      </c>
      <c r="T1600">
        <f t="shared" si="456"/>
        <v>38.531722101768963</v>
      </c>
    </row>
    <row r="1601" spans="1:20" x14ac:dyDescent="0.35">
      <c r="A1601">
        <f t="shared" si="457"/>
        <v>2305.9866788078225</v>
      </c>
      <c r="B1601">
        <f t="shared" si="474"/>
        <v>367.00917863632776</v>
      </c>
      <c r="C1601" t="str">
        <f t="shared" si="458"/>
        <v>-3.60359531829548-84.0473180964918i</v>
      </c>
      <c r="D1601" t="str">
        <f t="shared" si="459"/>
        <v>3.47812411497654-43.3671394291278i</v>
      </c>
      <c r="E1601" t="str">
        <f t="shared" si="460"/>
        <v>162.457836007839+0.120734773720114i</v>
      </c>
      <c r="F1601" t="str">
        <f t="shared" si="461"/>
        <v>2.90990976730464-406.95808546265i</v>
      </c>
      <c r="G1601" t="str">
        <f t="shared" si="462"/>
        <v>0.999999950993235-0.000221374710316692i</v>
      </c>
      <c r="H1601" t="str">
        <f t="shared" si="463"/>
        <v>506.90314176234+23.4003567147602i</v>
      </c>
      <c r="I1601" t="str">
        <f t="shared" si="464"/>
        <v>31.0258353514805-581.755887180442i</v>
      </c>
      <c r="K1601" t="str">
        <f t="shared" si="465"/>
        <v>0.0236228200515826-0.00293529829884751i</v>
      </c>
      <c r="L1601" t="str">
        <f t="shared" si="466"/>
        <v>0.0001875-0.961112254943036i</v>
      </c>
      <c r="M1601" t="str">
        <f t="shared" si="467"/>
        <v>0.00125-0.241562973167501i</v>
      </c>
      <c r="N1601">
        <f t="shared" si="468"/>
        <v>87.544901775321875</v>
      </c>
      <c r="O1601">
        <f t="shared" si="469"/>
        <v>38.498453649619677</v>
      </c>
      <c r="P1601" s="3">
        <f t="shared" si="470"/>
        <v>38.498453649619677</v>
      </c>
      <c r="Q1601" s="3">
        <f t="shared" si="471"/>
        <v>-92.455098224678125</v>
      </c>
      <c r="R1601">
        <f t="shared" si="472"/>
        <v>87.544901775321875</v>
      </c>
      <c r="S1601">
        <f t="shared" si="473"/>
        <v>0.36700917863632776</v>
      </c>
      <c r="T1601">
        <f t="shared" si="456"/>
        <v>38.498453649619677</v>
      </c>
    </row>
    <row r="1602" spans="1:20" x14ac:dyDescent="0.35">
      <c r="A1602">
        <f t="shared" si="457"/>
        <v>2314.7494281872923</v>
      </c>
      <c r="B1602">
        <f t="shared" si="474"/>
        <v>368.40381351514583</v>
      </c>
      <c r="C1602" t="str">
        <f t="shared" si="458"/>
        <v>-3.60310085535626-83.7254243050767i</v>
      </c>
      <c r="D1602" t="str">
        <f t="shared" si="459"/>
        <v>3.47812410823758-43.2029814590093i</v>
      </c>
      <c r="E1602" t="str">
        <f t="shared" si="460"/>
        <v>162.457751511498+0.121227683452901i</v>
      </c>
      <c r="F1602" t="str">
        <f t="shared" si="461"/>
        <v>2.90990976621878-405.417503853082i</v>
      </c>
      <c r="G1602" t="str">
        <f t="shared" si="462"/>
        <v>0.999999950620076-0.000222215934132974i</v>
      </c>
      <c r="H1602" t="str">
        <f t="shared" si="463"/>
        <v>506.956022991328+23.486715459294i</v>
      </c>
      <c r="I1602" t="str">
        <f t="shared" si="464"/>
        <v>31.023338917168-579.6126346879i</v>
      </c>
      <c r="K1602" t="str">
        <f t="shared" si="465"/>
        <v>0.023619995061304-0.00294608795810391i</v>
      </c>
      <c r="L1602" t="str">
        <f t="shared" si="466"/>
        <v>0.0001875-0.957473854296705i</v>
      </c>
      <c r="M1602" t="str">
        <f t="shared" si="467"/>
        <v>0.00125-0.240648508833932i</v>
      </c>
      <c r="N1602">
        <f t="shared" si="468"/>
        <v>87.535812182136084</v>
      </c>
      <c r="O1602">
        <f t="shared" si="469"/>
        <v>38.46518278503612</v>
      </c>
      <c r="P1602" s="3">
        <f t="shared" si="470"/>
        <v>38.46518278503612</v>
      </c>
      <c r="Q1602" s="3">
        <f t="shared" si="471"/>
        <v>-92.464187817863916</v>
      </c>
      <c r="R1602">
        <f t="shared" si="472"/>
        <v>87.535812182136084</v>
      </c>
      <c r="S1602">
        <f t="shared" si="473"/>
        <v>0.36840381351514584</v>
      </c>
      <c r="T1602">
        <f t="shared" si="456"/>
        <v>38.46518278503612</v>
      </c>
    </row>
    <row r="1603" spans="1:20" x14ac:dyDescent="0.35">
      <c r="A1603">
        <f t="shared" si="457"/>
        <v>2323.5454760144044</v>
      </c>
      <c r="B1603">
        <f t="shared" si="474"/>
        <v>369.80374800650338</v>
      </c>
      <c r="C1603" t="str">
        <f t="shared" si="458"/>
        <v>-3.60260275450449-83.4047359005266i</v>
      </c>
      <c r="D1603" t="str">
        <f t="shared" si="459"/>
        <v>3.47812410144731-43.0394449782833i</v>
      </c>
      <c r="E1603" t="str">
        <f t="shared" si="460"/>
        <v>162.457666440895+0.121722847618371i</v>
      </c>
      <c r="F1603" t="str">
        <f t="shared" si="461"/>
        <v>2.90990976512466-403.882754310415i</v>
      </c>
      <c r="G1603" t="str">
        <f t="shared" si="462"/>
        <v>0.999999950244076-0.000223060354598808i</v>
      </c>
      <c r="H1603" t="str">
        <f t="shared" si="463"/>
        <v>507.009311721058+23.5733722475152i</v>
      </c>
      <c r="I1603" t="str">
        <f t="shared" si="464"/>
        <v>31.0208226081936-577.477725960374i</v>
      </c>
      <c r="K1603" t="str">
        <f t="shared" si="465"/>
        <v>0.0236171492672948-0.00295691453881066i</v>
      </c>
      <c r="L1603" t="str">
        <f t="shared" si="466"/>
        <v>0.0001875-0.953849227233221i</v>
      </c>
      <c r="M1603" t="str">
        <f t="shared" si="467"/>
        <v>0.00125-0.239737506309954i</v>
      </c>
      <c r="N1603">
        <f t="shared" si="468"/>
        <v>87.526690747916149</v>
      </c>
      <c r="O1603">
        <f t="shared" si="469"/>
        <v>38.431909490539937</v>
      </c>
      <c r="P1603" s="3">
        <f t="shared" si="470"/>
        <v>38.431909490539937</v>
      </c>
      <c r="Q1603" s="3">
        <f t="shared" si="471"/>
        <v>-92.473309252083851</v>
      </c>
      <c r="R1603">
        <f t="shared" si="472"/>
        <v>87.526690747916149</v>
      </c>
      <c r="S1603">
        <f t="shared" si="473"/>
        <v>0.3698037480065034</v>
      </c>
      <c r="T1603">
        <f t="shared" si="456"/>
        <v>38.431909490539937</v>
      </c>
    </row>
    <row r="1604" spans="1:20" x14ac:dyDescent="0.35">
      <c r="A1604">
        <f t="shared" si="457"/>
        <v>2332.3749488232593</v>
      </c>
      <c r="B1604">
        <f t="shared" si="474"/>
        <v>371.20900224892813</v>
      </c>
      <c r="C1604" t="str">
        <f t="shared" si="458"/>
        <v>-3.60210098993353-83.0852482803378i</v>
      </c>
      <c r="D1604" t="str">
        <f t="shared" si="459"/>
        <v>3.47812409460533-42.8765276344225i</v>
      </c>
      <c r="E1604" t="str">
        <f t="shared" si="460"/>
        <v>162.457580792687+0.122220278977911i</v>
      </c>
      <c r="F1604" t="str">
        <f t="shared" si="461"/>
        <v>2.90990976402219-402.353814756761i</v>
      </c>
      <c r="G1604" t="str">
        <f t="shared" si="462"/>
        <v>0.999999949865212-0.000223907983861453i</v>
      </c>
      <c r="H1604" t="str">
        <f t="shared" si="463"/>
        <v>507.06301112801+23.6603278519536i</v>
      </c>
      <c r="I1604" t="str">
        <f t="shared" si="464"/>
        <v>31.0182862598109-575.351130353046i</v>
      </c>
      <c r="K1604" t="str">
        <f t="shared" si="465"/>
        <v>0.0236142825216855-0.00296777813630685i</v>
      </c>
      <c r="L1604" t="str">
        <f t="shared" si="466"/>
        <v>0.0001875-0.950238321611104i</v>
      </c>
      <c r="M1604" t="str">
        <f t="shared" si="467"/>
        <v>0.00125-0.238829952490491i</v>
      </c>
      <c r="N1604">
        <f t="shared" si="468"/>
        <v>87.517537381718512</v>
      </c>
      <c r="O1604">
        <f t="shared" si="469"/>
        <v>38.398633748533037</v>
      </c>
      <c r="P1604" s="3">
        <f t="shared" si="470"/>
        <v>38.398633748533037</v>
      </c>
      <c r="Q1604" s="3">
        <f t="shared" si="471"/>
        <v>-92.482462618281488</v>
      </c>
      <c r="R1604">
        <f t="shared" si="472"/>
        <v>87.517537381718512</v>
      </c>
      <c r="S1604">
        <f t="shared" si="473"/>
        <v>0.37120900224892811</v>
      </c>
      <c r="T1604">
        <f t="shared" si="456"/>
        <v>38.398633748533037</v>
      </c>
    </row>
    <row r="1605" spans="1:20" x14ac:dyDescent="0.35">
      <c r="A1605">
        <f t="shared" si="457"/>
        <v>2341.2379736287876</v>
      </c>
      <c r="B1605">
        <f t="shared" si="474"/>
        <v>372.61959645747407</v>
      </c>
      <c r="C1605" t="str">
        <f t="shared" si="458"/>
        <v>-3.60159553566827-82.7669568593975i</v>
      </c>
      <c r="D1605" t="str">
        <f t="shared" si="459"/>
        <v>3.47812408771126-42.7142270838065i</v>
      </c>
      <c r="E1605" t="str">
        <f t="shared" si="460"/>
        <v>162.457494563522+0.122719990386304i</v>
      </c>
      <c r="F1605" t="str">
        <f t="shared" si="461"/>
        <v>2.90990976291134-400.830663197813i</v>
      </c>
      <c r="G1605" t="str">
        <f t="shared" si="462"/>
        <v>0.999999949483464-0.000224758834114326i</v>
      </c>
      <c r="H1605" t="str">
        <f t="shared" si="463"/>
        <v>507.117124413967+23.7475830436578i</v>
      </c>
      <c r="I1605" t="str">
        <f t="shared" si="464"/>
        <v>31.0157297058117-573.232817341445i</v>
      </c>
      <c r="K1605" t="str">
        <f t="shared" si="465"/>
        <v>0.0236113946756358-0.00297867884581136i</v>
      </c>
      <c r="L1605" t="str">
        <f t="shared" si="466"/>
        <v>0.0001875-0.946641085486251i</v>
      </c>
      <c r="M1605" t="str">
        <f t="shared" si="467"/>
        <v>0.00125-0.237925834320074i</v>
      </c>
      <c r="N1605">
        <f t="shared" si="468"/>
        <v>87.508351992582007</v>
      </c>
      <c r="O1605">
        <f t="shared" si="469"/>
        <v>38.365355541296935</v>
      </c>
      <c r="P1605" s="3">
        <f t="shared" si="470"/>
        <v>38.365355541296935</v>
      </c>
      <c r="Q1605" s="3">
        <f t="shared" si="471"/>
        <v>-92.491648007417993</v>
      </c>
      <c r="R1605">
        <f t="shared" si="472"/>
        <v>87.508351992582007</v>
      </c>
      <c r="S1605">
        <f t="shared" si="473"/>
        <v>0.37261959645747406</v>
      </c>
      <c r="T1605">
        <f t="shared" si="456"/>
        <v>38.365355541296935</v>
      </c>
    </row>
    <row r="1606" spans="1:20" x14ac:dyDescent="0.35">
      <c r="A1606">
        <f t="shared" si="457"/>
        <v>2350.1346779285773</v>
      </c>
      <c r="B1606">
        <f t="shared" si="474"/>
        <v>374.03555092401251</v>
      </c>
      <c r="C1606" t="str">
        <f t="shared" si="458"/>
        <v>-3.60108636556373-82.449857069915i</v>
      </c>
      <c r="D1606" t="str">
        <f t="shared" si="459"/>
        <v>3.47812408076469-42.5525409916872i</v>
      </c>
      <c r="E1606" t="str">
        <f t="shared" si="460"/>
        <v>162.457407750036+0.123221994792485i</v>
      </c>
      <c r="F1606" t="str">
        <f t="shared" si="461"/>
        <v>2.90990976179202-399.313277722523i</v>
      </c>
      <c r="G1606" t="str">
        <f t="shared" si="462"/>
        <v>0.999999949098809-0.000225612917597176i</v>
      </c>
      <c r="H1606" t="str">
        <f t="shared" si="463"/>
        <v>507.171654806226+23.8351385921295i</v>
      </c>
      <c r="I1606" t="str">
        <f t="shared" si="464"/>
        <v>31.0131527785072-571.122756521011i</v>
      </c>
      <c r="K1606" t="str">
        <f t="shared" si="465"/>
        <v>0.0236084855793292-0.00298961676241733i</v>
      </c>
      <c r="L1606" t="str">
        <f t="shared" si="466"/>
        <v>0.0001875-0.943057467111233i</v>
      </c>
      <c r="M1606" t="str">
        <f t="shared" si="467"/>
        <v>0.00125-0.237025138792662i</v>
      </c>
      <c r="N1606">
        <f t="shared" si="468"/>
        <v>87.499134489531755</v>
      </c>
      <c r="O1606">
        <f t="shared" si="469"/>
        <v>38.332074850991624</v>
      </c>
      <c r="P1606" s="3">
        <f t="shared" si="470"/>
        <v>38.332074850991624</v>
      </c>
      <c r="Q1606" s="3">
        <f t="shared" si="471"/>
        <v>-92.500865510468245</v>
      </c>
      <c r="R1606">
        <f t="shared" si="472"/>
        <v>87.499134489531755</v>
      </c>
      <c r="S1606">
        <f t="shared" si="473"/>
        <v>0.37403555092401253</v>
      </c>
      <c r="T1606">
        <f t="shared" si="456"/>
        <v>38.332074850991624</v>
      </c>
    </row>
    <row r="1607" spans="1:20" x14ac:dyDescent="0.35">
      <c r="A1607">
        <f t="shared" si="457"/>
        <v>2359.065189704706</v>
      </c>
      <c r="B1607">
        <f t="shared" si="474"/>
        <v>375.45688601752374</v>
      </c>
      <c r="C1607" t="str">
        <f t="shared" si="458"/>
        <v>-3.60057345330482-82.1339443613605i</v>
      </c>
      <c r="D1607" t="str">
        <f t="shared" si="459"/>
        <v>3.47812407376523-42.3914670321559i</v>
      </c>
      <c r="E1607" t="str">
        <f t="shared" si="460"/>
        <v>162.457320348856+0.123726305240393i</v>
      </c>
      <c r="F1607" t="str">
        <f t="shared" si="461"/>
        <v>2.90990976066419-397.801636502793i</v>
      </c>
      <c r="G1607" t="str">
        <f t="shared" si="462"/>
        <v>0.999999948711225-0.00022647024659627i</v>
      </c>
      <c r="H1607" t="str">
        <f t="shared" si="463"/>
        <v>507.226605557807+23.9229952652653i</v>
      </c>
      <c r="I1607" t="str">
        <f t="shared" si="464"/>
        <v>31.0105553087191-569.020917606668i</v>
      </c>
      <c r="K1607" t="str">
        <f t="shared" si="465"/>
        <v>0.023605555081968-0.00300059198108689i</v>
      </c>
      <c r="L1607" t="str">
        <f t="shared" si="466"/>
        <v>0.0001875-0.939487414934481i</v>
      </c>
      <c r="M1607" t="str">
        <f t="shared" si="467"/>
        <v>0.00125-0.236127852951446i</v>
      </c>
      <c r="N1607">
        <f t="shared" si="468"/>
        <v>87.489884781582035</v>
      </c>
      <c r="O1607">
        <f t="shared" si="469"/>
        <v>38.298791659655159</v>
      </c>
      <c r="P1607" s="3">
        <f t="shared" si="470"/>
        <v>38.298791659655159</v>
      </c>
      <c r="Q1607" s="3">
        <f t="shared" si="471"/>
        <v>-92.510115218417965</v>
      </c>
      <c r="R1607">
        <f t="shared" si="472"/>
        <v>87.489884781582035</v>
      </c>
      <c r="S1607">
        <f t="shared" si="473"/>
        <v>0.37545688601752375</v>
      </c>
      <c r="T1607">
        <f t="shared" si="456"/>
        <v>38.298791659655159</v>
      </c>
    </row>
    <row r="1608" spans="1:20" x14ac:dyDescent="0.35">
      <c r="A1608">
        <f t="shared" si="457"/>
        <v>2368.0296374255836</v>
      </c>
      <c r="B1608">
        <f t="shared" si="474"/>
        <v>376.88362218439033</v>
      </c>
      <c r="C1608" t="str">
        <f t="shared" si="458"/>
        <v>-3.60005677240493-81.8192142004004i</v>
      </c>
      <c r="D1608" t="str">
        <f t="shared" si="459"/>
        <v>3.47812406671248-42.2310028881099i</v>
      </c>
      <c r="E1608" t="str">
        <f t="shared" si="460"/>
        <v>162.457232356598+0.124232934869687i</v>
      </c>
      <c r="F1608" t="str">
        <f t="shared" si="461"/>
        <v>2.90990975952778-396.295717793157i</v>
      </c>
      <c r="G1608" t="str">
        <f t="shared" si="462"/>
        <v>0.999999948320689-0.000227330833444555i</v>
      </c>
      <c r="H1608" t="str">
        <f t="shared" si="463"/>
        <v>507.281979947665+24.0111538292873i</v>
      </c>
      <c r="I1608" t="str">
        <f t="shared" si="464"/>
        <v>31.0079371257587-566.927270432396i</v>
      </c>
      <c r="K1608" t="str">
        <f t="shared" si="465"/>
        <v>0.0236026030317683-0.00301160459664545i</v>
      </c>
      <c r="L1608" t="str">
        <f t="shared" si="466"/>
        <v>0.0001875-0.935930877599603i</v>
      </c>
      <c r="M1608" t="str">
        <f t="shared" si="467"/>
        <v>0.00125-0.235233963888669i</v>
      </c>
      <c r="N1608">
        <f t="shared" si="468"/>
        <v>87.480602777740273</v>
      </c>
      <c r="O1608">
        <f t="shared" si="469"/>
        <v>38.265505949202925</v>
      </c>
      <c r="P1608" s="3">
        <f t="shared" si="470"/>
        <v>38.265505949202925</v>
      </c>
      <c r="Q1608" s="3">
        <f t="shared" si="471"/>
        <v>-92.519397222259727</v>
      </c>
      <c r="R1608">
        <f t="shared" si="472"/>
        <v>87.480602777740273</v>
      </c>
      <c r="S1608">
        <f t="shared" si="473"/>
        <v>0.37688362218439031</v>
      </c>
      <c r="T1608">
        <f t="shared" si="456"/>
        <v>38.265505949202925</v>
      </c>
    </row>
    <row r="1609" spans="1:20" x14ac:dyDescent="0.35">
      <c r="A1609">
        <f t="shared" si="457"/>
        <v>2377.0281500478013</v>
      </c>
      <c r="B1609">
        <f t="shared" si="474"/>
        <v>378.31577994869104</v>
      </c>
      <c r="C1609" t="str">
        <f t="shared" si="458"/>
        <v>-3.59953629620518-81.5056620708319i</v>
      </c>
      <c r="D1609" t="str">
        <f t="shared" si="459"/>
        <v>3.47812405960602-42.0711462512181i</v>
      </c>
      <c r="E1609" t="str">
        <f t="shared" si="460"/>
        <v>162.457143769871+0.124741896916693i</v>
      </c>
      <c r="F1609" t="str">
        <f t="shared" si="461"/>
        <v>2.9099097583827-394.795499930466i</v>
      </c>
      <c r="G1609" t="str">
        <f t="shared" si="462"/>
        <v>0.99999994792718-0.000228194690521847i</v>
      </c>
      <c r="H1609" t="str">
        <f t="shared" si="463"/>
        <v>507.337781280909+24.0996150486822i</v>
      </c>
      <c r="I1609" t="str">
        <f t="shared" si="464"/>
        <v>31.0052980574165-564.841784950803i</v>
      </c>
      <c r="K1609" t="str">
        <f t="shared" si="465"/>
        <v>0.0235996292759545-0.00302265470377621i</v>
      </c>
      <c r="L1609" t="str">
        <f t="shared" si="466"/>
        <v>0.0001875-0.932387803944608i</v>
      </c>
      <c r="M1609" t="str">
        <f t="shared" si="467"/>
        <v>0.00125-0.234343458745437i</v>
      </c>
      <c r="N1609">
        <f t="shared" si="468"/>
        <v>87.471288387010475</v>
      </c>
      <c r="O1609">
        <f t="shared" si="469"/>
        <v>38.232217701426741</v>
      </c>
      <c r="P1609" s="3">
        <f t="shared" si="470"/>
        <v>38.232217701426741</v>
      </c>
      <c r="Q1609" s="3">
        <f t="shared" si="471"/>
        <v>-92.528711612989525</v>
      </c>
      <c r="R1609">
        <f t="shared" si="472"/>
        <v>87.471288387010475</v>
      </c>
      <c r="S1609">
        <f t="shared" si="473"/>
        <v>0.37831577994869103</v>
      </c>
      <c r="T1609">
        <f t="shared" si="456"/>
        <v>38.232217701426741</v>
      </c>
    </row>
    <row r="1610" spans="1:20" x14ac:dyDescent="0.35">
      <c r="A1610">
        <f t="shared" si="457"/>
        <v>2386.0608570179829</v>
      </c>
      <c r="B1610">
        <f t="shared" si="474"/>
        <v>379.75337991249609</v>
      </c>
      <c r="C1610" t="str">
        <f t="shared" si="458"/>
        <v>-3.59901199787398-81.1932834735204i</v>
      </c>
      <c r="D1610" t="str">
        <f t="shared" si="459"/>
        <v>3.47812405244545-41.9118948218895i</v>
      </c>
      <c r="E1610" t="str">
        <f t="shared" si="460"/>
        <v>162.457054585271+0.125253204715185i</v>
      </c>
      <c r="F1610" t="str">
        <f t="shared" si="461"/>
        <v>2.90990975722891-393.300961333584i</v>
      </c>
      <c r="G1610" t="str">
        <f t="shared" si="462"/>
        <v>0.999999947530675-0.000229061830255006i</v>
      </c>
      <c r="H1610" t="str">
        <f t="shared" si="463"/>
        <v>507.394012889014+24.1883796861346i</v>
      </c>
      <c r="I1610" t="str">
        <f t="shared" si="464"/>
        <v>31.0026379299467-562.764431232707i</v>
      </c>
      <c r="K1610" t="str">
        <f t="shared" si="465"/>
        <v>0.0235966336607543-0.00303374239701456i</v>
      </c>
      <c r="L1610" t="str">
        <f t="shared" si="466"/>
        <v>0.0001875-0.928858143001209i</v>
      </c>
      <c r="M1610" t="str">
        <f t="shared" si="467"/>
        <v>0.00125-0.233456324711533i</v>
      </c>
      <c r="N1610">
        <f t="shared" si="468"/>
        <v>87.461941518396344</v>
      </c>
      <c r="O1610">
        <f t="shared" si="469"/>
        <v>38.198926897994255</v>
      </c>
      <c r="P1610" s="3">
        <f t="shared" si="470"/>
        <v>38.198926897994255</v>
      </c>
      <c r="Q1610" s="3">
        <f t="shared" si="471"/>
        <v>-92.538058481603656</v>
      </c>
      <c r="R1610">
        <f t="shared" si="472"/>
        <v>87.461941518396344</v>
      </c>
      <c r="S1610">
        <f t="shared" si="473"/>
        <v>0.37975337991249608</v>
      </c>
      <c r="T1610">
        <f t="shared" si="456"/>
        <v>38.198926897994255</v>
      </c>
    </row>
    <row r="1611" spans="1:20" x14ac:dyDescent="0.35">
      <c r="A1611">
        <f t="shared" si="457"/>
        <v>2395.1278882746515</v>
      </c>
      <c r="B1611">
        <f t="shared" si="474"/>
        <v>381.19644275616361</v>
      </c>
      <c r="C1611" t="str">
        <f t="shared" si="458"/>
        <v>-3.5984838504053-80.8820739263366i</v>
      </c>
      <c r="D1611" t="str">
        <f t="shared" si="459"/>
        <v>3.47812404523035-41.7532463092386i</v>
      </c>
      <c r="E1611" t="str">
        <f t="shared" si="460"/>
        <v>162.456964799387+0.125766871697288i</v>
      </c>
      <c r="F1611" t="str">
        <f t="shared" si="461"/>
        <v>2.90990975606633-391.812080503072i</v>
      </c>
      <c r="G1611" t="str">
        <f t="shared" si="462"/>
        <v>0.999999947131151-0.000229932265118112i</v>
      </c>
      <c r="H1611" t="str">
        <f t="shared" si="463"/>
        <v>507.450678130042+24.2774485024574i</v>
      </c>
      <c r="I1611" t="str">
        <f t="shared" si="464"/>
        <v>30.9999565680489-560.695179466712i</v>
      </c>
      <c r="K1611" t="str">
        <f t="shared" si="465"/>
        <v>0.0235936160313936-0.00304486777074218i</v>
      </c>
      <c r="L1611" t="str">
        <f t="shared" si="466"/>
        <v>0.0001875-0.925341843994031i</v>
      </c>
      <c r="M1611" t="str">
        <f t="shared" si="467"/>
        <v>0.00125-0.232572549025237i</v>
      </c>
      <c r="N1611">
        <f t="shared" si="468"/>
        <v>87.452562080905778</v>
      </c>
      <c r="O1611">
        <f t="shared" si="469"/>
        <v>38.165633520448246</v>
      </c>
      <c r="P1611" s="3">
        <f t="shared" si="470"/>
        <v>38.165633520448246</v>
      </c>
      <c r="Q1611" s="3">
        <f t="shared" si="471"/>
        <v>-92.547437919094222</v>
      </c>
      <c r="R1611">
        <f t="shared" si="472"/>
        <v>87.452562080905778</v>
      </c>
      <c r="S1611">
        <f t="shared" si="473"/>
        <v>0.3811964427561636</v>
      </c>
      <c r="T1611">
        <f t="shared" si="456"/>
        <v>38.165633520448246</v>
      </c>
    </row>
    <row r="1612" spans="1:20" x14ac:dyDescent="0.35">
      <c r="A1612">
        <f t="shared" si="457"/>
        <v>2404.2293742500951</v>
      </c>
      <c r="B1612">
        <f t="shared" si="474"/>
        <v>382.64498923863704</v>
      </c>
      <c r="C1612" t="str">
        <f t="shared" si="458"/>
        <v>-3.59795182661848-80.572028964091i</v>
      </c>
      <c r="D1612" t="str">
        <f t="shared" si="459"/>
        <v>3.47812403796031-41.5951984310533i</v>
      </c>
      <c r="E1612" t="str">
        <f t="shared" si="460"/>
        <v>162.456874408797+0.126282911394239i</v>
      </c>
      <c r="F1612" t="str">
        <f t="shared" si="461"/>
        <v>2.90990975489488-390.328836020877i</v>
      </c>
      <c r="G1612" t="str">
        <f t="shared" si="462"/>
        <v>0.999999946728584-0.000230806007632645i</v>
      </c>
      <c r="H1612" t="str">
        <f t="shared" si="463"/>
        <v>507.507780388867+24.3668222565259i</v>
      </c>
      <c r="I1612" t="str">
        <f t="shared" si="464"/>
        <v>30.9972537948553-558.633999958787i</v>
      </c>
      <c r="K1612" t="str">
        <f t="shared" si="465"/>
        <v>0.023590576232091-0.00305603091918138i</v>
      </c>
      <c r="L1612" t="str">
        <f t="shared" si="466"/>
        <v>0.0001875-0.921838856339939i</v>
      </c>
      <c r="M1612" t="str">
        <f t="shared" si="467"/>
        <v>0.00125-0.231692118973139i</v>
      </c>
      <c r="N1612">
        <f t="shared" si="468"/>
        <v>87.443149983553795</v>
      </c>
      <c r="O1612">
        <f t="shared" si="469"/>
        <v>38.132337550205676</v>
      </c>
      <c r="P1612" s="3">
        <f t="shared" si="470"/>
        <v>38.132337550205676</v>
      </c>
      <c r="Q1612" s="3">
        <f t="shared" si="471"/>
        <v>-92.556850016446205</v>
      </c>
      <c r="R1612">
        <f t="shared" si="472"/>
        <v>87.443149983553795</v>
      </c>
      <c r="S1612">
        <f t="shared" si="473"/>
        <v>0.38264498923863705</v>
      </c>
      <c r="T1612">
        <f t="shared" si="456"/>
        <v>38.132337550205676</v>
      </c>
    </row>
    <row r="1613" spans="1:20" x14ac:dyDescent="0.35">
      <c r="A1613">
        <f t="shared" si="457"/>
        <v>2413.3654458722458</v>
      </c>
      <c r="B1613">
        <f t="shared" si="474"/>
        <v>384.09904019774388</v>
      </c>
      <c r="C1613" t="str">
        <f t="shared" si="458"/>
        <v>-3.59741589915718-80.2631441384743i</v>
      </c>
      <c r="D1613" t="str">
        <f t="shared" si="459"/>
        <v>3.47812403063492-41.4377489137621i</v>
      </c>
      <c r="E1613" t="str">
        <f t="shared" si="460"/>
        <v>162.456783410072+0.126801337437269i</v>
      </c>
      <c r="F1613" t="str">
        <f t="shared" si="461"/>
        <v>2.90990975371453-388.851206550033i</v>
      </c>
      <c r="G1613" t="str">
        <f t="shared" si="462"/>
        <v>0.999999946322952-0.000231683070367672i</v>
      </c>
      <c r="H1613" t="str">
        <f t="shared" si="463"/>
        <v>507.565323077392+24.4565017052083i</v>
      </c>
      <c r="I1613" t="str">
        <f t="shared" si="464"/>
        <v>30.9945294319154-556.580863131856i</v>
      </c>
      <c r="K1613" t="str">
        <f t="shared" si="465"/>
        <v>0.0235875141060528-0.00306723193638919i</v>
      </c>
      <c r="L1613" t="str">
        <f t="shared" si="466"/>
        <v>0.0001875-0.918349129647274i</v>
      </c>
      <c r="M1613" t="str">
        <f t="shared" si="467"/>
        <v>0.00125-0.230815021889957i</v>
      </c>
      <c r="N1613">
        <f t="shared" si="468"/>
        <v>87.433705135366623</v>
      </c>
      <c r="O1613">
        <f t="shared" si="469"/>
        <v>38.099038968557281</v>
      </c>
      <c r="P1613" s="3">
        <f t="shared" si="470"/>
        <v>38.099038968557281</v>
      </c>
      <c r="Q1613" s="3">
        <f t="shared" si="471"/>
        <v>-92.566294864633377</v>
      </c>
      <c r="R1613">
        <f t="shared" si="472"/>
        <v>87.433705135366623</v>
      </c>
      <c r="S1613">
        <f t="shared" si="473"/>
        <v>0.38409904019774388</v>
      </c>
      <c r="T1613">
        <f t="shared" si="456"/>
        <v>38.099038968557281</v>
      </c>
    </row>
    <row r="1614" spans="1:20" x14ac:dyDescent="0.35">
      <c r="A1614">
        <f t="shared" si="457"/>
        <v>2422.5362345665599</v>
      </c>
      <c r="B1614">
        <f t="shared" si="474"/>
        <v>385.55861655049529</v>
      </c>
      <c r="C1614" t="str">
        <f t="shared" si="458"/>
        <v>-3.5968760404881-79.9554150179912i</v>
      </c>
      <c r="D1614" t="str">
        <f t="shared" si="459"/>
        <v>3.47812402325375-41.2808954924006i</v>
      </c>
      <c r="E1614" t="str">
        <f t="shared" si="460"/>
        <v>162.456691799772+0.127322163558623i</v>
      </c>
      <c r="F1614" t="str">
        <f t="shared" si="461"/>
        <v>2.9099097525252-387.379170834342i</v>
      </c>
      <c r="G1614" t="str">
        <f t="shared" si="462"/>
        <v>0.999999945914231-0.000232563465940015i</v>
      </c>
      <c r="H1614" t="str">
        <f t="shared" si="463"/>
        <v>507.623309634776+24.5464876032935i</v>
      </c>
      <c r="I1614" t="str">
        <f t="shared" si="464"/>
        <v>30.9917832991772-554.535739525369i</v>
      </c>
      <c r="K1614" t="str">
        <f t="shared" si="465"/>
        <v>0.0235844294954678-0.00307847091625138i</v>
      </c>
      <c r="L1614" t="str">
        <f t="shared" si="466"/>
        <v>0.0001875-0.914872613715161i</v>
      </c>
      <c r="M1614" t="str">
        <f t="shared" si="467"/>
        <v>0.00125-0.229941245158355i</v>
      </c>
      <c r="N1614">
        <f t="shared" si="468"/>
        <v>87.424227445385512</v>
      </c>
      <c r="O1614">
        <f t="shared" si="469"/>
        <v>38.065737756666472</v>
      </c>
      <c r="P1614" s="3">
        <f t="shared" si="470"/>
        <v>38.065737756666472</v>
      </c>
      <c r="Q1614" s="3">
        <f t="shared" si="471"/>
        <v>-92.575772554614488</v>
      </c>
      <c r="R1614">
        <f t="shared" si="472"/>
        <v>87.424227445385512</v>
      </c>
      <c r="S1614">
        <f t="shared" si="473"/>
        <v>0.38555861655049528</v>
      </c>
      <c r="T1614">
        <f t="shared" si="456"/>
        <v>38.065737756666472</v>
      </c>
    </row>
    <row r="1615" spans="1:20" x14ac:dyDescent="0.35">
      <c r="A1615">
        <f t="shared" si="457"/>
        <v>2431.7418722579127</v>
      </c>
      <c r="B1615">
        <f t="shared" si="474"/>
        <v>387.02373929338717</v>
      </c>
      <c r="C1615" t="str">
        <f t="shared" si="458"/>
        <v>-3.59633222290064-79.6488371878997i</v>
      </c>
      <c r="D1615" t="str">
        <f t="shared" si="459"/>
        <v>3.47812401581639-41.1246359105796i</v>
      </c>
      <c r="E1615" t="str">
        <f t="shared" si="460"/>
        <v>162.456599574449+0.127845403592176i</v>
      </c>
      <c r="F1615" t="str">
        <f t="shared" si="461"/>
        <v>2.9099097513268-385.912707698076i</v>
      </c>
      <c r="G1615" t="str">
        <f t="shared" si="462"/>
        <v>0.999999945502399-0.000233447207014446i</v>
      </c>
      <c r="H1615" t="str">
        <f t="shared" si="463"/>
        <v>507.681743527659+24.6367807034224i</v>
      </c>
      <c r="I1615" t="str">
        <f t="shared" si="464"/>
        <v>30.9890152149751-552.498599794892i</v>
      </c>
      <c r="K1615" t="str">
        <f t="shared" si="465"/>
        <v>0.023581322241502-0.00308974795247655i</v>
      </c>
      <c r="L1615" t="str">
        <f t="shared" si="466"/>
        <v>0.0001875-0.911409258532735i</v>
      </c>
      <c r="M1615" t="str">
        <f t="shared" si="467"/>
        <v>0.00125-0.229070776208762i</v>
      </c>
      <c r="N1615">
        <f t="shared" si="468"/>
        <v>87.414716822670457</v>
      </c>
      <c r="O1615">
        <f t="shared" si="469"/>
        <v>38.032433895568779</v>
      </c>
      <c r="P1615" s="3">
        <f t="shared" si="470"/>
        <v>38.032433895568779</v>
      </c>
      <c r="Q1615" s="3">
        <f t="shared" si="471"/>
        <v>-92.585283177329543</v>
      </c>
      <c r="R1615">
        <f t="shared" si="472"/>
        <v>87.414716822670457</v>
      </c>
      <c r="S1615">
        <f t="shared" si="473"/>
        <v>0.38702373929338718</v>
      </c>
      <c r="T1615">
        <f t="shared" si="456"/>
        <v>38.032433895568779</v>
      </c>
    </row>
    <row r="1616" spans="1:20" x14ac:dyDescent="0.35">
      <c r="A1616">
        <f t="shared" si="457"/>
        <v>2440.9824913724929</v>
      </c>
      <c r="B1616">
        <f t="shared" si="474"/>
        <v>388.49442950270202</v>
      </c>
      <c r="C1616" t="str">
        <f t="shared" si="458"/>
        <v>-3.5957844185058-79.3434062501499i</v>
      </c>
      <c r="D1616" t="str">
        <f t="shared" si="459"/>
        <v>3.47812400832238-40.9689679204527i</v>
      </c>
      <c r="E1616" t="str">
        <f t="shared" si="460"/>
        <v>162.456506730647+0.128371071474611i</v>
      </c>
      <c r="F1616" t="str">
        <f t="shared" si="461"/>
        <v>2.90990975011928-384.45179604567i</v>
      </c>
      <c r="G1616" t="str">
        <f t="shared" si="462"/>
        <v>0.99999994508743-0.000234334306303859i</v>
      </c>
      <c r="H1616" t="str">
        <f t="shared" si="463"/>
        <v>507.740628250394+24.727381756013i</v>
      </c>
      <c r="I1616" t="str">
        <f t="shared" si="464"/>
        <v>30.986224996011-550.469414711701i</v>
      </c>
      <c r="K1616" t="str">
        <f t="shared" si="465"/>
        <v>0.0235781921842935-0.00310106313858997i</v>
      </c>
      <c r="L1616" t="str">
        <f t="shared" si="466"/>
        <v>0.0001875-0.907959014278476i</v>
      </c>
      <c r="M1616" t="str">
        <f t="shared" si="467"/>
        <v>0.00125-0.228203602519189i</v>
      </c>
      <c r="N1616">
        <f t="shared" si="468"/>
        <v>87.405173176304004</v>
      </c>
      <c r="O1616">
        <f t="shared" si="469"/>
        <v>37.999127366171194</v>
      </c>
      <c r="P1616" s="3">
        <f t="shared" si="470"/>
        <v>37.999127366171194</v>
      </c>
      <c r="Q1616" s="3">
        <f t="shared" si="471"/>
        <v>-92.594826823695996</v>
      </c>
      <c r="R1616">
        <f t="shared" si="472"/>
        <v>87.405173176304004</v>
      </c>
      <c r="S1616">
        <f t="shared" si="473"/>
        <v>0.38849442950270202</v>
      </c>
      <c r="T1616">
        <f t="shared" si="456"/>
        <v>37.999127366171194</v>
      </c>
    </row>
    <row r="1617" spans="1:20" x14ac:dyDescent="0.35">
      <c r="A1617">
        <f t="shared" si="457"/>
        <v>2450.2582248397084</v>
      </c>
      <c r="B1617">
        <f t="shared" si="474"/>
        <v>389.97070833481229</v>
      </c>
      <c r="C1617" t="str">
        <f t="shared" si="458"/>
        <v>-3.59523259923511-79.0391178233208i</v>
      </c>
      <c r="D1617" t="str">
        <f t="shared" si="459"/>
        <v>3.47812400077131-40.8138892826835i</v>
      </c>
      <c r="E1617" t="str">
        <f t="shared" si="460"/>
        <v>162.456413264902+0.128899181246028i</v>
      </c>
      <c r="F1617" t="str">
        <f t="shared" si="461"/>
        <v>2.90990974890256-382.996414861419i</v>
      </c>
      <c r="G1617" t="str">
        <f t="shared" si="462"/>
        <v>0.999999944669302-0.00023522477656946i</v>
      </c>
      <c r="H1617" t="str">
        <f t="shared" si="463"/>
        <v>507.799967325274+24.818291509187i</v>
      </c>
      <c r="I1617" t="str">
        <f t="shared" si="464"/>
        <v>30.9834124573385-548.448155162361i</v>
      </c>
      <c r="K1617" t="str">
        <f t="shared" si="465"/>
        <v>0.0235750391629472-0.00311241656792744i</v>
      </c>
      <c r="L1617" t="str">
        <f t="shared" si="466"/>
        <v>0.0001875-0.90452183131946i</v>
      </c>
      <c r="M1617" t="str">
        <f t="shared" si="467"/>
        <v>0.00125-0.227339711615052i</v>
      </c>
      <c r="N1617">
        <f t="shared" si="468"/>
        <v>87.395596415395516</v>
      </c>
      <c r="O1617">
        <f t="shared" si="469"/>
        <v>37.965818149251298</v>
      </c>
      <c r="P1617" s="3">
        <f t="shared" si="470"/>
        <v>37.965818149251298</v>
      </c>
      <c r="Q1617" s="3">
        <f t="shared" si="471"/>
        <v>-92.604403584604484</v>
      </c>
      <c r="R1617">
        <f t="shared" si="472"/>
        <v>87.395596415395516</v>
      </c>
      <c r="S1617">
        <f t="shared" si="473"/>
        <v>0.38997070833481229</v>
      </c>
      <c r="T1617">
        <f t="shared" si="456"/>
        <v>37.965818149251298</v>
      </c>
    </row>
    <row r="1618" spans="1:20" x14ac:dyDescent="0.35">
      <c r="A1618">
        <f t="shared" si="457"/>
        <v>2459.5692060940992</v>
      </c>
      <c r="B1618">
        <f t="shared" si="474"/>
        <v>391.45259702648457</v>
      </c>
      <c r="C1618" t="str">
        <f t="shared" si="458"/>
        <v>-3.59467673683989-78.7359675425571i</v>
      </c>
      <c r="D1618" t="str">
        <f t="shared" si="459"/>
        <v>3.47812399316274-40.6593977664138i</v>
      </c>
      <c r="E1618" t="str">
        <f t="shared" si="460"/>
        <v>162.45631917374+0.12942974705103i</v>
      </c>
      <c r="F1618" t="str">
        <f t="shared" si="461"/>
        <v>2.90990974767658-381.546543209178i</v>
      </c>
      <c r="G1618" t="str">
        <f t="shared" si="462"/>
        <v>0.999999944247989-0.000236118630620945i</v>
      </c>
      <c r="H1618" t="str">
        <f t="shared" si="463"/>
        <v>507.859764302772+24.9095107086957i</v>
      </c>
      <c r="I1618" t="str">
        <f t="shared" si="464"/>
        <v>30.9805774123476-546.434792148332i</v>
      </c>
      <c r="K1618" t="str">
        <f t="shared" si="465"/>
        <v>0.0235718630155293-0.00312380833362904i</v>
      </c>
      <c r="L1618" t="str">
        <f t="shared" si="466"/>
        <v>0.0001875-0.90109766021066i</v>
      </c>
      <c r="M1618" t="str">
        <f t="shared" si="467"/>
        <v>0.00125-0.22647909106899i</v>
      </c>
      <c r="N1618">
        <f t="shared" si="468"/>
        <v>87.385986449084839</v>
      </c>
      <c r="O1618">
        <f t="shared" si="469"/>
        <v>37.932506225456351</v>
      </c>
      <c r="P1618" s="3">
        <f t="shared" si="470"/>
        <v>37.932506225456351</v>
      </c>
      <c r="Q1618" s="3">
        <f t="shared" si="471"/>
        <v>-92.614013550915161</v>
      </c>
      <c r="R1618">
        <f t="shared" si="472"/>
        <v>87.385986449084839</v>
      </c>
      <c r="S1618">
        <f t="shared" si="473"/>
        <v>0.39145259702648455</v>
      </c>
      <c r="T1618">
        <f t="shared" si="456"/>
        <v>37.932506225456351</v>
      </c>
    </row>
    <row r="1619" spans="1:20" x14ac:dyDescent="0.35">
      <c r="A1619">
        <f t="shared" si="457"/>
        <v>2468.9155690772568</v>
      </c>
      <c r="B1619">
        <f t="shared" si="474"/>
        <v>392.94011689518521</v>
      </c>
      <c r="C1619" t="str">
        <f t="shared" si="458"/>
        <v>-3.59411680289045-78.433951059511i</v>
      </c>
      <c r="D1619" t="str">
        <f t="shared" si="459"/>
        <v>3.47812398549624-40.5054911492312i</v>
      </c>
      <c r="E1619" t="str">
        <f t="shared" si="460"/>
        <v>162.456224453681+0.129962783139601i</v>
      </c>
      <c r="F1619" t="str">
        <f t="shared" si="461"/>
        <v>2.90990974644126-380.102160232055i</v>
      </c>
      <c r="G1619" t="str">
        <f t="shared" si="462"/>
        <v>0.999999943823469-0.000237015881316686i</v>
      </c>
      <c r="H1619" t="str">
        <f t="shared" si="463"/>
        <v>507.920022761767+25.0010400978431i</v>
      </c>
      <c r="I1619" t="str">
        <f t="shared" si="464"/>
        <v>30.9777196727466-544.429296785544i</v>
      </c>
      <c r="K1619" t="str">
        <f t="shared" si="465"/>
        <v>0.0235686635790626-0.00313523852863292i</v>
      </c>
      <c r="L1619" t="str">
        <f t="shared" si="466"/>
        <v>0.0001875-0.897686451694223i</v>
      </c>
      <c r="M1619" t="str">
        <f t="shared" si="467"/>
        <v>0.00125-0.225621728500687i</v>
      </c>
      <c r="N1619">
        <f t="shared" si="468"/>
        <v>87.376343186546549</v>
      </c>
      <c r="O1619">
        <f t="shared" si="469"/>
        <v>37.899191575302865</v>
      </c>
      <c r="P1619" s="3">
        <f t="shared" si="470"/>
        <v>37.899191575302865</v>
      </c>
      <c r="Q1619" s="3">
        <f t="shared" si="471"/>
        <v>-92.623656813453451</v>
      </c>
      <c r="R1619">
        <f t="shared" si="472"/>
        <v>87.376343186546549</v>
      </c>
      <c r="S1619">
        <f t="shared" si="473"/>
        <v>0.39294011689518521</v>
      </c>
      <c r="T1619">
        <f t="shared" si="456"/>
        <v>37.899191575302865</v>
      </c>
    </row>
    <row r="1620" spans="1:20" x14ac:dyDescent="0.35">
      <c r="A1620">
        <f t="shared" si="457"/>
        <v>2478.2974482397503</v>
      </c>
      <c r="B1620">
        <f t="shared" si="474"/>
        <v>394.43328933938693</v>
      </c>
      <c r="C1620" t="str">
        <f t="shared" si="458"/>
        <v>-3.59355276877497-78.1330640422796i</v>
      </c>
      <c r="D1620" t="str">
        <f t="shared" si="459"/>
        <v>3.47812397777137-40.3521672171376i</v>
      </c>
      <c r="E1620" t="str">
        <f t="shared" si="460"/>
        <v>162.456129101236+0.130498303867958i</v>
      </c>
      <c r="F1620" t="str">
        <f t="shared" si="461"/>
        <v>2.90990974519654-378.663245152118i</v>
      </c>
      <c r="G1620" t="str">
        <f t="shared" si="462"/>
        <v>0.999999943395716-0.00023791654156392i</v>
      </c>
      <c r="H1620" t="str">
        <f t="shared" si="463"/>
        <v>507.980746309783+25.0928804174082i</v>
      </c>
      <c r="I1620" t="str">
        <f t="shared" si="464"/>
        <v>30.9748390485454-542.431640304001i</v>
      </c>
      <c r="K1620" t="str">
        <f t="shared" si="465"/>
        <v>0.023565440689521-0.00314670724566881i</v>
      </c>
      <c r="L1620" t="str">
        <f t="shared" si="466"/>
        <v>0.0001875-0.894288156698765i</v>
      </c>
      <c r="M1620" t="str">
        <f t="shared" si="467"/>
        <v>0.00125-0.224767611576696i</v>
      </c>
      <c r="N1620">
        <f t="shared" si="468"/>
        <v>87.366666536994003</v>
      </c>
      <c r="O1620">
        <f t="shared" si="469"/>
        <v>37.865874179175734</v>
      </c>
      <c r="P1620" s="3">
        <f t="shared" si="470"/>
        <v>37.865874179175734</v>
      </c>
      <c r="Q1620" s="3">
        <f t="shared" si="471"/>
        <v>-92.633333463005997</v>
      </c>
      <c r="R1620">
        <f t="shared" si="472"/>
        <v>87.366666536994003</v>
      </c>
      <c r="S1620">
        <f t="shared" si="473"/>
        <v>0.39443328933938693</v>
      </c>
      <c r="T1620">
        <f t="shared" si="456"/>
        <v>37.865874179175734</v>
      </c>
    </row>
    <row r="1621" spans="1:20" x14ac:dyDescent="0.35">
      <c r="A1621">
        <f t="shared" si="457"/>
        <v>2487.7149785430615</v>
      </c>
      <c r="B1621">
        <f t="shared" si="474"/>
        <v>395.9321358388766</v>
      </c>
      <c r="C1621" t="str">
        <f t="shared" si="458"/>
        <v>-3.59298460569885-77.8333021753422i</v>
      </c>
      <c r="D1621" t="str">
        <f t="shared" si="459"/>
        <v>3.47812396998768-40.1994237645164i</v>
      </c>
      <c r="E1621" t="str">
        <f t="shared" si="460"/>
        <v>162.456033112909+0.131036323699531i</v>
      </c>
      <c r="F1621" t="str">
        <f t="shared" si="461"/>
        <v>2.90990974394234-377.229777270087i</v>
      </c>
      <c r="G1621" t="str">
        <f t="shared" si="462"/>
        <v>0.999999942964706-0.000238820624318929i</v>
      </c>
      <c r="H1621" t="str">
        <f t="shared" si="463"/>
        <v>508.041938583234+25.1850324055678i</v>
      </c>
      <c r="I1621" t="str">
        <f t="shared" si="464"/>
        <v>30.9719353480393-540.441794047372i</v>
      </c>
      <c r="K1621" t="str">
        <f t="shared" si="465"/>
        <v>0.0235621941818241-0.00315821457725168i</v>
      </c>
      <c r="L1621" t="str">
        <f t="shared" si="466"/>
        <v>0.0001875-0.890902726338681i</v>
      </c>
      <c r="M1621" t="str">
        <f t="shared" si="467"/>
        <v>0.00125-0.223916728010257i</v>
      </c>
      <c r="N1621">
        <f t="shared" si="468"/>
        <v>87.356956409683391</v>
      </c>
      <c r="O1621">
        <f t="shared" si="469"/>
        <v>37.832554017327233</v>
      </c>
      <c r="P1621" s="3">
        <f t="shared" si="470"/>
        <v>37.832554017327233</v>
      </c>
      <c r="Q1621" s="3">
        <f t="shared" si="471"/>
        <v>-92.643043590316609</v>
      </c>
      <c r="R1621">
        <f t="shared" si="472"/>
        <v>87.356956409683391</v>
      </c>
      <c r="S1621">
        <f t="shared" si="473"/>
        <v>0.3959321358388766</v>
      </c>
      <c r="T1621">
        <f t="shared" si="456"/>
        <v>37.832554017327233</v>
      </c>
    </row>
    <row r="1622" spans="1:20" x14ac:dyDescent="0.35">
      <c r="A1622">
        <f t="shared" si="457"/>
        <v>2497.1682954615253</v>
      </c>
      <c r="B1622">
        <f t="shared" si="474"/>
        <v>397.43667795506434</v>
      </c>
      <c r="C1622" t="str">
        <f t="shared" si="458"/>
        <v>-3.59241228468357-77.5346611595018i</v>
      </c>
      <c r="D1622" t="str">
        <f t="shared" si="459"/>
        <v>3.4781239621447-40.0472585941018i</v>
      </c>
      <c r="E1622" t="str">
        <f t="shared" si="460"/>
        <v>162.455936485196+0.131576857205924i</v>
      </c>
      <c r="F1622" t="str">
        <f t="shared" si="461"/>
        <v>2.90990974267859-375.801735965047i</v>
      </c>
      <c r="G1622" t="str">
        <f t="shared" si="462"/>
        <v>0.999999942530414-0.000239728142587228i</v>
      </c>
      <c r="H1622" t="str">
        <f t="shared" si="463"/>
        <v>508.103603247661+25.2774967978146i</v>
      </c>
      <c r="I1622" t="str">
        <f t="shared" si="464"/>
        <v>30.9690083777903-538.459729472601i</v>
      </c>
      <c r="K1622" t="str">
        <f t="shared" si="465"/>
        <v>0.0235589238898322-0.00316976061567511i</v>
      </c>
      <c r="L1622" t="str">
        <f t="shared" si="466"/>
        <v>0.0001875-0.887530111913411i</v>
      </c>
      <c r="M1622" t="str">
        <f t="shared" si="467"/>
        <v>0.00125-0.223069065561125i</v>
      </c>
      <c r="N1622">
        <f t="shared" si="468"/>
        <v>87.347212713918196</v>
      </c>
      <c r="O1622">
        <f t="shared" si="469"/>
        <v>37.799231069876534</v>
      </c>
      <c r="P1622" s="3">
        <f t="shared" si="470"/>
        <v>37.799231069876534</v>
      </c>
      <c r="Q1622" s="3">
        <f t="shared" si="471"/>
        <v>-92.652787286081804</v>
      </c>
      <c r="R1622">
        <f t="shared" si="472"/>
        <v>87.347212713918196</v>
      </c>
      <c r="S1622">
        <f t="shared" si="473"/>
        <v>0.39743667795506432</v>
      </c>
      <c r="T1622">
        <f t="shared" si="456"/>
        <v>37.799231069876534</v>
      </c>
    </row>
    <row r="1623" spans="1:20" x14ac:dyDescent="0.35">
      <c r="A1623">
        <f t="shared" si="457"/>
        <v>2506.6575349842792</v>
      </c>
      <c r="B1623">
        <f t="shared" si="474"/>
        <v>398.94693733129361</v>
      </c>
      <c r="C1623" t="str">
        <f t="shared" si="458"/>
        <v>-3.59183577656611-77.2371367118255i</v>
      </c>
      <c r="D1623" t="str">
        <f t="shared" si="459"/>
        <v>3.47812395424202-39.8956695169471i</v>
      </c>
      <c r="E1623" t="str">
        <f t="shared" si="460"/>
        <v>162.455839214587+0.132119919067764i</v>
      </c>
      <c r="F1623" t="str">
        <f t="shared" si="461"/>
        <v>2.90990974140522-374.379100694146i</v>
      </c>
      <c r="G1623" t="str">
        <f t="shared" si="462"/>
        <v>0.999999942092816-0.000240639109423757i</v>
      </c>
      <c r="H1623" t="str">
        <f t="shared" si="463"/>
        <v>508.165743997972+25.3702743268783i</v>
      </c>
      <c r="I1623" t="str">
        <f t="shared" si="464"/>
        <v>30.9660579426114-536.485418149493i</v>
      </c>
      <c r="K1623" t="str">
        <f t="shared" si="465"/>
        <v>0.023555629646341-0.00318134545300479i</v>
      </c>
      <c r="L1623" t="str">
        <f t="shared" si="466"/>
        <v>0.0001875-0.884170264906762i</v>
      </c>
      <c r="M1623" t="str">
        <f t="shared" si="467"/>
        <v>0.00125-0.22222461203539i</v>
      </c>
      <c r="N1623">
        <f t="shared" si="468"/>
        <v>87.337435359053131</v>
      </c>
      <c r="O1623">
        <f t="shared" si="469"/>
        <v>37.765905316809018</v>
      </c>
      <c r="P1623" s="3">
        <f t="shared" si="470"/>
        <v>37.765905316809018</v>
      </c>
      <c r="Q1623" s="3">
        <f t="shared" si="471"/>
        <v>-92.662564640946869</v>
      </c>
      <c r="R1623">
        <f t="shared" si="472"/>
        <v>87.337435359053131</v>
      </c>
      <c r="S1623">
        <f t="shared" si="473"/>
        <v>0.39894693733129361</v>
      </c>
      <c r="T1623">
        <f t="shared" si="456"/>
        <v>37.765905316809018</v>
      </c>
    </row>
    <row r="1624" spans="1:20" x14ac:dyDescent="0.35">
      <c r="A1624">
        <f t="shared" si="457"/>
        <v>2516.1828336172193</v>
      </c>
      <c r="B1624">
        <f t="shared" si="474"/>
        <v>400.46293569315253</v>
      </c>
      <c r="C1624" t="str">
        <f t="shared" si="458"/>
        <v>-3.59125505199758-76.9407245655805i</v>
      </c>
      <c r="D1624" t="str">
        <f t="shared" si="459"/>
        <v>3.47812394627916-39.7446543523921i</v>
      </c>
      <c r="E1624" t="str">
        <f t="shared" si="460"/>
        <v>162.455741297565+0.132665524075748i</v>
      </c>
      <c r="F1624" t="str">
        <f t="shared" si="461"/>
        <v>2.90990974012215-372.961850992297i</v>
      </c>
      <c r="G1624" t="str">
        <f t="shared" si="462"/>
        <v>0.999999941651885-0.000241553537933059i</v>
      </c>
      <c r="H1624" t="str">
        <f t="shared" si="463"/>
        <v>508.228364558698+25.4633657226408i</v>
      </c>
      <c r="I1624" t="str">
        <f t="shared" si="464"/>
        <v>30.9630838455463-534.518831760323i</v>
      </c>
      <c r="K1624" t="str">
        <f t="shared" si="465"/>
        <v>0.0235523112830762-0.00319296918107173i</v>
      </c>
      <c r="L1624" t="str">
        <f t="shared" si="466"/>
        <v>0.0001875-0.880823136986217i</v>
      </c>
      <c r="M1624" t="str">
        <f t="shared" si="467"/>
        <v>0.00125-0.221383355285306i</v>
      </c>
      <c r="N1624">
        <f t="shared" si="468"/>
        <v>87.327624254498872</v>
      </c>
      <c r="O1624">
        <f t="shared" si="469"/>
        <v>37.732576737975116</v>
      </c>
      <c r="P1624" s="3">
        <f t="shared" si="470"/>
        <v>37.732576737975116</v>
      </c>
      <c r="Q1624" s="3">
        <f t="shared" si="471"/>
        <v>-92.672375745501128</v>
      </c>
      <c r="R1624">
        <f t="shared" si="472"/>
        <v>87.327624254498872</v>
      </c>
      <c r="S1624">
        <f t="shared" si="473"/>
        <v>0.40046293569315256</v>
      </c>
      <c r="T1624">
        <f t="shared" si="456"/>
        <v>37.732576737975116</v>
      </c>
    </row>
    <row r="1625" spans="1:20" x14ac:dyDescent="0.35">
      <c r="A1625">
        <f t="shared" si="457"/>
        <v>2525.7443283849652</v>
      </c>
      <c r="B1625">
        <f t="shared" si="474"/>
        <v>401.98469484878655</v>
      </c>
      <c r="C1625" t="str">
        <f t="shared" si="458"/>
        <v>-3.59067008144289-76.6454204701773i</v>
      </c>
      <c r="D1625" t="str">
        <f t="shared" si="459"/>
        <v>3.47812393825567-39.5942109280331i</v>
      </c>
      <c r="E1625" t="str">
        <f t="shared" si="460"/>
        <v>162.455642730604+0.133213687131475i</v>
      </c>
      <c r="F1625" t="str">
        <f t="shared" si="461"/>
        <v>2.90990973882931-371.549966471885i</v>
      </c>
      <c r="G1625" t="str">
        <f t="shared" si="462"/>
        <v>0.999999941207597-0.000242471441269477i</v>
      </c>
      <c r="H1625" t="str">
        <f t="shared" si="463"/>
        <v>508.291468684226+25.5567717120556i</v>
      </c>
      <c r="I1625" t="str">
        <f t="shared" si="464"/>
        <v>30.9600858878551-532.559942099429i</v>
      </c>
      <c r="K1625" t="str">
        <f t="shared" si="465"/>
        <v>0.0235489686306886-0.00320463189146565i</v>
      </c>
      <c r="L1625" t="str">
        <f t="shared" si="466"/>
        <v>0.0001875-0.877488680002206i</v>
      </c>
      <c r="M1625" t="str">
        <f t="shared" si="467"/>
        <v>0.00125-0.220545283209111i</v>
      </c>
      <c r="N1625">
        <f t="shared" si="468"/>
        <v>87.317779309726006</v>
      </c>
      <c r="O1625">
        <f t="shared" si="469"/>
        <v>37.699245313089833</v>
      </c>
      <c r="P1625" s="3">
        <f t="shared" si="470"/>
        <v>37.699245313089833</v>
      </c>
      <c r="Q1625" s="3">
        <f t="shared" si="471"/>
        <v>-92.682220690273994</v>
      </c>
      <c r="R1625">
        <f t="shared" si="472"/>
        <v>87.317779309726006</v>
      </c>
      <c r="S1625">
        <f t="shared" si="473"/>
        <v>0.40198469484878657</v>
      </c>
      <c r="T1625">
        <f t="shared" si="456"/>
        <v>37.699245313089833</v>
      </c>
    </row>
    <row r="1626" spans="1:20" x14ac:dyDescent="0.35">
      <c r="A1626">
        <f t="shared" si="457"/>
        <v>2535.3421568328281</v>
      </c>
      <c r="B1626">
        <f t="shared" si="474"/>
        <v>403.51223668921193</v>
      </c>
      <c r="C1626" t="str">
        <f t="shared" si="458"/>
        <v>-3.59008083517943-76.3512201911108i</v>
      </c>
      <c r="D1626" t="str">
        <f t="shared" si="459"/>
        <v>3.47812393017108-39.4443370796911i</v>
      </c>
      <c r="E1626" t="str">
        <f t="shared" si="460"/>
        <v>162.455543510176+0.133764423248564i</v>
      </c>
      <c r="F1626" t="str">
        <f t="shared" si="461"/>
        <v>2.90990973752663-370.143426822481i</v>
      </c>
      <c r="G1626" t="str">
        <f t="shared" si="462"/>
        <v>0.999999940759926-0.000243392832637342i</v>
      </c>
      <c r="H1626" t="str">
        <f t="shared" si="463"/>
        <v>508.355060159063+25.6504930190586i</v>
      </c>
      <c r="I1626" t="str">
        <f t="shared" si="464"/>
        <v>30.9570638689916-530.608721072837i</v>
      </c>
      <c r="K1626" t="str">
        <f t="shared" si="465"/>
        <v>0.0235456015187485-0.00321633367552797i</v>
      </c>
      <c r="L1626" t="str">
        <f t="shared" si="466"/>
        <v>0.0001875-0.874166845987458i</v>
      </c>
      <c r="M1626" t="str">
        <f t="shared" si="467"/>
        <v>0.00125-0.219710383750858i</v>
      </c>
      <c r="N1626">
        <f t="shared" si="468"/>
        <v>87.307900434269811</v>
      </c>
      <c r="O1626">
        <f t="shared" si="469"/>
        <v>37.665911021732128</v>
      </c>
      <c r="P1626" s="3">
        <f t="shared" si="470"/>
        <v>37.665911021732128</v>
      </c>
      <c r="Q1626" s="3">
        <f t="shared" si="471"/>
        <v>-92.692099565730189</v>
      </c>
      <c r="R1626">
        <f t="shared" si="472"/>
        <v>87.307900434269811</v>
      </c>
      <c r="S1626">
        <f t="shared" si="473"/>
        <v>0.40351223668921193</v>
      </c>
      <c r="T1626">
        <f t="shared" si="456"/>
        <v>37.665911021732128</v>
      </c>
    </row>
    <row r="1627" spans="1:20" x14ac:dyDescent="0.35">
      <c r="A1627">
        <f t="shared" si="457"/>
        <v>2544.9764570287925</v>
      </c>
      <c r="B1627">
        <f t="shared" si="474"/>
        <v>405.04558318863093</v>
      </c>
      <c r="C1627" t="str">
        <f t="shared" si="458"/>
        <v>-3.58948728329644-76.0581195098967i</v>
      </c>
      <c r="D1627" t="str">
        <f t="shared" si="459"/>
        <v>3.47812392202494-39.2950306513804i</v>
      </c>
      <c r="E1627" t="str">
        <f t="shared" si="460"/>
        <v>162.455443632742+0.134317747553541i</v>
      </c>
      <c r="F1627" t="str">
        <f t="shared" si="461"/>
        <v>2.90990973621403-368.742211810537i</v>
      </c>
      <c r="G1627" t="str">
        <f t="shared" si="462"/>
        <v>0.999999940308846-0.000244317725291156i</v>
      </c>
      <c r="H1627" t="str">
        <f t="shared" si="463"/>
        <v>508.419142798078+25.7445303644869i</v>
      </c>
      <c r="I1627" t="str">
        <f t="shared" si="464"/>
        <v>30.9540175865901-528.665140697841i</v>
      </c>
      <c r="K1627" t="str">
        <f t="shared" si="465"/>
        <v>0.0235422097757407-0.00322807462434511i</v>
      </c>
      <c r="L1627" t="str">
        <f t="shared" si="466"/>
        <v>0.0001875-0.870857587156264i</v>
      </c>
      <c r="M1627" t="str">
        <f t="shared" si="467"/>
        <v>0.00125-0.218878644900237i</v>
      </c>
      <c r="N1627">
        <f t="shared" si="468"/>
        <v>87.297987537734485</v>
      </c>
      <c r="O1627">
        <f t="shared" si="469"/>
        <v>37.632573843343636</v>
      </c>
      <c r="P1627" s="3">
        <f t="shared" si="470"/>
        <v>37.632573843343636</v>
      </c>
      <c r="Q1627" s="3">
        <f t="shared" si="471"/>
        <v>-92.702012462265515</v>
      </c>
      <c r="R1627">
        <f t="shared" si="472"/>
        <v>87.297987537734485</v>
      </c>
      <c r="S1627">
        <f t="shared" si="473"/>
        <v>0.40504558318863093</v>
      </c>
      <c r="T1627">
        <f t="shared" si="456"/>
        <v>37.632573843343636</v>
      </c>
    </row>
    <row r="1628" spans="1:20" x14ac:dyDescent="0.35">
      <c r="A1628">
        <f t="shared" si="457"/>
        <v>2554.647367565502</v>
      </c>
      <c r="B1628">
        <f t="shared" si="474"/>
        <v>406.58475640474774</v>
      </c>
      <c r="C1628" t="str">
        <f t="shared" si="458"/>
        <v>-3.58888939569383-75.7661142240159i</v>
      </c>
      <c r="D1628" t="str">
        <f t="shared" si="459"/>
        <v>3.47812391381677-39.1462894952777i</v>
      </c>
      <c r="E1628" t="str">
        <f t="shared" si="460"/>
        <v>162.455343094761+0.134873675286813i</v>
      </c>
      <c r="F1628" t="str">
        <f t="shared" si="461"/>
        <v>2.90990973489144-367.346301279106i</v>
      </c>
      <c r="G1628" t="str">
        <f t="shared" si="462"/>
        <v>0.999999939854331-0.000245246132535794i</v>
      </c>
      <c r="H1628" t="str">
        <f t="shared" si="463"/>
        <v>508.483720446766+25.8388844659859i</v>
      </c>
      <c r="I1628" t="str">
        <f t="shared" si="464"/>
        <v>30.950946836442-526.72917310264i</v>
      </c>
      <c r="K1628" t="str">
        <f t="shared" si="465"/>
        <v>0.023538793229059-0.00323985482874127i</v>
      </c>
      <c r="L1628" t="str">
        <f t="shared" si="466"/>
        <v>0.0001875-0.867560855903832i</v>
      </c>
      <c r="M1628" t="str">
        <f t="shared" si="467"/>
        <v>0.00125-0.218050054692406i</v>
      </c>
      <c r="N1628">
        <f t="shared" si="468"/>
        <v>87.28804052979801</v>
      </c>
      <c r="O1628">
        <f t="shared" si="469"/>
        <v>37.599233757228326</v>
      </c>
      <c r="P1628" s="3">
        <f t="shared" si="470"/>
        <v>37.599233757228326</v>
      </c>
      <c r="Q1628" s="3">
        <f t="shared" si="471"/>
        <v>-92.71195947020199</v>
      </c>
      <c r="R1628">
        <f t="shared" si="472"/>
        <v>87.28804052979801</v>
      </c>
      <c r="S1628">
        <f t="shared" si="473"/>
        <v>0.40658475640474773</v>
      </c>
      <c r="T1628">
        <f t="shared" si="456"/>
        <v>37.599233757228326</v>
      </c>
    </row>
    <row r="1629" spans="1:20" x14ac:dyDescent="0.35">
      <c r="A1629">
        <f t="shared" si="457"/>
        <v>2564.3550275622515</v>
      </c>
      <c r="B1629">
        <f t="shared" si="474"/>
        <v>408.12977847908581</v>
      </c>
      <c r="C1629" t="str">
        <f t="shared" si="458"/>
        <v>-3.58828714208181-75.475200146855i</v>
      </c>
      <c r="D1629" t="str">
        <f t="shared" si="459"/>
        <v>3.47812390554609-38.9981114716918i</v>
      </c>
      <c r="E1629" t="str">
        <f t="shared" si="460"/>
        <v>162.455241892684+0.135432221803691i</v>
      </c>
      <c r="F1629" t="str">
        <f t="shared" si="461"/>
        <v>2.90990973355877-365.955675147545i</v>
      </c>
      <c r="G1629" t="str">
        <f t="shared" si="462"/>
        <v>0.999999939396355-0.000246178067726687i</v>
      </c>
      <c r="H1629" t="str">
        <f t="shared" si="463"/>
        <v>508.548796981494+25.9335560379251i</v>
      </c>
      <c r="I1629" t="str">
        <f t="shared" si="464"/>
        <v>30.9478514124816-524.800790525919i</v>
      </c>
      <c r="K1629" t="str">
        <f t="shared" si="465"/>
        <v>0.0235353517050014-0.00325167437927159i</v>
      </c>
      <c r="L1629" t="str">
        <f t="shared" si="466"/>
        <v>0.0001875-0.864276604805565i</v>
      </c>
      <c r="M1629" t="str">
        <f t="shared" si="467"/>
        <v>0.00125-0.217224601207816i</v>
      </c>
      <c r="N1629">
        <f t="shared" si="468"/>
        <v>87.278059320216315</v>
      </c>
      <c r="O1629">
        <f t="shared" si="469"/>
        <v>37.565890742551659</v>
      </c>
      <c r="P1629" s="3">
        <f t="shared" si="470"/>
        <v>37.565890742551659</v>
      </c>
      <c r="Q1629" s="3">
        <f t="shared" si="471"/>
        <v>-92.721940679783685</v>
      </c>
      <c r="R1629">
        <f t="shared" si="472"/>
        <v>87.278059320216315</v>
      </c>
      <c r="S1629">
        <f t="shared" si="473"/>
        <v>0.40812977847908583</v>
      </c>
      <c r="T1629">
        <f t="shared" si="456"/>
        <v>37.565890742551659</v>
      </c>
    </row>
    <row r="1630" spans="1:20" x14ac:dyDescent="0.35">
      <c r="A1630">
        <f t="shared" si="457"/>
        <v>2574.099576666988</v>
      </c>
      <c r="B1630">
        <f t="shared" si="474"/>
        <v>409.68067163730638</v>
      </c>
      <c r="C1630" t="str">
        <f t="shared" si="458"/>
        <v>-3.58768049197917-75.1853731076447i</v>
      </c>
      <c r="D1630" t="str">
        <f t="shared" si="459"/>
        <v>3.47812389721244-38.8504944490318i</v>
      </c>
      <c r="E1630" t="str">
        <f t="shared" si="460"/>
        <v>162.455140022956+0.135993402575412i</v>
      </c>
      <c r="F1630" t="str">
        <f t="shared" si="461"/>
        <v>2.90990973221594-364.570313411232i</v>
      </c>
      <c r="G1630" t="str">
        <f t="shared" si="462"/>
        <v>0.999999938934893-0.000247113544270015i</v>
      </c>
      <c r="H1630" t="str">
        <f t="shared" si="463"/>
        <v>508.614376309769+26.0285457913031i</v>
      </c>
      <c r="I1630" t="str">
        <f t="shared" si="464"/>
        <v>30.9447311067626-522.879965316488i</v>
      </c>
      <c r="K1630" t="str">
        <f t="shared" si="465"/>
        <v>0.0235318850287643-0.00326353336621477i</v>
      </c>
      <c r="L1630" t="str">
        <f t="shared" si="466"/>
        <v>0.0001875-0.861004786616428i</v>
      </c>
      <c r="M1630" t="str">
        <f t="shared" si="467"/>
        <v>0.00125-0.216402272572042i</v>
      </c>
      <c r="N1630">
        <f t="shared" si="468"/>
        <v>87.268043818828531</v>
      </c>
      <c r="O1630">
        <f t="shared" si="469"/>
        <v>37.532544778339449</v>
      </c>
      <c r="P1630" s="3">
        <f t="shared" si="470"/>
        <v>37.532544778339449</v>
      </c>
      <c r="Q1630" s="3">
        <f t="shared" si="471"/>
        <v>-92.731956181171469</v>
      </c>
      <c r="R1630">
        <f t="shared" si="472"/>
        <v>87.268043818828531</v>
      </c>
      <c r="S1630">
        <f t="shared" si="473"/>
        <v>0.40968067163730637</v>
      </c>
      <c r="T1630">
        <f t="shared" si="456"/>
        <v>37.532544778339449</v>
      </c>
    </row>
    <row r="1631" spans="1:20" x14ac:dyDescent="0.35">
      <c r="A1631">
        <f t="shared" si="457"/>
        <v>2583.8811550583227</v>
      </c>
      <c r="B1631">
        <f t="shared" si="474"/>
        <v>411.23745818952813</v>
      </c>
      <c r="C1631" t="str">
        <f t="shared" si="458"/>
        <v>-3.58706941471327-74.8966289514071i</v>
      </c>
      <c r="D1631" t="str">
        <f t="shared" si="459"/>
        <v>3.47812388881534-38.7034363037776i</v>
      </c>
      <c r="E1631" t="str">
        <f t="shared" si="460"/>
        <v>162.45503748202+0.136557233190051i</v>
      </c>
      <c r="F1631" t="str">
        <f t="shared" si="461"/>
        <v>2.90990973086291-363.190196141272i</v>
      </c>
      <c r="G1631" t="str">
        <f t="shared" si="462"/>
        <v>0.999999938469916-0.000248052575622902i</v>
      </c>
      <c r="H1631" t="str">
        <f t="shared" si="463"/>
        <v>508.680462370495+26.1238544336583i</v>
      </c>
      <c r="I1631" t="str">
        <f t="shared" si="464"/>
        <v>30.9415857094419-520.966669932872i</v>
      </c>
      <c r="K1631" t="str">
        <f t="shared" si="465"/>
        <v>0.0235283930244378-0.00327543187956601i</v>
      </c>
      <c r="L1631" t="str">
        <f t="shared" si="466"/>
        <v>0.0001875-0.857745354270194i</v>
      </c>
      <c r="M1631" t="str">
        <f t="shared" si="467"/>
        <v>0.00125-0.215583056955611i</v>
      </c>
      <c r="N1631">
        <f t="shared" si="468"/>
        <v>87.257993935561188</v>
      </c>
      <c r="O1631">
        <f t="shared" si="469"/>
        <v>37.499195843477814</v>
      </c>
      <c r="P1631" s="3">
        <f t="shared" si="470"/>
        <v>37.499195843477814</v>
      </c>
      <c r="Q1631" s="3">
        <f t="shared" si="471"/>
        <v>-92.742006064438812</v>
      </c>
      <c r="R1631">
        <f t="shared" si="472"/>
        <v>87.257993935561188</v>
      </c>
      <c r="S1631">
        <f t="shared" si="473"/>
        <v>0.41123745818952812</v>
      </c>
      <c r="T1631">
        <f t="shared" si="456"/>
        <v>37.499195843477814</v>
      </c>
    </row>
    <row r="1632" spans="1:20" x14ac:dyDescent="0.35">
      <c r="A1632">
        <f t="shared" si="457"/>
        <v>2593.6999034475443</v>
      </c>
      <c r="B1632">
        <f t="shared" si="474"/>
        <v>412.80016053064833</v>
      </c>
      <c r="C1632" t="str">
        <f t="shared" si="458"/>
        <v>-3.58645387941858-74.6089635388902i</v>
      </c>
      <c r="D1632" t="str">
        <f t="shared" si="459"/>
        <v>3.4781238803543-38.5569349204482i</v>
      </c>
      <c r="E1632" t="str">
        <f t="shared" si="460"/>
        <v>162.454934266311+0.137123729353669i</v>
      </c>
      <c r="F1632" t="str">
        <f t="shared" si="461"/>
        <v>2.90990972949957-361.815303484216i</v>
      </c>
      <c r="G1632" t="str">
        <f t="shared" si="462"/>
        <v>0.999999938001399-0.000248995175293611i</v>
      </c>
      <c r="H1632" t="str">
        <f t="shared" si="463"/>
        <v>508.747059134241+26.219482668976i</v>
      </c>
      <c r="I1632" t="str">
        <f t="shared" si="464"/>
        <v>30.9384150087601-519.060876942949i</v>
      </c>
      <c r="K1632" t="str">
        <f t="shared" si="465"/>
        <v>0.0235248755149999-0.00328737000902962i</v>
      </c>
      <c r="L1632" t="str">
        <f t="shared" si="466"/>
        <v>0.0001875-0.854498260878859i</v>
      </c>
      <c r="M1632" t="str">
        <f t="shared" si="467"/>
        <v>0.00125-0.214766942573831i</v>
      </c>
      <c r="N1632">
        <f t="shared" si="468"/>
        <v>87.247909580433287</v>
      </c>
      <c r="O1632">
        <f t="shared" si="469"/>
        <v>37.465843916711499</v>
      </c>
      <c r="P1632" s="3">
        <f t="shared" si="470"/>
        <v>37.465843916711499</v>
      </c>
      <c r="Q1632" s="3">
        <f t="shared" si="471"/>
        <v>-92.752090419566713</v>
      </c>
      <c r="R1632">
        <f t="shared" si="472"/>
        <v>87.247909580433287</v>
      </c>
      <c r="S1632">
        <f t="shared" si="473"/>
        <v>0.41280016053064833</v>
      </c>
      <c r="T1632">
        <f t="shared" si="456"/>
        <v>37.465843916711499</v>
      </c>
    </row>
    <row r="1633" spans="1:20" x14ac:dyDescent="0.35">
      <c r="A1633">
        <f t="shared" si="457"/>
        <v>2603.5559630806447</v>
      </c>
      <c r="B1633">
        <f t="shared" si="474"/>
        <v>414.3688011406648</v>
      </c>
      <c r="C1633" t="str">
        <f t="shared" si="458"/>
        <v>-3.58583385503614-74.3223727465167i</v>
      </c>
      <c r="D1633" t="str">
        <f t="shared" si="459"/>
        <v>3.47812387182882-38.410988191572i</v>
      </c>
      <c r="E1633" t="str">
        <f t="shared" si="460"/>
        <v>162.454830372262+0.137692906891215i</v>
      </c>
      <c r="F1633" t="str">
        <f t="shared" si="461"/>
        <v>2.90990972812585-360.445615661771i</v>
      </c>
      <c r="G1633" t="str">
        <f t="shared" si="462"/>
        <v>0.999999937529314-0.000249941356841733i</v>
      </c>
      <c r="H1633" t="str">
        <f t="shared" si="463"/>
        <v>508.814170603497+26.3154311975922i</v>
      </c>
      <c r="I1633" t="str">
        <f t="shared" si="464"/>
        <v>30.9352187910208-517.16255902354i</v>
      </c>
      <c r="K1633" t="str">
        <f t="shared" si="465"/>
        <v>0.023521332322312-0.00329934784401168i</v>
      </c>
      <c r="L1633" t="str">
        <f t="shared" si="466"/>
        <v>0.0001875-0.851263459731875i</v>
      </c>
      <c r="M1633" t="str">
        <f t="shared" si="467"/>
        <v>0.00125-0.213953917686622i</v>
      </c>
      <c r="N1633">
        <f t="shared" si="468"/>
        <v>87.237790663561015</v>
      </c>
      <c r="O1633">
        <f t="shared" si="469"/>
        <v>37.432488976643896</v>
      </c>
      <c r="P1633" s="3">
        <f t="shared" si="470"/>
        <v>37.432488976643896</v>
      </c>
      <c r="Q1633" s="3">
        <f t="shared" si="471"/>
        <v>-92.762209336438985</v>
      </c>
      <c r="R1633">
        <f t="shared" si="472"/>
        <v>87.237790663561015</v>
      </c>
      <c r="S1633">
        <f t="shared" si="473"/>
        <v>0.41436880114066482</v>
      </c>
      <c r="T1633">
        <f t="shared" si="456"/>
        <v>37.432488976643896</v>
      </c>
    </row>
    <row r="1634" spans="1:20" x14ac:dyDescent="0.35">
      <c r="A1634">
        <f t="shared" si="457"/>
        <v>2613.4494757403513</v>
      </c>
      <c r="B1634">
        <f t="shared" si="474"/>
        <v>415.94340258499932</v>
      </c>
      <c r="C1634" t="str">
        <f t="shared" si="458"/>
        <v>-3.58520931031228-74.0368524663211i</v>
      </c>
      <c r="D1634" t="str">
        <f t="shared" si="459"/>
        <v>3.47812386323843-38.2655940176563i</v>
      </c>
      <c r="E1634" t="str">
        <f t="shared" si="460"/>
        <v>162.454725796299+0.138264781747684i</v>
      </c>
      <c r="F1634" t="str">
        <f t="shared" si="461"/>
        <v>2.90990972674166-359.081112970516i</v>
      </c>
      <c r="G1634" t="str">
        <f t="shared" si="462"/>
        <v>0.999999937053635-0.000250891133878388i</v>
      </c>
      <c r="H1634" t="str">
        <f t="shared" si="463"/>
        <v>508.881800812954+26.4117007160977i</v>
      </c>
      <c r="I1634" t="str">
        <f t="shared" si="464"/>
        <v>30.9319968405707-515.271688960047i</v>
      </c>
      <c r="K1634" t="str">
        <f t="shared" si="465"/>
        <v>0.0235177632671131-0.00331136547361249i</v>
      </c>
      <c r="L1634" t="str">
        <f t="shared" si="466"/>
        <v>0.0001875-0.848040904295551i</v>
      </c>
      <c r="M1634" t="str">
        <f t="shared" si="467"/>
        <v>0.00125-0.213143970598348i</v>
      </c>
      <c r="N1634">
        <f t="shared" si="468"/>
        <v>87.227637095162819</v>
      </c>
      <c r="O1634">
        <f t="shared" si="469"/>
        <v>37.399131001735654</v>
      </c>
      <c r="P1634" s="3">
        <f t="shared" si="470"/>
        <v>37.399131001735654</v>
      </c>
      <c r="Q1634" s="3">
        <f t="shared" si="471"/>
        <v>-92.772362904837181</v>
      </c>
      <c r="R1634">
        <f t="shared" si="472"/>
        <v>87.227637095162819</v>
      </c>
      <c r="S1634">
        <f t="shared" si="473"/>
        <v>0.41594340258499934</v>
      </c>
      <c r="T1634">
        <f t="shared" si="456"/>
        <v>37.399131001735654</v>
      </c>
    </row>
    <row r="1635" spans="1:20" x14ac:dyDescent="0.35">
      <c r="A1635">
        <f t="shared" si="457"/>
        <v>2623.380583748165</v>
      </c>
      <c r="B1635">
        <f t="shared" si="474"/>
        <v>417.52398751482235</v>
      </c>
      <c r="C1635" t="str">
        <f t="shared" si="458"/>
        <v>-3.58458021379812-73.7523986058941i</v>
      </c>
      <c r="D1635" t="str">
        <f t="shared" si="459"/>
        <v>3.47812385458262-38.1207503071571i</v>
      </c>
      <c r="E1635" t="str">
        <f t="shared" si="460"/>
        <v>162.454620534845+0.138839369989064i</v>
      </c>
      <c r="F1635" t="str">
        <f t="shared" si="461"/>
        <v>2.90990972534693-357.721775781623i</v>
      </c>
      <c r="G1635" t="str">
        <f t="shared" si="462"/>
        <v>0.999999936574334-0.000251844520066417i</v>
      </c>
      <c r="H1635" t="str">
        <f t="shared" si="463"/>
        <v>508.949953829773+26.5082919172403i</v>
      </c>
      <c r="I1635" t="str">
        <f t="shared" si="464"/>
        <v>30.9287489397801-513.388239646076i</v>
      </c>
      <c r="K1635" t="str">
        <f t="shared" si="465"/>
        <v>0.0235141681690145-0.00332342298661902i</v>
      </c>
      <c r="L1635" t="str">
        <f t="shared" si="466"/>
        <v>0.0001875-0.844830548212348i</v>
      </c>
      <c r="M1635" t="str">
        <f t="shared" si="467"/>
        <v>0.00125-0.212337089657648i</v>
      </c>
      <c r="N1635">
        <f t="shared" si="468"/>
        <v>87.21744878556423</v>
      </c>
      <c r="O1635">
        <f t="shared" si="469"/>
        <v>37.365769970304136</v>
      </c>
      <c r="P1635" s="3">
        <f t="shared" si="470"/>
        <v>37.365769970304136</v>
      </c>
      <c r="Q1635" s="3">
        <f t="shared" si="471"/>
        <v>-92.78255121443577</v>
      </c>
      <c r="R1635">
        <f t="shared" si="472"/>
        <v>87.21744878556423</v>
      </c>
      <c r="S1635">
        <f t="shared" si="473"/>
        <v>0.41752398751482234</v>
      </c>
      <c r="T1635">
        <f t="shared" si="456"/>
        <v>37.365769970304136</v>
      </c>
    </row>
    <row r="1636" spans="1:20" x14ac:dyDescent="0.35">
      <c r="A1636">
        <f t="shared" si="457"/>
        <v>2633.3494299664076</v>
      </c>
      <c r="B1636">
        <f t="shared" si="474"/>
        <v>419.11057866737866</v>
      </c>
      <c r="C1636" t="str">
        <f t="shared" si="458"/>
        <v>-3.58394653384843-73.4690070883271i</v>
      </c>
      <c r="D1636" t="str">
        <f t="shared" si="459"/>
        <v>3.47812384586092-37.9764549764493i</v>
      </c>
      <c r="E1636" t="str">
        <f t="shared" si="460"/>
        <v>162.45451458432+0.139416687803364i</v>
      </c>
      <c r="F1636" t="str">
        <f t="shared" si="461"/>
        <v>2.90990972394159-356.367584540572i</v>
      </c>
      <c r="G1636" t="str">
        <f t="shared" si="462"/>
        <v>0.999999936091383-0.000252801529120578i</v>
      </c>
      <c r="H1636" t="str">
        <f t="shared" si="463"/>
        <v>509.018633753852+26.6052054898249i</v>
      </c>
      <c r="I1636" t="str">
        <f t="shared" si="464"/>
        <v>30.9254748690219-511.512184083047i</v>
      </c>
      <c r="K1636" t="str">
        <f t="shared" si="465"/>
        <v>0.0235105468464952-0.00333552047149728i</v>
      </c>
      <c r="L1636" t="str">
        <f t="shared" si="466"/>
        <v>0.0001875-0.841632345300208i</v>
      </c>
      <c r="M1636" t="str">
        <f t="shared" si="467"/>
        <v>0.00125-0.211533263257271i</v>
      </c>
      <c r="N1636">
        <f t="shared" si="468"/>
        <v>87.207225645203039</v>
      </c>
      <c r="O1636">
        <f t="shared" si="469"/>
        <v>37.332405860522833</v>
      </c>
      <c r="P1636" s="3">
        <f t="shared" si="470"/>
        <v>37.332405860522833</v>
      </c>
      <c r="Q1636" s="3">
        <f t="shared" si="471"/>
        <v>-92.792774354796961</v>
      </c>
      <c r="R1636">
        <f t="shared" si="472"/>
        <v>87.207225645203039</v>
      </c>
      <c r="S1636">
        <f t="shared" si="473"/>
        <v>0.41911057866737866</v>
      </c>
      <c r="T1636">
        <f t="shared" si="456"/>
        <v>37.332405860522833</v>
      </c>
    </row>
    <row r="1637" spans="1:20" x14ac:dyDescent="0.35">
      <c r="A1637">
        <f t="shared" si="457"/>
        <v>2643.35615780028</v>
      </c>
      <c r="B1637">
        <f t="shared" si="474"/>
        <v>420.70319886631472</v>
      </c>
      <c r="C1637" t="str">
        <f t="shared" si="458"/>
        <v>-3.58330823862092-73.1866738521522i</v>
      </c>
      <c r="D1637" t="str">
        <f t="shared" si="459"/>
        <v>3.4781238370728-37.8327059497958i</v>
      </c>
      <c r="E1637" t="str">
        <f t="shared" si="460"/>
        <v>162.45440794114+0.13999675150185i</v>
      </c>
      <c r="F1637" t="str">
        <f t="shared" si="461"/>
        <v>2.90990972252555-355.018519766866i</v>
      </c>
      <c r="G1637" t="str">
        <f t="shared" si="462"/>
        <v>0.999999935604755-0.000253762174807748i</v>
      </c>
      <c r="H1637" t="str">
        <f t="shared" si="463"/>
        <v>509.087844718103+26.7024421186148i</v>
      </c>
      <c r="I1637" t="str">
        <f t="shared" si="464"/>
        <v>30.9221744066523-509.643495379814i</v>
      </c>
      <c r="K1637" t="str">
        <f t="shared" si="465"/>
        <v>0.0235068991168963-0.00334765801638464i</v>
      </c>
      <c r="L1637" t="str">
        <f t="shared" si="466"/>
        <v>0.0001875-0.838446249551906i</v>
      </c>
      <c r="M1637" t="str">
        <f t="shared" si="467"/>
        <v>0.00125-0.210732479833902i</v>
      </c>
      <c r="N1637">
        <f t="shared" si="468"/>
        <v>87.196967584634208</v>
      </c>
      <c r="O1637">
        <f t="shared" si="469"/>
        <v>37.299038650420201</v>
      </c>
      <c r="P1637" s="3">
        <f t="shared" si="470"/>
        <v>37.299038650420201</v>
      </c>
      <c r="Q1637" s="3">
        <f t="shared" si="471"/>
        <v>-92.803032415365792</v>
      </c>
      <c r="R1637">
        <f t="shared" si="472"/>
        <v>87.196967584634208</v>
      </c>
      <c r="S1637">
        <f t="shared" si="473"/>
        <v>0.42070319886631474</v>
      </c>
      <c r="T1637">
        <f t="shared" si="456"/>
        <v>37.299038650420201</v>
      </c>
    </row>
    <row r="1638" spans="1:20" x14ac:dyDescent="0.35">
      <c r="A1638">
        <f t="shared" si="457"/>
        <v>2653.4009111999212</v>
      </c>
      <c r="B1638">
        <f t="shared" si="474"/>
        <v>422.30187102200671</v>
      </c>
      <c r="C1638" t="str">
        <f t="shared" si="458"/>
        <v>-3.58266529607518-72.9053948512862i</v>
      </c>
      <c r="D1638" t="str">
        <f t="shared" si="459"/>
        <v>3.47812382821776-37.6895011593186i</v>
      </c>
      <c r="E1638" t="str">
        <f t="shared" si="460"/>
        <v>162.454300601719+0.14057957751992i</v>
      </c>
      <c r="F1638" t="str">
        <f t="shared" si="461"/>
        <v>2.90990972109872-353.674562053755i</v>
      </c>
      <c r="G1638" t="str">
        <f t="shared" si="462"/>
        <v>0.999999935114421-0.000254726470947116i</v>
      </c>
      <c r="H1638" t="str">
        <f t="shared" si="463"/>
        <v>509.157590888744+26.8000024842259i</v>
      </c>
      <c r="I1638" t="str">
        <f t="shared" si="464"/>
        <v>30.9188473289876-507.78214675231i</v>
      </c>
      <c r="K1638" t="str">
        <f t="shared" si="465"/>
        <v>0.0235032247964154-0.00335983570908186i</v>
      </c>
      <c r="L1638" t="str">
        <f t="shared" si="466"/>
        <v>0.0001875-0.835272215134401i</v>
      </c>
      <c r="M1638" t="str">
        <f t="shared" si="467"/>
        <v>0.00125-0.209934727868004i</v>
      </c>
      <c r="N1638">
        <f t="shared" si="468"/>
        <v>87.186674514535213</v>
      </c>
      <c r="O1638">
        <f t="shared" si="469"/>
        <v>37.265668317878998</v>
      </c>
      <c r="P1638" s="3">
        <f t="shared" si="470"/>
        <v>37.265668317878998</v>
      </c>
      <c r="Q1638" s="3">
        <f t="shared" si="471"/>
        <v>-92.813325485464787</v>
      </c>
      <c r="R1638">
        <f t="shared" si="472"/>
        <v>87.186674514535213</v>
      </c>
      <c r="S1638">
        <f t="shared" si="473"/>
        <v>0.42230187102200673</v>
      </c>
      <c r="T1638">
        <f t="shared" si="456"/>
        <v>37.265668317878998</v>
      </c>
    </row>
    <row r="1639" spans="1:20" x14ac:dyDescent="0.35">
      <c r="A1639">
        <f t="shared" si="457"/>
        <v>2663.4838346624811</v>
      </c>
      <c r="B1639">
        <f t="shared" si="474"/>
        <v>423.90661813189035</v>
      </c>
      <c r="C1639" t="str">
        <f t="shared" si="458"/>
        <v>-3.58201767397208-72.6251660549752i</v>
      </c>
      <c r="D1639" t="str">
        <f t="shared" si="459"/>
        <v>3.4781238192953-37.5468385449688i</v>
      </c>
      <c r="E1639" t="str">
        <f t="shared" si="460"/>
        <v>162.454192562465+0.141165182418265i</v>
      </c>
      <c r="F1639" t="str">
        <f t="shared" si="461"/>
        <v>2.90990971966103-352.335692067956i</v>
      </c>
      <c r="G1639" t="str">
        <f t="shared" si="462"/>
        <v>0.999999934620354-0.000255694431410385i</v>
      </c>
      <c r="H1639" t="str">
        <f t="shared" si="463"/>
        <v>509.227876465555+26.8978872630269i</v>
      </c>
      <c r="I1639" t="str">
        <f t="shared" si="464"/>
        <v>30.9154934102871-505.928111523151i</v>
      </c>
      <c r="K1639" t="str">
        <f t="shared" si="465"/>
        <v>0.0234995237001025-0.00337205363704542i</v>
      </c>
      <c r="L1639" t="str">
        <f t="shared" si="466"/>
        <v>0.0001875-0.832110196388124i</v>
      </c>
      <c r="M1639" t="str">
        <f t="shared" si="467"/>
        <v>0.00125-0.209139995883646i</v>
      </c>
      <c r="N1639">
        <f t="shared" si="468"/>
        <v>87.176346345711124</v>
      </c>
      <c r="O1639">
        <f t="shared" si="469"/>
        <v>37.232294840635582</v>
      </c>
      <c r="P1639" s="3">
        <f t="shared" si="470"/>
        <v>37.232294840635582</v>
      </c>
      <c r="Q1639" s="3">
        <f t="shared" si="471"/>
        <v>-92.823653654288876</v>
      </c>
      <c r="R1639">
        <f t="shared" si="472"/>
        <v>87.176346345711124</v>
      </c>
      <c r="S1639">
        <f t="shared" si="473"/>
        <v>0.42390661813189034</v>
      </c>
      <c r="T1639">
        <f t="shared" si="456"/>
        <v>37.232294840635582</v>
      </c>
    </row>
    <row r="1640" spans="1:20" x14ac:dyDescent="0.35">
      <c r="A1640">
        <f t="shared" si="457"/>
        <v>2673.6050732341987</v>
      </c>
      <c r="B1640">
        <f t="shared" si="474"/>
        <v>425.51746328079156</v>
      </c>
      <c r="C1640" t="str">
        <f t="shared" si="458"/>
        <v>-3.58136533987251-72.3459834477373i</v>
      </c>
      <c r="D1640" t="str">
        <f t="shared" si="459"/>
        <v>3.4781238103049-37.4047160544968i</v>
      </c>
      <c r="E1640" t="str">
        <f t="shared" si="460"/>
        <v>162.454083819787+0.141753582883975i</v>
      </c>
      <c r="F1640" t="str">
        <f t="shared" si="461"/>
        <v>2.90990971821239-351.001890549375i</v>
      </c>
      <c r="G1640" t="str">
        <f t="shared" si="462"/>
        <v>0.999999934122524-0.000256666070121969i</v>
      </c>
      <c r="H1640" t="str">
        <f t="shared" si="463"/>
        <v>509.298705682186+26.996097127028i</v>
      </c>
      <c r="I1640" t="str">
        <f t="shared" si="464"/>
        <v>30.9121124227261-504.081363121283i</v>
      </c>
      <c r="K1640" t="str">
        <f t="shared" si="465"/>
        <v>0.0234957956418537-0.00338431188737925i</v>
      </c>
      <c r="L1640" t="str">
        <f t="shared" si="466"/>
        <v>0.0001875-0.828960147826383i</v>
      </c>
      <c r="M1640" t="str">
        <f t="shared" si="467"/>
        <v>0.00125-0.208348272448342i</v>
      </c>
      <c r="N1640">
        <f t="shared" si="468"/>
        <v>87.165982989100087</v>
      </c>
      <c r="O1640">
        <f t="shared" si="469"/>
        <v>37.198918196279074</v>
      </c>
      <c r="P1640" s="3">
        <f t="shared" si="470"/>
        <v>37.198918196279074</v>
      </c>
      <c r="Q1640" s="3">
        <f t="shared" si="471"/>
        <v>-92.834017010899913</v>
      </c>
      <c r="R1640">
        <f t="shared" si="472"/>
        <v>87.165982989100087</v>
      </c>
      <c r="S1640">
        <f t="shared" si="473"/>
        <v>0.42551746328079154</v>
      </c>
      <c r="T1640">
        <f t="shared" si="456"/>
        <v>37.198918196279074</v>
      </c>
    </row>
    <row r="1641" spans="1:20" x14ac:dyDescent="0.35">
      <c r="A1641">
        <f t="shared" si="457"/>
        <v>2683.7647725124884</v>
      </c>
      <c r="B1641">
        <f t="shared" si="474"/>
        <v>427.13442964125858</v>
      </c>
      <c r="C1641" t="str">
        <f t="shared" si="458"/>
        <v>-3.58070826113687-72.0678430293064i</v>
      </c>
      <c r="D1641" t="str">
        <f t="shared" si="459"/>
        <v>3.47812380124604-37.2631316434228i</v>
      </c>
      <c r="E1641" t="str">
        <f t="shared" si="460"/>
        <v>162.453974370091+0.142344795731592i</v>
      </c>
      <c r="F1641" t="str">
        <f t="shared" si="461"/>
        <v>2.90990971675272-349.673138310829i</v>
      </c>
      <c r="G1641" t="str">
        <f t="shared" si="462"/>
        <v>0.999999933620904-0.000257641401059195i</v>
      </c>
      <c r="H1641" t="str">
        <f t="shared" si="463"/>
        <v>509.370082806429+27.0946327437795i</v>
      </c>
      <c r="I1641" t="str">
        <f t="shared" si="464"/>
        <v>30.9087041363801-502.241875081603i</v>
      </c>
      <c r="K1641" t="str">
        <f t="shared" si="465"/>
        <v>0.0234920404344065-0.00339661054682687i</v>
      </c>
      <c r="L1641" t="str">
        <f t="shared" si="466"/>
        <v>0.0001875-0.825822024134675i</v>
      </c>
      <c r="M1641" t="str">
        <f t="shared" si="467"/>
        <v>0.00125-0.207559546172885i</v>
      </c>
      <c r="N1641">
        <f t="shared" si="468"/>
        <v>87.155584355778444</v>
      </c>
      <c r="O1641">
        <f t="shared" si="469"/>
        <v>37.165538362250466</v>
      </c>
      <c r="P1641" s="3">
        <f t="shared" si="470"/>
        <v>37.165538362250466</v>
      </c>
      <c r="Q1641" s="3">
        <f t="shared" si="471"/>
        <v>-92.844415644221556</v>
      </c>
      <c r="R1641">
        <f t="shared" si="472"/>
        <v>87.155584355778444</v>
      </c>
      <c r="S1641">
        <f t="shared" si="473"/>
        <v>0.42713442964125858</v>
      </c>
      <c r="T1641">
        <f t="shared" si="456"/>
        <v>37.165538362250466</v>
      </c>
    </row>
    <row r="1642" spans="1:20" x14ac:dyDescent="0.35">
      <c r="A1642">
        <f t="shared" si="457"/>
        <v>2693.9630786480361</v>
      </c>
      <c r="B1642">
        <f t="shared" si="474"/>
        <v>428.75754047389535</v>
      </c>
      <c r="C1642" t="str">
        <f t="shared" si="458"/>
        <v>-3.5800464049239-71.7907408145768i</v>
      </c>
      <c r="D1642" t="str">
        <f t="shared" si="459"/>
        <v>3.4781237921182-37.1220832750075i</v>
      </c>
      <c r="E1642" t="str">
        <f t="shared" si="460"/>
        <v>162.45386420978+0.142938837904305i</v>
      </c>
      <c r="F1642" t="str">
        <f t="shared" si="461"/>
        <v>2.90990971528193-348.349416237772i</v>
      </c>
      <c r="G1642" t="str">
        <f t="shared" si="462"/>
        <v>0.999999933115464-0.000258620438252502i</v>
      </c>
      <c r="H1642" t="str">
        <f t="shared" si="463"/>
        <v>509.442012140506+27.1934947762581i</v>
      </c>
      <c r="I1642" t="str">
        <f t="shared" si="464"/>
        <v>30.9052683191985-500.409621044588i</v>
      </c>
      <c r="K1642" t="str">
        <f t="shared" si="465"/>
        <v>0.0234882578893349-0.00340894970176312i</v>
      </c>
      <c r="L1642" t="str">
        <f t="shared" si="466"/>
        <v>0.0001875-0.822695780170028i</v>
      </c>
      <c r="M1642" t="str">
        <f t="shared" si="467"/>
        <v>0.00125-0.206773805711183i</v>
      </c>
      <c r="N1642">
        <f t="shared" si="468"/>
        <v>87.145150356966383</v>
      </c>
      <c r="O1642">
        <f t="shared" si="469"/>
        <v>37.132155315841928</v>
      </c>
      <c r="P1642" s="3">
        <f t="shared" si="470"/>
        <v>37.132155315841928</v>
      </c>
      <c r="Q1642" s="3">
        <f t="shared" si="471"/>
        <v>-92.854849643033617</v>
      </c>
      <c r="R1642">
        <f t="shared" si="472"/>
        <v>87.145150356966383</v>
      </c>
      <c r="S1642">
        <f t="shared" si="473"/>
        <v>0.42875754047389536</v>
      </c>
      <c r="T1642">
        <f t="shared" si="456"/>
        <v>37.132155315841928</v>
      </c>
    </row>
    <row r="1643" spans="1:20" x14ac:dyDescent="0.35">
      <c r="A1643">
        <f t="shared" si="457"/>
        <v>2704.2001383468987</v>
      </c>
      <c r="B1643">
        <f t="shared" si="474"/>
        <v>430.38681912769619</v>
      </c>
      <c r="C1643" t="str">
        <f t="shared" si="458"/>
        <v>-3.57937973819014-71.5146728335468i</v>
      </c>
      <c r="D1643" t="str">
        <f t="shared" si="459"/>
        <v>3.47812378292086-36.9815689202229i</v>
      </c>
      <c r="E1643" t="str">
        <f t="shared" si="460"/>
        <v>162.453753335256+0.143535726474956i</v>
      </c>
      <c r="F1643" t="str">
        <f t="shared" si="461"/>
        <v>2.90990971379995-347.030705288017i</v>
      </c>
      <c r="G1643" t="str">
        <f t="shared" si="462"/>
        <v>0.999999932606176-0.000259603195785649i</v>
      </c>
      <c r="H1643" t="str">
        <f t="shared" si="463"/>
        <v>509.514498021373+27.2926838827597i</v>
      </c>
      <c r="I1643" t="str">
        <f t="shared" si="464"/>
        <v>30.901804736986-498.584574755943i</v>
      </c>
      <c r="K1643" t="str">
        <f t="shared" si="465"/>
        <v>0.0234844478170436-0.00342132943818594i</v>
      </c>
      <c r="L1643" t="str">
        <f t="shared" si="466"/>
        <v>0.0001875-0.819581370960376i</v>
      </c>
      <c r="M1643" t="str">
        <f t="shared" si="467"/>
        <v>0.00125-0.205991039760095i</v>
      </c>
      <c r="N1643">
        <f t="shared" si="468"/>
        <v>87.134680904033189</v>
      </c>
      <c r="O1643">
        <f t="shared" si="469"/>
        <v>37.098769034195904</v>
      </c>
      <c r="P1643" s="3">
        <f t="shared" si="470"/>
        <v>37.098769034195904</v>
      </c>
      <c r="Q1643" s="3">
        <f t="shared" si="471"/>
        <v>-92.865319095966811</v>
      </c>
      <c r="R1643">
        <f t="shared" si="472"/>
        <v>87.134680904033189</v>
      </c>
      <c r="S1643">
        <f t="shared" si="473"/>
        <v>0.43038681912769616</v>
      </c>
      <c r="T1643">
        <f t="shared" si="456"/>
        <v>37.098769034195904</v>
      </c>
    </row>
    <row r="1644" spans="1:20" x14ac:dyDescent="0.35">
      <c r="A1644">
        <f t="shared" si="457"/>
        <v>2714.4760988726171</v>
      </c>
      <c r="B1644">
        <f t="shared" si="474"/>
        <v>432.02228904038145</v>
      </c>
      <c r="C1644" t="str">
        <f t="shared" si="458"/>
        <v>-3.57870822768864-71.2396351312649i</v>
      </c>
      <c r="D1644" t="str">
        <f t="shared" si="459"/>
        <v>3.47812377365348-36.8415865577227i</v>
      </c>
      <c r="E1644" t="str">
        <f t="shared" si="460"/>
        <v>162.453641742922+0.144135478647223i</v>
      </c>
      <c r="F1644" t="str">
        <f t="shared" si="461"/>
        <v>2.90990971230668-345.716986491463i</v>
      </c>
      <c r="G1644" t="str">
        <f t="shared" si="462"/>
        <v>0.99999993209301-0.000260589687795908i</v>
      </c>
      <c r="H1644" t="str">
        <f t="shared" si="463"/>
        <v>509.587544820997+27.3922007167836i</v>
      </c>
      <c r="I1644" t="str">
        <f t="shared" si="464"/>
        <v>30.8983131533766-496.766710066214i</v>
      </c>
      <c r="K1644" t="str">
        <f t="shared" si="465"/>
        <v>0.0234806100267635-0.00343374984170796i</v>
      </c>
      <c r="L1644" t="str">
        <f t="shared" si="466"/>
        <v>0.0001875-0.816478751703904i</v>
      </c>
      <c r="M1644" t="str">
        <f t="shared" si="467"/>
        <v>0.00125-0.205211237059269i</v>
      </c>
      <c r="N1644">
        <f t="shared" si="468"/>
        <v>87.124175908503119</v>
      </c>
      <c r="O1644">
        <f t="shared" si="469"/>
        <v>37.065379494304509</v>
      </c>
      <c r="P1644" s="3">
        <f t="shared" si="470"/>
        <v>37.065379494304509</v>
      </c>
      <c r="Q1644" s="3">
        <f t="shared" si="471"/>
        <v>-92.875824091496881</v>
      </c>
      <c r="R1644">
        <f t="shared" si="472"/>
        <v>87.124175908503119</v>
      </c>
      <c r="S1644">
        <f t="shared" si="473"/>
        <v>0.43202228904038142</v>
      </c>
      <c r="T1644">
        <f t="shared" ref="T1644:T1707" si="475">P1644</f>
        <v>37.065379494304509</v>
      </c>
    </row>
    <row r="1645" spans="1:20" x14ac:dyDescent="0.35">
      <c r="A1645">
        <f t="shared" ref="A1645:A1708" si="476">2*PI()*B1645</f>
        <v>2724.7911080483332</v>
      </c>
      <c r="B1645">
        <f t="shared" si="474"/>
        <v>433.66397373873491</v>
      </c>
      <c r="C1645" t="str">
        <f t="shared" ref="C1645:C1708" si="477">IMPRODUCT(D1645,E1645,$C$40,,K1645,$C$41)</f>
        <v>-3.57803183996847-70.9656237677717i</v>
      </c>
      <c r="D1645" t="str">
        <f t="shared" ref="D1645:D1708" si="478">IMDIV(IMPRODUCT($C$37,$C$38,COMPLEX(1,A1645/$C$38)),IMSUM(-1*A1645*A1645/$C$39,COMPLEX(0,1*A1645)))</f>
        <v>3.47812376431555-36.7021341738138i</v>
      </c>
      <c r="E1645" t="str">
        <f t="shared" ref="E1645:E1708" si="479">IMDIV(IMPRODUCT(IMSUM(F1645,G1645),$C$29,H1645),IMSUM(1,I1645))</f>
        <v>162.453529429176+0.144738111756774i</v>
      </c>
      <c r="F1645" t="str">
        <f t="shared" ref="F1645:F1708" si="480">IMDIV(IMPRODUCT($C$14,$C$15,COMPLEX(1,A1645/$C$15)),IMSUM(-1*A1645*A1645/$C$16,COMPLEX(0,A1645)))</f>
        <v>2.90990971080205-344.408240949827i</v>
      </c>
      <c r="G1645" t="str">
        <f t="shared" ref="G1645:G1708" si="481">IMDIV(1,COMPLEX(1,A1645*$C$9*$C$10))</f>
        <v>0.999999931575936-0.000261579928474277i</v>
      </c>
      <c r="H1645" t="str">
        <f t="shared" ref="H1645:H1708" si="482">IMDIV($C$3,IMSUM(K1645,COMPLEX(0,$C$28*A1645)))</f>
        <v>509.661156946665+27.4920459269215i</v>
      </c>
      <c r="I1645" t="str">
        <f t="shared" ref="I1645:I1708" si="483">IMPRODUCT(F1645,$C$29,H1645,$C$31)</f>
        <v>30.8947933298147-494.95600093045i</v>
      </c>
      <c r="K1645" t="str">
        <f t="shared" ref="K1645:K1708" si="484">IF($C$26&lt;=0,IMDIV(1,IMSUM(IMDIV(1,L1645),1/$C$18)),IMDIV(1,IMSUM(IMDIV(1,L1645),1/$C$18,IMDIV(1,M1645))))</f>
        <v>0.0234767443265461-0.00344621099754817i</v>
      </c>
      <c r="L1645" t="str">
        <f t="shared" ref="L1645:L1708" si="485">IMSUM($C$21/$C$22,IMDIV(1,COMPLEX(0,$C$20*$C$22*A1645)))</f>
        <v>0.0001875-0.81338787776838i</v>
      </c>
      <c r="M1645" t="str">
        <f t="shared" ref="M1645:M1708" si="486">IMSUM($C$25/$C$26,IMDIV(1,COMPLEX(0,$C$24*$C$26*A1645)))</f>
        <v>0.00125-0.204434386390983i</v>
      </c>
      <c r="N1645">
        <f t="shared" ref="N1645:N1708" si="487">ABS(R1645)</f>
        <v>87.113635282060699</v>
      </c>
      <c r="O1645">
        <f t="shared" ref="O1645:O1708" si="488">ABS(P1645)</f>
        <v>37.031986673008333</v>
      </c>
      <c r="P1645" s="3">
        <f t="shared" ref="P1645:P1708" si="489">20*LOG10(IMABS(C1645))</f>
        <v>37.031986673008333</v>
      </c>
      <c r="Q1645" s="3">
        <f t="shared" ref="Q1645:Q1708" si="490">IMARGUMENT(C1645)*180/PI()</f>
        <v>-92.886364717939301</v>
      </c>
      <c r="R1645">
        <f t="shared" ref="R1645:R1708" si="491">IF(Q1645&lt;0,Q1645+180,Q1645-180)</f>
        <v>87.113635282060699</v>
      </c>
      <c r="S1645">
        <f t="shared" ref="S1645:S1708" si="492">B1645/1000</f>
        <v>0.43366397373873489</v>
      </c>
      <c r="T1645">
        <f t="shared" si="475"/>
        <v>37.031986673008333</v>
      </c>
    </row>
    <row r="1646" spans="1:20" x14ac:dyDescent="0.35">
      <c r="A1646">
        <f t="shared" si="476"/>
        <v>2735.1453142589171</v>
      </c>
      <c r="B1646">
        <f t="shared" ref="B1646:B1709" si="493">B1645*(1+B$42)</f>
        <v>435.31189683894212</v>
      </c>
      <c r="C1646" t="str">
        <f t="shared" si="477"/>
        <v>-3.57735054137352-70.6926348180477i</v>
      </c>
      <c r="D1646" t="str">
        <f t="shared" si="478"/>
        <v>3.4781237549065-36.5632097624265i</v>
      </c>
      <c r="E1646" t="str">
        <f t="shared" si="479"/>
        <v>162.453416390419+0.145343643272343i</v>
      </c>
      <c r="F1646" t="str">
        <f t="shared" si="480"/>
        <v>2.90990970928595-343.104449836362i</v>
      </c>
      <c r="G1646" t="str">
        <f t="shared" si="481"/>
        <v>0.999999931054926-0.000262573932065676i</v>
      </c>
      <c r="H1646" t="str">
        <f t="shared" si="482"/>
        <v>509.735338841275+27.592220156739i</v>
      </c>
      <c r="I1646" t="str">
        <f t="shared" si="483"/>
        <v>30.8912450255289-493.152421407817i</v>
      </c>
      <c r="K1646" t="str">
        <f t="shared" si="484"/>
        <v>0.0234728505232587-0.00345871299052326i</v>
      </c>
      <c r="L1646" t="str">
        <f t="shared" si="485"/>
        <v>0.0001875-0.810308704690559i</v>
      </c>
      <c r="M1646" t="str">
        <f t="shared" si="486"/>
        <v>0.00125-0.203660476579979i</v>
      </c>
      <c r="N1646">
        <f t="shared" si="487"/>
        <v>87.103058936556735</v>
      </c>
      <c r="O1646">
        <f t="shared" si="488"/>
        <v>36.998590546996049</v>
      </c>
      <c r="P1646" s="3">
        <f t="shared" si="489"/>
        <v>36.998590546996049</v>
      </c>
      <c r="Q1646" s="3">
        <f t="shared" si="490"/>
        <v>-92.896941063443265</v>
      </c>
      <c r="R1646">
        <f t="shared" si="491"/>
        <v>87.103058936556735</v>
      </c>
      <c r="S1646">
        <f t="shared" si="492"/>
        <v>0.43531189683894211</v>
      </c>
      <c r="T1646">
        <f t="shared" si="475"/>
        <v>36.998590546996049</v>
      </c>
    </row>
    <row r="1647" spans="1:20" x14ac:dyDescent="0.35">
      <c r="A1647">
        <f t="shared" si="476"/>
        <v>2745.538866453101</v>
      </c>
      <c r="B1647">
        <f t="shared" si="493"/>
        <v>436.96608204693013</v>
      </c>
      <c r="C1647" t="str">
        <f t="shared" si="477"/>
        <v>-3.57666429804209-70.4206643719583i</v>
      </c>
      <c r="D1647" t="str">
        <f t="shared" si="478"/>
        <v>3.47812374542583-36.4248113250868i</v>
      </c>
      <c r="E1647" t="str">
        <f t="shared" si="479"/>
        <v>162.453302623053+0.145952090796971i</v>
      </c>
      <c r="F1647" t="str">
        <f t="shared" si="480"/>
        <v>2.90990970775832-341.805594395597i</v>
      </c>
      <c r="G1647" t="str">
        <f t="shared" si="481"/>
        <v>0.999999930529947-0.000263571712869156i</v>
      </c>
      <c r="H1647" t="str">
        <f t="shared" si="482"/>
        <v>509.810094983649+27.6927240446595i</v>
      </c>
      <c r="I1647" t="str">
        <f t="shared" si="483"/>
        <v>30.8876679975114-491.355945661261i</v>
      </c>
      <c r="K1647" t="str">
        <f t="shared" si="484"/>
        <v>0.0234689284225789-0.00347125590503912i</v>
      </c>
      <c r="L1647" t="str">
        <f t="shared" si="485"/>
        <v>0.0001875-0.807241188175489i</v>
      </c>
      <c r="M1647" t="str">
        <f t="shared" si="486"/>
        <v>0.00125-0.202889496493305i</v>
      </c>
      <c r="N1647">
        <f t="shared" si="487"/>
        <v>87.092446784013674</v>
      </c>
      <c r="O1647">
        <f t="shared" si="488"/>
        <v>36.965191092803472</v>
      </c>
      <c r="P1647" s="3">
        <f t="shared" si="489"/>
        <v>36.965191092803472</v>
      </c>
      <c r="Q1647" s="3">
        <f t="shared" si="490"/>
        <v>-92.907553215986326</v>
      </c>
      <c r="R1647">
        <f t="shared" si="491"/>
        <v>87.092446784013674</v>
      </c>
      <c r="S1647">
        <f t="shared" si="492"/>
        <v>0.4369660820469301</v>
      </c>
      <c r="T1647">
        <f t="shared" si="475"/>
        <v>36.965191092803472</v>
      </c>
    </row>
    <row r="1648" spans="1:20" x14ac:dyDescent="0.35">
      <c r="A1648">
        <f t="shared" si="476"/>
        <v>2755.971914145623</v>
      </c>
      <c r="B1648">
        <f t="shared" si="493"/>
        <v>438.62655315870848</v>
      </c>
      <c r="C1648" t="str">
        <f t="shared" si="477"/>
        <v>-3.57597307590557-70.1497085341969i</v>
      </c>
      <c r="D1648" t="str">
        <f t="shared" si="478"/>
        <v>3.47812373587295-36.2869368708866i</v>
      </c>
      <c r="E1648" t="str">
        <f t="shared" si="479"/>
        <v>162.453188123475+0.146563472069131i</v>
      </c>
      <c r="F1648" t="str">
        <f t="shared" si="480"/>
        <v>2.90990970621905-340.51165594306i</v>
      </c>
      <c r="G1648" t="str">
        <f t="shared" si="481"/>
        <v>0.999999930000972-0.000264573285238106i</v>
      </c>
      <c r="H1648" t="str">
        <f t="shared" si="482"/>
        <v>509.88542988882+27.7935582238438i</v>
      </c>
      <c r="I1648" t="str">
        <f t="shared" si="483"/>
        <v>30.8840620004928-489.566547957128i</v>
      </c>
      <c r="K1648" t="str">
        <f t="shared" si="484"/>
        <v>0.0234649778289902-0.00348383982508208i</v>
      </c>
      <c r="L1648" t="str">
        <f t="shared" si="485"/>
        <v>0.0001875-0.804185284095928i</v>
      </c>
      <c r="M1648" t="str">
        <f t="shared" si="486"/>
        <v>0.00125-0.202121435040152i</v>
      </c>
      <c r="N1648">
        <f t="shared" si="487"/>
        <v>87.081798736631825</v>
      </c>
      <c r="O1648">
        <f t="shared" si="488"/>
        <v>36.931788286812548</v>
      </c>
      <c r="P1648" s="3">
        <f t="shared" si="489"/>
        <v>36.931788286812548</v>
      </c>
      <c r="Q1648" s="3">
        <f t="shared" si="490"/>
        <v>-92.918201263368175</v>
      </c>
      <c r="R1648">
        <f t="shared" si="491"/>
        <v>87.081798736631825</v>
      </c>
      <c r="S1648">
        <f t="shared" si="492"/>
        <v>0.43862655315870847</v>
      </c>
      <c r="T1648">
        <f t="shared" si="475"/>
        <v>36.931788286812548</v>
      </c>
    </row>
    <row r="1649" spans="1:20" x14ac:dyDescent="0.35">
      <c r="A1649">
        <f t="shared" si="476"/>
        <v>2766.4446074193761</v>
      </c>
      <c r="B1649">
        <f t="shared" si="493"/>
        <v>440.29333406071157</v>
      </c>
      <c r="C1649" t="str">
        <f t="shared" si="477"/>
        <v>-3.57527684068794-69.8797634242333i</v>
      </c>
      <c r="D1649" t="str">
        <f t="shared" si="478"/>
        <v>3.47812372624732-36.1495844164555i</v>
      </c>
      <c r="E1649" t="str">
        <f t="shared" si="479"/>
        <v>162.453072888089+0.147177804963903i</v>
      </c>
      <c r="F1649" t="str">
        <f t="shared" si="480"/>
        <v>2.90990970466805-339.22261586501i</v>
      </c>
      <c r="G1649" t="str">
        <f t="shared" si="481"/>
        <v>0.999999929467969-0.000265578663580456i</v>
      </c>
      <c r="H1649" t="str">
        <f t="shared" si="482"/>
        <v>509.961348108362+27.8947233220697i</v>
      </c>
      <c r="I1649" t="str">
        <f t="shared" si="483"/>
        <v>30.88042678692-487.784202664827i</v>
      </c>
      <c r="K1649" t="str">
        <f t="shared" si="484"/>
        <v>0.0234609985457759-0.00349646483421008i</v>
      </c>
      <c r="L1649" t="str">
        <f t="shared" si="485"/>
        <v>0.0001875-0.801140948491659i</v>
      </c>
      <c r="M1649" t="str">
        <f t="shared" si="486"/>
        <v>0.00125-0.2013562811717i</v>
      </c>
      <c r="N1649">
        <f t="shared" si="487"/>
        <v>87.071114706795015</v>
      </c>
      <c r="O1649">
        <f t="shared" si="488"/>
        <v>36.898382105250789</v>
      </c>
      <c r="P1649" s="3">
        <f t="shared" si="489"/>
        <v>36.898382105250789</v>
      </c>
      <c r="Q1649" s="3">
        <f t="shared" si="490"/>
        <v>-92.928885293204985</v>
      </c>
      <c r="R1649">
        <f t="shared" si="491"/>
        <v>87.071114706795015</v>
      </c>
      <c r="S1649">
        <f t="shared" si="492"/>
        <v>0.44029333406071158</v>
      </c>
      <c r="T1649">
        <f t="shared" si="475"/>
        <v>36.898382105250789</v>
      </c>
    </row>
    <row r="1650" spans="1:20" x14ac:dyDescent="0.35">
      <c r="A1650">
        <f t="shared" si="476"/>
        <v>2776.9570969275701</v>
      </c>
      <c r="B1650">
        <f t="shared" si="493"/>
        <v>441.9664487301423</v>
      </c>
      <c r="C1650" t="str">
        <f t="shared" si="477"/>
        <v>-3.57457555790459-69.6108251762595i</v>
      </c>
      <c r="D1650" t="str">
        <f t="shared" si="478"/>
        <v>3.47812371654842-36.0127519859326i</v>
      </c>
      <c r="E1650" t="str">
        <f t="shared" si="479"/>
        <v>162.452956913297+0.147795107494155i</v>
      </c>
      <c r="F1650" t="str">
        <f t="shared" si="480"/>
        <v>2.90990970310525-337.938455618176i</v>
      </c>
      <c r="G1650" t="str">
        <f t="shared" si="481"/>
        <v>0.999999928930907-0.000266587862358888i</v>
      </c>
      <c r="H1650" t="str">
        <f t="shared" si="482"/>
        <v>510.037854230678+27.9962199616061i</v>
      </c>
      <c r="I1650" t="str">
        <f t="shared" si="483"/>
        <v>30.87676210693-486.008884256464i</v>
      </c>
      <c r="K1650" t="str">
        <f t="shared" si="484"/>
        <v>0.0234569903750151-0.00350913101554379i</v>
      </c>
      <c r="L1650" t="str">
        <f t="shared" si="485"/>
        <v>0.0001875-0.798108137568895i</v>
      </c>
      <c r="M1650" t="str">
        <f t="shared" si="486"/>
        <v>0.00125-0.200594023880952i</v>
      </c>
      <c r="N1650">
        <f t="shared" si="487"/>
        <v>87.060394607076773</v>
      </c>
      <c r="O1650">
        <f t="shared" si="488"/>
        <v>36.864972524190499</v>
      </c>
      <c r="P1650" s="3">
        <f t="shared" si="489"/>
        <v>36.864972524190499</v>
      </c>
      <c r="Q1650" s="3">
        <f t="shared" si="490"/>
        <v>-92.939605392923227</v>
      </c>
      <c r="R1650">
        <f t="shared" si="491"/>
        <v>87.060394607076773</v>
      </c>
      <c r="S1650">
        <f t="shared" si="492"/>
        <v>0.44196644873014229</v>
      </c>
      <c r="T1650">
        <f t="shared" si="475"/>
        <v>36.864972524190499</v>
      </c>
    </row>
    <row r="1651" spans="1:20" x14ac:dyDescent="0.35">
      <c r="A1651">
        <f t="shared" si="476"/>
        <v>2787.5095338958949</v>
      </c>
      <c r="B1651">
        <f t="shared" si="493"/>
        <v>443.64592123531685</v>
      </c>
      <c r="C1651" t="str">
        <f t="shared" si="477"/>
        <v>-3.57386919286171-69.3428899391331i</v>
      </c>
      <c r="D1651" t="str">
        <f t="shared" si="478"/>
        <v>3.47812370677566-35.8764376109373i</v>
      </c>
      <c r="E1651" t="str">
        <f t="shared" si="479"/>
        <v>162.452840195502+0.148415397811718i</v>
      </c>
      <c r="F1651" t="str">
        <f t="shared" si="480"/>
        <v>2.90990970153056-336.659156729481i</v>
      </c>
      <c r="G1651" t="str">
        <f t="shared" si="481"/>
        <v>0.999999928389755-0.000267600896091039i</v>
      </c>
      <c r="H1651" t="str">
        <f t="shared" si="482"/>
        <v>510.114952881328+28.0980487590905i</v>
      </c>
      <c r="I1651" t="str">
        <f t="shared" si="483"/>
        <v>30.8730677083274-484.240567306488i</v>
      </c>
      <c r="K1651" t="str">
        <f t="shared" si="484"/>
        <v>0.0234529531175769-0.00352183845175762i</v>
      </c>
      <c r="L1651" t="str">
        <f t="shared" si="485"/>
        <v>0.0001875-0.795086807699635i</v>
      </c>
      <c r="M1651" t="str">
        <f t="shared" si="486"/>
        <v>0.00125-0.199834652202582i</v>
      </c>
      <c r="N1651">
        <f t="shared" si="487"/>
        <v>87.049638350246127</v>
      </c>
      <c r="O1651">
        <f t="shared" si="488"/>
        <v>36.831559519547604</v>
      </c>
      <c r="P1651" s="3">
        <f t="shared" si="489"/>
        <v>36.831559519547604</v>
      </c>
      <c r="Q1651" s="3">
        <f t="shared" si="490"/>
        <v>-92.950361649753873</v>
      </c>
      <c r="R1651">
        <f t="shared" si="491"/>
        <v>87.049638350246127</v>
      </c>
      <c r="S1651">
        <f t="shared" si="492"/>
        <v>0.44364592123531688</v>
      </c>
      <c r="T1651">
        <f t="shared" si="475"/>
        <v>36.831559519547604</v>
      </c>
    </row>
    <row r="1652" spans="1:20" x14ac:dyDescent="0.35">
      <c r="A1652">
        <f t="shared" si="476"/>
        <v>2798.1020701246994</v>
      </c>
      <c r="B1652">
        <f t="shared" si="493"/>
        <v>445.33177573601108</v>
      </c>
      <c r="C1652" t="str">
        <f t="shared" si="477"/>
        <v>-3.57315771065521-69.0759538763266i</v>
      </c>
      <c r="D1652" t="str">
        <f t="shared" si="478"/>
        <v>3.47812369692848-35.7406393305414i</v>
      </c>
      <c r="E1652" t="str">
        <f t="shared" si="479"/>
        <v>162.452722731111+0.149038694208637i</v>
      </c>
      <c r="F1652" t="str">
        <f t="shared" si="480"/>
        <v>2.90990969994386-335.384700795779i</v>
      </c>
      <c r="G1652" t="str">
        <f t="shared" si="481"/>
        <v>0.999999927844483-0.000268617779349715i</v>
      </c>
      <c r="H1652" t="str">
        <f t="shared" si="482"/>
        <v>510.192648723342+28.2002103253994i</v>
      </c>
      <c r="I1652" t="str">
        <f t="shared" si="483"/>
        <v>30.869343336558-482.479226491344i</v>
      </c>
      <c r="K1652" t="str">
        <f t="shared" si="484"/>
        <v>0.0234488865731157-0.00353458722507058i</v>
      </c>
      <c r="L1652" t="str">
        <f t="shared" si="485"/>
        <v>0.0001875-0.792076915421039i</v>
      </c>
      <c r="M1652" t="str">
        <f t="shared" si="486"/>
        <v>0.00125-0.199078155212774i</v>
      </c>
      <c r="N1652">
        <f t="shared" si="487"/>
        <v>87.038845849274054</v>
      </c>
      <c r="O1652">
        <f t="shared" si="488"/>
        <v>36.79814306708117</v>
      </c>
      <c r="P1652" s="3">
        <f t="shared" si="489"/>
        <v>36.79814306708117</v>
      </c>
      <c r="Q1652" s="3">
        <f t="shared" si="490"/>
        <v>-92.961154150725946</v>
      </c>
      <c r="R1652">
        <f t="shared" si="491"/>
        <v>87.038845849274054</v>
      </c>
      <c r="S1652">
        <f t="shared" si="492"/>
        <v>0.44533177573601107</v>
      </c>
      <c r="T1652">
        <f t="shared" si="475"/>
        <v>36.79814306708117</v>
      </c>
    </row>
    <row r="1653" spans="1:20" x14ac:dyDescent="0.35">
      <c r="A1653">
        <f t="shared" si="476"/>
        <v>2808.7348579911736</v>
      </c>
      <c r="B1653">
        <f t="shared" si="493"/>
        <v>447.02403648380795</v>
      </c>
      <c r="C1653" t="str">
        <f t="shared" si="477"/>
        <v>-3.57244107617051-68.8100131658738i</v>
      </c>
      <c r="D1653" t="str">
        <f t="shared" si="478"/>
        <v>3.47812368700633-35.6053551912413i</v>
      </c>
      <c r="E1653" t="str">
        <f t="shared" si="479"/>
        <v>162.452604516533+0.149665015118391i</v>
      </c>
      <c r="F1653" t="str">
        <f t="shared" si="480"/>
        <v>2.90990969834508-334.115069483595i</v>
      </c>
      <c r="G1653" t="str">
        <f t="shared" si="481"/>
        <v>0.99999992729506-0.000269638526763099i</v>
      </c>
      <c r="H1653" t="str">
        <f t="shared" si="482"/>
        <v>510.270946457533+28.3027052655228i</v>
      </c>
      <c r="I1653" t="str">
        <f t="shared" si="483"/>
        <v>30.8655887346877-480.724836589122i</v>
      </c>
      <c r="K1653" t="str">
        <f t="shared" si="484"/>
        <v>0.0234447905400661-0.00354737741723728i</v>
      </c>
      <c r="L1653" t="str">
        <f t="shared" si="485"/>
        <v>0.0001875-0.789078417434783i</v>
      </c>
      <c r="M1653" t="str">
        <f t="shared" si="486"/>
        <v>0.00125-0.198324522029063i</v>
      </c>
      <c r="N1653">
        <f t="shared" si="487"/>
        <v>87.028017017339096</v>
      </c>
      <c r="O1653">
        <f t="shared" si="488"/>
        <v>36.764723142392597</v>
      </c>
      <c r="P1653" s="3">
        <f t="shared" si="489"/>
        <v>36.764723142392597</v>
      </c>
      <c r="Q1653" s="3">
        <f t="shared" si="490"/>
        <v>-92.971982982660904</v>
      </c>
      <c r="R1653">
        <f t="shared" si="491"/>
        <v>87.028017017339096</v>
      </c>
      <c r="S1653">
        <f t="shared" si="492"/>
        <v>0.44702403648380795</v>
      </c>
      <c r="T1653">
        <f t="shared" si="475"/>
        <v>36.764723142392597</v>
      </c>
    </row>
    <row r="1654" spans="1:20" x14ac:dyDescent="0.35">
      <c r="A1654">
        <f t="shared" si="476"/>
        <v>2819.40805045154</v>
      </c>
      <c r="B1654">
        <f t="shared" si="493"/>
        <v>448.72272782244642</v>
      </c>
      <c r="C1654" t="str">
        <f t="shared" si="477"/>
        <v>-3.57171925408061-68.5450640003148i</v>
      </c>
      <c r="D1654" t="str">
        <f t="shared" si="478"/>
        <v>3.47812367700862-35.470583246929i</v>
      </c>
      <c r="E1654" t="str">
        <f t="shared" si="479"/>
        <v>162.452485548179+0.150294379117054i</v>
      </c>
      <c r="F1654" t="str">
        <f t="shared" si="480"/>
        <v>2.90990969673413-332.850244528855i</v>
      </c>
      <c r="G1654" t="str">
        <f t="shared" si="481"/>
        <v>0.999999926741452-0.000270663153014957i</v>
      </c>
      <c r="H1654" t="str">
        <f t="shared" si="482"/>
        <v>510.349850822825+28.4055341784273i</v>
      </c>
      <c r="I1654" t="str">
        <f t="shared" si="483"/>
        <v>30.8618036433712-478.977372479204i</v>
      </c>
      <c r="K1654" t="str">
        <f t="shared" si="484"/>
        <v>0.023440664815638-0.00356020910953834i</v>
      </c>
      <c r="L1654" t="str">
        <f t="shared" si="485"/>
        <v>0.0001875-0.786091270606483i</v>
      </c>
      <c r="M1654" t="str">
        <f t="shared" si="486"/>
        <v>0.00125-0.197573741810185i</v>
      </c>
      <c r="N1654">
        <f t="shared" si="487"/>
        <v>87.01715176783442</v>
      </c>
      <c r="O1654">
        <f t="shared" si="488"/>
        <v>36.731299720924547</v>
      </c>
      <c r="P1654" s="3">
        <f t="shared" si="489"/>
        <v>36.731299720924547</v>
      </c>
      <c r="Q1654" s="3">
        <f t="shared" si="490"/>
        <v>-92.98284823216558</v>
      </c>
      <c r="R1654">
        <f t="shared" si="491"/>
        <v>87.01715176783442</v>
      </c>
      <c r="S1654">
        <f t="shared" si="492"/>
        <v>0.44872272782244643</v>
      </c>
      <c r="T1654">
        <f t="shared" si="475"/>
        <v>36.731299720924547</v>
      </c>
    </row>
    <row r="1655" spans="1:20" x14ac:dyDescent="0.35">
      <c r="A1655">
        <f t="shared" si="476"/>
        <v>2830.1218010432558</v>
      </c>
      <c r="B1655">
        <f t="shared" si="493"/>
        <v>450.4278741881717</v>
      </c>
      <c r="C1655" t="str">
        <f t="shared" si="477"/>
        <v>-3.57099220884634-68.281102586644i</v>
      </c>
      <c r="D1655" t="str">
        <f t="shared" si="478"/>
        <v>3.47812366693478-35.3363215588649i</v>
      </c>
      <c r="E1655" t="str">
        <f t="shared" si="479"/>
        <v>162.452365822463+0.150926804924624i</v>
      </c>
      <c r="F1655" t="str">
        <f t="shared" si="480"/>
        <v>2.90990969511091-331.590207736629i</v>
      </c>
      <c r="G1655" t="str">
        <f t="shared" si="481"/>
        <v>0.99999992618363-0.000271691672844858i</v>
      </c>
      <c r="H1655" t="str">
        <f t="shared" si="482"/>
        <v>510.429366596579+28.5086976569287i</v>
      </c>
      <c r="I1655" t="str">
        <f t="shared" si="483"/>
        <v>30.8579878008328-477.23680914193i</v>
      </c>
      <c r="K1655" t="str">
        <f t="shared" si="484"/>
        <v>0.0234365091958113-0.00357308238277131i</v>
      </c>
      <c r="L1655" t="str">
        <f t="shared" si="485"/>
        <v>0.0001875-0.783115431965011i</v>
      </c>
      <c r="M1655" t="str">
        <f t="shared" si="486"/>
        <v>0.00125-0.196825803755912i</v>
      </c>
      <c r="N1655">
        <f t="shared" si="487"/>
        <v>87.006250014373379</v>
      </c>
      <c r="O1655">
        <f t="shared" si="488"/>
        <v>36.697872777960214</v>
      </c>
      <c r="P1655" s="3">
        <f t="shared" si="489"/>
        <v>36.697872777960214</v>
      </c>
      <c r="Q1655" s="3">
        <f t="shared" si="490"/>
        <v>-92.993749985626621</v>
      </c>
      <c r="R1655">
        <f t="shared" si="491"/>
        <v>87.006250014373379</v>
      </c>
      <c r="S1655">
        <f t="shared" si="492"/>
        <v>0.45042787418817171</v>
      </c>
      <c r="T1655">
        <f t="shared" si="475"/>
        <v>36.697872777960214</v>
      </c>
    </row>
    <row r="1656" spans="1:20" x14ac:dyDescent="0.35">
      <c r="A1656">
        <f t="shared" si="476"/>
        <v>2840.8762638872199</v>
      </c>
      <c r="B1656">
        <f t="shared" si="493"/>
        <v>452.13950011008677</v>
      </c>
      <c r="C1656" t="str">
        <f t="shared" si="477"/>
        <v>-3.57025990471484-68.0181251462597i</v>
      </c>
      <c r="D1656" t="str">
        <f t="shared" si="478"/>
        <v>3.47812365678424-35.2025681956498i</v>
      </c>
      <c r="E1656" t="str">
        <f t="shared" si="479"/>
        <v>162.452245335805+0.151562311406131i</v>
      </c>
      <c r="F1656" t="str">
        <f t="shared" si="480"/>
        <v>2.90990969347534-330.334940980865i</v>
      </c>
      <c r="G1656" t="str">
        <f t="shared" si="481"/>
        <v>0.999999925621559-0.000272724101048378i</v>
      </c>
      <c r="H1656" t="str">
        <f t="shared" si="482"/>
        <v>510.509498594911+28.6121962875516i</v>
      </c>
      <c r="I1656" t="str">
        <f t="shared" si="483"/>
        <v>30.8541409428353-475.503121658234i</v>
      </c>
      <c r="K1656" t="str">
        <f t="shared" si="484"/>
        <v>0.0234323234753315-0.00358599731724098i</v>
      </c>
      <c r="L1656" t="str">
        <f t="shared" si="485"/>
        <v>0.0001875-0.780150858701947i</v>
      </c>
      <c r="M1656" t="str">
        <f t="shared" si="486"/>
        <v>0.00125-0.196080697106906i</v>
      </c>
      <c r="N1656">
        <f t="shared" si="487"/>
        <v>86.995311670796539</v>
      </c>
      <c r="O1656">
        <f t="shared" si="488"/>
        <v>36.664442288622865</v>
      </c>
      <c r="P1656" s="3">
        <f t="shared" si="489"/>
        <v>36.664442288622865</v>
      </c>
      <c r="Q1656" s="3">
        <f t="shared" si="490"/>
        <v>-93.004688329203461</v>
      </c>
      <c r="R1656">
        <f t="shared" si="491"/>
        <v>86.995311670796539</v>
      </c>
      <c r="S1656">
        <f t="shared" si="492"/>
        <v>0.45213950011008675</v>
      </c>
      <c r="T1656">
        <f t="shared" si="475"/>
        <v>36.664442288622865</v>
      </c>
    </row>
    <row r="1657" spans="1:20" x14ac:dyDescent="0.35">
      <c r="A1657">
        <f t="shared" si="476"/>
        <v>2851.6715936899918</v>
      </c>
      <c r="B1657">
        <f t="shared" si="493"/>
        <v>453.85763021050514</v>
      </c>
      <c r="C1657" t="str">
        <f t="shared" si="477"/>
        <v>-3.56952230571906-67.7561279149069i</v>
      </c>
      <c r="D1657" t="str">
        <f t="shared" si="478"/>
        <v>3.47812364655641-35.0693212331963i</v>
      </c>
      <c r="E1657" t="str">
        <f t="shared" si="479"/>
        <v>162.452124084627+0.152200917572947i</v>
      </c>
      <c r="F1657" t="str">
        <f t="shared" si="480"/>
        <v>2.90990969182732-329.084426204128i</v>
      </c>
      <c r="G1657" t="str">
        <f t="shared" si="481"/>
        <v>0.999999925055209-0.000273760452477318i</v>
      </c>
      <c r="H1657" t="str">
        <f t="shared" si="482"/>
        <v>510.590251673037+28.7160306503969i</v>
      </c>
      <c r="I1657" t="str">
        <f t="shared" si="483"/>
        <v>30.8502628026586-473.776285209316i</v>
      </c>
      <c r="K1657" t="str">
        <f t="shared" si="484"/>
        <v>0.0234281074477042-0.00359895399274996i</v>
      </c>
      <c r="L1657" t="str">
        <f t="shared" si="485"/>
        <v>0.0001875-0.777197508170898i</v>
      </c>
      <c r="M1657" t="str">
        <f t="shared" si="486"/>
        <v>0.00125-0.195338411144557i</v>
      </c>
      <c r="N1657">
        <f t="shared" si="487"/>
        <v>86.984336651177657</v>
      </c>
      <c r="O1657">
        <f t="shared" si="488"/>
        <v>36.631008227874368</v>
      </c>
      <c r="P1657" s="3">
        <f t="shared" si="489"/>
        <v>36.631008227874368</v>
      </c>
      <c r="Q1657" s="3">
        <f t="shared" si="490"/>
        <v>-93.015663348822343</v>
      </c>
      <c r="R1657">
        <f t="shared" si="491"/>
        <v>86.984336651177657</v>
      </c>
      <c r="S1657">
        <f t="shared" si="492"/>
        <v>0.45385763021050513</v>
      </c>
      <c r="T1657">
        <f t="shared" si="475"/>
        <v>36.631008227874368</v>
      </c>
    </row>
    <row r="1658" spans="1:20" x14ac:dyDescent="0.35">
      <c r="A1658">
        <f t="shared" si="476"/>
        <v>2862.5079457460138</v>
      </c>
      <c r="B1658">
        <f t="shared" si="493"/>
        <v>455.58228920530507</v>
      </c>
      <c r="C1658" t="str">
        <f t="shared" si="477"/>
        <v>-3.56877937567677-67.4951071426294i</v>
      </c>
      <c r="D1658" t="str">
        <f t="shared" si="478"/>
        <v>3.47812363625069-34.9365787547024i</v>
      </c>
      <c r="E1658" t="str">
        <f t="shared" si="479"/>
        <v>162.452002065356+0.152842642584269i</v>
      </c>
      <c r="F1658" t="str">
        <f t="shared" si="480"/>
        <v>2.90990969016675-327.838645417344i</v>
      </c>
      <c r="G1658" t="str">
        <f t="shared" si="481"/>
        <v>0.999999924484546-0.000274800742039913i</v>
      </c>
      <c r="H1658" t="str">
        <f t="shared" si="482"/>
        <v>510.671630725592+28.8202013189975i</v>
      </c>
      <c r="I1658" t="str">
        <f t="shared" si="483"/>
        <v>30.8463531110686-472.05627507629i</v>
      </c>
      <c r="K1658" t="str">
        <f t="shared" si="484"/>
        <v>0.0234238609051906-0.0036119524885889i</v>
      </c>
      <c r="L1658" t="str">
        <f t="shared" si="485"/>
        <v>0.0001875-0.774255337886926i</v>
      </c>
      <c r="M1658" t="str">
        <f t="shared" si="486"/>
        <v>0.00125-0.194598935190832i</v>
      </c>
      <c r="N1658">
        <f t="shared" si="487"/>
        <v>86.973324869830691</v>
      </c>
      <c r="O1658">
        <f t="shared" si="488"/>
        <v>36.597570570514925</v>
      </c>
      <c r="P1658" s="3">
        <f t="shared" si="489"/>
        <v>36.597570570514925</v>
      </c>
      <c r="Q1658" s="3">
        <f t="shared" si="490"/>
        <v>-93.026675130169309</v>
      </c>
      <c r="R1658">
        <f t="shared" si="491"/>
        <v>86.973324869830691</v>
      </c>
      <c r="S1658">
        <f t="shared" si="492"/>
        <v>0.45558228920530508</v>
      </c>
      <c r="T1658">
        <f t="shared" si="475"/>
        <v>36.597570570514925</v>
      </c>
    </row>
    <row r="1659" spans="1:20" x14ac:dyDescent="0.35">
      <c r="A1659">
        <f t="shared" si="476"/>
        <v>2873.3854759398487</v>
      </c>
      <c r="B1659">
        <f t="shared" si="493"/>
        <v>457.31350190428526</v>
      </c>
      <c r="C1659" t="str">
        <f t="shared" si="477"/>
        <v>-3.5680310781897-67.2350590937148i</v>
      </c>
      <c r="D1659" t="str">
        <f t="shared" si="478"/>
        <v>3.47812362586652-34.8043388506226i</v>
      </c>
      <c r="E1659" t="str">
        <f t="shared" si="479"/>
        <v>162.451879274425+0.153487505747981i</v>
      </c>
      <c r="F1659" t="str">
        <f t="shared" si="480"/>
        <v>2.90990968849352-326.597580699537i</v>
      </c>
      <c r="G1659" t="str">
        <f t="shared" si="481"/>
        <v>0.999999923909539-0.000275844984701051i</v>
      </c>
      <c r="H1659" t="str">
        <f t="shared" si="482"/>
        <v>510.753640686978+28.9247088601799i</v>
      </c>
      <c r="I1659" t="str">
        <f t="shared" si="483"/>
        <v>30.8424115962939-470.343066639849i</v>
      </c>
      <c r="K1659" t="str">
        <f t="shared" si="484"/>
        <v>0.0234195836388023-0.00362499288352676i</v>
      </c>
      <c r="L1659" t="str">
        <f t="shared" si="485"/>
        <v>0.0001875-0.771324305525927i</v>
      </c>
      <c r="M1659" t="str">
        <f t="shared" si="486"/>
        <v>0.00125-0.193862258608121i</v>
      </c>
      <c r="N1659">
        <f t="shared" si="487"/>
        <v>86.962276241316204</v>
      </c>
      <c r="O1659">
        <f t="shared" si="488"/>
        <v>36.564129291181906</v>
      </c>
      <c r="P1659" s="3">
        <f t="shared" si="489"/>
        <v>36.564129291181906</v>
      </c>
      <c r="Q1659" s="3">
        <f t="shared" si="490"/>
        <v>-93.037723758683796</v>
      </c>
      <c r="R1659">
        <f t="shared" si="491"/>
        <v>86.962276241316204</v>
      </c>
      <c r="S1659">
        <f t="shared" si="492"/>
        <v>0.45731350190428527</v>
      </c>
      <c r="T1659">
        <f t="shared" si="475"/>
        <v>36.564129291181906</v>
      </c>
    </row>
    <row r="1660" spans="1:20" x14ac:dyDescent="0.35">
      <c r="A1660">
        <f t="shared" si="476"/>
        <v>2884.3043407484206</v>
      </c>
      <c r="B1660">
        <f t="shared" si="493"/>
        <v>459.05129321152157</v>
      </c>
      <c r="C1660" t="str">
        <f t="shared" si="477"/>
        <v>-3.56727737664323-66.9759800466461i</v>
      </c>
      <c r="D1660" t="str">
        <f t="shared" si="478"/>
        <v>3.47812361540327-34.6725996186419i</v>
      </c>
      <c r="E1660" t="str">
        <f t="shared" si="479"/>
        <v>162.451755708274+0.15413552652227i</v>
      </c>
      <c r="F1660" t="str">
        <f t="shared" si="480"/>
        <v>2.90990968680756-325.361214197575i</v>
      </c>
      <c r="G1660" t="str">
        <f t="shared" si="481"/>
        <v>0.999999923330153-0.000276893195482487i</v>
      </c>
      <c r="H1660" t="str">
        <f t="shared" si="482"/>
        <v>510.836286531702+29.0295538339188i</v>
      </c>
      <c r="I1660" t="str">
        <f t="shared" si="483"/>
        <v>30.8384379839973-468.636635379928i</v>
      </c>
      <c r="K1660" t="str">
        <f t="shared" si="484"/>
        <v>0.0234152754382966-0.00363807525580094i</v>
      </c>
      <c r="L1660" t="str">
        <f t="shared" si="485"/>
        <v>0.0001875-0.768404368924014i</v>
      </c>
      <c r="M1660" t="str">
        <f t="shared" si="486"/>
        <v>0.00125-0.193128370799084i</v>
      </c>
      <c r="N1660">
        <f t="shared" si="487"/>
        <v>86.951190680447908</v>
      </c>
      <c r="O1660">
        <f t="shared" si="488"/>
        <v>36.530684364349419</v>
      </c>
      <c r="P1660" s="3">
        <f t="shared" si="489"/>
        <v>36.530684364349419</v>
      </c>
      <c r="Q1660" s="3">
        <f t="shared" si="490"/>
        <v>-93.048809319552092</v>
      </c>
      <c r="R1660">
        <f t="shared" si="491"/>
        <v>86.951190680447908</v>
      </c>
      <c r="S1660">
        <f t="shared" si="492"/>
        <v>0.45905129321152155</v>
      </c>
      <c r="T1660">
        <f t="shared" si="475"/>
        <v>36.530684364349419</v>
      </c>
    </row>
    <row r="1661" spans="1:20" x14ac:dyDescent="0.35">
      <c r="A1661">
        <f t="shared" si="476"/>
        <v>2895.2646972432644</v>
      </c>
      <c r="B1661">
        <f t="shared" si="493"/>
        <v>460.79568812572535</v>
      </c>
      <c r="C1661" t="str">
        <f t="shared" si="477"/>
        <v>-3.56651823420472-66.7178662940463i</v>
      </c>
      <c r="D1661" t="str">
        <f t="shared" si="478"/>
        <v>3.47812360486034-34.5413591636471i</v>
      </c>
      <c r="E1661" t="str">
        <f t="shared" si="479"/>
        <v>162.451631363346+0.154786724516861i</v>
      </c>
      <c r="F1661" t="str">
        <f t="shared" si="480"/>
        <v>2.90990968510876-324.129528125912i</v>
      </c>
      <c r="G1661" t="str">
        <f t="shared" si="481"/>
        <v>0.999999922746355-0.000277945389463057i</v>
      </c>
      <c r="H1661" t="str">
        <f t="shared" si="482"/>
        <v>510.919573274708+29.1347367931909i</v>
      </c>
      <c r="I1661" t="str">
        <f t="shared" si="483"/>
        <v>30.834431997248-466.936956875358i</v>
      </c>
      <c r="K1661" t="str">
        <f t="shared" si="484"/>
        <v>0.0234109360921719-0.00365119968310729i</v>
      </c>
      <c r="L1661" t="str">
        <f t="shared" si="485"/>
        <v>0.0001875-0.765495486076924i</v>
      </c>
      <c r="M1661" t="str">
        <f t="shared" si="486"/>
        <v>0.00125-0.192397261206499i</v>
      </c>
      <c r="N1661">
        <f t="shared" si="487"/>
        <v>86.940068102299961</v>
      </c>
      <c r="O1661">
        <f t="shared" si="488"/>
        <v>36.497235764327037</v>
      </c>
      <c r="P1661" s="3">
        <f t="shared" si="489"/>
        <v>36.497235764327037</v>
      </c>
      <c r="Q1661" s="3">
        <f t="shared" si="490"/>
        <v>-93.059931897700039</v>
      </c>
      <c r="R1661">
        <f t="shared" si="491"/>
        <v>86.940068102299961</v>
      </c>
      <c r="S1661">
        <f t="shared" si="492"/>
        <v>0.46079568812572536</v>
      </c>
      <c r="T1661">
        <f t="shared" si="475"/>
        <v>36.497235764327037</v>
      </c>
    </row>
    <row r="1662" spans="1:20" x14ac:dyDescent="0.35">
      <c r="A1662">
        <f t="shared" si="476"/>
        <v>2906.2667030927892</v>
      </c>
      <c r="B1662">
        <f t="shared" si="493"/>
        <v>462.54671174060314</v>
      </c>
      <c r="C1662" t="str">
        <f t="shared" si="477"/>
        <v>-3.56575361382339-66.4607141426288i</v>
      </c>
      <c r="D1662" t="str">
        <f t="shared" si="478"/>
        <v>3.47812359423715-34.4106155977i</v>
      </c>
      <c r="E1662" t="str">
        <f t="shared" si="479"/>
        <v>162.451506236094+0.155441119494153i</v>
      </c>
      <c r="F1662" t="str">
        <f t="shared" si="480"/>
        <v>2.90990968339703-322.902504766328i</v>
      </c>
      <c r="G1662" t="str">
        <f t="shared" si="481"/>
        <v>0.999999922158111-0.000279001581778896i</v>
      </c>
      <c r="H1662" t="str">
        <f t="shared" si="482"/>
        <v>511.003505971745+29.2402582838271i</v>
      </c>
      <c r="I1662" t="str">
        <f t="shared" si="483"/>
        <v>30.8303933564946-465.244006803541i</v>
      </c>
      <c r="K1662" t="str">
        <f t="shared" si="484"/>
        <v>0.0234065653876621-0.00366436624259003i</v>
      </c>
      <c r="L1662" t="str">
        <f t="shared" si="485"/>
        <v>0.0001875-0.762597615139391i</v>
      </c>
      <c r="M1662" t="str">
        <f t="shared" si="486"/>
        <v>0.00125-0.191668919313109i</v>
      </c>
      <c r="N1662">
        <f t="shared" si="487"/>
        <v>86.928908422213368</v>
      </c>
      <c r="O1662">
        <f t="shared" si="488"/>
        <v>36.463783465259183</v>
      </c>
      <c r="P1662" s="3">
        <f t="shared" si="489"/>
        <v>36.463783465259183</v>
      </c>
      <c r="Q1662" s="3">
        <f t="shared" si="490"/>
        <v>-93.071091577786632</v>
      </c>
      <c r="R1662">
        <f t="shared" si="491"/>
        <v>86.928908422213368</v>
      </c>
      <c r="S1662">
        <f t="shared" si="492"/>
        <v>0.46254671174060313</v>
      </c>
      <c r="T1662">
        <f t="shared" si="475"/>
        <v>36.463783465259183</v>
      </c>
    </row>
    <row r="1663" spans="1:20" x14ac:dyDescent="0.35">
      <c r="A1663">
        <f t="shared" si="476"/>
        <v>2917.310516564542</v>
      </c>
      <c r="B1663">
        <f t="shared" si="493"/>
        <v>464.30438924521746</v>
      </c>
      <c r="C1663" t="str">
        <f t="shared" si="477"/>
        <v>-3.56498347822926-66.2045199131463i</v>
      </c>
      <c r="D1663" t="str">
        <f t="shared" si="478"/>
        <v>3.47812358353305-34.2803670400107i</v>
      </c>
      <c r="E1663" t="str">
        <f t="shared" si="479"/>
        <v>162.451380322974+0.156098731370739i</v>
      </c>
      <c r="F1663" t="str">
        <f t="shared" si="480"/>
        <v>2.90990968167226-321.680126467682i</v>
      </c>
      <c r="G1663" t="str">
        <f t="shared" si="481"/>
        <v>0.999999921565389-0.000280061787623657i</v>
      </c>
      <c r="H1663" t="str">
        <f t="shared" si="482"/>
        <v>511.088089719691+29.3461188443607i</v>
      </c>
      <c r="I1663" t="str">
        <f t="shared" si="483"/>
        <v>30.8263217795362-463.557760940106i</v>
      </c>
      <c r="K1663" t="str">
        <f t="shared" si="484"/>
        <v>0.0234021631107329-0.00367757501083159i</v>
      </c>
      <c r="L1663" t="str">
        <f t="shared" si="485"/>
        <v>0.0001875-0.759710714424581i</v>
      </c>
      <c r="M1663" t="str">
        <f t="shared" si="486"/>
        <v>0.00125-0.190943334641472i</v>
      </c>
      <c r="N1663">
        <f t="shared" si="487"/>
        <v>86.917711555803194</v>
      </c>
      <c r="O1663">
        <f t="shared" si="488"/>
        <v>36.430327441124327</v>
      </c>
      <c r="P1663" s="3">
        <f t="shared" si="489"/>
        <v>36.430327441124327</v>
      </c>
      <c r="Q1663" s="3">
        <f t="shared" si="490"/>
        <v>-93.082288444196806</v>
      </c>
      <c r="R1663">
        <f t="shared" si="491"/>
        <v>86.917711555803194</v>
      </c>
      <c r="S1663">
        <f t="shared" si="492"/>
        <v>0.46430438924521744</v>
      </c>
      <c r="T1663">
        <f t="shared" si="475"/>
        <v>36.430327441124327</v>
      </c>
    </row>
    <row r="1664" spans="1:20" x14ac:dyDescent="0.35">
      <c r="A1664">
        <f t="shared" si="476"/>
        <v>2928.3962965274873</v>
      </c>
      <c r="B1664">
        <f t="shared" si="493"/>
        <v>466.06874592434929</v>
      </c>
      <c r="C1664" t="str">
        <f t="shared" si="477"/>
        <v>-3.56420778993242-65.94927994034i</v>
      </c>
      <c r="D1664" t="str">
        <f t="shared" si="478"/>
        <v>3.47812357274744-34.1506116169099i</v>
      </c>
      <c r="E1664" t="str">
        <f t="shared" si="479"/>
        <v>162.451253620454+0.156759580218732i</v>
      </c>
      <c r="F1664" t="str">
        <f t="shared" si="480"/>
        <v>2.90990967993435-320.46237564565i</v>
      </c>
      <c r="G1664" t="str">
        <f t="shared" si="481"/>
        <v>0.999999920968153-0.000281126022248729i</v>
      </c>
      <c r="H1664" t="str">
        <f t="shared" si="482"/>
        <v>511.17332965693+29.4523190058759i</v>
      </c>
      <c r="I1664" t="str">
        <f t="shared" si="483"/>
        <v>30.8222169814947-461.878195158586i</v>
      </c>
      <c r="K1664" t="str">
        <f t="shared" si="484"/>
        <v>0.0233977290460759-0.00369082606384232i</v>
      </c>
      <c r="L1664" t="str">
        <f t="shared" si="485"/>
        <v>0.0001875-0.756834742403448i</v>
      </c>
      <c r="M1664" t="str">
        <f t="shared" si="486"/>
        <v>0.00125-0.190220496753808i</v>
      </c>
      <c r="N1664">
        <f t="shared" si="487"/>
        <v>86.906477418965451</v>
      </c>
      <c r="O1664">
        <f t="shared" si="488"/>
        <v>36.396867665734149</v>
      </c>
      <c r="P1664" s="3">
        <f t="shared" si="489"/>
        <v>36.396867665734149</v>
      </c>
      <c r="Q1664" s="3">
        <f t="shared" si="490"/>
        <v>-93.093522581034549</v>
      </c>
      <c r="R1664">
        <f t="shared" si="491"/>
        <v>86.906477418965451</v>
      </c>
      <c r="S1664">
        <f t="shared" si="492"/>
        <v>0.46606874592434927</v>
      </c>
      <c r="T1664">
        <f t="shared" si="475"/>
        <v>36.396867665734149</v>
      </c>
    </row>
    <row r="1665" spans="1:20" x14ac:dyDescent="0.35">
      <c r="A1665">
        <f t="shared" si="476"/>
        <v>2939.5242024542918</v>
      </c>
      <c r="B1665">
        <f t="shared" si="493"/>
        <v>467.83980715886184</v>
      </c>
      <c r="C1665" t="str">
        <f t="shared" si="477"/>
        <v>-3.56342651122234-65.6949905728891i</v>
      </c>
      <c r="D1665" t="str">
        <f t="shared" si="478"/>
        <v>3.47812356187972-34.0213474618224i</v>
      </c>
      <c r="E1665" t="str">
        <f t="shared" si="479"/>
        <v>162.451126125009+0.157423686266895i</v>
      </c>
      <c r="F1665" t="str">
        <f t="shared" si="480"/>
        <v>2.90990967818322-319.24923478248i</v>
      </c>
      <c r="G1665" t="str">
        <f t="shared" si="481"/>
        <v>0.99999992036637-0.000282194300963454i</v>
      </c>
      <c r="H1665" t="str">
        <f t="shared" si="482"/>
        <v>511.259230963689+29.558859291852i</v>
      </c>
      <c r="I1665" t="str">
        <f t="shared" si="483"/>
        <v>30.8180786747869-460.205285430083i</v>
      </c>
      <c r="K1665" t="str">
        <f t="shared" si="484"/>
        <v>0.0233932629771048-0.00370411947705014i</v>
      </c>
      <c r="L1665" t="str">
        <f t="shared" si="485"/>
        <v>0.0001875-0.753969657704169i</v>
      </c>
      <c r="M1665" t="str">
        <f t="shared" si="486"/>
        <v>0.00125-0.189500395251851i</v>
      </c>
      <c r="N1665">
        <f t="shared" si="487"/>
        <v>86.895205927884192</v>
      </c>
      <c r="O1665">
        <f t="shared" si="488"/>
        <v>36.363404112732788</v>
      </c>
      <c r="P1665" s="3">
        <f t="shared" si="489"/>
        <v>36.363404112732788</v>
      </c>
      <c r="Q1665" s="3">
        <f t="shared" si="490"/>
        <v>-93.104794072115808</v>
      </c>
      <c r="R1665">
        <f t="shared" si="491"/>
        <v>86.895205927884192</v>
      </c>
      <c r="S1665">
        <f t="shared" si="492"/>
        <v>0.46783980715886186</v>
      </c>
      <c r="T1665">
        <f t="shared" si="475"/>
        <v>36.363404112732788</v>
      </c>
    </row>
    <row r="1666" spans="1:20" x14ac:dyDescent="0.35">
      <c r="A1666">
        <f t="shared" si="476"/>
        <v>2950.6943944236182</v>
      </c>
      <c r="B1666">
        <f t="shared" si="493"/>
        <v>469.61759842606551</v>
      </c>
      <c r="C1666" t="str">
        <f t="shared" si="477"/>
        <v>-3.56263960416661-65.4416481733591i</v>
      </c>
      <c r="D1666" t="str">
        <f t="shared" si="478"/>
        <v>3.47812355092925-33.8925727152397i</v>
      </c>
      <c r="E1666" t="str">
        <f t="shared" si="479"/>
        <v>162.450997833122+0.158091069902198i</v>
      </c>
      <c r="F1666" t="str">
        <f t="shared" si="480"/>
        <v>2.90990967641875-318.040686426731i</v>
      </c>
      <c r="G1666" t="str">
        <f t="shared" si="481"/>
        <v>0.999999919760005-0.000283266639135351i</v>
      </c>
      <c r="H1666" t="str">
        <f t="shared" si="482"/>
        <v>511.345798862403+29.6657402180024i</v>
      </c>
      <c r="I1666" t="str">
        <f t="shared" si="483"/>
        <v>30.813906569091-458.539007822928i</v>
      </c>
      <c r="K1666" t="str">
        <f t="shared" si="484"/>
        <v>0.0233887646859504-0.00371745532528994i</v>
      </c>
      <c r="L1666" t="str">
        <f t="shared" si="485"/>
        <v>0.0001875-0.751115419111545i</v>
      </c>
      <c r="M1666" t="str">
        <f t="shared" si="486"/>
        <v>0.00125-0.188783019776699i</v>
      </c>
      <c r="N1666">
        <f t="shared" si="487"/>
        <v>86.883896999039109</v>
      </c>
      <c r="O1666">
        <f t="shared" si="488"/>
        <v>36.329936755595824</v>
      </c>
      <c r="P1666" s="3">
        <f t="shared" si="489"/>
        <v>36.329936755595824</v>
      </c>
      <c r="Q1666" s="3">
        <f t="shared" si="490"/>
        <v>-93.116103000960891</v>
      </c>
      <c r="R1666">
        <f t="shared" si="491"/>
        <v>86.883896999039109</v>
      </c>
      <c r="S1666">
        <f t="shared" si="492"/>
        <v>0.46961759842606549</v>
      </c>
      <c r="T1666">
        <f t="shared" si="475"/>
        <v>36.329936755595824</v>
      </c>
    </row>
    <row r="1667" spans="1:20" x14ac:dyDescent="0.35">
      <c r="A1667">
        <f t="shared" si="476"/>
        <v>2961.9070331224275</v>
      </c>
      <c r="B1667">
        <f t="shared" si="493"/>
        <v>471.40214530008456</v>
      </c>
      <c r="C1667" t="str">
        <f t="shared" si="477"/>
        <v>-3.56184703061093-65.1892491181519i</v>
      </c>
      <c r="D1667" t="str">
        <f t="shared" si="478"/>
        <v>3.47812353989539-33.764285524694i</v>
      </c>
      <c r="E1667" t="str">
        <f t="shared" si="479"/>
        <v>162.450868741285+0.158761751671075i</v>
      </c>
      <c r="F1667" t="str">
        <f t="shared" si="480"/>
        <v>2.90990967464084-316.83671319303i</v>
      </c>
      <c r="G1667" t="str">
        <f t="shared" si="481"/>
        <v>0.999999919149022-0.000284343052190337i</v>
      </c>
      <c r="H1667" t="str">
        <f t="shared" si="482"/>
        <v>511.433038618088+29.7729622921193i</v>
      </c>
      <c r="I1667" t="str">
        <f t="shared" si="483"/>
        <v>30.8097003713228-456.879338502377i</v>
      </c>
      <c r="K1667" t="str">
        <f t="shared" si="484"/>
        <v>0.0233842339534554-0.00373083368279311i</v>
      </c>
      <c r="L1667" t="str">
        <f t="shared" si="485"/>
        <v>0.0001875-0.748271985566395i</v>
      </c>
      <c r="M1667" t="str">
        <f t="shared" si="486"/>
        <v>0.00125-0.188068360008666i</v>
      </c>
      <c r="N1667">
        <f t="shared" si="487"/>
        <v>86.872550549212079</v>
      </c>
      <c r="O1667">
        <f t="shared" si="488"/>
        <v>36.296465567629525</v>
      </c>
      <c r="P1667" s="3">
        <f t="shared" si="489"/>
        <v>36.296465567629525</v>
      </c>
      <c r="Q1667" s="3">
        <f t="shared" si="490"/>
        <v>-93.127449450787921</v>
      </c>
      <c r="R1667">
        <f t="shared" si="491"/>
        <v>86.872550549212079</v>
      </c>
      <c r="S1667">
        <f t="shared" si="492"/>
        <v>0.47140214530008456</v>
      </c>
      <c r="T1667">
        <f t="shared" si="475"/>
        <v>36.296465567629525</v>
      </c>
    </row>
    <row r="1668" spans="1:20" x14ac:dyDescent="0.35">
      <c r="A1668">
        <f t="shared" si="476"/>
        <v>2973.1622798482931</v>
      </c>
      <c r="B1668">
        <f t="shared" si="493"/>
        <v>473.19347345222491</v>
      </c>
      <c r="C1668" t="str">
        <f t="shared" si="477"/>
        <v>-3.56104875217771-64.9377897974582i</v>
      </c>
      <c r="D1668" t="str">
        <f t="shared" si="478"/>
        <v>3.47812352877751-33.636484044731i</v>
      </c>
      <c r="E1668" t="str">
        <f t="shared" si="479"/>
        <v>162.450738846004+0.159435752280949i</v>
      </c>
      <c r="F1668" t="str">
        <f t="shared" si="480"/>
        <v>2.90990967284941-315.63729776182i</v>
      </c>
      <c r="G1668" t="str">
        <f t="shared" si="481"/>
        <v>0.999999918533387-0.000285423555612944i</v>
      </c>
      <c r="H1668" t="str">
        <f t="shared" si="482"/>
        <v>511.52095553869+29.8805260139069i</v>
      </c>
      <c r="I1668" t="str">
        <f t="shared" si="483"/>
        <v>30.8054597856017-455.226253730266i</v>
      </c>
      <c r="K1668" t="str">
        <f t="shared" si="484"/>
        <v>0.0233796705591706-0.00374425462317677i</v>
      </c>
      <c r="L1668" t="str">
        <f t="shared" si="485"/>
        <v>0.0001875-0.745439316164968i</v>
      </c>
      <c r="M1668" t="str">
        <f t="shared" si="486"/>
        <v>0.00125-0.187356405667131i</v>
      </c>
      <c r="N1668">
        <f t="shared" si="487"/>
        <v>86.86116649549524</v>
      </c>
      <c r="O1668">
        <f t="shared" si="488"/>
        <v>36.26299052197033</v>
      </c>
      <c r="P1668" s="3">
        <f t="shared" si="489"/>
        <v>36.26299052197033</v>
      </c>
      <c r="Q1668" s="3">
        <f t="shared" si="490"/>
        <v>-93.13883350450476</v>
      </c>
      <c r="R1668">
        <f t="shared" si="491"/>
        <v>86.86116649549524</v>
      </c>
      <c r="S1668">
        <f t="shared" si="492"/>
        <v>0.4731934734522249</v>
      </c>
      <c r="T1668">
        <f t="shared" si="475"/>
        <v>36.26299052197033</v>
      </c>
    </row>
    <row r="1669" spans="1:20" x14ac:dyDescent="0.35">
      <c r="A1669">
        <f t="shared" si="476"/>
        <v>2984.4602965117165</v>
      </c>
      <c r="B1669">
        <f t="shared" si="493"/>
        <v>474.99160865134337</v>
      </c>
      <c r="C1669" t="str">
        <f t="shared" si="477"/>
        <v>-3.56024473026548-64.6872666152024i</v>
      </c>
      <c r="D1669" t="str">
        <f t="shared" si="478"/>
        <v>3.47812351757498-33.5091664368833i</v>
      </c>
      <c r="E1669" t="str">
        <f t="shared" si="479"/>
        <v>162.450608143789+0.160113092601314i</v>
      </c>
      <c r="F1669" t="str">
        <f t="shared" si="480"/>
        <v>2.90990967104432-314.442422879103i</v>
      </c>
      <c r="G1669" t="str">
        <f t="shared" si="481"/>
        <v>0.999999917913065-0.000286508164946546i</v>
      </c>
      <c r="H1669" t="str">
        <f t="shared" si="482"/>
        <v>511.609554975467+29.9884318748182i</v>
      </c>
      <c r="I1669" t="str">
        <f t="shared" si="483"/>
        <v>30.801184513222-453.579729864686i</v>
      </c>
      <c r="K1669" t="str">
        <f t="shared" si="484"/>
        <v>0.0233750742813497-0.00375771821943299i</v>
      </c>
      <c r="L1669" t="str">
        <f t="shared" si="485"/>
        <v>0.0001875-0.742617370158364i</v>
      </c>
      <c r="M1669" t="str">
        <f t="shared" si="486"/>
        <v>0.00125-0.186647146510392i</v>
      </c>
      <c r="N1669">
        <f t="shared" si="487"/>
        <v>86.849744755297991</v>
      </c>
      <c r="O1669">
        <f t="shared" si="488"/>
        <v>36.229511591583361</v>
      </c>
      <c r="P1669" s="3">
        <f t="shared" si="489"/>
        <v>36.229511591583361</v>
      </c>
      <c r="Q1669" s="3">
        <f t="shared" si="490"/>
        <v>-93.150255244702009</v>
      </c>
      <c r="R1669">
        <f t="shared" si="491"/>
        <v>86.849744755297991</v>
      </c>
      <c r="S1669">
        <f t="shared" si="492"/>
        <v>0.47499160865134338</v>
      </c>
      <c r="T1669">
        <f t="shared" si="475"/>
        <v>36.229511591583361</v>
      </c>
    </row>
    <row r="1670" spans="1:20" x14ac:dyDescent="0.35">
      <c r="A1670">
        <f t="shared" si="476"/>
        <v>2995.8012456384613</v>
      </c>
      <c r="B1670">
        <f t="shared" si="493"/>
        <v>476.79657676421851</v>
      </c>
      <c r="C1670" t="str">
        <f t="shared" si="477"/>
        <v>-3.55943492604844-64.4376759889987i</v>
      </c>
      <c r="D1670" t="str">
        <f t="shared" si="478"/>
        <v>3.47812350628715-33.3823308696447i</v>
      </c>
      <c r="E1670" t="str">
        <f t="shared" si="479"/>
        <v>162.450476631166+0.160793793665479i</v>
      </c>
      <c r="F1670" t="str">
        <f t="shared" si="480"/>
        <v>2.9099096692255-313.252071356207i</v>
      </c>
      <c r="G1670" t="str">
        <f t="shared" si="481"/>
        <v>0.999999917288019-0.000287596895793581i</v>
      </c>
      <c r="H1670" t="str">
        <f t="shared" si="482"/>
        <v>511.698842323356+30.0966803578865i</v>
      </c>
      <c r="I1670" t="str">
        <f t="shared" si="483"/>
        <v>30.7968742526228-451.939743359678i</v>
      </c>
      <c r="K1670" t="str">
        <f t="shared" si="484"/>
        <v>0.0233704448969449-0.00377122454391788i</v>
      </c>
      <c r="L1670" t="str">
        <f t="shared" si="485"/>
        <v>0.0001875-0.739806106951951i</v>
      </c>
      <c r="M1670" t="str">
        <f t="shared" si="486"/>
        <v>0.00125-0.185940572335516i</v>
      </c>
      <c r="N1670">
        <f t="shared" si="487"/>
        <v>86.838285246354587</v>
      </c>
      <c r="O1670">
        <f t="shared" si="488"/>
        <v>36.196028749262311</v>
      </c>
      <c r="P1670" s="3">
        <f t="shared" si="489"/>
        <v>36.196028749262311</v>
      </c>
      <c r="Q1670" s="3">
        <f t="shared" si="490"/>
        <v>-93.161714753645413</v>
      </c>
      <c r="R1670">
        <f t="shared" si="491"/>
        <v>86.838285246354587</v>
      </c>
      <c r="S1670">
        <f t="shared" si="492"/>
        <v>0.47679657676421849</v>
      </c>
      <c r="T1670">
        <f t="shared" si="475"/>
        <v>36.196028749262311</v>
      </c>
    </row>
    <row r="1671" spans="1:20" x14ac:dyDescent="0.35">
      <c r="A1671">
        <f t="shared" si="476"/>
        <v>3007.1852903718877</v>
      </c>
      <c r="B1671">
        <f t="shared" si="493"/>
        <v>478.60840375592255</v>
      </c>
      <c r="C1671" t="str">
        <f t="shared" si="477"/>
        <v>-3.55861930047504-64.1890143500978i</v>
      </c>
      <c r="D1671" t="str">
        <f t="shared" si="478"/>
        <v>3.47812349491336-33.2559755184427i</v>
      </c>
      <c r="E1671" t="str">
        <f t="shared" si="479"/>
        <v>162.450344304671+0.161477876671732i</v>
      </c>
      <c r="F1671" t="str">
        <f t="shared" si="480"/>
        <v>2.90990966739282-312.066226069522i</v>
      </c>
      <c r="G1671" t="str">
        <f t="shared" si="481"/>
        <v>0.999999916658213-0.000288689763815778i</v>
      </c>
      <c r="H1671" t="str">
        <f t="shared" si="482"/>
        <v>511.788823021348+30.2052719375531i</v>
      </c>
      <c r="I1671" t="str">
        <f t="shared" si="483"/>
        <v>30.7925286993539-450.306270764884i</v>
      </c>
      <c r="K1671" t="str">
        <f t="shared" si="484"/>
        <v>0.0233657821816025-0.00378477366834049i</v>
      </c>
      <c r="L1671" t="str">
        <f t="shared" si="485"/>
        <v>0.0001875-0.737005486104748i</v>
      </c>
      <c r="M1671" t="str">
        <f t="shared" si="486"/>
        <v>0.00125-0.185236672978199i</v>
      </c>
      <c r="N1671">
        <f t="shared" si="487"/>
        <v>86.826787886732092</v>
      </c>
      <c r="O1671">
        <f t="shared" si="488"/>
        <v>36.162541967628165</v>
      </c>
      <c r="P1671" s="3">
        <f t="shared" si="489"/>
        <v>36.162541967628165</v>
      </c>
      <c r="Q1671" s="3">
        <f t="shared" si="490"/>
        <v>-93.173212113267908</v>
      </c>
      <c r="R1671">
        <f t="shared" si="491"/>
        <v>86.826787886732092</v>
      </c>
      <c r="S1671">
        <f t="shared" si="492"/>
        <v>0.47860840375592256</v>
      </c>
      <c r="T1671">
        <f t="shared" si="475"/>
        <v>36.162541967628165</v>
      </c>
    </row>
    <row r="1672" spans="1:20" x14ac:dyDescent="0.35">
      <c r="A1672">
        <f t="shared" si="476"/>
        <v>3018.6125944753012</v>
      </c>
      <c r="B1672">
        <f t="shared" si="493"/>
        <v>480.42711569019508</v>
      </c>
      <c r="C1672" t="str">
        <f t="shared" si="477"/>
        <v>-3.55779781426804-63.9412781433405i</v>
      </c>
      <c r="D1672" t="str">
        <f t="shared" si="478"/>
        <v>3.478123483453-33.1300985656133i</v>
      </c>
      <c r="E1672" t="str">
        <f t="shared" si="479"/>
        <v>162.450211160854+0.162165362984869i</v>
      </c>
      <c r="F1672" t="str">
        <f t="shared" si="480"/>
        <v>2.90990966554619-310.884869960268i</v>
      </c>
      <c r="G1672" t="str">
        <f t="shared" si="481"/>
        <v>0.999999916023612-0.00028978678473438i</v>
      </c>
      <c r="H1672" t="str">
        <f t="shared" si="482"/>
        <v>511.879502552869+30.3142070794985i</v>
      </c>
      <c r="I1672" t="str">
        <f t="shared" si="483"/>
        <v>30.7881475460497-448.679288725252i</v>
      </c>
      <c r="K1672" t="str">
        <f t="shared" si="484"/>
        <v>0.0233610859096583-0.00379836566375188i</v>
      </c>
      <c r="L1672" t="str">
        <f t="shared" si="485"/>
        <v>0.0001875-0.734215467328899i</v>
      </c>
      <c r="M1672" t="str">
        <f t="shared" si="486"/>
        <v>0.00125-0.184535438312611i</v>
      </c>
      <c r="N1672">
        <f t="shared" si="487"/>
        <v>86.815252594837531</v>
      </c>
      <c r="O1672">
        <f t="shared" si="488"/>
        <v>36.129051219128698</v>
      </c>
      <c r="P1672" s="3">
        <f t="shared" si="489"/>
        <v>36.129051219128698</v>
      </c>
      <c r="Q1672" s="3">
        <f t="shared" si="490"/>
        <v>-93.184747405162469</v>
      </c>
      <c r="R1672">
        <f t="shared" si="491"/>
        <v>86.815252594837531</v>
      </c>
      <c r="S1672">
        <f t="shared" si="492"/>
        <v>0.48042711569019508</v>
      </c>
      <c r="T1672">
        <f t="shared" si="475"/>
        <v>36.129051219128698</v>
      </c>
    </row>
    <row r="1673" spans="1:20" x14ac:dyDescent="0.35">
      <c r="A1673">
        <f t="shared" si="476"/>
        <v>3030.0833223343075</v>
      </c>
      <c r="B1673">
        <f t="shared" si="493"/>
        <v>482.25273872981785</v>
      </c>
      <c r="C1673" t="str">
        <f t="shared" si="477"/>
        <v>-3.55697042792314-63.6944638271055i</v>
      </c>
      <c r="D1673" t="str">
        <f t="shared" si="478"/>
        <v>3.47812347190534-33.0046982003742i</v>
      </c>
      <c r="E1673" t="str">
        <f t="shared" si="479"/>
        <v>162.450077196276+0.162856274137506i</v>
      </c>
      <c r="F1673" t="str">
        <f t="shared" si="480"/>
        <v>2.90990966368549-309.70798603424i</v>
      </c>
      <c r="G1673" t="str">
        <f t="shared" si="481"/>
        <v>0.999999915384179-0.000290887974330366i</v>
      </c>
      <c r="H1673" t="str">
        <f t="shared" si="482"/>
        <v>511.970886446173+30.4234862404606i</v>
      </c>
      <c r="I1673" t="str">
        <f t="shared" si="483"/>
        <v>30.7837304823911-447.058773980707i</v>
      </c>
      <c r="K1673" t="str">
        <f t="shared" si="484"/>
        <v>0.0233563558541328-0.00381200060053358i</v>
      </c>
      <c r="L1673" t="str">
        <f t="shared" si="485"/>
        <v>0.0001875-0.731436010489042i</v>
      </c>
      <c r="M1673" t="str">
        <f t="shared" si="486"/>
        <v>0.00125-0.183836858251257i</v>
      </c>
      <c r="N1673">
        <f t="shared" si="487"/>
        <v>86.803679289426015</v>
      </c>
      <c r="O1673">
        <f t="shared" si="488"/>
        <v>36.095556476037252</v>
      </c>
      <c r="P1673" s="3">
        <f t="shared" si="489"/>
        <v>36.095556476037252</v>
      </c>
      <c r="Q1673" s="3">
        <f t="shared" si="490"/>
        <v>-93.196320710573985</v>
      </c>
      <c r="R1673">
        <f t="shared" si="491"/>
        <v>86.803679289426015</v>
      </c>
      <c r="S1673">
        <f t="shared" si="492"/>
        <v>0.48225273872981783</v>
      </c>
      <c r="T1673">
        <f t="shared" si="475"/>
        <v>36.095556476037252</v>
      </c>
    </row>
    <row r="1674" spans="1:20" x14ac:dyDescent="0.35">
      <c r="A1674">
        <f t="shared" si="476"/>
        <v>3041.5976389591779</v>
      </c>
      <c r="B1674">
        <f t="shared" si="493"/>
        <v>484.08529913699118</v>
      </c>
      <c r="C1674" t="str">
        <f t="shared" si="477"/>
        <v>-3.55613710170873-63.448567873263i</v>
      </c>
      <c r="D1674" t="str">
        <f t="shared" si="478"/>
        <v>3.47812346026974-32.8797726187991i</v>
      </c>
      <c r="E1674" t="str">
        <f t="shared" si="479"/>
        <v>162.449942407512+0.163550631831643i</v>
      </c>
      <c r="F1674" t="str">
        <f t="shared" si="480"/>
        <v>2.90990966181063-308.535557361568i</v>
      </c>
      <c r="G1674" t="str">
        <f t="shared" si="481"/>
        <v>0.999999914739877-0.00029199334844469i</v>
      </c>
      <c r="H1674" t="str">
        <f t="shared" si="482"/>
        <v>512.062980274711+30.5331098680627i</v>
      </c>
      <c r="I1674" t="str">
        <f t="shared" si="483"/>
        <v>30.7792771950797-445.444703365833i</v>
      </c>
      <c r="K1674" t="str">
        <f t="shared" si="484"/>
        <v>0.0233515917867273-0.00382567854838658i</v>
      </c>
      <c r="L1674" t="str">
        <f t="shared" si="485"/>
        <v>0.0001875-0.728667075601756i</v>
      </c>
      <c r="M1674" t="str">
        <f t="shared" si="486"/>
        <v>0.00125-0.183140922744826i</v>
      </c>
      <c r="N1674">
        <f t="shared" si="487"/>
        <v>86.792067889608433</v>
      </c>
      <c r="O1674">
        <f t="shared" si="488"/>
        <v>36.062057710452237</v>
      </c>
      <c r="P1674" s="3">
        <f t="shared" si="489"/>
        <v>36.062057710452237</v>
      </c>
      <c r="Q1674" s="3">
        <f t="shared" si="490"/>
        <v>-93.207932110391567</v>
      </c>
      <c r="R1674">
        <f t="shared" si="491"/>
        <v>86.792067889608433</v>
      </c>
      <c r="S1674">
        <f t="shared" si="492"/>
        <v>0.48408529913699117</v>
      </c>
      <c r="T1674">
        <f t="shared" si="475"/>
        <v>36.062057710452237</v>
      </c>
    </row>
    <row r="1675" spans="1:20" x14ac:dyDescent="0.35">
      <c r="A1675">
        <f t="shared" si="476"/>
        <v>3053.1557099872225</v>
      </c>
      <c r="B1675">
        <f t="shared" si="493"/>
        <v>485.92482327371175</v>
      </c>
      <c r="C1675" t="str">
        <f t="shared" si="477"/>
        <v>-3.5552977956645-63.2035867671264i</v>
      </c>
      <c r="D1675" t="str">
        <f t="shared" si="478"/>
        <v>3.47812344854558-32.7553200237916i</v>
      </c>
      <c r="E1675" t="str">
        <f t="shared" si="479"/>
        <v>162.449806791154+0.164248457940116i</v>
      </c>
      <c r="F1675" t="str">
        <f t="shared" si="480"/>
        <v>2.9099096599215-307.367567076471i</v>
      </c>
      <c r="G1675" t="str">
        <f t="shared" si="481"/>
        <v>0.999999914090669-0.000293102922978495i</v>
      </c>
      <c r="H1675" t="str">
        <f t="shared" si="482"/>
        <v>512.155789657537+30.6430784006248i</v>
      </c>
      <c r="I1675" t="str">
        <f t="shared" si="483"/>
        <v>30.7747873677981-443.83705380956i</v>
      </c>
      <c r="K1675" t="str">
        <f t="shared" si="484"/>
        <v>0.0233467934778191-0.00383939957631954i</v>
      </c>
      <c r="L1675" t="str">
        <f t="shared" si="485"/>
        <v>0.0001875-0.725908622834985i</v>
      </c>
      <c r="M1675" t="str">
        <f t="shared" si="486"/>
        <v>0.00125-0.182447621782055i</v>
      </c>
      <c r="N1675">
        <f t="shared" si="487"/>
        <v>86.780418314859872</v>
      </c>
      <c r="O1675">
        <f t="shared" si="488"/>
        <v>36.02855489429632</v>
      </c>
      <c r="P1675" s="3">
        <f t="shared" si="489"/>
        <v>36.02855489429632</v>
      </c>
      <c r="Q1675" s="3">
        <f t="shared" si="490"/>
        <v>-93.219581685140128</v>
      </c>
      <c r="R1675">
        <f t="shared" si="491"/>
        <v>86.780418314859872</v>
      </c>
      <c r="S1675">
        <f t="shared" si="492"/>
        <v>0.48592482327371173</v>
      </c>
      <c r="T1675">
        <f t="shared" si="475"/>
        <v>36.02855489429632</v>
      </c>
    </row>
    <row r="1676" spans="1:20" x14ac:dyDescent="0.35">
      <c r="A1676">
        <f t="shared" si="476"/>
        <v>3064.7577016851742</v>
      </c>
      <c r="B1676">
        <f t="shared" si="493"/>
        <v>487.77133760215185</v>
      </c>
      <c r="C1676" t="str">
        <f t="shared" si="477"/>
        <v>-3.55445246960157-62.9595170074016i</v>
      </c>
      <c r="D1676" t="str">
        <f t="shared" si="478"/>
        <v>3.47812343673212-32.6313386250592i</v>
      </c>
      <c r="E1676" t="str">
        <f t="shared" si="479"/>
        <v>162.449670343805+0.164949774508041i</v>
      </c>
      <c r="F1676" t="str">
        <f t="shared" si="480"/>
        <v>2.90990965801798-306.203998377018i</v>
      </c>
      <c r="G1676" t="str">
        <f t="shared" si="481"/>
        <v>0.999999913436518-0.000294216713893352i</v>
      </c>
      <c r="H1676" t="str">
        <f t="shared" si="482"/>
        <v>512.24932025969+30.753392266987i</v>
      </c>
      <c r="I1676" t="str">
        <f t="shared" si="483"/>
        <v>30.7702606811843-442.235802334852i</v>
      </c>
      <c r="K1676" t="str">
        <f t="shared" si="484"/>
        <v>0.0233419606964575-0.00385316375263754i</v>
      </c>
      <c r="L1676" t="str">
        <f t="shared" si="485"/>
        <v>0.0001875-0.723160612507455i</v>
      </c>
      <c r="M1676" t="str">
        <f t="shared" si="486"/>
        <v>0.00125-0.181756945389574i</v>
      </c>
      <c r="N1676">
        <f t="shared" si="487"/>
        <v>86.768730485026865</v>
      </c>
      <c r="O1676">
        <f t="shared" si="488"/>
        <v>35.995047999315325</v>
      </c>
      <c r="P1676" s="3">
        <f t="shared" si="489"/>
        <v>35.995047999315325</v>
      </c>
      <c r="Q1676" s="3">
        <f t="shared" si="490"/>
        <v>-93.231269514973135</v>
      </c>
      <c r="R1676">
        <f t="shared" si="491"/>
        <v>86.768730485026865</v>
      </c>
      <c r="S1676">
        <f t="shared" si="492"/>
        <v>0.48777133760215186</v>
      </c>
      <c r="T1676">
        <f t="shared" si="475"/>
        <v>35.995047999315325</v>
      </c>
    </row>
    <row r="1677" spans="1:20" x14ac:dyDescent="0.35">
      <c r="A1677">
        <f t="shared" si="476"/>
        <v>3076.403780951578</v>
      </c>
      <c r="B1677">
        <f t="shared" si="493"/>
        <v>489.62486868504004</v>
      </c>
      <c r="C1677" t="str">
        <f t="shared" si="477"/>
        <v>-3.55360108310114-62.7163551061408i</v>
      </c>
      <c r="D1677" t="str">
        <f t="shared" si="478"/>
        <v>3.47812342482871-32.5078266390879i</v>
      </c>
      <c r="E1677" t="str">
        <f t="shared" si="479"/>
        <v>162.449533062086+0.165654603754066i</v>
      </c>
      <c r="F1677" t="str">
        <f t="shared" si="480"/>
        <v>2.90990965609996-305.04483452488i</v>
      </c>
      <c r="G1677" t="str">
        <f t="shared" si="481"/>
        <v>0.999999912777385-0.000295334737211481i</v>
      </c>
      <c r="H1677" t="str">
        <f t="shared" si="482"/>
        <v>512.343577792602+30.8640518863163i</v>
      </c>
      <c r="I1677" t="str">
        <f t="shared" si="483"/>
        <v>30.7656968127922-440.640926058388i</v>
      </c>
      <c r="K1677" t="str">
        <f t="shared" si="484"/>
        <v>0.0233370932103591-0.00386697114493013i</v>
      </c>
      <c r="L1677" t="str">
        <f t="shared" si="485"/>
        <v>0.0001875-0.720423005088121i</v>
      </c>
      <c r="M1677" t="str">
        <f t="shared" si="486"/>
        <v>0.00125-0.181068883631773i</v>
      </c>
      <c r="N1677">
        <f t="shared" si="487"/>
        <v>86.757004320336165</v>
      </c>
      <c r="O1677">
        <f t="shared" si="488"/>
        <v>35.961536997077644</v>
      </c>
      <c r="P1677" s="3">
        <f t="shared" si="489"/>
        <v>35.961536997077644</v>
      </c>
      <c r="Q1677" s="3">
        <f t="shared" si="490"/>
        <v>-93.242995679663835</v>
      </c>
      <c r="R1677">
        <f t="shared" si="491"/>
        <v>86.757004320336165</v>
      </c>
      <c r="S1677">
        <f t="shared" si="492"/>
        <v>0.48962486868504002</v>
      </c>
      <c r="T1677">
        <f t="shared" si="475"/>
        <v>35.961536997077644</v>
      </c>
    </row>
    <row r="1678" spans="1:20" x14ac:dyDescent="0.35">
      <c r="A1678">
        <f t="shared" si="476"/>
        <v>3088.0941153191939</v>
      </c>
      <c r="B1678">
        <f t="shared" si="493"/>
        <v>491.4854431860432</v>
      </c>
      <c r="C1678" t="str">
        <f t="shared" si="477"/>
        <v>-3.55274359551397-62.4740975886948i</v>
      </c>
      <c r="D1678" t="str">
        <f t="shared" si="478"/>
        <v>3.47812341283469-32.3847822891165i</v>
      </c>
      <c r="E1678" t="str">
        <f t="shared" si="479"/>
        <v>162.449394942634+0.166362968072282i</v>
      </c>
      <c r="F1678" t="str">
        <f t="shared" si="480"/>
        <v>2.90990965416734-303.890058845099i</v>
      </c>
      <c r="G1678" t="str">
        <f t="shared" si="481"/>
        <v>0.999999912113234-0.000296457009015993i</v>
      </c>
      <c r="H1678" t="str">
        <f t="shared" si="482"/>
        <v>512.438568014494+30.9750576679188i</v>
      </c>
      <c r="I1678" t="str">
        <f t="shared" si="483"/>
        <v>30.76109543706-439.052402190264i</v>
      </c>
      <c r="K1678" t="str">
        <f t="shared" si="484"/>
        <v>0.0233321907859038-0.00388082182005967i</v>
      </c>
      <c r="L1678" t="str">
        <f t="shared" si="485"/>
        <v>0.0001875-0.717695761195576i</v>
      </c>
      <c r="M1678" t="str">
        <f t="shared" si="486"/>
        <v>0.00125-0.180383426610653i</v>
      </c>
      <c r="N1678">
        <f t="shared" si="487"/>
        <v>86.74523974140287</v>
      </c>
      <c r="O1678">
        <f t="shared" si="488"/>
        <v>35.928021858973466</v>
      </c>
      <c r="P1678" s="3">
        <f t="shared" si="489"/>
        <v>35.928021858973466</v>
      </c>
      <c r="Q1678" s="3">
        <f t="shared" si="490"/>
        <v>-93.25476025859713</v>
      </c>
      <c r="R1678">
        <f t="shared" si="491"/>
        <v>86.74523974140287</v>
      </c>
      <c r="S1678">
        <f t="shared" si="492"/>
        <v>0.4914854431860432</v>
      </c>
      <c r="T1678">
        <f t="shared" si="475"/>
        <v>35.928021858973466</v>
      </c>
    </row>
    <row r="1679" spans="1:20" x14ac:dyDescent="0.35">
      <c r="A1679">
        <f t="shared" si="476"/>
        <v>3099.8288729574069</v>
      </c>
      <c r="B1679">
        <f t="shared" si="493"/>
        <v>493.35308787015015</v>
      </c>
      <c r="C1679" t="str">
        <f t="shared" si="477"/>
        <v>-3.55187996595993-62.2327409936633i</v>
      </c>
      <c r="D1679" t="str">
        <f t="shared" si="478"/>
        <v>3.47812340074929-32.2622038051103i</v>
      </c>
      <c r="E1679" t="str">
        <f t="shared" si="479"/>
        <v>162.449255982103+0.167074890033325i</v>
      </c>
      <c r="F1679" t="str">
        <f t="shared" si="480"/>
        <v>2.90990965222-302.739654725837i</v>
      </c>
      <c r="G1679" t="str">
        <f t="shared" si="481"/>
        <v>0.999999911444026-0.000297583545451108i</v>
      </c>
      <c r="H1679" t="str">
        <f t="shared" si="482"/>
        <v>512.534296730778+31.086410011049i</v>
      </c>
      <c r="I1679" t="str">
        <f t="shared" si="483"/>
        <v>30.7564562252776-437.470208033666i</v>
      </c>
      <c r="K1679" t="str">
        <f t="shared" si="484"/>
        <v>0.0233272531881306-0.00389471584414947i</v>
      </c>
      <c r="L1679" t="str">
        <f t="shared" si="485"/>
        <v>0.0001875-0.714978841597507i</v>
      </c>
      <c r="M1679" t="str">
        <f t="shared" si="486"/>
        <v>0.00125-0.179700564465683i</v>
      </c>
      <c r="N1679">
        <f t="shared" si="487"/>
        <v>86.733436669238358</v>
      </c>
      <c r="O1679">
        <f t="shared" si="488"/>
        <v>35.894502556213695</v>
      </c>
      <c r="P1679" s="3">
        <f t="shared" si="489"/>
        <v>35.894502556213695</v>
      </c>
      <c r="Q1679" s="3">
        <f t="shared" si="490"/>
        <v>-93.266563330761642</v>
      </c>
      <c r="R1679">
        <f t="shared" si="491"/>
        <v>86.733436669238358</v>
      </c>
      <c r="S1679">
        <f t="shared" si="492"/>
        <v>0.49335308787015014</v>
      </c>
      <c r="T1679">
        <f t="shared" si="475"/>
        <v>35.894502556213695</v>
      </c>
    </row>
    <row r="1680" spans="1:20" x14ac:dyDescent="0.35">
      <c r="A1680">
        <f t="shared" si="476"/>
        <v>3111.6082226746453</v>
      </c>
      <c r="B1680">
        <f t="shared" si="493"/>
        <v>495.22782960405675</v>
      </c>
      <c r="C1680" t="str">
        <f t="shared" si="477"/>
        <v>-3.55101015332693-61.9922818728497i</v>
      </c>
      <c r="D1680" t="str">
        <f t="shared" si="478"/>
        <v>3.47812338857192-32.1400894237371i</v>
      </c>
      <c r="E1680" t="str">
        <f t="shared" si="479"/>
        <v>162.449116177165+0.167790392386116i</v>
      </c>
      <c r="F1680" t="str">
        <f t="shared" si="480"/>
        <v>2.90990965025784-301.593605618145i</v>
      </c>
      <c r="G1680" t="str">
        <f t="shared" si="481"/>
        <v>0.999999910769722-0.000298714362722398i</v>
      </c>
      <c r="H1680" t="str">
        <f t="shared" si="482"/>
        <v>512.630769794479+31.1981093047103i</v>
      </c>
      <c r="I1680" t="str">
        <f t="shared" si="483"/>
        <v>30.751778845549-435.894320984584i</v>
      </c>
      <c r="K1680" t="str">
        <f t="shared" si="484"/>
        <v>0.023322280180733-0.00390865328257164i</v>
      </c>
      <c r="L1680" t="str">
        <f t="shared" si="485"/>
        <v>0.0001875-0.712272207210107i</v>
      </c>
      <c r="M1680" t="str">
        <f t="shared" si="486"/>
        <v>0.00125-0.179020287373663i</v>
      </c>
      <c r="N1680">
        <f t="shared" si="487"/>
        <v>86.721595025259177</v>
      </c>
      <c r="O1680">
        <f t="shared" si="488"/>
        <v>35.86097905982944</v>
      </c>
      <c r="P1680" s="3">
        <f t="shared" si="489"/>
        <v>35.86097905982944</v>
      </c>
      <c r="Q1680" s="3">
        <f t="shared" si="490"/>
        <v>-93.278404974740823</v>
      </c>
      <c r="R1680">
        <f t="shared" si="491"/>
        <v>86.721595025259177</v>
      </c>
      <c r="S1680">
        <f t="shared" si="492"/>
        <v>0.49522782960405676</v>
      </c>
      <c r="T1680">
        <f t="shared" si="475"/>
        <v>35.86097905982944</v>
      </c>
    </row>
    <row r="1681" spans="1:20" x14ac:dyDescent="0.35">
      <c r="A1681">
        <f t="shared" si="476"/>
        <v>3123.4323339208086</v>
      </c>
      <c r="B1681">
        <f t="shared" si="493"/>
        <v>497.10969535655215</v>
      </c>
      <c r="C1681" t="str">
        <f t="shared" si="477"/>
        <v>-3.55013411627049-61.7527167912125i</v>
      </c>
      <c r="D1681" t="str">
        <f t="shared" si="478"/>
        <v>3.47812337630178-32.0184373883404i</v>
      </c>
      <c r="E1681" t="str">
        <f t="shared" si="479"/>
        <v>162.44897552451+0.168509498059305i</v>
      </c>
      <c r="F1681" t="str">
        <f t="shared" si="480"/>
        <v>2.90990964828073-300.451895035723i</v>
      </c>
      <c r="G1681" t="str">
        <f t="shared" si="481"/>
        <v>0.999999910090283-0.000299849477097014i</v>
      </c>
      <c r="H1681" t="str">
        <f t="shared" si="482"/>
        <v>512.727993106627+31.3101559274568i</v>
      </c>
      <c r="I1681" t="str">
        <f t="shared" si="483"/>
        <v>30.7470629627574-434.324718531485i</v>
      </c>
      <c r="K1681" t="str">
        <f t="shared" si="484"/>
        <v>0.0233172715260556-0.00392263419993502i</v>
      </c>
      <c r="L1681" t="str">
        <f t="shared" si="485"/>
        <v>0.0001875-0.709575819097536i</v>
      </c>
      <c r="M1681" t="str">
        <f t="shared" si="486"/>
        <v>0.00125-0.178342585548579i</v>
      </c>
      <c r="N1681">
        <f t="shared" si="487"/>
        <v>86.709714731295279</v>
      </c>
      <c r="O1681">
        <f t="shared" si="488"/>
        <v>35.827451340671026</v>
      </c>
      <c r="P1681" s="3">
        <f t="shared" si="489"/>
        <v>35.827451340671026</v>
      </c>
      <c r="Q1681" s="3">
        <f t="shared" si="490"/>
        <v>-93.290285268704721</v>
      </c>
      <c r="R1681">
        <f t="shared" si="491"/>
        <v>86.709714731295279</v>
      </c>
      <c r="S1681">
        <f t="shared" si="492"/>
        <v>0.49710969535655214</v>
      </c>
      <c r="T1681">
        <f t="shared" si="475"/>
        <v>35.827451340671026</v>
      </c>
    </row>
    <row r="1682" spans="1:20" x14ac:dyDescent="0.35">
      <c r="A1682">
        <f t="shared" si="476"/>
        <v>3135.3013767897078</v>
      </c>
      <c r="B1682">
        <f t="shared" si="493"/>
        <v>498.99871219890707</v>
      </c>
      <c r="C1682" t="str">
        <f t="shared" si="477"/>
        <v>-3.54925181321299-61.5140423268167i</v>
      </c>
      <c r="D1682" t="str">
        <f t="shared" si="478"/>
        <v>3.47812336393825-31.8972459489146i</v>
      </c>
      <c r="E1682" t="str">
        <f t="shared" si="479"/>
        <v>162.448834020846+0.169232230162808i</v>
      </c>
      <c r="F1682" t="str">
        <f t="shared" si="480"/>
        <v>2.90990964628856-299.31450655468i</v>
      </c>
      <c r="G1682" t="str">
        <f t="shared" si="481"/>
        <v>0.999999909405671-0.000300988904903922i</v>
      </c>
      <c r="H1682" t="str">
        <f t="shared" si="482"/>
        <v>512.825972616699+31.4225502471954i</v>
      </c>
      <c r="I1682" t="str">
        <f t="shared" si="483"/>
        <v>30.7423082385334-432.761378255027i</v>
      </c>
      <c r="K1682" t="str">
        <f t="shared" si="484"/>
        <v>0.0233122269850892-0.00393665866007306i</v>
      </c>
      <c r="L1682" t="str">
        <f t="shared" si="485"/>
        <v>0.0001875-0.706889638471344i</v>
      </c>
      <c r="M1682" t="str">
        <f t="shared" si="486"/>
        <v>0.00125-0.177667449241461i</v>
      </c>
      <c r="N1682">
        <f t="shared" si="487"/>
        <v>86.697795709598566</v>
      </c>
      <c r="O1682">
        <f t="shared" si="488"/>
        <v>35.793919369406964</v>
      </c>
      <c r="P1682" s="3">
        <f t="shared" si="489"/>
        <v>35.793919369406964</v>
      </c>
      <c r="Q1682" s="3">
        <f t="shared" si="490"/>
        <v>-93.302204290401434</v>
      </c>
      <c r="R1682">
        <f t="shared" si="491"/>
        <v>86.697795709598566</v>
      </c>
      <c r="S1682">
        <f t="shared" si="492"/>
        <v>0.49899871219890707</v>
      </c>
      <c r="T1682">
        <f t="shared" si="475"/>
        <v>35.793919369406964</v>
      </c>
    </row>
    <row r="1683" spans="1:20" x14ac:dyDescent="0.35">
      <c r="A1683">
        <f t="shared" si="476"/>
        <v>3147.2155220215086</v>
      </c>
      <c r="B1683">
        <f t="shared" si="493"/>
        <v>500.8949073052629</v>
      </c>
      <c r="C1683" t="str">
        <f t="shared" si="477"/>
        <v>-3.54836320234317-61.2762550707918i</v>
      </c>
      <c r="D1683" t="str">
        <f t="shared" si="478"/>
        <v>3.47812335148057-31.7765133620804i</v>
      </c>
      <c r="E1683" t="str">
        <f t="shared" si="479"/>
        <v>162.448691662905+0.169958611989285i</v>
      </c>
      <c r="F1683" t="str">
        <f t="shared" si="480"/>
        <v>2.90990964428125-298.181423813301i</v>
      </c>
      <c r="G1683" t="str">
        <f t="shared" si="481"/>
        <v>0.999999908715846-0.000302132662534138i</v>
      </c>
      <c r="H1683" t="str">
        <f t="shared" si="482"/>
        <v>512.924714323015+31.5352926209735i</v>
      </c>
      <c r="I1683" t="str">
        <f t="shared" si="483"/>
        <v>30.7375143312129-431.204277827737i</v>
      </c>
      <c r="K1683" t="str">
        <f t="shared" si="484"/>
        <v>0.0233071463174674-0.0039507267260312i</v>
      </c>
      <c r="L1683" t="str">
        <f t="shared" si="485"/>
        <v>0.0001875-0.704213626689926i</v>
      </c>
      <c r="M1683" t="str">
        <f t="shared" si="486"/>
        <v>0.00125-0.176994868740248i</v>
      </c>
      <c r="N1683">
        <f t="shared" si="487"/>
        <v>86.685837882851715</v>
      </c>
      <c r="O1683">
        <f t="shared" si="488"/>
        <v>35.760383116523862</v>
      </c>
      <c r="P1683" s="3">
        <f t="shared" si="489"/>
        <v>35.760383116523862</v>
      </c>
      <c r="Q1683" s="3">
        <f t="shared" si="490"/>
        <v>-93.314162117148285</v>
      </c>
      <c r="R1683">
        <f t="shared" si="491"/>
        <v>86.685837882851715</v>
      </c>
      <c r="S1683">
        <f t="shared" si="492"/>
        <v>0.50089490730526287</v>
      </c>
      <c r="T1683">
        <f t="shared" si="475"/>
        <v>35.760383116523862</v>
      </c>
    </row>
    <row r="1684" spans="1:20" x14ac:dyDescent="0.35">
      <c r="A1684">
        <f t="shared" si="476"/>
        <v>3159.1749410051902</v>
      </c>
      <c r="B1684">
        <f t="shared" si="493"/>
        <v>502.79830795302291</v>
      </c>
      <c r="C1684" t="str">
        <f t="shared" si="477"/>
        <v>-3.5474682416151-61.0393516272796i</v>
      </c>
      <c r="D1684" t="str">
        <f t="shared" si="478"/>
        <v>3.47812333892803-31.656237891059i</v>
      </c>
      <c r="E1684" t="str">
        <f t="shared" si="479"/>
        <v>162.448548447436+0.170688667015898i</v>
      </c>
      <c r="F1684" t="str">
        <f t="shared" si="480"/>
        <v>2.90990964225864-297.05263051181i</v>
      </c>
      <c r="G1684" t="str">
        <f t="shared" si="481"/>
        <v>0.999999908020768-0.000303280766440964i</v>
      </c>
      <c r="H1684" t="str">
        <f t="shared" si="482"/>
        <v>513.02422427318+31.6483833947754i</v>
      </c>
      <c r="I1684" t="str">
        <f t="shared" si="483"/>
        <v>30.7326808958042-429.653395013726i</v>
      </c>
      <c r="K1684" t="str">
        <f t="shared" si="484"/>
        <v>0.0233020292814623-0.00396483846005457i</v>
      </c>
      <c r="L1684" t="str">
        <f t="shared" si="485"/>
        <v>0.0001875-0.701547745257945i</v>
      </c>
      <c r="M1684" t="str">
        <f t="shared" si="486"/>
        <v>0.00125-0.176324834369644i</v>
      </c>
      <c r="N1684">
        <f t="shared" si="487"/>
        <v>86.673841174176928</v>
      </c>
      <c r="O1684">
        <f t="shared" si="488"/>
        <v>35.726842552324783</v>
      </c>
      <c r="P1684" s="3">
        <f t="shared" si="489"/>
        <v>35.726842552324783</v>
      </c>
      <c r="Q1684" s="3">
        <f t="shared" si="490"/>
        <v>-93.326158825823072</v>
      </c>
      <c r="R1684">
        <f t="shared" si="491"/>
        <v>86.673841174176928</v>
      </c>
      <c r="S1684">
        <f t="shared" si="492"/>
        <v>0.50279830795302294</v>
      </c>
      <c r="T1684">
        <f t="shared" si="475"/>
        <v>35.726842552324783</v>
      </c>
    </row>
    <row r="1685" spans="1:20" x14ac:dyDescent="0.35">
      <c r="A1685">
        <f t="shared" si="476"/>
        <v>3171.1798057810101</v>
      </c>
      <c r="B1685">
        <f t="shared" si="493"/>
        <v>504.70894152324439</v>
      </c>
      <c r="C1685" t="str">
        <f t="shared" si="477"/>
        <v>-3.54656688874819-60.8033286133899i</v>
      </c>
      <c r="D1685" t="str">
        <f t="shared" si="478"/>
        <v>3.47812332627988-31.5364178056472i</v>
      </c>
      <c r="E1685" t="str">
        <f t="shared" si="479"/>
        <v>162.448404371211+0.171422418905551i</v>
      </c>
      <c r="F1685" t="str">
        <f t="shared" si="480"/>
        <v>2.90990964022061-295.928110412137i</v>
      </c>
      <c r="G1685" t="str">
        <f t="shared" si="481"/>
        <v>0.999999907320398-0.000304433233140223i</v>
      </c>
      <c r="H1685" t="str">
        <f t="shared" si="482"/>
        <v>513.124508564508+31.7618229033113i</v>
      </c>
      <c r="I1685" t="str">
        <f t="shared" si="483"/>
        <v>30.7278075839523-428.108707668385i</v>
      </c>
      <c r="K1685" t="str">
        <f t="shared" si="484"/>
        <v>0.0232968756339804-0.00397899392357544i</v>
      </c>
      <c r="L1685" t="str">
        <f t="shared" si="485"/>
        <v>0.0001875-0.698891955825807i</v>
      </c>
      <c r="M1685" t="str">
        <f t="shared" si="486"/>
        <v>0.00125-0.175657336490978i</v>
      </c>
      <c r="N1685">
        <f t="shared" si="487"/>
        <v>86.661805507144507</v>
      </c>
      <c r="O1685">
        <f t="shared" si="488"/>
        <v>35.693297646928784</v>
      </c>
      <c r="P1685" s="3">
        <f t="shared" si="489"/>
        <v>35.693297646928784</v>
      </c>
      <c r="Q1685" s="3">
        <f t="shared" si="490"/>
        <v>-93.338194492855493</v>
      </c>
      <c r="R1685">
        <f t="shared" si="491"/>
        <v>86.661805507144507</v>
      </c>
      <c r="S1685">
        <f t="shared" si="492"/>
        <v>0.50470894152324441</v>
      </c>
      <c r="T1685">
        <f t="shared" si="475"/>
        <v>35.693297646928784</v>
      </c>
    </row>
    <row r="1686" spans="1:20" x14ac:dyDescent="0.35">
      <c r="A1686">
        <f t="shared" si="476"/>
        <v>3183.2302890429783</v>
      </c>
      <c r="B1686">
        <f t="shared" si="493"/>
        <v>506.62683550103276</v>
      </c>
      <c r="C1686" t="str">
        <f t="shared" si="477"/>
        <v>-3.54565910122565-60.5681826591557i</v>
      </c>
      <c r="D1686" t="str">
        <f t="shared" si="478"/>
        <v>3.47812331353544-31.417051382193i</v>
      </c>
      <c r="E1686" t="str">
        <f t="shared" si="479"/>
        <v>162.448259431023+0.172159891508834i</v>
      </c>
      <c r="F1686" t="str">
        <f t="shared" si="480"/>
        <v>2.90990963816708-294.807847337681i</v>
      </c>
      <c r="G1686" t="str">
        <f t="shared" si="481"/>
        <v>0.999999906614695-0.000305590079210501i</v>
      </c>
      <c r="H1686" t="str">
        <f t="shared" si="482"/>
        <v>513.225573344446+31.8756114697981i</v>
      </c>
      <c r="I1686" t="str">
        <f t="shared" si="483"/>
        <v>30.7228940438969-426.570193738076i</v>
      </c>
      <c r="K1686" t="str">
        <f t="shared" si="484"/>
        <v>0.0232916851305594-0.00399319317720034i</v>
      </c>
      <c r="L1686" t="str">
        <f t="shared" si="485"/>
        <v>0.0001875-0.696246220189088i</v>
      </c>
      <c r="M1686" t="str">
        <f t="shared" si="486"/>
        <v>0.00125-0.17499236550207i</v>
      </c>
      <c r="N1686">
        <f t="shared" si="487"/>
        <v>86.649730805782539</v>
      </c>
      <c r="O1686">
        <f t="shared" si="488"/>
        <v>35.6597483702703</v>
      </c>
      <c r="P1686" s="3">
        <f t="shared" si="489"/>
        <v>35.6597483702703</v>
      </c>
      <c r="Q1686" s="3">
        <f t="shared" si="490"/>
        <v>-93.350269194217461</v>
      </c>
      <c r="R1686">
        <f t="shared" si="491"/>
        <v>86.649730805782539</v>
      </c>
      <c r="S1686">
        <f t="shared" si="492"/>
        <v>0.50662683550103271</v>
      </c>
      <c r="T1686">
        <f t="shared" si="475"/>
        <v>35.6597483702703</v>
      </c>
    </row>
    <row r="1687" spans="1:20" x14ac:dyDescent="0.35">
      <c r="A1687">
        <f t="shared" si="476"/>
        <v>3195.3265641413414</v>
      </c>
      <c r="B1687">
        <f t="shared" si="493"/>
        <v>508.55201747593668</v>
      </c>
      <c r="C1687" t="str">
        <f t="shared" si="477"/>
        <v>-3.54474483629476-60.3339104074848i</v>
      </c>
      <c r="D1687" t="str">
        <f t="shared" si="478"/>
        <v>3.47812330069398-31.2981369035703i</v>
      </c>
      <c r="E1687" t="str">
        <f t="shared" si="479"/>
        <v>162.448113623691+0.17290110886533i</v>
      </c>
      <c r="F1687" t="str">
        <f t="shared" si="480"/>
        <v>2.9099096360979-293.691825173085i</v>
      </c>
      <c r="G1687" t="str">
        <f t="shared" si="481"/>
        <v>0.999999905903618-0.000306751321293377i</v>
      </c>
      <c r="H1687" t="str">
        <f t="shared" si="482"/>
        <v>513.327424811028+31.9897494057451i</v>
      </c>
      <c r="I1687" t="str">
        <f t="shared" si="483"/>
        <v>30.7179399204387-425.037831259857i</v>
      </c>
      <c r="K1687" t="str">
        <f t="shared" si="484"/>
        <v>0.0232864575253633-0.00400743628069735i</v>
      </c>
      <c r="L1687" t="str">
        <f t="shared" si="485"/>
        <v>0.0001875-0.693610500287994i</v>
      </c>
      <c r="M1687" t="str">
        <f t="shared" si="486"/>
        <v>0.00125-0.174329911837089i</v>
      </c>
      <c r="N1687">
        <f t="shared" si="487"/>
        <v>86.637616994585102</v>
      </c>
      <c r="O1687">
        <f t="shared" si="488"/>
        <v>35.626194692098018</v>
      </c>
      <c r="P1687" s="3">
        <f t="shared" si="489"/>
        <v>35.626194692098018</v>
      </c>
      <c r="Q1687" s="3">
        <f t="shared" si="490"/>
        <v>-93.362383005414898</v>
      </c>
      <c r="R1687">
        <f t="shared" si="491"/>
        <v>86.637616994585102</v>
      </c>
      <c r="S1687">
        <f t="shared" si="492"/>
        <v>0.5085520174759367</v>
      </c>
      <c r="T1687">
        <f t="shared" si="475"/>
        <v>35.626194692098018</v>
      </c>
    </row>
    <row r="1688" spans="1:20" x14ac:dyDescent="0.35">
      <c r="A1688">
        <f t="shared" si="476"/>
        <v>3207.4688050850787</v>
      </c>
      <c r="B1688">
        <f t="shared" si="493"/>
        <v>510.48451514234523</v>
      </c>
      <c r="C1688" t="str">
        <f t="shared" si="477"/>
        <v>-3.5438240509657-60.1005085141154i</v>
      </c>
      <c r="D1688" t="str">
        <f t="shared" si="478"/>
        <v>3.47812328775472-31.1796726591542i</v>
      </c>
      <c r="E1688" t="str">
        <f t="shared" si="479"/>
        <v>162.447966946056+0.17364609520536i</v>
      </c>
      <c r="F1688" t="str">
        <f t="shared" si="480"/>
        <v>2.90990963401299-292.580027863992i</v>
      </c>
      <c r="G1688" t="str">
        <f t="shared" si="481"/>
        <v>0.999999905187127-0.000307916976093672i</v>
      </c>
      <c r="H1688" t="str">
        <f t="shared" si="482"/>
        <v>513.430069213294+32.1042370107297i</v>
      </c>
      <c r="I1688" t="str">
        <f t="shared" si="483"/>
        <v>30.7129448548978-423.511598361157i</v>
      </c>
      <c r="K1688" t="str">
        <f t="shared" si="484"/>
        <v>0.0232811925711798-0.00402172329298313i</v>
      </c>
      <c r="L1688" t="str">
        <f t="shared" si="485"/>
        <v>0.0001875-0.690984758206806i</v>
      </c>
      <c r="M1688" t="str">
        <f t="shared" si="486"/>
        <v>0.00125-0.173669965966417i</v>
      </c>
      <c r="N1688">
        <f t="shared" si="487"/>
        <v>86.625463998522022</v>
      </c>
      <c r="O1688">
        <f t="shared" si="488"/>
        <v>35.592636581974283</v>
      </c>
      <c r="P1688" s="3">
        <f t="shared" si="489"/>
        <v>35.592636581974283</v>
      </c>
      <c r="Q1688" s="3">
        <f t="shared" si="490"/>
        <v>-93.374536001477978</v>
      </c>
      <c r="R1688">
        <f t="shared" si="491"/>
        <v>86.625463998522022</v>
      </c>
      <c r="S1688">
        <f t="shared" si="492"/>
        <v>0.51048451514234527</v>
      </c>
      <c r="T1688">
        <f t="shared" si="475"/>
        <v>35.592636581974283</v>
      </c>
    </row>
    <row r="1689" spans="1:20" x14ac:dyDescent="0.35">
      <c r="A1689">
        <f t="shared" si="476"/>
        <v>3219.6571865444021</v>
      </c>
      <c r="B1689">
        <f t="shared" si="493"/>
        <v>512.4243562998862</v>
      </c>
      <c r="C1689" t="str">
        <f t="shared" si="477"/>
        <v>-3.5428967020114-59.8679736475703i</v>
      </c>
      <c r="D1689" t="str">
        <f t="shared" si="478"/>
        <v>3.47812327471694-31.0616569447971i</v>
      </c>
      <c r="E1689" t="str">
        <f t="shared" si="479"/>
        <v>162.447819394984+0.174394874951563i</v>
      </c>
      <c r="F1689" t="str">
        <f t="shared" si="480"/>
        <v>2.90990963191218-291.472439416828i</v>
      </c>
      <c r="G1689" t="str">
        <f t="shared" si="481"/>
        <v>0.99999990446518-0.000309087060379684i</v>
      </c>
      <c r="H1689" t="str">
        <f t="shared" si="482"/>
        <v>513.533512851754+32.219074572175i</v>
      </c>
      <c r="I1689" t="str">
        <f t="shared" si="483"/>
        <v>30.7079084850779-421.991473259511i</v>
      </c>
      <c r="K1689" t="str">
        <f t="shared" si="484"/>
        <v>0.0232758900194157-0.00403605427210991i</v>
      </c>
      <c r="L1689" t="str">
        <f t="shared" si="485"/>
        <v>0.0001875-0.68836895617335i</v>
      </c>
      <c r="M1689" t="str">
        <f t="shared" si="486"/>
        <v>0.00125-0.17301251839651i</v>
      </c>
      <c r="N1689">
        <f t="shared" si="487"/>
        <v>86.61327174304769</v>
      </c>
      <c r="O1689">
        <f t="shared" si="488"/>
        <v>35.559074009274269</v>
      </c>
      <c r="P1689" s="3">
        <f t="shared" si="489"/>
        <v>35.559074009274269</v>
      </c>
      <c r="Q1689" s="3">
        <f t="shared" si="490"/>
        <v>-93.38672825695231</v>
      </c>
      <c r="R1689">
        <f t="shared" si="491"/>
        <v>86.61327174304769</v>
      </c>
      <c r="S1689">
        <f t="shared" si="492"/>
        <v>0.51242435629988625</v>
      </c>
      <c r="T1689">
        <f t="shared" si="475"/>
        <v>35.559074009274269</v>
      </c>
    </row>
    <row r="1690" spans="1:20" x14ac:dyDescent="0.35">
      <c r="A1690">
        <f t="shared" si="476"/>
        <v>3231.8918838532713</v>
      </c>
      <c r="B1690">
        <f t="shared" si="493"/>
        <v>514.37156885382581</v>
      </c>
      <c r="C1690" t="str">
        <f t="shared" si="477"/>
        <v>-3.54196274596636-59.6363024891093i</v>
      </c>
      <c r="D1690" t="str">
        <f t="shared" si="478"/>
        <v>3.4781232615799-30.9440880628031i</v>
      </c>
      <c r="E1690" t="str">
        <f t="shared" si="479"/>
        <v>162.447670967367+0.175147472720459i</v>
      </c>
      <c r="F1690" t="str">
        <f t="shared" si="480"/>
        <v>2.90990962979538-290.369043898558i</v>
      </c>
      <c r="G1690" t="str">
        <f t="shared" si="481"/>
        <v>0.999999903737736-0.000310261590983428i</v>
      </c>
      <c r="H1690" t="str">
        <f t="shared" si="482"/>
        <v>513.637762078835+32.3342623651178i</v>
      </c>
      <c r="I1690" t="str">
        <f t="shared" si="483"/>
        <v>30.7028304452235-420.477434262253i</v>
      </c>
      <c r="K1690" t="str">
        <f t="shared" si="484"/>
        <v>0.0232705496200933-0.00405042927525214i</v>
      </c>
      <c r="L1690" t="str">
        <f t="shared" si="485"/>
        <v>0.0001875-0.685763056558424i</v>
      </c>
      <c r="M1690" t="str">
        <f t="shared" si="486"/>
        <v>0.00125-0.172357559669765i</v>
      </c>
      <c r="N1690">
        <f t="shared" si="487"/>
        <v>86.601040154110805</v>
      </c>
      <c r="O1690">
        <f t="shared" si="488"/>
        <v>35.525506943184872</v>
      </c>
      <c r="P1690" s="3">
        <f t="shared" si="489"/>
        <v>35.525506943184872</v>
      </c>
      <c r="Q1690" s="3">
        <f t="shared" si="490"/>
        <v>-93.398959845889195</v>
      </c>
      <c r="R1690">
        <f t="shared" si="491"/>
        <v>86.601040154110805</v>
      </c>
      <c r="S1690">
        <f t="shared" si="492"/>
        <v>0.51437156885382584</v>
      </c>
      <c r="T1690">
        <f t="shared" si="475"/>
        <v>35.525506943184872</v>
      </c>
    </row>
    <row r="1691" spans="1:20" x14ac:dyDescent="0.35">
      <c r="A1691">
        <f t="shared" si="476"/>
        <v>3244.1730730119139</v>
      </c>
      <c r="B1691">
        <f t="shared" si="493"/>
        <v>516.32618081547037</v>
      </c>
      <c r="C1691" t="str">
        <f t="shared" si="477"/>
        <v>-3.54102213912666-59.4054917326873i</v>
      </c>
      <c r="D1691" t="str">
        <f t="shared" si="478"/>
        <v>3.47812324834279-30.8269643219044i</v>
      </c>
      <c r="E1691" t="str">
        <f t="shared" si="479"/>
        <v>162.447521660122+0.175903913324283i</v>
      </c>
      <c r="F1691" t="str">
        <f t="shared" si="480"/>
        <v>2.90990962766248-289.269825436468i</v>
      </c>
      <c r="G1691" t="str">
        <f t="shared" si="481"/>
        <v>0.999999903004753-0.000311440584800885i</v>
      </c>
      <c r="H1691" t="str">
        <f t="shared" si="482"/>
        <v>513.742823299315+32.4498006519793i</v>
      </c>
      <c r="I1691" t="str">
        <f t="shared" si="483"/>
        <v>30.6977103659825-418.969459766221i</v>
      </c>
      <c r="K1691" t="str">
        <f t="shared" si="484"/>
        <v>0.0232651711218476-0.00406484835869342i</v>
      </c>
      <c r="L1691" t="str">
        <f t="shared" si="485"/>
        <v>0.0001875-0.683167021875298i</v>
      </c>
      <c r="M1691" t="str">
        <f t="shared" si="486"/>
        <v>0.00125-0.17170508036438i</v>
      </c>
      <c r="N1691">
        <f t="shared" si="487"/>
        <v>86.588769158163529</v>
      </c>
      <c r="O1691">
        <f t="shared" si="488"/>
        <v>35.491935352704431</v>
      </c>
      <c r="P1691" s="3">
        <f t="shared" si="489"/>
        <v>35.491935352704431</v>
      </c>
      <c r="Q1691" s="3">
        <f t="shared" si="490"/>
        <v>-93.411230841836471</v>
      </c>
      <c r="R1691">
        <f t="shared" si="491"/>
        <v>86.588769158163529</v>
      </c>
      <c r="S1691">
        <f t="shared" si="492"/>
        <v>0.51632618081547033</v>
      </c>
      <c r="T1691">
        <f t="shared" si="475"/>
        <v>35.491935352704431</v>
      </c>
    </row>
    <row r="1692" spans="1:20" x14ac:dyDescent="0.35">
      <c r="A1692">
        <f t="shared" si="476"/>
        <v>3256.5009306893589</v>
      </c>
      <c r="B1692">
        <f t="shared" si="493"/>
        <v>518.28822030256913</v>
      </c>
      <c r="C1692" t="str">
        <f t="shared" si="477"/>
        <v>-3.54007483754902-59.1755380849077i</v>
      </c>
      <c r="D1692" t="str">
        <f t="shared" si="478"/>
        <v>3.47812323500492-30.7102840372367i</v>
      </c>
      <c r="E1692" t="str">
        <f t="shared" si="479"/>
        <v>162.447371470197+0.176664221772321i</v>
      </c>
      <c r="F1692" t="str">
        <f t="shared" si="480"/>
        <v>2.90990962551331-288.174768217932i</v>
      </c>
      <c r="G1692" t="str">
        <f t="shared" si="481"/>
        <v>0.999999902266188-0.000312624058792234i</v>
      </c>
      <c r="H1692" t="str">
        <f t="shared" si="482"/>
        <v>513.848702970807+32.565689682327i</v>
      </c>
      <c r="I1692" t="str">
        <f t="shared" si="483"/>
        <v>30.692547874364-417.467528257482i</v>
      </c>
      <c r="K1692" t="str">
        <f t="shared" si="484"/>
        <v>0.0232597542719217-0.00407931157781288i</v>
      </c>
      <c r="L1692" t="str">
        <f t="shared" si="485"/>
        <v>0.0001875-0.680580814779139i</v>
      </c>
      <c r="M1692" t="str">
        <f t="shared" si="486"/>
        <v>0.00125-0.171055071094222i</v>
      </c>
      <c r="N1692">
        <f t="shared" si="487"/>
        <v>86.576458682171335</v>
      </c>
      <c r="O1692">
        <f t="shared" si="488"/>
        <v>35.458359206641646</v>
      </c>
      <c r="P1692" s="3">
        <f t="shared" si="489"/>
        <v>35.458359206641646</v>
      </c>
      <c r="Q1692" s="3">
        <f t="shared" si="490"/>
        <v>-93.423541317828665</v>
      </c>
      <c r="R1692">
        <f t="shared" si="491"/>
        <v>86.576458682171335</v>
      </c>
      <c r="S1692">
        <f t="shared" si="492"/>
        <v>0.51828822030256916</v>
      </c>
      <c r="T1692">
        <f t="shared" si="475"/>
        <v>35.458359206641646</v>
      </c>
    </row>
    <row r="1693" spans="1:20" x14ac:dyDescent="0.35">
      <c r="A1693">
        <f t="shared" si="476"/>
        <v>3268.8756342259785</v>
      </c>
      <c r="B1693">
        <f t="shared" si="493"/>
        <v>520.2577155397189</v>
      </c>
      <c r="C1693" t="str">
        <f t="shared" si="477"/>
        <v>-3.53912079705043-58.9464382649768i</v>
      </c>
      <c r="D1693" t="str">
        <f t="shared" si="478"/>
        <v>3.47812322156546-30.5940455303149i</v>
      </c>
      <c r="E1693" t="str">
        <f t="shared" si="479"/>
        <v>162.447220394565+0.177428423272898i</v>
      </c>
      <c r="F1693" t="str">
        <f t="shared" si="480"/>
        <v>2.9099096233478-287.083856490185i</v>
      </c>
      <c r="G1693" t="str">
        <f t="shared" si="481"/>
        <v>0.999999901522-0.00031381202998211i</v>
      </c>
      <c r="H1693" t="str">
        <f t="shared" si="482"/>
        <v>513.9554076042+32.6819296926366i</v>
      </c>
      <c r="I1693" t="str">
        <f t="shared" si="483"/>
        <v>30.6873425936983-415.971618311029i</v>
      </c>
      <c r="K1693" t="str">
        <f t="shared" si="484"/>
        <v>0.0232542988161642-0.00409381898707176i</v>
      </c>
      <c r="L1693" t="str">
        <f t="shared" si="485"/>
        <v>0.0001875-0.678004398066487i</v>
      </c>
      <c r="M1693" t="str">
        <f t="shared" si="486"/>
        <v>0.00125-0.170407522508689i</v>
      </c>
      <c r="N1693">
        <f t="shared" si="487"/>
        <v>86.56410865362227</v>
      </c>
      <c r="O1693">
        <f t="shared" si="488"/>
        <v>35.424778473614751</v>
      </c>
      <c r="P1693" s="3">
        <f t="shared" si="489"/>
        <v>35.424778473614751</v>
      </c>
      <c r="Q1693" s="3">
        <f t="shared" si="490"/>
        <v>-93.43589134637773</v>
      </c>
      <c r="R1693">
        <f t="shared" si="491"/>
        <v>86.56410865362227</v>
      </c>
      <c r="S1693">
        <f t="shared" si="492"/>
        <v>0.52025771553971889</v>
      </c>
      <c r="T1693">
        <f t="shared" si="475"/>
        <v>35.424778473614751</v>
      </c>
    </row>
    <row r="1694" spans="1:20" x14ac:dyDescent="0.35">
      <c r="A1694">
        <f t="shared" si="476"/>
        <v>3281.2973616360377</v>
      </c>
      <c r="B1694">
        <f t="shared" si="493"/>
        <v>522.2346948587699</v>
      </c>
      <c r="C1694" t="str">
        <f t="shared" si="477"/>
        <v>-3.53815997320746-58.7181890046591i</v>
      </c>
      <c r="D1694" t="str">
        <f t="shared" si="478"/>
        <v>3.47812320802368-30.4782471290091i</v>
      </c>
      <c r="E1694" t="str">
        <f t="shared" si="479"/>
        <v>162.447068430228+0.178196543234927i</v>
      </c>
      <c r="F1694" t="str">
        <f t="shared" si="480"/>
        <v>2.90990962116579-285.997074560094i</v>
      </c>
      <c r="G1694" t="str">
        <f t="shared" si="481"/>
        <v>0.999999900772146-0.000315004515459835i</v>
      </c>
      <c r="H1694" t="str">
        <f t="shared" si="482"/>
        <v>514.062943764145+32.7985209060484i</v>
      </c>
      <c r="I1694" t="str">
        <f t="shared" si="483"/>
        <v>30.682094143595-414.481708590511i</v>
      </c>
      <c r="K1694" t="str">
        <f t="shared" si="484"/>
        <v>0.0232488044990249-0.00410837063999967i</v>
      </c>
      <c r="L1694" t="str">
        <f t="shared" si="485"/>
        <v>0.0001875-0.675437734674722i</v>
      </c>
      <c r="M1694" t="str">
        <f t="shared" si="486"/>
        <v>0.00125-0.169762425292577i</v>
      </c>
      <c r="N1694">
        <f t="shared" si="487"/>
        <v>86.551719000537005</v>
      </c>
      <c r="O1694">
        <f t="shared" si="488"/>
        <v>35.391193122050673</v>
      </c>
      <c r="P1694" s="3">
        <f t="shared" si="489"/>
        <v>35.391193122050673</v>
      </c>
      <c r="Q1694" s="3">
        <f t="shared" si="490"/>
        <v>-93.448280999462995</v>
      </c>
      <c r="R1694">
        <f t="shared" si="491"/>
        <v>86.551719000537005</v>
      </c>
      <c r="S1694">
        <f t="shared" si="492"/>
        <v>0.52223469485876994</v>
      </c>
      <c r="T1694">
        <f t="shared" si="475"/>
        <v>35.391193122050673</v>
      </c>
    </row>
    <row r="1695" spans="1:20" x14ac:dyDescent="0.35">
      <c r="A1695">
        <f t="shared" si="476"/>
        <v>3293.7662916102545</v>
      </c>
      <c r="B1695">
        <f t="shared" si="493"/>
        <v>524.21918669923321</v>
      </c>
      <c r="C1695" t="str">
        <f t="shared" si="477"/>
        <v>-3.53719232135597-58.4907870482356i</v>
      </c>
      <c r="D1695" t="str">
        <f t="shared" si="478"/>
        <v>3.47812319437881-30.3628871675205i</v>
      </c>
      <c r="E1695" t="str">
        <f t="shared" si="479"/>
        <v>162.446915574222+0.178968607269408i</v>
      </c>
      <c r="F1695" t="str">
        <f t="shared" si="480"/>
        <v>2.90990961896718-284.914406793937i</v>
      </c>
      <c r="G1695" t="str">
        <f t="shared" si="481"/>
        <v>0.999999900016581-0.000316201532379671i</v>
      </c>
      <c r="H1695" t="str">
        <f t="shared" si="482"/>
        <v>514.171318069505+32.9154635321201i</v>
      </c>
      <c r="I1695" t="str">
        <f t="shared" si="483"/>
        <v>30.6768021399012-412.997777847932i</v>
      </c>
      <c r="K1695" t="str">
        <f t="shared" si="484"/>
        <v>0.0232432710635524-0.00412296658918087i</v>
      </c>
      <c r="L1695" t="str">
        <f t="shared" si="485"/>
        <v>0.0001875-0.672880787681531i</v>
      </c>
      <c r="M1695" t="str">
        <f t="shared" si="486"/>
        <v>0.00125-0.169119770165947i</v>
      </c>
      <c r="N1695">
        <f t="shared" si="487"/>
        <v>86.539289651478597</v>
      </c>
      <c r="O1695">
        <f t="shared" si="488"/>
        <v>35.357603120184663</v>
      </c>
      <c r="P1695" s="3">
        <f t="shared" si="489"/>
        <v>35.357603120184663</v>
      </c>
      <c r="Q1695" s="3">
        <f t="shared" si="490"/>
        <v>-93.460710348521403</v>
      </c>
      <c r="R1695">
        <f t="shared" si="491"/>
        <v>86.539289651478597</v>
      </c>
      <c r="S1695">
        <f t="shared" si="492"/>
        <v>0.52421918669923318</v>
      </c>
      <c r="T1695">
        <f t="shared" si="475"/>
        <v>35.357603120184663</v>
      </c>
    </row>
    <row r="1696" spans="1:20" x14ac:dyDescent="0.35">
      <c r="A1696">
        <f t="shared" si="476"/>
        <v>3306.2826035183734</v>
      </c>
      <c r="B1696">
        <f t="shared" si="493"/>
        <v>526.21121960869027</v>
      </c>
      <c r="C1696" t="str">
        <f t="shared" si="477"/>
        <v>-3.53621779659047-58.264229152456i</v>
      </c>
      <c r="D1696" t="str">
        <f t="shared" si="478"/>
        <v>3.47812318063002-30.2479639863571i</v>
      </c>
      <c r="E1696" t="str">
        <f t="shared" si="479"/>
        <v>162.446761823612+0.17974464119144i</v>
      </c>
      <c r="F1696" t="str">
        <f t="shared" si="480"/>
        <v>2.90990961675179-283.835837617174i</v>
      </c>
      <c r="G1696" t="str">
        <f t="shared" si="481"/>
        <v>0.999999899255263-0.000317403097961069i</v>
      </c>
      <c r="H1696" t="str">
        <f t="shared" si="482"/>
        <v>514.280537193846+33.0327577665764i</v>
      </c>
      <c r="I1696" t="str">
        <f t="shared" si="483"/>
        <v>30.6714661946586-411.519804923375i</v>
      </c>
      <c r="K1696" t="str">
        <f t="shared" si="484"/>
        <v>0.0232376982513901-0.00413760688624035i</v>
      </c>
      <c r="L1696" t="str">
        <f t="shared" si="485"/>
        <v>0.0001875-0.670333520304376i</v>
      </c>
      <c r="M1696" t="str">
        <f t="shared" si="486"/>
        <v>0.00125-0.168479547883988i</v>
      </c>
      <c r="N1696">
        <f t="shared" si="487"/>
        <v>86.52682053556228</v>
      </c>
      <c r="O1696">
        <f t="shared" si="488"/>
        <v>35.324008436058989</v>
      </c>
      <c r="P1696" s="3">
        <f t="shared" si="489"/>
        <v>35.324008436058989</v>
      </c>
      <c r="Q1696" s="3">
        <f t="shared" si="490"/>
        <v>-93.47317946443772</v>
      </c>
      <c r="R1696">
        <f t="shared" si="491"/>
        <v>86.52682053556228</v>
      </c>
      <c r="S1696">
        <f t="shared" si="492"/>
        <v>0.52621121960869022</v>
      </c>
      <c r="T1696">
        <f t="shared" si="475"/>
        <v>35.324008436058989</v>
      </c>
    </row>
    <row r="1697" spans="1:20" x14ac:dyDescent="0.35">
      <c r="A1697">
        <f t="shared" si="476"/>
        <v>3318.8464774117433</v>
      </c>
      <c r="B1697">
        <f t="shared" si="493"/>
        <v>528.21082224320332</v>
      </c>
      <c r="C1697" t="str">
        <f t="shared" si="477"/>
        <v>-3.53523635376334-58.0385120864954i</v>
      </c>
      <c r="D1697" t="str">
        <f t="shared" si="478"/>
        <v>3.47812316677654-30.1334759323104i</v>
      </c>
      <c r="E1697" t="str">
        <f t="shared" si="479"/>
        <v>162.446607175492+0.180524671021877i</v>
      </c>
      <c r="F1697" t="str">
        <f t="shared" si="480"/>
        <v>2.90990961451958-282.761351514226i</v>
      </c>
      <c r="G1697" t="str">
        <f t="shared" si="481"/>
        <v>0.999999898488149-0.000318609229488911i</v>
      </c>
      <c r="H1697" t="str">
        <f t="shared" si="482"/>
        <v>514.39060786591+33.1504037910532i</v>
      </c>
      <c r="I1697" t="str">
        <f t="shared" si="483"/>
        <v>30.6660859160604-410.047768744727i</v>
      </c>
      <c r="K1697" t="str">
        <f t="shared" si="484"/>
        <v>0.0232320858027733-0.00415229158182973i</v>
      </c>
      <c r="L1697" t="str">
        <f t="shared" si="485"/>
        <v>0.0001875-0.667795895899955i</v>
      </c>
      <c r="M1697" t="str">
        <f t="shared" si="486"/>
        <v>0.00125-0.167841749236887i</v>
      </c>
      <c r="N1697">
        <f t="shared" si="487"/>
        <v>86.514311582465893</v>
      </c>
      <c r="O1697">
        <f t="shared" si="488"/>
        <v>35.290409037522281</v>
      </c>
      <c r="P1697" s="3">
        <f t="shared" si="489"/>
        <v>35.290409037522281</v>
      </c>
      <c r="Q1697" s="3">
        <f t="shared" si="490"/>
        <v>-93.485688417534107</v>
      </c>
      <c r="R1697">
        <f t="shared" si="491"/>
        <v>86.514311582465893</v>
      </c>
      <c r="S1697">
        <f t="shared" si="492"/>
        <v>0.52821082224320337</v>
      </c>
      <c r="T1697">
        <f t="shared" si="475"/>
        <v>35.290409037522281</v>
      </c>
    </row>
    <row r="1698" spans="1:20" x14ac:dyDescent="0.35">
      <c r="A1698">
        <f t="shared" si="476"/>
        <v>3331.4580940259079</v>
      </c>
      <c r="B1698">
        <f t="shared" si="493"/>
        <v>530.21802336772748</v>
      </c>
      <c r="C1698" t="str">
        <f t="shared" si="477"/>
        <v>-3.53424794748478-57.8136326319129i</v>
      </c>
      <c r="D1698" t="str">
        <f t="shared" si="478"/>
        <v>3.47812315281758-30.0194213584314i</v>
      </c>
      <c r="E1698" t="str">
        <f t="shared" si="479"/>
        <v>162.446451626994+0.181308722988685i</v>
      </c>
      <c r="F1698" t="str">
        <f t="shared" si="480"/>
        <v>2.90990961227033-281.690933028249i</v>
      </c>
      <c r="G1698" t="str">
        <f t="shared" si="481"/>
        <v>0.999999897715193-0.000319819944313762i</v>
      </c>
      <c r="H1698" t="str">
        <f t="shared" si="482"/>
        <v>514.501536870099+33.2684017728376i</v>
      </c>
      <c r="I1698" t="str">
        <f t="shared" si="483"/>
        <v>30.6606609084059-408.581648327383i</v>
      </c>
      <c r="K1698" t="str">
        <f t="shared" si="484"/>
        <v>0.023226433456526-0.00416702072561314i</v>
      </c>
      <c r="L1698" t="str">
        <f t="shared" si="485"/>
        <v>0.0001875-0.665267877963694i</v>
      </c>
      <c r="M1698" t="str">
        <f t="shared" si="486"/>
        <v>0.00125-0.167206365049699i</v>
      </c>
      <c r="N1698">
        <f t="shared" si="487"/>
        <v>86.501762722439679</v>
      </c>
      <c r="O1698">
        <f t="shared" si="488"/>
        <v>35.256804892229106</v>
      </c>
      <c r="P1698" s="3">
        <f t="shared" si="489"/>
        <v>35.256804892229106</v>
      </c>
      <c r="Q1698" s="3">
        <f t="shared" si="490"/>
        <v>-93.498237277560321</v>
      </c>
      <c r="R1698">
        <f t="shared" si="491"/>
        <v>86.501762722439679</v>
      </c>
      <c r="S1698">
        <f t="shared" si="492"/>
        <v>0.5302180233677275</v>
      </c>
      <c r="T1698">
        <f t="shared" si="475"/>
        <v>35.256804892229106</v>
      </c>
    </row>
    <row r="1699" spans="1:20" x14ac:dyDescent="0.35">
      <c r="A1699">
        <f t="shared" si="476"/>
        <v>3344.1176347832065</v>
      </c>
      <c r="B1699">
        <f t="shared" si="493"/>
        <v>532.23285185652492</v>
      </c>
      <c r="C1699" t="str">
        <f t="shared" si="477"/>
        <v>-3.53325253212229-57.5895875826052i</v>
      </c>
      <c r="D1699" t="str">
        <f t="shared" si="478"/>
        <v>3.47812313875231-29.9057986240068i</v>
      </c>
      <c r="E1699" t="str">
        <f t="shared" si="479"/>
        <v>162.446295175281+0.182096823529233i</v>
      </c>
      <c r="F1699" t="str">
        <f t="shared" si="480"/>
        <v>2.909909610004-280.624566760914i</v>
      </c>
      <c r="G1699" t="str">
        <f t="shared" si="481"/>
        <v>0.999999896936351-0.000321035259852119i</v>
      </c>
      <c r="H1699" t="str">
        <f t="shared" si="482"/>
        <v>514.613331046966+33.3867518646104i</v>
      </c>
      <c r="I1699" t="str">
        <f t="shared" si="483"/>
        <v>30.655190772061-407.121422773982i</v>
      </c>
      <c r="K1699" t="str">
        <f t="shared" si="484"/>
        <v>0.0232207409500578-0.00418179436625307i</v>
      </c>
      <c r="L1699" t="str">
        <f t="shared" si="485"/>
        <v>0.0001875-0.662749430129204i</v>
      </c>
      <c r="M1699" t="str">
        <f t="shared" si="486"/>
        <v>0.00125-0.166573386182206i</v>
      </c>
      <c r="N1699">
        <f t="shared" si="487"/>
        <v>86.489173886316578</v>
      </c>
      <c r="O1699">
        <f t="shared" si="488"/>
        <v>35.223195967638794</v>
      </c>
      <c r="P1699" s="3">
        <f t="shared" si="489"/>
        <v>35.223195967638794</v>
      </c>
      <c r="Q1699" s="3">
        <f t="shared" si="490"/>
        <v>-93.510826113683422</v>
      </c>
      <c r="R1699">
        <f t="shared" si="491"/>
        <v>86.489173886316578</v>
      </c>
      <c r="S1699">
        <f t="shared" si="492"/>
        <v>0.53223285185652491</v>
      </c>
      <c r="T1699">
        <f t="shared" si="475"/>
        <v>35.223195967638794</v>
      </c>
    </row>
    <row r="1700" spans="1:20" x14ac:dyDescent="0.35">
      <c r="A1700">
        <f t="shared" si="476"/>
        <v>3356.8252817953826</v>
      </c>
      <c r="B1700">
        <f t="shared" si="493"/>
        <v>534.25533669357969</v>
      </c>
      <c r="C1700" t="str">
        <f t="shared" si="477"/>
        <v>-3.5322500617997-57.3663737447645i</v>
      </c>
      <c r="D1700" t="str">
        <f t="shared" si="478"/>
        <v>3.47812312457996-29.7926060945354i</v>
      </c>
      <c r="E1700" t="str">
        <f t="shared" si="479"/>
        <v>162.446137817553+0.182888999291698i</v>
      </c>
      <c r="F1700" t="str">
        <f t="shared" si="480"/>
        <v>2.90990960772038-279.562237372185i</v>
      </c>
      <c r="G1700" t="str">
        <f t="shared" si="481"/>
        <v>0.999999896151579-0.000322255193586661i</v>
      </c>
      <c r="H1700" t="str">
        <f t="shared" si="482"/>
        <v>514.725997293711+33.5054542041716i</v>
      </c>
      <c r="I1700" t="str">
        <f t="shared" si="483"/>
        <v>30.6496751034068-405.667071274126i</v>
      </c>
      <c r="K1700" t="str">
        <f t="shared" si="484"/>
        <v>0.0232150080193609-0.00419661255139573i</v>
      </c>
      <c r="L1700" t="str">
        <f t="shared" si="485"/>
        <v>0.0001875-0.660240516167764i</v>
      </c>
      <c r="M1700" t="str">
        <f t="shared" si="486"/>
        <v>0.00125-0.165942803528797i</v>
      </c>
      <c r="N1700">
        <f t="shared" si="487"/>
        <v>86.476545005522979</v>
      </c>
      <c r="O1700">
        <f t="shared" si="488"/>
        <v>35.189582231014874</v>
      </c>
      <c r="P1700" s="3">
        <f t="shared" si="489"/>
        <v>35.189582231014874</v>
      </c>
      <c r="Q1700" s="3">
        <f t="shared" si="490"/>
        <v>-93.523454994477021</v>
      </c>
      <c r="R1700">
        <f t="shared" si="491"/>
        <v>86.476545005522979</v>
      </c>
      <c r="S1700">
        <f t="shared" si="492"/>
        <v>0.53425533669357972</v>
      </c>
      <c r="T1700">
        <f t="shared" si="475"/>
        <v>35.189582231014874</v>
      </c>
    </row>
    <row r="1701" spans="1:20" x14ac:dyDescent="0.35">
      <c r="A1701">
        <f t="shared" si="476"/>
        <v>3369.5812178662054</v>
      </c>
      <c r="B1701">
        <f t="shared" si="493"/>
        <v>536.28550697301534</v>
      </c>
      <c r="C1701" t="str">
        <f t="shared" si="477"/>
        <v>-3.53124049039731-57.1439879368333i</v>
      </c>
      <c r="D1701" t="str">
        <f t="shared" si="478"/>
        <v>3.47812311029969-29.6798421417044i</v>
      </c>
      <c r="E1701" t="str">
        <f t="shared" si="479"/>
        <v>162.445979551043+0.183685277136806i</v>
      </c>
      <c r="F1701" t="str">
        <f t="shared" si="480"/>
        <v>2.90990960541935-278.503929580095i</v>
      </c>
      <c r="G1701" t="str">
        <f t="shared" si="481"/>
        <v>0.999999895360832-0.000323479763066499i</v>
      </c>
      <c r="H1701" t="str">
        <f t="shared" si="482"/>
        <v>514.839542564672+33.6245089141758i</v>
      </c>
      <c r="I1701" t="str">
        <f t="shared" si="483"/>
        <v>30.6441134947996-404.218573104092i</v>
      </c>
      <c r="K1701" t="str">
        <f t="shared" si="484"/>
        <v>0.0232092343990072-0.00421147532765676i</v>
      </c>
      <c r="L1701" t="str">
        <f t="shared" si="485"/>
        <v>0.0001875-0.657741099987813i</v>
      </c>
      <c r="M1701" t="str">
        <f t="shared" si="486"/>
        <v>0.00125-0.165314608018327i</v>
      </c>
      <c r="N1701">
        <f t="shared" si="487"/>
        <v>86.46387601208869</v>
      </c>
      <c r="O1701">
        <f t="shared" si="488"/>
        <v>35.15596364942401</v>
      </c>
      <c r="P1701" s="3">
        <f t="shared" si="489"/>
        <v>35.15596364942401</v>
      </c>
      <c r="Q1701" s="3">
        <f t="shared" si="490"/>
        <v>-93.53612398791131</v>
      </c>
      <c r="R1701">
        <f t="shared" si="491"/>
        <v>86.46387601208869</v>
      </c>
      <c r="S1701">
        <f t="shared" si="492"/>
        <v>0.53628550697301536</v>
      </c>
      <c r="T1701">
        <f t="shared" si="475"/>
        <v>35.15596364942401</v>
      </c>
    </row>
    <row r="1702" spans="1:20" x14ac:dyDescent="0.35">
      <c r="A1702">
        <f t="shared" si="476"/>
        <v>3382.3856264940969</v>
      </c>
      <c r="B1702">
        <f t="shared" si="493"/>
        <v>538.32339189951279</v>
      </c>
      <c r="C1702" t="str">
        <f t="shared" si="477"/>
        <v>-3.53022377155132-56.9224269894659i</v>
      </c>
      <c r="D1702" t="str">
        <f t="shared" si="478"/>
        <v>3.47812309591069-29.5675051433669i</v>
      </c>
      <c r="E1702" t="str">
        <f t="shared" si="479"/>
        <v>162.445820373027+0.184485684139817i</v>
      </c>
      <c r="F1702" t="str">
        <f t="shared" si="480"/>
        <v>2.90990960310083-277.449628160534i</v>
      </c>
      <c r="G1702" t="str">
        <f t="shared" si="481"/>
        <v>0.999999894564063-0.000324708985907433i</v>
      </c>
      <c r="H1702" t="str">
        <f t="shared" si="482"/>
        <v>514.953973871837+33.7439161018516i</v>
      </c>
      <c r="I1702" t="str">
        <f t="shared" si="483"/>
        <v>30.6385055345212-402.775907626581i</v>
      </c>
      <c r="K1702" t="str">
        <f t="shared" si="484"/>
        <v>0.0232034198221453-0.00422638274060639i</v>
      </c>
      <c r="L1702" t="str">
        <f t="shared" si="485"/>
        <v>0.0001875-0.6552511456344i</v>
      </c>
      <c r="M1702" t="str">
        <f t="shared" si="486"/>
        <v>0.00125-0.164688790613994i</v>
      </c>
      <c r="N1702">
        <f t="shared" si="487"/>
        <v>86.45116683865777</v>
      </c>
      <c r="O1702">
        <f t="shared" si="488"/>
        <v>35.122340189735951</v>
      </c>
      <c r="P1702" s="3">
        <f t="shared" si="489"/>
        <v>35.122340189735951</v>
      </c>
      <c r="Q1702" s="3">
        <f t="shared" si="490"/>
        <v>-93.54883316134223</v>
      </c>
      <c r="R1702">
        <f t="shared" si="491"/>
        <v>86.45116683865777</v>
      </c>
      <c r="S1702">
        <f t="shared" si="492"/>
        <v>0.53832339189951284</v>
      </c>
      <c r="T1702">
        <f t="shared" si="475"/>
        <v>35.122340189735951</v>
      </c>
    </row>
    <row r="1703" spans="1:20" x14ac:dyDescent="0.35">
      <c r="A1703">
        <f t="shared" si="476"/>
        <v>3395.2386918747748</v>
      </c>
      <c r="B1703">
        <f t="shared" si="493"/>
        <v>540.36902078873095</v>
      </c>
      <c r="C1703" t="str">
        <f t="shared" si="477"/>
        <v>-3.52919985865303-56.7016877454791i</v>
      </c>
      <c r="D1703" t="str">
        <f t="shared" si="478"/>
        <v>3.47812308141214-29.4555934835172i</v>
      </c>
      <c r="E1703" t="str">
        <f t="shared" si="479"/>
        <v>162.445660280812+0.18529024759221i</v>
      </c>
      <c r="F1703" t="str">
        <f t="shared" si="480"/>
        <v>2.90990960076465-276.399317947021i</v>
      </c>
      <c r="G1703" t="str">
        <f t="shared" si="481"/>
        <v>0.999999893761228-0.000325942879792203i</v>
      </c>
      <c r="H1703" t="str">
        <f t="shared" si="482"/>
        <v>515.069298285342+33.8636758587262i</v>
      </c>
      <c r="I1703" t="str">
        <f t="shared" si="483"/>
        <v>30.6328508067346-401.339054290422i</v>
      </c>
      <c r="K1703" t="str">
        <f t="shared" si="484"/>
        <v>0.0231975640204981-0.00424133483475482i</v>
      </c>
      <c r="L1703" t="str">
        <f t="shared" si="485"/>
        <v>0.0001875-0.652770617288703i</v>
      </c>
      <c r="M1703" t="str">
        <f t="shared" si="486"/>
        <v>0.00125-0.164065342313204i</v>
      </c>
      <c r="N1703">
        <f t="shared" si="487"/>
        <v>86.438417418499228</v>
      </c>
      <c r="O1703">
        <f t="shared" si="488"/>
        <v>35.088711818621768</v>
      </c>
      <c r="P1703" s="3">
        <f t="shared" si="489"/>
        <v>35.088711818621768</v>
      </c>
      <c r="Q1703" s="3">
        <f t="shared" si="490"/>
        <v>-93.561582581500772</v>
      </c>
      <c r="R1703">
        <f t="shared" si="491"/>
        <v>86.438417418499228</v>
      </c>
      <c r="S1703">
        <f t="shared" si="492"/>
        <v>0.54036902078873095</v>
      </c>
      <c r="T1703">
        <f t="shared" si="475"/>
        <v>35.088711818621768</v>
      </c>
    </row>
    <row r="1704" spans="1:20" x14ac:dyDescent="0.35">
      <c r="A1704">
        <f t="shared" si="476"/>
        <v>3408.140598903899</v>
      </c>
      <c r="B1704">
        <f t="shared" si="493"/>
        <v>542.42242306772812</v>
      </c>
      <c r="C1704" t="str">
        <f t="shared" si="477"/>
        <v>-3.528168704849-56.4817670598142i</v>
      </c>
      <c r="D1704" t="str">
        <f t="shared" si="478"/>
        <v>3.47812306680316-29.3441055522685i</v>
      </c>
      <c r="E1704" t="str">
        <f t="shared" si="479"/>
        <v>162.445499271749+0.186098995003398i</v>
      </c>
      <c r="F1704" t="str">
        <f t="shared" si="480"/>
        <v>2.90990959841069-275.352983830489i</v>
      </c>
      <c r="G1704" t="str">
        <f t="shared" si="481"/>
        <v>0.999999892952279-0.00032718146247074i</v>
      </c>
      <c r="H1704" t="str">
        <f t="shared" si="482"/>
        <v>515.185522933996+33.9837882603383i</v>
      </c>
      <c r="I1704" t="str">
        <f t="shared" si="483"/>
        <v>30.6271488914349-399.907992630315i</v>
      </c>
      <c r="K1704" t="str">
        <f t="shared" si="484"/>
        <v>0.0231916667243595-0.00425633165353719i</v>
      </c>
      <c r="L1704" t="str">
        <f t="shared" si="485"/>
        <v>0.0001875-0.650299479267487i</v>
      </c>
      <c r="M1704" t="str">
        <f t="shared" si="486"/>
        <v>0.00125-0.163444254147443i</v>
      </c>
      <c r="N1704">
        <f t="shared" si="487"/>
        <v>86.425627685517625</v>
      </c>
      <c r="O1704">
        <f t="shared" si="488"/>
        <v>35.055078502553833</v>
      </c>
      <c r="P1704" s="3">
        <f t="shared" si="489"/>
        <v>35.055078502553833</v>
      </c>
      <c r="Q1704" s="3">
        <f t="shared" si="490"/>
        <v>-93.574372314482375</v>
      </c>
      <c r="R1704">
        <f t="shared" si="491"/>
        <v>86.425627685517625</v>
      </c>
      <c r="S1704">
        <f t="shared" si="492"/>
        <v>0.54242242306772814</v>
      </c>
      <c r="T1704">
        <f t="shared" si="475"/>
        <v>35.055078502553833</v>
      </c>
    </row>
    <row r="1705" spans="1:20" x14ac:dyDescent="0.35">
      <c r="A1705">
        <f t="shared" si="476"/>
        <v>3421.0915331797337</v>
      </c>
      <c r="B1705">
        <f t="shared" si="493"/>
        <v>544.48362827538551</v>
      </c>
      <c r="C1705" t="str">
        <f t="shared" si="477"/>
        <v>-3.52713026304011-56.2626617994943i</v>
      </c>
      <c r="D1705" t="str">
        <f t="shared" si="478"/>
        <v>3.47812305208298-29.2330397458296i</v>
      </c>
      <c r="E1705" t="str">
        <f t="shared" si="479"/>
        <v>162.44533734323+0.186911954102674i</v>
      </c>
      <c r="F1705" t="str">
        <f t="shared" si="480"/>
        <v>2.9099095960388-274.310610759073i</v>
      </c>
      <c r="G1705" t="str">
        <f t="shared" si="481"/>
        <v>0.999999892137171-0.000328424751760427i</v>
      </c>
      <c r="H1705" t="str">
        <f t="shared" si="482"/>
        <v>515.302655005784+34.1042533659501i</v>
      </c>
      <c r="I1705" t="str">
        <f t="shared" si="483"/>
        <v>30.6213993644021-398.482702266555i</v>
      </c>
      <c r="K1705" t="str">
        <f t="shared" si="484"/>
        <v>0.0231857276625925-0.00427137323929862i</v>
      </c>
      <c r="L1705" t="str">
        <f t="shared" si="485"/>
        <v>0.0001875-0.6478376960226i</v>
      </c>
      <c r="M1705" t="str">
        <f t="shared" si="486"/>
        <v>0.00125-0.162825517182151i</v>
      </c>
      <c r="N1705">
        <f t="shared" si="487"/>
        <v>86.412797574264445</v>
      </c>
      <c r="O1705">
        <f t="shared" si="488"/>
        <v>35.021440207805064</v>
      </c>
      <c r="P1705" s="3">
        <f t="shared" si="489"/>
        <v>35.021440207805064</v>
      </c>
      <c r="Q1705" s="3">
        <f t="shared" si="490"/>
        <v>-93.587202425735555</v>
      </c>
      <c r="R1705">
        <f t="shared" si="491"/>
        <v>86.412797574264445</v>
      </c>
      <c r="S1705">
        <f t="shared" si="492"/>
        <v>0.54448362827538554</v>
      </c>
      <c r="T1705">
        <f t="shared" si="475"/>
        <v>35.021440207805064</v>
      </c>
    </row>
    <row r="1706" spans="1:20" x14ac:dyDescent="0.35">
      <c r="A1706">
        <f t="shared" si="476"/>
        <v>3434.091681005817</v>
      </c>
      <c r="B1706">
        <f t="shared" si="493"/>
        <v>546.55266606283203</v>
      </c>
      <c r="C1706" t="str">
        <f t="shared" si="477"/>
        <v>-3.52608448588163-56.0443688435781i</v>
      </c>
      <c r="D1706" t="str">
        <f t="shared" si="478"/>
        <v>3.47812303725069-29.1223944664814i</v>
      </c>
      <c r="E1706" t="str">
        <f t="shared" si="479"/>
        <v>162.445174492684+0.187729152840892i</v>
      </c>
      <c r="F1706" t="str">
        <f t="shared" si="480"/>
        <v>2.90990959364885-273.272183737885i</v>
      </c>
      <c r="G1706" t="str">
        <f t="shared" si="481"/>
        <v>0.999999891315856-0.000329672765546352i</v>
      </c>
      <c r="H1706" t="str">
        <f t="shared" si="482"/>
        <v>515.420701748402+34.2250712182557i</v>
      </c>
      <c r="I1706" t="str">
        <f t="shared" si="483"/>
        <v>30.6156017971533-397.063162904767i</v>
      </c>
      <c r="K1706" t="str">
        <f t="shared" si="484"/>
        <v>0.023179746562626-0.00428645963327905i</v>
      </c>
      <c r="L1706" t="str">
        <f t="shared" si="485"/>
        <v>0.0001875-0.64538523214047i</v>
      </c>
      <c r="M1706" t="str">
        <f t="shared" si="486"/>
        <v>0.00125-0.162209122516588i</v>
      </c>
      <c r="N1706">
        <f t="shared" si="487"/>
        <v>86.399927019948393</v>
      </c>
      <c r="O1706">
        <f t="shared" si="488"/>
        <v>34.987796900447499</v>
      </c>
      <c r="P1706" s="3">
        <f t="shared" si="489"/>
        <v>34.987796900447499</v>
      </c>
      <c r="Q1706" s="3">
        <f t="shared" si="490"/>
        <v>-93.600072980051607</v>
      </c>
      <c r="R1706">
        <f t="shared" si="491"/>
        <v>86.399927019948393</v>
      </c>
      <c r="S1706">
        <f t="shared" si="492"/>
        <v>0.54655266606283204</v>
      </c>
      <c r="T1706">
        <f t="shared" si="475"/>
        <v>34.987796900447499</v>
      </c>
    </row>
    <row r="1707" spans="1:20" x14ac:dyDescent="0.35">
      <c r="A1707">
        <f t="shared" si="476"/>
        <v>3447.1412293936392</v>
      </c>
      <c r="B1707">
        <f t="shared" si="493"/>
        <v>548.6295661938708</v>
      </c>
      <c r="C1707" t="str">
        <f t="shared" si="477"/>
        <v>-3.52503132578275-55.8268850831234i</v>
      </c>
      <c r="D1707" t="str">
        <f t="shared" si="478"/>
        <v>3.47812302230544-29.0121681225547i</v>
      </c>
      <c r="E1707" t="str">
        <f t="shared" si="479"/>
        <v>162.445010717587+0.188550619392535i</v>
      </c>
      <c r="F1707" t="str">
        <f t="shared" si="480"/>
        <v>2.90990959124068-272.237687828804i</v>
      </c>
      <c r="G1707" t="str">
        <f t="shared" si="481"/>
        <v>0.999999890488287-0.000330925521781564i</v>
      </c>
      <c r="H1707" t="str">
        <f t="shared" si="482"/>
        <v>515.539670469777+34.3462418430818i</v>
      </c>
      <c r="I1707" t="str">
        <f t="shared" si="483"/>
        <v>30.6097557568923-395.649354335636i</v>
      </c>
      <c r="K1707" t="str">
        <f t="shared" si="484"/>
        <v>0.0231737231504529-0.00430159087559798i</v>
      </c>
      <c r="L1707" t="str">
        <f t="shared" si="485"/>
        <v>0.0001875-0.64294205234157i</v>
      </c>
      <c r="M1707" t="str">
        <f t="shared" si="486"/>
        <v>0.00125-0.16159506128371i</v>
      </c>
      <c r="N1707">
        <f t="shared" si="487"/>
        <v>86.387015958447066</v>
      </c>
      <c r="O1707">
        <f t="shared" si="488"/>
        <v>34.954148546352528</v>
      </c>
      <c r="P1707" s="3">
        <f t="shared" si="489"/>
        <v>34.954148546352528</v>
      </c>
      <c r="Q1707" s="3">
        <f t="shared" si="490"/>
        <v>-93.612984041552934</v>
      </c>
      <c r="R1707">
        <f t="shared" si="491"/>
        <v>86.387015958447066</v>
      </c>
      <c r="S1707">
        <f t="shared" si="492"/>
        <v>0.54862956619387082</v>
      </c>
      <c r="T1707">
        <f t="shared" si="475"/>
        <v>34.954148546352528</v>
      </c>
    </row>
    <row r="1708" spans="1:20" x14ac:dyDescent="0.35">
      <c r="A1708">
        <f t="shared" si="476"/>
        <v>3460.2403660653354</v>
      </c>
      <c r="B1708">
        <f t="shared" si="493"/>
        <v>550.71435854540755</v>
      </c>
      <c r="C1708" t="str">
        <f t="shared" si="477"/>
        <v>-3.52397073490572-55.6102074211399i</v>
      </c>
      <c r="D1708" t="str">
        <f t="shared" si="478"/>
        <v>3.47812300724643-28.9023591284062i</v>
      </c>
      <c r="E1708" t="str">
        <f t="shared" si="479"/>
        <v>162.444846015458+0.189376382157343i</v>
      </c>
      <c r="F1708" t="str">
        <f t="shared" si="480"/>
        <v>2.9099095888142-271.20710815026i</v>
      </c>
      <c r="G1708" t="str">
        <f t="shared" si="481"/>
        <v>0.999999889654417-0.000332183038487337i</v>
      </c>
      <c r="H1708" t="str">
        <f t="shared" si="482"/>
        <v>515.659568538607+34.4677652490851i</v>
      </c>
      <c r="I1708" t="str">
        <f t="shared" si="483"/>
        <v>30.6038608064596-394.241256434647i</v>
      </c>
      <c r="K1708" t="str">
        <f t="shared" si="484"/>
        <v>0.0231676571506272-0.00431676700523894i</v>
      </c>
      <c r="L1708" t="str">
        <f t="shared" si="485"/>
        <v>0.0001875-0.640508121479946i</v>
      </c>
      <c r="M1708" t="str">
        <f t="shared" si="486"/>
        <v>0.00125-0.16098332465004i</v>
      </c>
      <c r="N1708">
        <f t="shared" si="487"/>
        <v>86.374064326318276</v>
      </c>
      <c r="O1708">
        <f t="shared" si="488"/>
        <v>34.920495111189254</v>
      </c>
      <c r="P1708" s="3">
        <f t="shared" si="489"/>
        <v>34.920495111189254</v>
      </c>
      <c r="Q1708" s="3">
        <f t="shared" si="490"/>
        <v>-93.625935673681724</v>
      </c>
      <c r="R1708">
        <f t="shared" si="491"/>
        <v>86.374064326318276</v>
      </c>
      <c r="S1708">
        <f t="shared" si="492"/>
        <v>0.55071435854540751</v>
      </c>
      <c r="T1708">
        <f t="shared" ref="T1708:T1771" si="494">P1708</f>
        <v>34.920495111189254</v>
      </c>
    </row>
    <row r="1709" spans="1:20" x14ac:dyDescent="0.35">
      <c r="A1709">
        <f t="shared" ref="A1709:A1772" si="495">2*PI()*B1709</f>
        <v>3473.3892794563835</v>
      </c>
      <c r="B1709">
        <f t="shared" si="493"/>
        <v>552.80707310788011</v>
      </c>
      <c r="C1709" t="str">
        <f t="shared" ref="C1709:C1772" si="496">IMPRODUCT(D1709,E1709,$C$40,,K1709,$C$41)</f>
        <v>-3.52290266516659-55.3943327725511i</v>
      </c>
      <c r="D1709" t="str">
        <f t="shared" ref="D1709:D1772" si="497">IMDIV(IMPRODUCT($C$37,$C$38,COMPLEX(1,A1709/$C$38)),IMSUM(-1*A1709*A1709/$C$39,COMPLEX(0,1*A1709)))</f>
        <v>3.47812299207272-28.792965904397i</v>
      </c>
      <c r="E1709" t="str">
        <f t="shared" ref="E1709:E1772" si="498">IMDIV(IMPRODUCT(IMSUM(F1709,G1709),$C$29,H1709),IMSUM(1,I1709))</f>
        <v>162.444680383858+0.190206469762228i</v>
      </c>
      <c r="F1709" t="str">
        <f t="shared" ref="F1709:F1772" si="499">IMDIV(IMPRODUCT($C$14,$C$15,COMPLEX(1,A1709/$C$15)),IMSUM(-1*A1709*A1709/$C$16,COMPLEX(0,A1709)))</f>
        <v>2.90990958636926-270.180429877018i</v>
      </c>
      <c r="G1709" t="str">
        <f t="shared" ref="G1709:G1772" si="500">IMDIV(1,COMPLEX(1,A1709*$C$9*$C$10))</f>
        <v>0.999999888814197-0.000333445333753422i</v>
      </c>
      <c r="H1709" t="str">
        <f t="shared" ref="H1709:H1772" si="501">IMDIV($C$3,IMSUM(K1709,COMPLEX(0,$C$28*A1709)))</f>
        <v>515.780403384887+34.5896414274476i</v>
      </c>
      <c r="I1709" t="str">
        <f t="shared" ref="I1709:I1772" si="502">IMPRODUCT(F1709,$C$29,H1709,$C$31)</f>
        <v>30.597916504284-392.838849161812i</v>
      </c>
      <c r="K1709" t="str">
        <f t="shared" ref="K1709:K1772" si="503">IF($C$26&lt;=0,IMDIV(1,IMSUM(IMDIV(1,L1709),1/$C$18)),IMDIV(1,IMSUM(IMDIV(1,L1709),1/$C$18,IMDIV(1,M1709))))</f>
        <v>0.0231615482862623-0.00433198806003416i</v>
      </c>
      <c r="L1709" t="str">
        <f t="shared" ref="L1709:L1772" si="504">IMSUM($C$21/$C$22,IMDIV(1,COMPLEX(0,$C$20*$C$22*A1709)))</f>
        <v>0.0001875-0.638083404542684i</v>
      </c>
      <c r="M1709" t="str">
        <f t="shared" ref="M1709:M1772" si="505">IMSUM($C$25/$C$26,IMDIV(1,COMPLEX(0,$C$24*$C$26*A1709)))</f>
        <v>0.00125-0.160373903815541i</v>
      </c>
      <c r="N1709">
        <f t="shared" ref="N1709:N1772" si="506">ABS(R1709)</f>
        <v>86.361072060810557</v>
      </c>
      <c r="O1709">
        <f t="shared" ref="O1709:O1772" si="507">ABS(P1709)</f>
        <v>34.886836560424364</v>
      </c>
      <c r="P1709" s="3">
        <f t="shared" ref="P1709:P1772" si="508">20*LOG10(IMABS(C1709))</f>
        <v>34.886836560424364</v>
      </c>
      <c r="Q1709" s="3">
        <f t="shared" ref="Q1709:Q1772" si="509">IMARGUMENT(C1709)*180/PI()</f>
        <v>-93.638927939189443</v>
      </c>
      <c r="R1709">
        <f t="shared" ref="R1709:R1772" si="510">IF(Q1709&lt;0,Q1709+180,Q1709-180)</f>
        <v>86.361072060810557</v>
      </c>
      <c r="S1709">
        <f t="shared" ref="S1709:S1772" si="511">B1709/1000</f>
        <v>0.55280707310788013</v>
      </c>
      <c r="T1709">
        <f t="shared" si="494"/>
        <v>34.886836560424364</v>
      </c>
    </row>
    <row r="1710" spans="1:20" x14ac:dyDescent="0.35">
      <c r="A1710">
        <f t="shared" si="495"/>
        <v>3486.5881587183185</v>
      </c>
      <c r="B1710">
        <f t="shared" ref="B1710:B1773" si="512">B1709*(1+B$42)</f>
        <v>554.90773998569011</v>
      </c>
      <c r="C1710" t="str">
        <f t="shared" si="496"/>
        <v>-3.5218270682337-55.1792580641507i</v>
      </c>
      <c r="D1710" t="str">
        <f t="shared" si="497"/>
        <v>3.47812297678349-28.6839868768684i</v>
      </c>
      <c r="E1710" t="str">
        <f t="shared" si="498"/>
        <v>162.444513820398+0.191040911063297i</v>
      </c>
      <c r="F1710" t="str">
        <f t="shared" si="499"/>
        <v>2.90990958390564-269.157638239964i</v>
      </c>
      <c r="G1710" t="str">
        <f t="shared" si="500"/>
        <v>0.999999887967579-0.000334712425738312i</v>
      </c>
      <c r="H1710" t="str">
        <f t="shared" si="501"/>
        <v>515.902182500463+34.7118703515623i</v>
      </c>
      <c r="I1710" t="str">
        <f t="shared" si="502"/>
        <v>30.5919224043287-391.442112561412i</v>
      </c>
      <c r="K1710" t="str">
        <f t="shared" si="503"/>
        <v>0.0231553962790284-0.00434725407664874i</v>
      </c>
      <c r="L1710" t="str">
        <f t="shared" si="504"/>
        <v>0.0001875-0.635667866649414i</v>
      </c>
      <c r="M1710" t="str">
        <f t="shared" si="505"/>
        <v>0.00125-0.159766790013489i</v>
      </c>
      <c r="N1710">
        <f t="shared" si="506"/>
        <v>86.348039099875749</v>
      </c>
      <c r="O1710">
        <f t="shared" si="507"/>
        <v>34.853172859321063</v>
      </c>
      <c r="P1710" s="3">
        <f t="shared" si="508"/>
        <v>34.853172859321063</v>
      </c>
      <c r="Q1710" s="3">
        <f t="shared" si="509"/>
        <v>-93.651960900124251</v>
      </c>
      <c r="R1710">
        <f t="shared" si="510"/>
        <v>86.348039099875749</v>
      </c>
      <c r="S1710">
        <f t="shared" si="511"/>
        <v>0.5549077399856901</v>
      </c>
      <c r="T1710">
        <f t="shared" si="494"/>
        <v>34.853172859321063</v>
      </c>
    </row>
    <row r="1711" spans="1:20" x14ac:dyDescent="0.35">
      <c r="A1711">
        <f t="shared" si="495"/>
        <v>3499.8371937214479</v>
      </c>
      <c r="B1711">
        <f t="shared" si="512"/>
        <v>557.01638939763575</v>
      </c>
      <c r="C1711" t="str">
        <f t="shared" si="496"/>
        <v>-3.52074389552812-54.964980234563i</v>
      </c>
      <c r="D1711" t="str">
        <f t="shared" si="497"/>
        <v>3.47812296137785-28.5754204781209i</v>
      </c>
      <c r="E1711" t="str">
        <f t="shared" si="498"/>
        <v>162.444346322735+0.191879735147487i</v>
      </c>
      <c r="F1711" t="str">
        <f t="shared" si="499"/>
        <v>2.90990958142331-268.1387185259i</v>
      </c>
      <c r="G1711" t="str">
        <f t="shared" si="500"/>
        <v>0.999999887114515-0.0003359843326695i</v>
      </c>
      <c r="H1711" t="str">
        <f t="shared" si="501"/>
        <v>516.024913439576+34.8344519767138i</v>
      </c>
      <c r="I1711" t="str">
        <f t="shared" si="502"/>
        <v>30.5858780560392-390.051026761745i</v>
      </c>
      <c r="K1711" t="str">
        <f t="shared" si="503"/>
        <v>0.0231492008491505-0.00436256509056479i</v>
      </c>
      <c r="L1711" t="str">
        <f t="shared" si="504"/>
        <v>0.0001875-0.633261473051818i</v>
      </c>
      <c r="M1711" t="str">
        <f t="shared" si="505"/>
        <v>0.00125-0.15916197451035i</v>
      </c>
      <c r="N1711">
        <f t="shared" si="506"/>
        <v>86.334965382179917</v>
      </c>
      <c r="O1711">
        <f t="shared" si="507"/>
        <v>34.819503972938641</v>
      </c>
      <c r="P1711" s="3">
        <f t="shared" si="508"/>
        <v>34.819503972938641</v>
      </c>
      <c r="Q1711" s="3">
        <f t="shared" si="509"/>
        <v>-93.665034617820083</v>
      </c>
      <c r="R1711">
        <f t="shared" si="510"/>
        <v>86.334965382179917</v>
      </c>
      <c r="S1711">
        <f t="shared" si="511"/>
        <v>0.55701638939763576</v>
      </c>
      <c r="T1711">
        <f t="shared" si="494"/>
        <v>34.819503972938641</v>
      </c>
    </row>
    <row r="1712" spans="1:20" x14ac:dyDescent="0.35">
      <c r="A1712">
        <f t="shared" si="495"/>
        <v>3513.1365750575897</v>
      </c>
      <c r="B1712">
        <f t="shared" si="512"/>
        <v>559.13305167734677</v>
      </c>
      <c r="C1712" t="str">
        <f t="shared" si="496"/>
        <v>-3.51965309822335-54.7514962341999i</v>
      </c>
      <c r="D1712" t="str">
        <f t="shared" si="497"/>
        <v>3.4781229458549-28.4672651463903i</v>
      </c>
      <c r="E1712" t="str">
        <f t="shared" si="498"/>
        <v>162.444177888573+0.192722971334705i</v>
      </c>
      <c r="F1712" t="str">
        <f t="shared" si="499"/>
        <v>2.90990957892209-267.123656077323i</v>
      </c>
      <c r="G1712" t="str">
        <f t="shared" si="500"/>
        <v>0.999999886254956-0.000337261072843749i</v>
      </c>
      <c r="H1712" t="str">
        <f t="shared" si="501"/>
        <v>516.14860381941+34.9573862397643i</v>
      </c>
      <c r="I1712" t="str">
        <f t="shared" si="502"/>
        <v>30.579783004295-388.665571974849i</v>
      </c>
      <c r="K1712" t="str">
        <f t="shared" si="503"/>
        <v>0.0231429617154066-0.0043779211360658i</v>
      </c>
      <c r="L1712" t="str">
        <f t="shared" si="504"/>
        <v>0.0001875-0.630864189133115i</v>
      </c>
      <c r="M1712" t="str">
        <f t="shared" si="505"/>
        <v>0.00125-0.158559448605649i</v>
      </c>
      <c r="N1712">
        <f t="shared" si="506"/>
        <v>86.321850847114874</v>
      </c>
      <c r="O1712">
        <f t="shared" si="507"/>
        <v>34.785829866131465</v>
      </c>
      <c r="P1712" s="3">
        <f t="shared" si="508"/>
        <v>34.785829866131465</v>
      </c>
      <c r="Q1712" s="3">
        <f t="shared" si="509"/>
        <v>-93.678149152885126</v>
      </c>
      <c r="R1712">
        <f t="shared" si="510"/>
        <v>86.321850847114874</v>
      </c>
      <c r="S1712">
        <f t="shared" si="511"/>
        <v>0.55913305167734673</v>
      </c>
      <c r="T1712">
        <f t="shared" si="494"/>
        <v>34.785829866131465</v>
      </c>
    </row>
    <row r="1713" spans="1:20" x14ac:dyDescent="0.35">
      <c r="A1713">
        <f t="shared" si="495"/>
        <v>3526.4864940428083</v>
      </c>
      <c r="B1713">
        <f t="shared" si="512"/>
        <v>561.2577572737207</v>
      </c>
      <c r="C1713" t="str">
        <f t="shared" si="496"/>
        <v>-3.51855462724488-54.5388030252212i</v>
      </c>
      <c r="D1713" t="str">
        <f t="shared" si="497"/>
        <v>3.47812293021372-28.3595193258257i</v>
      </c>
      <c r="E1713" t="str">
        <f t="shared" si="498"/>
        <v>162.44400851567+0.193570649179658i</v>
      </c>
      <c r="F1713" t="str">
        <f t="shared" si="499"/>
        <v>2.90990957640181-266.112436292218i</v>
      </c>
      <c r="G1713" t="str">
        <f t="shared" si="500"/>
        <v>0.999999885388851-0.000338542664627342i</v>
      </c>
      <c r="H1713" t="str">
        <f t="shared" si="501"/>
        <v>516.273261320664+35.0806730588201i</v>
      </c>
      <c r="I1713" t="str">
        <f t="shared" si="502"/>
        <v>30.5736367893519-387.285728496258i</v>
      </c>
      <c r="K1713" t="str">
        <f t="shared" si="503"/>
        <v>0.0231366785951254-0.00439332224622034i</v>
      </c>
      <c r="L1713" t="str">
        <f t="shared" si="504"/>
        <v>0.0001875-0.628475980407563i</v>
      </c>
      <c r="M1713" t="str">
        <f t="shared" si="505"/>
        <v>0.00125-0.157959203631848i</v>
      </c>
      <c r="N1713">
        <f t="shared" si="506"/>
        <v>86.308695434810318</v>
      </c>
      <c r="O1713">
        <f t="shared" si="507"/>
        <v>34.752150503548449</v>
      </c>
      <c r="P1713" s="3">
        <f t="shared" si="508"/>
        <v>34.752150503548449</v>
      </c>
      <c r="Q1713" s="3">
        <f t="shared" si="509"/>
        <v>-93.691304565189682</v>
      </c>
      <c r="R1713">
        <f t="shared" si="510"/>
        <v>86.308695434810318</v>
      </c>
      <c r="S1713">
        <f t="shared" si="511"/>
        <v>0.56125775727372074</v>
      </c>
      <c r="T1713">
        <f t="shared" si="494"/>
        <v>34.752150503548449</v>
      </c>
    </row>
    <row r="1714" spans="1:20" x14ac:dyDescent="0.35">
      <c r="A1714">
        <f t="shared" si="495"/>
        <v>3539.8871427201711</v>
      </c>
      <c r="B1714">
        <f t="shared" si="512"/>
        <v>563.39053675136086</v>
      </c>
      <c r="C1714" t="str">
        <f t="shared" si="496"/>
        <v>-3.51744843326964-54.3268975814929i</v>
      </c>
      <c r="D1714" t="str">
        <f t="shared" si="497"/>
        <v>3.47812291445348-28.2521814664675i</v>
      </c>
      <c r="E1714" t="str">
        <f t="shared" si="498"/>
        <v>162.44383820183+0.194422798473725i</v>
      </c>
      <c r="F1714" t="str">
        <f t="shared" si="499"/>
        <v>2.90990957386231-265.10504462385i</v>
      </c>
      <c r="G1714" t="str">
        <f t="shared" si="500"/>
        <v>0.999999884516152-0.000339829126456356i</v>
      </c>
      <c r="H1714" t="str">
        <f t="shared" si="501"/>
        <v>516.3988936881+35.2043123329i</v>
      </c>
      <c r="I1714" t="str">
        <f t="shared" si="502"/>
        <v>30.5674389467889-385.91147670474i</v>
      </c>
      <c r="K1714" t="str">
        <f t="shared" si="503"/>
        <v>0.0231303512041849-0.00440876845286588i</v>
      </c>
      <c r="L1714" t="str">
        <f t="shared" si="504"/>
        <v>0.0001875-0.626096812519989i</v>
      </c>
      <c r="M1714" t="str">
        <f t="shared" si="505"/>
        <v>0.00125-0.157361230954222i</v>
      </c>
      <c r="N1714">
        <f t="shared" si="506"/>
        <v>86.295499086145952</v>
      </c>
      <c r="O1714">
        <f t="shared" si="507"/>
        <v>34.718465849632224</v>
      </c>
      <c r="P1714" s="3">
        <f t="shared" si="508"/>
        <v>34.718465849632224</v>
      </c>
      <c r="Q1714" s="3">
        <f t="shared" si="509"/>
        <v>-93.704500913854048</v>
      </c>
      <c r="R1714">
        <f t="shared" si="510"/>
        <v>86.295499086145952</v>
      </c>
      <c r="S1714">
        <f t="shared" si="511"/>
        <v>0.56339053675136086</v>
      </c>
      <c r="T1714">
        <f t="shared" si="494"/>
        <v>34.718465849632224</v>
      </c>
    </row>
    <row r="1715" spans="1:20" x14ac:dyDescent="0.35">
      <c r="A1715">
        <f t="shared" si="495"/>
        <v>3553.3387138625076</v>
      </c>
      <c r="B1715">
        <f t="shared" si="512"/>
        <v>565.53142079101599</v>
      </c>
      <c r="C1715" t="str">
        <f t="shared" si="496"/>
        <v>-3.51633446672651-54.1157768885475i</v>
      </c>
      <c r="D1715" t="str">
        <f t="shared" si="497"/>
        <v>3.47812289857323-28.1452500242244i</v>
      </c>
      <c r="E1715" t="str">
        <f t="shared" si="498"/>
        <v>162.443666944914+0.195279449246977i</v>
      </c>
      <c r="F1715" t="str">
        <f t="shared" si="499"/>
        <v>2.90990957130352-264.10146658055i</v>
      </c>
      <c r="G1715" t="str">
        <f t="shared" si="500"/>
        <v>0.999999883636807-0.000341120476836928i</v>
      </c>
      <c r="H1715" t="str">
        <f t="shared" si="501"/>
        <v>516.525508731125+35.3283039416018i</v>
      </c>
      <c r="I1715" t="str">
        <f t="shared" si="502"/>
        <v>30.5611890074557-384.542797062042i</v>
      </c>
      <c r="K1715" t="str">
        <f t="shared" si="503"/>
        <v>0.0231239792570104-0.00442425978659265i</v>
      </c>
      <c r="L1715" t="str">
        <f t="shared" si="504"/>
        <v>0.0001875-0.623726651245258i</v>
      </c>
      <c r="M1715" t="str">
        <f t="shared" si="505"/>
        <v>0.00125-0.156765521970733i</v>
      </c>
      <c r="N1715">
        <f t="shared" si="506"/>
        <v>86.282261742762813</v>
      </c>
      <c r="O1715">
        <f t="shared" si="507"/>
        <v>34.684775868618587</v>
      </c>
      <c r="P1715" s="3">
        <f t="shared" si="508"/>
        <v>34.684775868618587</v>
      </c>
      <c r="Q1715" s="3">
        <f t="shared" si="509"/>
        <v>-93.717738257237187</v>
      </c>
      <c r="R1715">
        <f t="shared" si="510"/>
        <v>86.282261742762813</v>
      </c>
      <c r="S1715">
        <f t="shared" si="511"/>
        <v>0.56553142079101604</v>
      </c>
      <c r="T1715">
        <f t="shared" si="494"/>
        <v>34.684775868618587</v>
      </c>
    </row>
    <row r="1716" spans="1:20" x14ac:dyDescent="0.35">
      <c r="A1716">
        <f t="shared" si="495"/>
        <v>3566.841400975185</v>
      </c>
      <c r="B1716">
        <f t="shared" si="512"/>
        <v>567.68044019002184</v>
      </c>
      <c r="C1716" t="str">
        <f t="shared" si="496"/>
        <v>-3.51521267779545-53.9054379435432i</v>
      </c>
      <c r="D1716" t="str">
        <f t="shared" si="497"/>
        <v>3.47812288257202-28.0387234608517i</v>
      </c>
      <c r="E1716" t="str">
        <f t="shared" si="498"/>
        <v>162.443494742834+0.196140631769998i</v>
      </c>
      <c r="F1716" t="str">
        <f t="shared" si="499"/>
        <v>2.90990956872521-263.101687725512i</v>
      </c>
      <c r="G1716" t="str">
        <f t="shared" si="500"/>
        <v>0.999999882750766-0.000342416734345514i</v>
      </c>
      <c r="H1716" t="str">
        <f t="shared" si="501"/>
        <v>516.653114324355+35.4526477447544i</v>
      </c>
      <c r="I1716" t="str">
        <f t="shared" si="502"/>
        <v>30.5548864974136-383.179670112633i</v>
      </c>
      <c r="K1716" t="str">
        <f t="shared" si="503"/>
        <v>0.0231175624665732-0.00443979627672699i</v>
      </c>
      <c r="L1716" t="str">
        <f t="shared" si="504"/>
        <v>0.0001875-0.621365462487804i</v>
      </c>
      <c r="M1716" t="str">
        <f t="shared" si="505"/>
        <v>0.00125-0.156172068111908i</v>
      </c>
      <c r="N1716">
        <f t="shared" si="506"/>
        <v>86.268983347076073</v>
      </c>
      <c r="O1716">
        <f t="shared" si="507"/>
        <v>34.651080524535715</v>
      </c>
      <c r="P1716" s="3">
        <f t="shared" si="508"/>
        <v>34.651080524535715</v>
      </c>
      <c r="Q1716" s="3">
        <f t="shared" si="509"/>
        <v>-93.731016652923927</v>
      </c>
      <c r="R1716">
        <f t="shared" si="510"/>
        <v>86.268983347076073</v>
      </c>
      <c r="S1716">
        <f t="shared" si="511"/>
        <v>0.56768044019002184</v>
      </c>
      <c r="T1716">
        <f t="shared" si="494"/>
        <v>34.651080524535715</v>
      </c>
    </row>
    <row r="1717" spans="1:20" x14ac:dyDescent="0.35">
      <c r="A1717">
        <f t="shared" si="495"/>
        <v>3580.395398298891</v>
      </c>
      <c r="B1717">
        <f t="shared" si="512"/>
        <v>569.83762586274395</v>
      </c>
      <c r="C1717" t="str">
        <f t="shared" si="496"/>
        <v>-3.51408301640762-53.6958777552233i</v>
      </c>
      <c r="D1717" t="str">
        <f t="shared" si="497"/>
        <v>3.47812286644902-27.9326002439292i</v>
      </c>
      <c r="E1717" t="str">
        <f t="shared" si="498"/>
        <v>162.443321593558+0.197006376556101i</v>
      </c>
      <c r="F1717" t="str">
        <f t="shared" si="499"/>
        <v>2.90990956612728-262.105693676583i</v>
      </c>
      <c r="G1717" t="str">
        <f t="shared" si="500"/>
        <v>0.999999881857979-0.00034371791762916i</v>
      </c>
      <c r="H1717" t="str">
        <f t="shared" si="501"/>
        <v>516.781718408209+35.5773435820749i</v>
      </c>
      <c r="I1717" t="str">
        <f t="shared" si="502"/>
        <v>30.5485309378834-381.822076483467i</v>
      </c>
      <c r="K1717" t="str">
        <f t="shared" si="503"/>
        <v>0.0231111005443886-0.00445537795131495i</v>
      </c>
      <c r="L1717" t="str">
        <f t="shared" si="504"/>
        <v>0.0001875-0.619013212281134i</v>
      </c>
      <c r="M1717" t="str">
        <f t="shared" si="505"/>
        <v>0.00125-0.155580860840713i</v>
      </c>
      <c r="N1717">
        <f t="shared" si="506"/>
        <v>86.25566384228695</v>
      </c>
      <c r="O1717">
        <f t="shared" si="507"/>
        <v>34.617379781203439</v>
      </c>
      <c r="P1717" s="3">
        <f t="shared" si="508"/>
        <v>34.617379781203439</v>
      </c>
      <c r="Q1717" s="3">
        <f t="shared" si="509"/>
        <v>-93.74433615771305</v>
      </c>
      <c r="R1717">
        <f t="shared" si="510"/>
        <v>86.25566384228695</v>
      </c>
      <c r="S1717">
        <f t="shared" si="511"/>
        <v>0.569837625862744</v>
      </c>
      <c r="T1717">
        <f t="shared" si="494"/>
        <v>34.617379781203439</v>
      </c>
    </row>
    <row r="1718" spans="1:20" x14ac:dyDescent="0.35">
      <c r="A1718">
        <f t="shared" si="495"/>
        <v>3594.0009008124271</v>
      </c>
      <c r="B1718">
        <f t="shared" si="512"/>
        <v>572.00300884102239</v>
      </c>
      <c r="C1718" t="str">
        <f t="shared" si="496"/>
        <v>-3.51294543224504-53.4870933438762i</v>
      </c>
      <c r="D1718" t="str">
        <f t="shared" si="497"/>
        <v>3.47812285020324-27.8268788468385i</v>
      </c>
      <c r="E1718" t="str">
        <f t="shared" si="498"/>
        <v>162.44314749511+0.197876714363114i</v>
      </c>
      <c r="F1718" t="str">
        <f t="shared" si="499"/>
        <v>2.90990956350956-261.113470106052i</v>
      </c>
      <c r="G1718" t="str">
        <f t="shared" si="500"/>
        <v>0.999999880958394-0.000345024045405772i</v>
      </c>
      <c r="H1718" t="str">
        <f t="shared" si="501"/>
        <v>516.911328989479+35.7023912728108i</v>
      </c>
      <c r="I1718" t="str">
        <f t="shared" si="502"/>
        <v>30.5421218451845-380.469996883707i</v>
      </c>
      <c r="K1718" t="str">
        <f t="shared" si="503"/>
        <v>0.0231045932005151-0.00447100483710548i</v>
      </c>
      <c r="L1718" t="str">
        <f t="shared" si="504"/>
        <v>0.0001875-0.616669866787341i</v>
      </c>
      <c r="M1718" t="str">
        <f t="shared" si="505"/>
        <v>0.00125-0.154991891652434i</v>
      </c>
      <c r="N1718">
        <f t="shared" si="506"/>
        <v>86.242303172395282</v>
      </c>
      <c r="O1718">
        <f t="shared" si="507"/>
        <v>34.583673602232551</v>
      </c>
      <c r="P1718" s="3">
        <f t="shared" si="508"/>
        <v>34.583673602232551</v>
      </c>
      <c r="Q1718" s="3">
        <f t="shared" si="509"/>
        <v>-93.757696827604718</v>
      </c>
      <c r="R1718">
        <f t="shared" si="510"/>
        <v>86.242303172395282</v>
      </c>
      <c r="S1718">
        <f t="shared" si="511"/>
        <v>0.5720030088410224</v>
      </c>
      <c r="T1718">
        <f t="shared" si="494"/>
        <v>34.583673602232551</v>
      </c>
    </row>
    <row r="1719" spans="1:20" x14ac:dyDescent="0.35">
      <c r="A1719">
        <f t="shared" si="495"/>
        <v>3607.6581042355137</v>
      </c>
      <c r="B1719">
        <f t="shared" si="512"/>
        <v>574.17662027461824</v>
      </c>
      <c r="C1719" t="str">
        <f t="shared" si="496"/>
        <v>-3.51179987474087-53.2790817412971i</v>
      </c>
      <c r="D1719" t="str">
        <f t="shared" si="497"/>
        <v>3.47812283383375-27.7215577487422i</v>
      </c>
      <c r="E1719" t="str">
        <f t="shared" si="498"/>
        <v>162.442972445573+0.19875167619537i</v>
      </c>
      <c r="F1719" t="str">
        <f t="shared" si="499"/>
        <v>2.90990956087191-260.125002740451i</v>
      </c>
      <c r="G1719" t="str">
        <f t="shared" si="500"/>
        <v>0.999999880051959-0.000346335136464383i</v>
      </c>
      <c r="H1719" t="str">
        <f t="shared" si="501"/>
        <v>517.041954141936+35.8277906153842i</v>
      </c>
      <c r="I1719" t="str">
        <f t="shared" si="502"/>
        <v>30.5356587306804-379.123412104498i</v>
      </c>
      <c r="K1719" t="str">
        <f t="shared" si="503"/>
        <v>0.0230980401435526-0.00448667695953365i</v>
      </c>
      <c r="L1719" t="str">
        <f t="shared" si="504"/>
        <v>0.0001875-0.614335392296617i</v>
      </c>
      <c r="M1719" t="str">
        <f t="shared" si="505"/>
        <v>0.00125-0.154405152074551i</v>
      </c>
      <c r="N1719">
        <f t="shared" si="506"/>
        <v>86.228901282211652</v>
      </c>
      <c r="O1719">
        <f t="shared" si="507"/>
        <v>34.549961951024414</v>
      </c>
      <c r="P1719" s="3">
        <f t="shared" si="508"/>
        <v>34.549961951024414</v>
      </c>
      <c r="Q1719" s="3">
        <f t="shared" si="509"/>
        <v>-93.771098717788348</v>
      </c>
      <c r="R1719">
        <f t="shared" si="510"/>
        <v>86.228901282211652</v>
      </c>
      <c r="S1719">
        <f t="shared" si="511"/>
        <v>0.57417662027461824</v>
      </c>
      <c r="T1719">
        <f t="shared" si="494"/>
        <v>34.549961951024414</v>
      </c>
    </row>
    <row r="1720" spans="1:20" x14ac:dyDescent="0.35">
      <c r="A1720">
        <f t="shared" si="495"/>
        <v>3621.367205031609</v>
      </c>
      <c r="B1720">
        <f t="shared" si="512"/>
        <v>576.35849143166183</v>
      </c>
      <c r="C1720" t="str">
        <f t="shared" si="496"/>
        <v>-3.51064629307872-53.0718399907456i</v>
      </c>
      <c r="D1720" t="str">
        <f t="shared" si="497"/>
        <v>3.47812281733961-27.6166354345605i</v>
      </c>
      <c r="E1720" t="str">
        <f t="shared" si="498"/>
        <v>162.44279644309+0.199631293305773i</v>
      </c>
      <c r="F1720" t="str">
        <f t="shared" si="499"/>
        <v>2.90990955821418-259.140277360344i</v>
      </c>
      <c r="G1720" t="str">
        <f t="shared" si="500"/>
        <v>0.999999879138622-0.000347651209665425i</v>
      </c>
      <c r="H1720" t="str">
        <f t="shared" si="501"/>
        <v>517.17360200692+35.9535413870257i</v>
      </c>
      <c r="I1720" t="str">
        <f t="shared" si="502"/>
        <v>30.529141100719-377.782303018708i</v>
      </c>
      <c r="K1720" t="str">
        <f t="shared" si="503"/>
        <v>0.0230914410806414-0.0045023943427037i</v>
      </c>
      <c r="L1720" t="str">
        <f t="shared" si="504"/>
        <v>0.0001875-0.612009755226754i</v>
      </c>
      <c r="M1720" t="str">
        <f t="shared" si="505"/>
        <v>0.00125-0.153820633666617i</v>
      </c>
      <c r="N1720">
        <f t="shared" si="506"/>
        <v>86.215458117370375</v>
      </c>
      <c r="O1720">
        <f t="shared" si="507"/>
        <v>34.516244790769811</v>
      </c>
      <c r="P1720" s="3">
        <f t="shared" si="508"/>
        <v>34.516244790769811</v>
      </c>
      <c r="Q1720" s="3">
        <f t="shared" si="509"/>
        <v>-93.784541882629625</v>
      </c>
      <c r="R1720">
        <f t="shared" si="510"/>
        <v>86.215458117370375</v>
      </c>
      <c r="S1720">
        <f t="shared" si="511"/>
        <v>0.57635849143166185</v>
      </c>
      <c r="T1720">
        <f t="shared" si="494"/>
        <v>34.516244790769811</v>
      </c>
    </row>
    <row r="1721" spans="1:20" x14ac:dyDescent="0.35">
      <c r="A1721">
        <f t="shared" si="495"/>
        <v>3635.1284004107292</v>
      </c>
      <c r="B1721">
        <f t="shared" si="512"/>
        <v>578.54865369910215</v>
      </c>
      <c r="C1721" t="str">
        <f t="shared" si="496"/>
        <v>-3.50948463619255-52.865365146908i</v>
      </c>
      <c r="D1721" t="str">
        <f t="shared" si="497"/>
        <v>3.4781228007199-27.512110394951i</v>
      </c>
      <c r="E1721" t="str">
        <f t="shared" si="498"/>
        <v>162.44261948586+0.200515597197941i</v>
      </c>
      <c r="F1721" t="str">
        <f t="shared" si="499"/>
        <v>2.90990955553622-258.159279800126i</v>
      </c>
      <c r="G1721" t="str">
        <f t="shared" si="500"/>
        <v>0.99999987821833-0.000348972283940997i</v>
      </c>
      <c r="H1721" t="str">
        <f t="shared" si="501"/>
        <v>517.306280793941+36.0796433434013i</v>
      </c>
      <c r="I1721" t="str">
        <f t="shared" si="502"/>
        <v>30.5225684565713-376.446650580685i</v>
      </c>
      <c r="K1721" t="str">
        <f t="shared" si="503"/>
        <v>0.0230847957174613-0.0045181570093718i</v>
      </c>
      <c r="L1721" t="str">
        <f t="shared" si="504"/>
        <v>0.0001875-0.609692922122688i</v>
      </c>
      <c r="M1721" t="str">
        <f t="shared" si="505"/>
        <v>0.00125-0.153238328020141i</v>
      </c>
      <c r="N1721">
        <f t="shared" si="506"/>
        <v>86.201973624342386</v>
      </c>
      <c r="O1721">
        <f t="shared" si="507"/>
        <v>34.48252208444859</v>
      </c>
      <c r="P1721" s="3">
        <f t="shared" si="508"/>
        <v>34.48252208444859</v>
      </c>
      <c r="Q1721" s="3">
        <f t="shared" si="509"/>
        <v>-93.798026375657614</v>
      </c>
      <c r="R1721">
        <f t="shared" si="510"/>
        <v>86.201973624342386</v>
      </c>
      <c r="S1721">
        <f t="shared" si="511"/>
        <v>0.57854865369910213</v>
      </c>
      <c r="T1721">
        <f t="shared" si="494"/>
        <v>34.48252208444859</v>
      </c>
    </row>
    <row r="1722" spans="1:20" x14ac:dyDescent="0.35">
      <c r="A1722">
        <f t="shared" si="495"/>
        <v>3648.9418883322901</v>
      </c>
      <c r="B1722">
        <f t="shared" si="512"/>
        <v>580.74713858315874</v>
      </c>
      <c r="C1722" t="str">
        <f t="shared" si="496"/>
        <v>-3.5083148527673-52.6596542758584i</v>
      </c>
      <c r="D1722" t="str">
        <f t="shared" si="497"/>
        <v>3.47812278397361-27.4079811262858i</v>
      </c>
      <c r="E1722" t="str">
        <f t="shared" si="498"/>
        <v>162.44244157215+0.20140461962791i</v>
      </c>
      <c r="F1722" t="str">
        <f t="shared" si="499"/>
        <v>2.90990955283787-257.181995947819i</v>
      </c>
      <c r="G1722" t="str">
        <f t="shared" si="500"/>
        <v>0.999999877291031-0.000350298378295142i</v>
      </c>
      <c r="H1722" t="str">
        <f t="shared" si="501"/>
        <v>517.439998781295+36.2060962182404i</v>
      </c>
      <c r="I1722" t="str">
        <f t="shared" si="502"/>
        <v>30.515940294375-375.116435826014i</v>
      </c>
      <c r="K1722" t="str">
        <f t="shared" si="503"/>
        <v>0.0230781037582304-0.00453396498092906i</v>
      </c>
      <c r="L1722" t="str">
        <f t="shared" si="504"/>
        <v>0.0001875-0.607384859655995i</v>
      </c>
      <c r="M1722" t="str">
        <f t="shared" si="505"/>
        <v>0.00125-0.152658226758459i</v>
      </c>
      <c r="N1722">
        <f t="shared" si="506"/>
        <v>86.188447750447338</v>
      </c>
      <c r="O1722">
        <f t="shared" si="507"/>
        <v>34.448793794829072</v>
      </c>
      <c r="P1722" s="3">
        <f t="shared" si="508"/>
        <v>34.448793794829072</v>
      </c>
      <c r="Q1722" s="3">
        <f t="shared" si="509"/>
        <v>-93.811552249552662</v>
      </c>
      <c r="R1722">
        <f t="shared" si="510"/>
        <v>86.188447750447338</v>
      </c>
      <c r="S1722">
        <f t="shared" si="511"/>
        <v>0.58074713858315874</v>
      </c>
      <c r="T1722">
        <f t="shared" si="494"/>
        <v>34.448793794829072</v>
      </c>
    </row>
    <row r="1723" spans="1:20" x14ac:dyDescent="0.35">
      <c r="A1723">
        <f t="shared" si="495"/>
        <v>3662.8078675079528</v>
      </c>
      <c r="B1723">
        <f t="shared" si="512"/>
        <v>582.95397770977479</v>
      </c>
      <c r="C1723" t="str">
        <f t="shared" si="496"/>
        <v>-3.50713689123806-52.4547044550186i</v>
      </c>
      <c r="D1723" t="str">
        <f t="shared" si="497"/>
        <v>3.47812276709982-27.3042461306305i</v>
      </c>
      <c r="E1723" t="str">
        <f t="shared" si="498"/>
        <v>162.442262700288+0.202298392606463i</v>
      </c>
      <c r="F1723" t="str">
        <f t="shared" si="499"/>
        <v>2.90990955011895-256.208411744866i</v>
      </c>
      <c r="G1723" t="str">
        <f t="shared" si="500"/>
        <v>0.999999876356671-0.000351629511804114i</v>
      </c>
      <c r="H1723" t="str">
        <f t="shared" si="501"/>
        <v>517.57476431667+36.3328997229512i</v>
      </c>
      <c r="I1723" t="str">
        <f t="shared" si="502"/>
        <v>30.5092561050715-373.791639871265i</v>
      </c>
      <c r="K1723" t="str">
        <f t="shared" si="503"/>
        <v>0.0230713649057044-0.00454981827738402i</v>
      </c>
      <c r="L1723" t="str">
        <f t="shared" si="504"/>
        <v>0.0001875-0.605085534624421i</v>
      </c>
      <c r="M1723" t="str">
        <f t="shared" si="505"/>
        <v>0.00125-0.152080321536619i</v>
      </c>
      <c r="N1723">
        <f t="shared" si="506"/>
        <v>86.174880443867323</v>
      </c>
      <c r="O1723">
        <f t="shared" si="507"/>
        <v>34.415059884467254</v>
      </c>
      <c r="P1723" s="3">
        <f t="shared" si="508"/>
        <v>34.415059884467254</v>
      </c>
      <c r="Q1723" s="3">
        <f t="shared" si="509"/>
        <v>-93.825119556132677</v>
      </c>
      <c r="R1723">
        <f t="shared" si="510"/>
        <v>86.174880443867323</v>
      </c>
      <c r="S1723">
        <f t="shared" si="511"/>
        <v>0.58295397770977475</v>
      </c>
      <c r="T1723">
        <f t="shared" si="494"/>
        <v>34.415059884467254</v>
      </c>
    </row>
    <row r="1724" spans="1:20" x14ac:dyDescent="0.35">
      <c r="A1724">
        <f t="shared" si="495"/>
        <v>3676.7265374044832</v>
      </c>
      <c r="B1724">
        <f t="shared" si="512"/>
        <v>585.16920282507192</v>
      </c>
      <c r="C1724" t="str">
        <f t="shared" si="496"/>
        <v>-3.50595069979006-52.2505127731181i</v>
      </c>
      <c r="D1724" t="str">
        <f t="shared" si="497"/>
        <v>3.47812275009756-27.2009039157222i</v>
      </c>
      <c r="E1724" t="str">
        <f t="shared" si="498"/>
        <v>162.442082868666+0.203196948401125i</v>
      </c>
      <c r="F1724" t="str">
        <f t="shared" si="499"/>
        <v>2.90990954737937-255.238513185931i</v>
      </c>
      <c r="G1724" t="str">
        <f t="shared" si="500"/>
        <v>0.999999875415197-0.000352965703616662i</v>
      </c>
      <c r="H1724" t="str">
        <f t="shared" si="501"/>
        <v>517.71058581778+36.4600535462299i</v>
      </c>
      <c r="I1724" t="str">
        <f t="shared" si="502"/>
        <v>30.5025153743429-372.472243913766i</v>
      </c>
      <c r="K1724" t="str">
        <f t="shared" si="503"/>
        <v>0.0230645788611755-0.00456571691734507i</v>
      </c>
      <c r="L1724" t="str">
        <f t="shared" si="504"/>
        <v>0.0001875-0.602794913951408i</v>
      </c>
      <c r="M1724" t="str">
        <f t="shared" si="505"/>
        <v>0.00125-0.151504604041263i</v>
      </c>
      <c r="N1724">
        <f t="shared" si="506"/>
        <v>86.161271653659838</v>
      </c>
      <c r="O1724">
        <f t="shared" si="507"/>
        <v>34.381320315705977</v>
      </c>
      <c r="P1724" s="3">
        <f t="shared" si="508"/>
        <v>34.381320315705977</v>
      </c>
      <c r="Q1724" s="3">
        <f t="shared" si="509"/>
        <v>-93.838728346340162</v>
      </c>
      <c r="R1724">
        <f t="shared" si="510"/>
        <v>86.161271653659838</v>
      </c>
      <c r="S1724">
        <f t="shared" si="511"/>
        <v>0.5851692028250719</v>
      </c>
      <c r="T1724">
        <f t="shared" si="494"/>
        <v>34.381320315705977</v>
      </c>
    </row>
    <row r="1725" spans="1:20" x14ac:dyDescent="0.35">
      <c r="A1725">
        <f t="shared" si="495"/>
        <v>3690.6980982466207</v>
      </c>
      <c r="B1725">
        <f t="shared" si="512"/>
        <v>587.39284579580726</v>
      </c>
      <c r="C1725" t="str">
        <f t="shared" si="496"/>
        <v>-3.50475622635918-52.0470763301577i</v>
      </c>
      <c r="D1725" t="str">
        <f t="shared" si="497"/>
        <v>3.47812273296583-27.0979529949485i</v>
      </c>
      <c r="E1725" t="str">
        <f t="shared" si="498"/>
        <v>162.441902075743+0.204100319538267i</v>
      </c>
      <c r="F1725" t="str">
        <f t="shared" si="499"/>
        <v>2.9099095446189-254.272286318698i</v>
      </c>
      <c r="G1725" t="str">
        <f t="shared" si="500"/>
        <v>0.999999874466553-0.000354306972954295i</v>
      </c>
      <c r="H1725" t="str">
        <f t="shared" si="501"/>
        <v>517.847471772976+36.587557353671i</v>
      </c>
      <c r="I1725" t="str">
        <f t="shared" si="502"/>
        <v>30.4957175825524-371.158229231346i</v>
      </c>
      <c r="K1725" t="str">
        <f t="shared" si="503"/>
        <v>0.0230577453244725-0.00458166091800309i</v>
      </c>
      <c r="L1725" t="str">
        <f t="shared" si="504"/>
        <v>0.0001875-0.6005129646856i</v>
      </c>
      <c r="M1725" t="str">
        <f t="shared" si="505"/>
        <v>0.00125-0.150931065990499i</v>
      </c>
      <c r="N1725">
        <f t="shared" si="506"/>
        <v>86.147621329770573</v>
      </c>
      <c r="O1725">
        <f t="shared" si="507"/>
        <v>34.347575050674692</v>
      </c>
      <c r="P1725" s="3">
        <f t="shared" si="508"/>
        <v>34.347575050674692</v>
      </c>
      <c r="Q1725" s="3">
        <f t="shared" si="509"/>
        <v>-93.852378670229427</v>
      </c>
      <c r="R1725">
        <f t="shared" si="510"/>
        <v>86.147621329770573</v>
      </c>
      <c r="S1725">
        <f t="shared" si="511"/>
        <v>0.58739284579580731</v>
      </c>
      <c r="T1725">
        <f t="shared" si="494"/>
        <v>34.347575050674692</v>
      </c>
    </row>
    <row r="1726" spans="1:20" x14ac:dyDescent="0.35">
      <c r="A1726">
        <f t="shared" si="495"/>
        <v>3704.7227510199577</v>
      </c>
      <c r="B1726">
        <f t="shared" si="512"/>
        <v>589.62493860983136</v>
      </c>
      <c r="C1726" t="str">
        <f t="shared" si="496"/>
        <v>-3.50355341863164-51.8443922373698i</v>
      </c>
      <c r="D1726" t="str">
        <f t="shared" si="497"/>
        <v>3.47812271570364-26.9953918873258i</v>
      </c>
      <c r="E1726" t="str">
        <f t="shared" si="498"/>
        <v>162.441720320048+0.205008538804941i</v>
      </c>
      <c r="F1726" t="str">
        <f t="shared" si="499"/>
        <v>2.90990954183741-253.309717243669i</v>
      </c>
      <c r="G1726" t="str">
        <f t="shared" si="500"/>
        <v>0.999999873510686-0.000355653339111564i</v>
      </c>
      <c r="H1726" t="str">
        <f t="shared" si="501"/>
        <v>517.985430741889+36.7154107873628i</v>
      </c>
      <c r="I1726" t="str">
        <f t="shared" si="502"/>
        <v>30.4888622046792-369.849577182106i</v>
      </c>
      <c r="K1726" t="str">
        <f t="shared" si="503"/>
        <v>0.0230508639939596-0.0045976502951135i</v>
      </c>
      <c r="L1726" t="str">
        <f t="shared" si="504"/>
        <v>0.0001875-0.598239654000402i</v>
      </c>
      <c r="M1726" t="str">
        <f t="shared" si="505"/>
        <v>0.00125-0.15035969913379i</v>
      </c>
      <c r="N1726">
        <f t="shared" si="506"/>
        <v>86.133929423047022</v>
      </c>
      <c r="O1726">
        <f t="shared" si="507"/>
        <v>34.313824051288648</v>
      </c>
      <c r="P1726" s="3">
        <f t="shared" si="508"/>
        <v>34.313824051288648</v>
      </c>
      <c r="Q1726" s="3">
        <f t="shared" si="509"/>
        <v>-93.866070576952978</v>
      </c>
      <c r="R1726">
        <f t="shared" si="510"/>
        <v>86.133929423047022</v>
      </c>
      <c r="S1726">
        <f t="shared" si="511"/>
        <v>0.58962493860983134</v>
      </c>
      <c r="T1726">
        <f t="shared" si="494"/>
        <v>34.313824051288648</v>
      </c>
    </row>
    <row r="1727" spans="1:20" x14ac:dyDescent="0.35">
      <c r="A1727">
        <f t="shared" si="495"/>
        <v>3718.8006974738337</v>
      </c>
      <c r="B1727">
        <f t="shared" si="512"/>
        <v>591.86551337654873</v>
      </c>
      <c r="C1727" t="str">
        <f t="shared" si="496"/>
        <v>-3.5023422240439-51.6424576171808i</v>
      </c>
      <c r="D1727" t="str">
        <f t="shared" si="497"/>
        <v>3.47812269831001-26.8932191174784i</v>
      </c>
      <c r="E1727" t="str">
        <f t="shared" si="498"/>
        <v>162.441537600179+0.205921639251434i</v>
      </c>
      <c r="F1727" t="str">
        <f t="shared" si="499"/>
        <v>2.90990953903474-252.350792113966i</v>
      </c>
      <c r="G1727" t="str">
        <f t="shared" si="500"/>
        <v>0.999999872547541-0.00035700482145634i</v>
      </c>
      <c r="H1727" t="str">
        <f t="shared" si="501"/>
        <v>518.124471356067+36.8436134654807i</v>
      </c>
      <c r="I1727" t="str">
        <f t="shared" si="502"/>
        <v>30.4819487102538-368.546269204183i</v>
      </c>
      <c r="K1727" t="str">
        <f t="shared" si="503"/>
        <v>0.0230439345665364-0.00461368506297839i</v>
      </c>
      <c r="L1727" t="str">
        <f t="shared" si="504"/>
        <v>0.0001875-0.595974949193466i</v>
      </c>
      <c r="M1727" t="str">
        <f t="shared" si="505"/>
        <v>0.00125-0.149790495251833i</v>
      </c>
      <c r="N1727">
        <f t="shared" si="506"/>
        <v>86.12019588525213</v>
      </c>
      <c r="O1727">
        <f t="shared" si="507"/>
        <v>34.280067279248406</v>
      </c>
      <c r="P1727" s="3">
        <f t="shared" si="508"/>
        <v>34.280067279248406</v>
      </c>
      <c r="Q1727" s="3">
        <f t="shared" si="509"/>
        <v>-93.87980411474787</v>
      </c>
      <c r="R1727">
        <f t="shared" si="510"/>
        <v>86.12019588525213</v>
      </c>
      <c r="S1727">
        <f t="shared" si="511"/>
        <v>0.59186551337654869</v>
      </c>
      <c r="T1727">
        <f t="shared" si="494"/>
        <v>34.280067279248406</v>
      </c>
    </row>
    <row r="1728" spans="1:20" x14ac:dyDescent="0.35">
      <c r="A1728">
        <f t="shared" si="495"/>
        <v>3732.9321401242346</v>
      </c>
      <c r="B1728">
        <f t="shared" si="512"/>
        <v>594.11460232737966</v>
      </c>
      <c r="C1728" t="str">
        <f t="shared" si="496"/>
        <v>-3.50112258978266-51.4412696031708i</v>
      </c>
      <c r="D1728" t="str">
        <f t="shared" si="497"/>
        <v>3.47812268078394-26.7914332156163i</v>
      </c>
      <c r="E1728" t="str">
        <f t="shared" si="498"/>
        <v>162.441353914805+0.20683965419281i</v>
      </c>
      <c r="F1728" t="str">
        <f t="shared" si="499"/>
        <v>2.90990953621073-251.395497135126i</v>
      </c>
      <c r="G1728" t="str">
        <f t="shared" si="500"/>
        <v>0.999999871577062-0.000358361439430092i</v>
      </c>
      <c r="H1728" t="str">
        <f t="shared" si="501"/>
        <v>518.264602319614+36.9721649818729i</v>
      </c>
      <c r="I1728" t="str">
        <f t="shared" si="502"/>
        <v>30.4749765632928-367.248286815497i</v>
      </c>
      <c r="K1728" t="str">
        <f t="shared" si="503"/>
        <v>0.0230369567376378-0.00462976523442855i</v>
      </c>
      <c r="L1728" t="str">
        <f t="shared" si="504"/>
        <v>0.0001875-0.593718817686258i</v>
      </c>
      <c r="M1728" t="str">
        <f t="shared" si="505"/>
        <v>0.00125-0.149223446156439i</v>
      </c>
      <c r="N1728">
        <f t="shared" si="506"/>
        <v>86.106420669077764</v>
      </c>
      <c r="O1728">
        <f t="shared" si="507"/>
        <v>34.246304696038877</v>
      </c>
      <c r="P1728" s="3">
        <f t="shared" si="508"/>
        <v>34.246304696038877</v>
      </c>
      <c r="Q1728" s="3">
        <f t="shared" si="509"/>
        <v>-93.893579330922236</v>
      </c>
      <c r="R1728">
        <f t="shared" si="510"/>
        <v>86.106420669077764</v>
      </c>
      <c r="S1728">
        <f t="shared" si="511"/>
        <v>0.59411460232737967</v>
      </c>
      <c r="T1728">
        <f t="shared" si="494"/>
        <v>34.246304696038877</v>
      </c>
    </row>
    <row r="1729" spans="1:20" x14ac:dyDescent="0.35">
      <c r="A1729">
        <f t="shared" si="495"/>
        <v>3747.1172822567064</v>
      </c>
      <c r="B1729">
        <f t="shared" si="512"/>
        <v>596.37223781622367</v>
      </c>
      <c r="C1729" t="str">
        <f t="shared" si="496"/>
        <v>-3.49989446278536-51.2408253400374i</v>
      </c>
      <c r="D1729" t="str">
        <f t="shared" si="497"/>
        <v>3.47812266312442-26.6900327175154i</v>
      </c>
      <c r="E1729" t="str">
        <f t="shared" si="498"/>
        <v>162.441169262668+0.207762617211576i</v>
      </c>
      <c r="F1729" t="str">
        <f t="shared" si="499"/>
        <v>2.90990953336521-250.443818564912i</v>
      </c>
      <c r="G1729" t="str">
        <f t="shared" si="500"/>
        <v>0.999999870599194-0.000359723212548164i</v>
      </c>
      <c r="H1729" t="str">
        <f t="shared" si="501"/>
        <v>518.405832409858+37.1010649056428i</v>
      </c>
      <c r="I1729" t="str">
        <f t="shared" si="502"/>
        <v>30.4679452222347-365.955611613546i</v>
      </c>
      <c r="K1729" t="str">
        <f t="shared" si="503"/>
        <v>0.0230299302012332-0.00464589082080532i</v>
      </c>
      <c r="L1729" t="str">
        <f t="shared" si="504"/>
        <v>0.0001875-0.591471227023566i</v>
      </c>
      <c r="M1729" t="str">
        <f t="shared" si="505"/>
        <v>0.00125-0.148658543690415i</v>
      </c>
      <c r="N1729">
        <f t="shared" si="506"/>
        <v>86.092603728158068</v>
      </c>
      <c r="O1729">
        <f t="shared" si="507"/>
        <v>34.212536262929035</v>
      </c>
      <c r="P1729" s="3">
        <f t="shared" si="508"/>
        <v>34.212536262929035</v>
      </c>
      <c r="Q1729" s="3">
        <f t="shared" si="509"/>
        <v>-93.907396271841932</v>
      </c>
      <c r="R1729">
        <f t="shared" si="510"/>
        <v>86.092603728158068</v>
      </c>
      <c r="S1729">
        <f t="shared" si="511"/>
        <v>0.59637223781622373</v>
      </c>
      <c r="T1729">
        <f t="shared" si="494"/>
        <v>34.212536262929035</v>
      </c>
    </row>
    <row r="1730" spans="1:20" x14ac:dyDescent="0.35">
      <c r="A1730">
        <f t="shared" si="495"/>
        <v>3761.3563279292825</v>
      </c>
      <c r="B1730">
        <f t="shared" si="512"/>
        <v>598.63845231992536</v>
      </c>
      <c r="C1730" t="str">
        <f t="shared" si="496"/>
        <v>-3.49865778973967-51.0411219835564i</v>
      </c>
      <c r="D1730" t="str">
        <f t="shared" si="497"/>
        <v>3.47812264533044-26.5890161644954i</v>
      </c>
      <c r="E1730" t="str">
        <f t="shared" si="498"/>
        <v>162.440983642581+0.208690562159576i</v>
      </c>
      <c r="F1730" t="str">
        <f t="shared" si="499"/>
        <v>2.90990953049803-249.495742713109i</v>
      </c>
      <c r="G1730" t="str">
        <f t="shared" si="500"/>
        <v>0.999999869613879-0.00036109016040006i</v>
      </c>
      <c r="H1730" t="str">
        <f t="shared" si="501"/>
        <v>518.548170477988+37.2303127807184i</v>
      </c>
      <c r="I1730" t="str">
        <f t="shared" si="502"/>
        <v>30.4608541398708-364.668225275147i</v>
      </c>
      <c r="K1730" t="str">
        <f t="shared" si="503"/>
        <v>0.0230228546498273-0.00466206183194226i</v>
      </c>
      <c r="L1730" t="str">
        <f t="shared" si="504"/>
        <v>0.0001875-0.58923214487305i</v>
      </c>
      <c r="M1730" t="str">
        <f t="shared" si="505"/>
        <v>0.00125-0.148095779727451i</v>
      </c>
      <c r="N1730">
        <f t="shared" si="506"/>
        <v>86.078745017083804</v>
      </c>
      <c r="O1730">
        <f t="shared" si="507"/>
        <v>34.178761940971086</v>
      </c>
      <c r="P1730" s="3">
        <f t="shared" si="508"/>
        <v>34.178761940971086</v>
      </c>
      <c r="Q1730" s="3">
        <f t="shared" si="509"/>
        <v>-93.921254982916196</v>
      </c>
      <c r="R1730">
        <f t="shared" si="510"/>
        <v>86.078745017083804</v>
      </c>
      <c r="S1730">
        <f t="shared" si="511"/>
        <v>0.59863845231992541</v>
      </c>
      <c r="T1730">
        <f t="shared" si="494"/>
        <v>34.178761940971086</v>
      </c>
    </row>
    <row r="1731" spans="1:20" x14ac:dyDescent="0.35">
      <c r="A1731">
        <f t="shared" si="495"/>
        <v>3775.6494819754139</v>
      </c>
      <c r="B1731">
        <f t="shared" si="512"/>
        <v>600.91327843874114</v>
      </c>
      <c r="C1731" t="str">
        <f t="shared" si="496"/>
        <v>-3.49741251708424-50.8421567005476i</v>
      </c>
      <c r="D1731" t="str">
        <f t="shared" si="497"/>
        <v>3.47812262740097-26.4883821033993i</v>
      </c>
      <c r="E1731" t="str">
        <f t="shared" si="498"/>
        <v>162.440797053442+0.209623523159985i</v>
      </c>
      <c r="F1731" t="str">
        <f t="shared" si="499"/>
        <v>2.90990952760903-248.551255941327i</v>
      </c>
      <c r="G1731" t="str">
        <f t="shared" si="500"/>
        <v>0.999999868621062-0.000362462302649721i</v>
      </c>
      <c r="H1731" t="str">
        <f t="shared" si="501"/>
        <v>518.691625449728+37.3599081254209i</v>
      </c>
      <c r="I1731" t="str">
        <f t="shared" si="502"/>
        <v>30.4537027632781-363.38610955621i</v>
      </c>
      <c r="K1731" t="str">
        <f t="shared" si="503"/>
        <v>0.0230157297744599-0.0046782782761468i</v>
      </c>
      <c r="L1731" t="str">
        <f t="shared" si="504"/>
        <v>0.0001875-0.587001539024754i</v>
      </c>
      <c r="M1731" t="str">
        <f t="shared" si="505"/>
        <v>0.00125-0.147535146171997i</v>
      </c>
      <c r="N1731">
        <f t="shared" si="506"/>
        <v>86.064844491416054</v>
      </c>
      <c r="O1731">
        <f t="shared" si="507"/>
        <v>34.144981691000474</v>
      </c>
      <c r="P1731" s="3">
        <f t="shared" si="508"/>
        <v>34.144981691000474</v>
      </c>
      <c r="Q1731" s="3">
        <f t="shared" si="509"/>
        <v>-93.935155508583946</v>
      </c>
      <c r="R1731">
        <f t="shared" si="510"/>
        <v>86.064844491416054</v>
      </c>
      <c r="S1731">
        <f t="shared" si="511"/>
        <v>0.60091327843874109</v>
      </c>
      <c r="T1731">
        <f t="shared" si="494"/>
        <v>34.144981691000474</v>
      </c>
    </row>
    <row r="1732" spans="1:20" x14ac:dyDescent="0.35">
      <c r="A1732">
        <f t="shared" si="495"/>
        <v>3789.9969500069205</v>
      </c>
      <c r="B1732">
        <f t="shared" si="512"/>
        <v>603.19674889680834</v>
      </c>
      <c r="C1732" t="str">
        <f t="shared" si="496"/>
        <v>-3.49615859100814-50.643926668832i</v>
      </c>
      <c r="D1732" t="str">
        <f t="shared" si="497"/>
        <v>3.47812260933495-26.3881290865723i</v>
      </c>
      <c r="E1732" t="str">
        <f t="shared" si="498"/>
        <v>162.440609494218+0.210561534609772i</v>
      </c>
      <c r="F1732" t="str">
        <f t="shared" si="499"/>
        <v>2.90990952469801-247.610344662805i</v>
      </c>
      <c r="G1732" t="str">
        <f t="shared" si="500"/>
        <v>0.999999867620685-0.000363839659035813i</v>
      </c>
      <c r="H1732" t="str">
        <f t="shared" si="501"/>
        <v>518.836206326013+37.4898504320211i</v>
      </c>
      <c r="I1732" t="str">
        <f t="shared" si="502"/>
        <v>30.4464905337492-362.109246291514i</v>
      </c>
      <c r="K1732" t="str">
        <f t="shared" si="503"/>
        <v>0.0230085552647061-0.00469454016018158i</v>
      </c>
      <c r="L1732" t="str">
        <f t="shared" si="504"/>
        <v>0.0001875-0.584779377390672i</v>
      </c>
      <c r="M1732" t="str">
        <f t="shared" si="505"/>
        <v>0.00125-0.146976634959153i</v>
      </c>
      <c r="N1732">
        <f t="shared" si="506"/>
        <v>86.050902107700352</v>
      </c>
      <c r="O1732">
        <f t="shared" si="507"/>
        <v>34.111195473634382</v>
      </c>
      <c r="P1732" s="3">
        <f t="shared" si="508"/>
        <v>34.111195473634382</v>
      </c>
      <c r="Q1732" s="3">
        <f t="shared" si="509"/>
        <v>-93.949097892299648</v>
      </c>
      <c r="R1732">
        <f t="shared" si="510"/>
        <v>86.050902107700352</v>
      </c>
      <c r="S1732">
        <f t="shared" si="511"/>
        <v>0.6031967488968083</v>
      </c>
      <c r="T1732">
        <f t="shared" si="494"/>
        <v>34.111195473634382</v>
      </c>
    </row>
    <row r="1733" spans="1:20" x14ac:dyDescent="0.35">
      <c r="A1733">
        <f t="shared" si="495"/>
        <v>3804.3989384169467</v>
      </c>
      <c r="B1733">
        <f t="shared" si="512"/>
        <v>605.4888965426162</v>
      </c>
      <c r="C1733" t="str">
        <f t="shared" si="496"/>
        <v>-3.49489595745172-50.4464290771983i</v>
      </c>
      <c r="D1733" t="str">
        <f t="shared" si="497"/>
        <v>3.47812259113138-26.2882556718411i</v>
      </c>
      <c r="E1733" t="str">
        <f t="shared" si="498"/>
        <v>162.44042096396+0.211504631181626i</v>
      </c>
      <c r="F1733" t="str">
        <f t="shared" si="499"/>
        <v>2.90990952176484-246.672995342221i</v>
      </c>
      <c r="G1733" t="str">
        <f t="shared" si="500"/>
        <v>0.999999866612691-0.000365222249372007i</v>
      </c>
      <c r="H1733" t="str">
        <f t="shared" si="501"/>
        <v>518.981922183657+37.6201391662971i</v>
      </c>
      <c r="I1733" t="str">
        <f t="shared" si="502"/>
        <v>30.4392168867267-360.837617394479i</v>
      </c>
      <c r="K1733" t="str">
        <f t="shared" si="503"/>
        <v>0.0230013308086768-0.00471084748924598i</v>
      </c>
      <c r="L1733" t="str">
        <f t="shared" si="504"/>
        <v>0.0001875-0.582565628004253i</v>
      </c>
      <c r="M1733" t="str">
        <f t="shared" si="505"/>
        <v>0.00125-0.146420238054545i</v>
      </c>
      <c r="N1733">
        <f t="shared" si="506"/>
        <v>86.036917823480749</v>
      </c>
      <c r="O1733">
        <f t="shared" si="507"/>
        <v>34.077403249271867</v>
      </c>
      <c r="P1733" s="3">
        <f t="shared" si="508"/>
        <v>34.077403249271867</v>
      </c>
      <c r="Q1733" s="3">
        <f t="shared" si="509"/>
        <v>-93.963082176519251</v>
      </c>
      <c r="R1733">
        <f t="shared" si="510"/>
        <v>86.036917823480749</v>
      </c>
      <c r="S1733">
        <f t="shared" si="511"/>
        <v>0.60548889654261617</v>
      </c>
      <c r="T1733">
        <f t="shared" si="494"/>
        <v>34.077403249271867</v>
      </c>
    </row>
    <row r="1734" spans="1:20" x14ac:dyDescent="0.35">
      <c r="A1734">
        <f t="shared" si="495"/>
        <v>3818.8556543829309</v>
      </c>
      <c r="B1734">
        <f t="shared" si="512"/>
        <v>607.78975434947813</v>
      </c>
      <c r="C1734" t="str">
        <f t="shared" si="496"/>
        <v>-3.49362456210604-50.249661125365i</v>
      </c>
      <c r="D1734" t="str">
        <f t="shared" si="497"/>
        <v>3.47812257278923-26.1887604224932i</v>
      </c>
      <c r="E1734" t="str">
        <f t="shared" si="498"/>
        <v>162.440231461799+0.212452847826425i</v>
      </c>
      <c r="F1734" t="str">
        <f t="shared" si="499"/>
        <v>2.90990951880935-245.739194495488i</v>
      </c>
      <c r="G1734" t="str">
        <f t="shared" si="500"/>
        <v>0.999999865597021-0.000366610093547266i</v>
      </c>
      <c r="H1734" t="str">
        <f t="shared" si="501"/>
        <v>519.128782176037+37.7507737670718i</v>
      </c>
      <c r="I1734" t="str">
        <f t="shared" si="502"/>
        <v>30.4318812517258-359.571204856924i</v>
      </c>
      <c r="K1734" t="str">
        <f t="shared" si="503"/>
        <v>0.0229940560930194-0.00472720026695703i</v>
      </c>
      <c r="L1734" t="str">
        <f t="shared" si="504"/>
        <v>0.0001875-0.580360259019978i</v>
      </c>
      <c r="M1734" t="str">
        <f t="shared" si="505"/>
        <v>0.00125-0.145865947454219i</v>
      </c>
      <c r="N1734">
        <f t="shared" si="506"/>
        <v>86.022891597314725</v>
      </c>
      <c r="O1734">
        <f t="shared" si="507"/>
        <v>34.043604978093128</v>
      </c>
      <c r="P1734" s="3">
        <f t="shared" si="508"/>
        <v>34.043604978093128</v>
      </c>
      <c r="Q1734" s="3">
        <f t="shared" si="509"/>
        <v>-93.977108402685275</v>
      </c>
      <c r="R1734">
        <f t="shared" si="510"/>
        <v>86.022891597314725</v>
      </c>
      <c r="S1734">
        <f t="shared" si="511"/>
        <v>0.60778975434947813</v>
      </c>
      <c r="T1734">
        <f t="shared" si="494"/>
        <v>34.043604978093128</v>
      </c>
    </row>
    <row r="1735" spans="1:20" x14ac:dyDescent="0.35">
      <c r="A1735">
        <f t="shared" si="495"/>
        <v>3833.3673058695858</v>
      </c>
      <c r="B1735">
        <f t="shared" si="512"/>
        <v>610.09935541600612</v>
      </c>
      <c r="C1735" t="str">
        <f t="shared" si="496"/>
        <v>-3.49234435041393-50.0536200239428i</v>
      </c>
      <c r="D1735" t="str">
        <f t="shared" si="497"/>
        <v>3.47812255430739-26.0896419072559i</v>
      </c>
      <c r="E1735" t="str">
        <f t="shared" si="498"/>
        <v>162.440040986951+0.213406219775108i</v>
      </c>
      <c r="F1735" t="str">
        <f t="shared" si="499"/>
        <v>2.90990951583135-244.808928689569i</v>
      </c>
      <c r="G1735" t="str">
        <f t="shared" si="500"/>
        <v>0.999999864573618-0.00036800321152613i</v>
      </c>
      <c r="H1735" t="str">
        <f t="shared" si="501"/>
        <v>519.276795533787+37.8817536457568i</v>
      </c>
      <c r="I1735" t="str">
        <f t="shared" si="502"/>
        <v>30.4244830522684-358.309990748856i</v>
      </c>
      <c r="K1735" t="str">
        <f t="shared" si="503"/>
        <v>0.0229867308029183-0.00474359849533073i</v>
      </c>
      <c r="L1735" t="str">
        <f t="shared" si="504"/>
        <v>0.0001875-0.578163238712869i</v>
      </c>
      <c r="M1735" t="str">
        <f t="shared" si="505"/>
        <v>0.00125-0.145313755184518i</v>
      </c>
      <c r="N1735">
        <f t="shared" si="506"/>
        <v>86.008823388786652</v>
      </c>
      <c r="O1735">
        <f t="shared" si="507"/>
        <v>34.00980062005889</v>
      </c>
      <c r="P1735" s="3">
        <f t="shared" si="508"/>
        <v>34.00980062005889</v>
      </c>
      <c r="Q1735" s="3">
        <f t="shared" si="509"/>
        <v>-93.991176611213348</v>
      </c>
      <c r="R1735">
        <f t="shared" si="510"/>
        <v>86.008823388786652</v>
      </c>
      <c r="S1735">
        <f t="shared" si="511"/>
        <v>0.61009935541600613</v>
      </c>
      <c r="T1735">
        <f t="shared" si="494"/>
        <v>34.00980062005889</v>
      </c>
    </row>
    <row r="1736" spans="1:20" x14ac:dyDescent="0.35">
      <c r="A1736">
        <f t="shared" si="495"/>
        <v>3847.9341016318908</v>
      </c>
      <c r="B1736">
        <f t="shared" si="512"/>
        <v>612.41773296658698</v>
      </c>
      <c r="C1736" t="str">
        <f t="shared" si="496"/>
        <v>-3.49105526756947-49.858302994397i</v>
      </c>
      <c r="D1736" t="str">
        <f t="shared" si="497"/>
        <v>3.47812253568481-25.9908987002761i</v>
      </c>
      <c r="E1736" t="str">
        <f t="shared" si="498"/>
        <v>162.439849538713+0.214364782541104i</v>
      </c>
      <c r="F1736" t="str">
        <f t="shared" si="499"/>
        <v>2.90990951283063-243.882184542278i</v>
      </c>
      <c r="G1736" t="str">
        <f t="shared" si="500"/>
        <v>0.999999863542422-0.000369401623349004i</v>
      </c>
      <c r="H1736" t="str">
        <f t="shared" si="501"/>
        <v>519.425971565502+38.0130781858799i</v>
      </c>
      <c r="I1736" t="str">
        <f t="shared" si="502"/>
        <v>30.4170217058075-357.053957218246i</v>
      </c>
      <c r="K1736" t="str">
        <f t="shared" si="503"/>
        <v>0.0229793546220956-0.00476004217476277i</v>
      </c>
      <c r="L1736" t="str">
        <f t="shared" si="504"/>
        <v>0.0001875-0.575974535478053i</v>
      </c>
      <c r="M1736" t="str">
        <f t="shared" si="505"/>
        <v>0.00125-0.144763653301971i</v>
      </c>
      <c r="N1736">
        <f t="shared" si="506"/>
        <v>85.994713158523382</v>
      </c>
      <c r="O1736">
        <f t="shared" si="507"/>
        <v>33.975990134909708</v>
      </c>
      <c r="P1736" s="3">
        <f t="shared" si="508"/>
        <v>33.975990134909708</v>
      </c>
      <c r="Q1736" s="3">
        <f t="shared" si="509"/>
        <v>-94.005286841476618</v>
      </c>
      <c r="R1736">
        <f t="shared" si="510"/>
        <v>85.994713158523382</v>
      </c>
      <c r="S1736">
        <f t="shared" si="511"/>
        <v>0.61241773296658697</v>
      </c>
      <c r="T1736">
        <f t="shared" si="494"/>
        <v>33.975990134909708</v>
      </c>
    </row>
    <row r="1737" spans="1:20" x14ac:dyDescent="0.35">
      <c r="A1737">
        <f t="shared" si="495"/>
        <v>3862.5562512180923</v>
      </c>
      <c r="B1737">
        <f t="shared" si="512"/>
        <v>614.74492035186006</v>
      </c>
      <c r="C1737" t="str">
        <f t="shared" si="496"/>
        <v>-3.48975725851872-49.6637072690141i</v>
      </c>
      <c r="D1737" t="str">
        <f t="shared" si="497"/>
        <v>3.47812251692044-25.8925293810997i</v>
      </c>
      <c r="E1737" t="str">
        <f t="shared" si="498"/>
        <v>162.439657116474+0.215328571922493i</v>
      </c>
      <c r="F1737" t="str">
        <f t="shared" si="499"/>
        <v>2.90990950980712-242.958948722088i</v>
      </c>
      <c r="G1737" t="str">
        <f t="shared" si="500"/>
        <v>0.999999862503374-0.000370805349132446i</v>
      </c>
      <c r="H1737" t="str">
        <f t="shared" si="501"/>
        <v>519.576319658424+38.1447467426084i</v>
      </c>
      <c r="I1737" t="str">
        <f t="shared" si="502"/>
        <v>30.4094966236539-355.803086490789i</v>
      </c>
      <c r="K1737" t="str">
        <f t="shared" si="503"/>
        <v>0.0229719272328125-0.00477653130400946i</v>
      </c>
      <c r="L1737" t="str">
        <f t="shared" si="504"/>
        <v>0.0001875-0.573794117830299i</v>
      </c>
      <c r="M1737" t="str">
        <f t="shared" si="505"/>
        <v>0.00125-0.144215633893177i</v>
      </c>
      <c r="N1737">
        <f t="shared" si="506"/>
        <v>85.980560868208428</v>
      </c>
      <c r="O1737">
        <f t="shared" si="507"/>
        <v>33.942173482166012</v>
      </c>
      <c r="P1737" s="3">
        <f t="shared" si="508"/>
        <v>33.942173482166012</v>
      </c>
      <c r="Q1737" s="3">
        <f t="shared" si="509"/>
        <v>-94.019439131791572</v>
      </c>
      <c r="R1737">
        <f t="shared" si="510"/>
        <v>85.980560868208428</v>
      </c>
      <c r="S1737">
        <f t="shared" si="511"/>
        <v>0.61474492035186001</v>
      </c>
      <c r="T1737">
        <f t="shared" si="494"/>
        <v>33.942173482166012</v>
      </c>
    </row>
    <row r="1738" spans="1:20" x14ac:dyDescent="0.35">
      <c r="A1738">
        <f t="shared" si="495"/>
        <v>3877.2339649727205</v>
      </c>
      <c r="B1738">
        <f t="shared" si="512"/>
        <v>617.0809510491971</v>
      </c>
      <c r="C1738" t="str">
        <f t="shared" si="496"/>
        <v>-3.48845026795977-49.4698300908616i</v>
      </c>
      <c r="D1738" t="str">
        <f t="shared" si="497"/>
        <v>3.47812249801319-25.7945325346509i</v>
      </c>
      <c r="E1738" t="str">
        <f t="shared" si="498"/>
        <v>162.439463719708+0.216297624004257i</v>
      </c>
      <c r="F1738" t="str">
        <f t="shared" si="499"/>
        <v>2.90990950676057-242.039207947943i</v>
      </c>
      <c r="G1738" t="str">
        <f t="shared" si="500"/>
        <v>0.999999861456414-0.000372214409069455i</v>
      </c>
      <c r="H1738" t="str">
        <f t="shared" si="501"/>
        <v>519.727849279167+38.2767586422644i</v>
      </c>
      <c r="I1738" t="str">
        <f t="shared" si="502"/>
        <v>30.4019072109016-354.5573608697i</v>
      </c>
      <c r="K1738" t="str">
        <f t="shared" si="503"/>
        <v>0.0229644483158702-0.00479306588016834i</v>
      </c>
      <c r="L1738" t="str">
        <f t="shared" si="504"/>
        <v>0.0001875-0.571621954403565i</v>
      </c>
      <c r="M1738" t="str">
        <f t="shared" si="505"/>
        <v>0.00125-0.143669689074693i</v>
      </c>
      <c r="N1738">
        <f t="shared" si="506"/>
        <v>85.966366480596974</v>
      </c>
      <c r="O1738">
        <f t="shared" si="507"/>
        <v>33.908350621126942</v>
      </c>
      <c r="P1738" s="3">
        <f t="shared" si="508"/>
        <v>33.908350621126942</v>
      </c>
      <c r="Q1738" s="3">
        <f t="shared" si="509"/>
        <v>-94.033633519403026</v>
      </c>
      <c r="R1738">
        <f t="shared" si="510"/>
        <v>85.966366480596974</v>
      </c>
      <c r="S1738">
        <f t="shared" si="511"/>
        <v>0.61708095104919714</v>
      </c>
      <c r="T1738">
        <f t="shared" si="494"/>
        <v>33.908350621126942</v>
      </c>
    </row>
    <row r="1739" spans="1:20" x14ac:dyDescent="0.35">
      <c r="A1739">
        <f t="shared" si="495"/>
        <v>3891.9674540396172</v>
      </c>
      <c r="B1739">
        <f t="shared" si="512"/>
        <v>619.42585866318404</v>
      </c>
      <c r="C1739" t="str">
        <f t="shared" si="496"/>
        <v>-3.48713424034316-49.2766687137537i</v>
      </c>
      <c r="D1739" t="str">
        <f t="shared" si="497"/>
        <v>3.47812247896199-25.6969067512122i</v>
      </c>
      <c r="E1739" t="str">
        <f t="shared" si="498"/>
        <v>162.43926934798+0.217271975160645i</v>
      </c>
      <c r="F1739" t="str">
        <f t="shared" si="499"/>
        <v>2.90990950369079-241.122948989062i</v>
      </c>
      <c r="G1739" t="str">
        <f t="shared" si="500"/>
        <v>0.999999860401483-0.000373628823429766i</v>
      </c>
      <c r="H1739" t="str">
        <f t="shared" si="501"/>
        <v>519.880569974428+38.4091131818333i</v>
      </c>
      <c r="I1739" t="str">
        <f t="shared" si="502"/>
        <v>30.3942528663524-353.316762735484i</v>
      </c>
      <c r="K1739" t="str">
        <f t="shared" si="503"/>
        <v>0.0229569175506111-0.00480964589865872i</v>
      </c>
      <c r="L1739" t="str">
        <f t="shared" si="504"/>
        <v>0.0001875-0.569458013950551i</v>
      </c>
      <c r="M1739" t="str">
        <f t="shared" si="505"/>
        <v>0.00125-0.14312581099292i</v>
      </c>
      <c r="N1739">
        <f t="shared" si="506"/>
        <v>85.952129959530893</v>
      </c>
      <c r="O1739">
        <f t="shared" si="507"/>
        <v>33.874521510870167</v>
      </c>
      <c r="P1739" s="3">
        <f t="shared" si="508"/>
        <v>33.874521510870167</v>
      </c>
      <c r="Q1739" s="3">
        <f t="shared" si="509"/>
        <v>-94.047870040469107</v>
      </c>
      <c r="R1739">
        <f t="shared" si="510"/>
        <v>85.952129959530893</v>
      </c>
      <c r="S1739">
        <f t="shared" si="511"/>
        <v>0.619425858663184</v>
      </c>
      <c r="T1739">
        <f t="shared" si="494"/>
        <v>33.874521510870167</v>
      </c>
    </row>
    <row r="1740" spans="1:20" x14ac:dyDescent="0.35">
      <c r="A1740">
        <f t="shared" si="495"/>
        <v>3906.7569303649675</v>
      </c>
      <c r="B1740">
        <f t="shared" si="512"/>
        <v>621.77967692610412</v>
      </c>
      <c r="C1740" t="str">
        <f t="shared" si="496"/>
        <v>-3.48580911987225-49.084220402215i</v>
      </c>
      <c r="D1740" t="str">
        <f t="shared" si="497"/>
        <v>3.47812245976571-25.599650626404i</v>
      </c>
      <c r="E1740" t="str">
        <f t="shared" si="498"/>
        <v>162.439074000948+0.21825166205704i</v>
      </c>
      <c r="F1740" t="str">
        <f t="shared" si="499"/>
        <v>2.90990950059767-240.210158664754i</v>
      </c>
      <c r="G1740" t="str">
        <f t="shared" si="500"/>
        <v>0.999999859338518-0.000375048612560136i</v>
      </c>
      <c r="H1740" t="str">
        <f t="shared" si="501"/>
        <v>520.034491371715+38.5418096284593i</v>
      </c>
      <c r="I1740" t="str">
        <f t="shared" si="502"/>
        <v>30.3865329824374-352.081274545722i</v>
      </c>
      <c r="K1740" t="str">
        <f t="shared" si="503"/>
        <v>0.0229493346149204-0.00482627135320201i</v>
      </c>
      <c r="L1740" t="str">
        <f t="shared" si="504"/>
        <v>0.0001875-0.567302265342253i</v>
      </c>
      <c r="M1740" t="str">
        <f t="shared" si="505"/>
        <v>0.00125-0.142583991823988i</v>
      </c>
      <c r="N1740">
        <f t="shared" si="506"/>
        <v>85.937851269953711</v>
      </c>
      <c r="O1740">
        <f t="shared" si="507"/>
        <v>33.840686110251383</v>
      </c>
      <c r="P1740" s="3">
        <f t="shared" si="508"/>
        <v>33.840686110251383</v>
      </c>
      <c r="Q1740" s="3">
        <f t="shared" si="509"/>
        <v>-94.062148730046289</v>
      </c>
      <c r="R1740">
        <f t="shared" si="510"/>
        <v>85.937851269953711</v>
      </c>
      <c r="S1740">
        <f t="shared" si="511"/>
        <v>0.62177967692610414</v>
      </c>
      <c r="T1740">
        <f t="shared" si="494"/>
        <v>33.840686110251383</v>
      </c>
    </row>
    <row r="1741" spans="1:20" x14ac:dyDescent="0.35">
      <c r="A1741">
        <f t="shared" si="495"/>
        <v>3921.6026067003545</v>
      </c>
      <c r="B1741">
        <f t="shared" si="512"/>
        <v>624.14243969842335</v>
      </c>
      <c r="C1741" t="str">
        <f t="shared" si="496"/>
        <v>-3.48447485050339-48.8924824314437i</v>
      </c>
      <c r="D1741" t="str">
        <f t="shared" si="497"/>
        <v>3.47812244042325-25.5027627611642i</v>
      </c>
      <c r="E1741" t="str">
        <f t="shared" si="498"/>
        <v>162.438877678363+0.219236721652856i</v>
      </c>
      <c r="F1741" t="str">
        <f t="shared" si="499"/>
        <v>2.909909497481-239.300823844223i</v>
      </c>
      <c r="G1741" t="str">
        <f t="shared" si="500"/>
        <v>0.99999985826746-0.000376473796884639i</v>
      </c>
      <c r="H1741" t="str">
        <f t="shared" si="501"/>
        <v>520.189623180079+38.6748472189419i</v>
      </c>
      <c r="I1741" t="str">
        <f t="shared" si="502"/>
        <v>30.3787469451407-350.850878834852i</v>
      </c>
      <c r="K1741" t="str">
        <f t="shared" si="503"/>
        <v>0.0229416991852275-0.00484294223580208i</v>
      </c>
      <c r="L1741" t="str">
        <f t="shared" si="504"/>
        <v>0.0001875-0.565154677567495i</v>
      </c>
      <c r="M1741" t="str">
        <f t="shared" si="505"/>
        <v>0.00125-0.142044223773649i</v>
      </c>
      <c r="N1741">
        <f t="shared" si="506"/>
        <v>85.923530377926127</v>
      </c>
      <c r="O1741">
        <f t="shared" si="507"/>
        <v>33.806844377903687</v>
      </c>
      <c r="P1741" s="3">
        <f t="shared" si="508"/>
        <v>33.806844377903687</v>
      </c>
      <c r="Q1741" s="3">
        <f t="shared" si="509"/>
        <v>-94.076469622073873</v>
      </c>
      <c r="R1741">
        <f t="shared" si="510"/>
        <v>85.923530377926127</v>
      </c>
      <c r="S1741">
        <f t="shared" si="511"/>
        <v>0.62414243969842331</v>
      </c>
      <c r="T1741">
        <f t="shared" si="494"/>
        <v>33.806844377903687</v>
      </c>
    </row>
    <row r="1742" spans="1:20" x14ac:dyDescent="0.35">
      <c r="A1742">
        <f t="shared" si="495"/>
        <v>3936.5046966058162</v>
      </c>
      <c r="B1742">
        <f t="shared" si="512"/>
        <v>626.51418096927739</v>
      </c>
      <c r="C1742" t="str">
        <f t="shared" si="496"/>
        <v>-3.4831313759467-48.701452087277i</v>
      </c>
      <c r="D1742" t="str">
        <f t="shared" si="497"/>
        <v>3.47812242093354-25.4062417617283i</v>
      </c>
      <c r="E1742" t="str">
        <f t="shared" si="498"/>
        <v>162.438680380074+0.220227191203275i</v>
      </c>
      <c r="F1742" t="str">
        <f t="shared" si="499"/>
        <v>2.90990949434058-238.39493144638i</v>
      </c>
      <c r="G1742" t="str">
        <f t="shared" si="500"/>
        <v>0.999999857188246-0.000377904396904961i</v>
      </c>
      <c r="H1742" t="str">
        <f t="shared" si="501"/>
        <v>520.345975190851+38.8082251592186i</v>
      </c>
      <c r="I1742" t="str">
        <f t="shared" si="502"/>
        <v>30.3708941339212-349.625558213948i</v>
      </c>
      <c r="K1742" t="str">
        <f t="shared" si="503"/>
        <v>0.0229340109365078-0.00485965853672545i</v>
      </c>
      <c r="L1742" t="str">
        <f t="shared" si="504"/>
        <v>0.0001875-0.563015219732513i</v>
      </c>
      <c r="M1742" t="str">
        <f t="shared" si="505"/>
        <v>0.00125-0.141506499077155i</v>
      </c>
      <c r="N1742">
        <f t="shared" si="506"/>
        <v>85.909167250640962</v>
      </c>
      <c r="O1742">
        <f t="shared" si="507"/>
        <v>33.772996272237272</v>
      </c>
      <c r="P1742" s="3">
        <f t="shared" si="508"/>
        <v>33.772996272237272</v>
      </c>
      <c r="Q1742" s="3">
        <f t="shared" si="509"/>
        <v>-94.090832749359038</v>
      </c>
      <c r="R1742">
        <f t="shared" si="510"/>
        <v>85.909167250640962</v>
      </c>
      <c r="S1742">
        <f t="shared" si="511"/>
        <v>0.62651418096927736</v>
      </c>
      <c r="T1742">
        <f t="shared" si="494"/>
        <v>33.772996272237272</v>
      </c>
    </row>
    <row r="1743" spans="1:20" x14ac:dyDescent="0.35">
      <c r="A1743">
        <f t="shared" si="495"/>
        <v>3951.4634144529182</v>
      </c>
      <c r="B1743">
        <f t="shared" si="512"/>
        <v>628.89493485696062</v>
      </c>
      <c r="C1743" t="str">
        <f t="shared" si="496"/>
        <v>-3.48177863966605-48.5111266661559i</v>
      </c>
      <c r="D1743" t="str">
        <f t="shared" si="497"/>
        <v>3.47812240129539-25.3100862396095i</v>
      </c>
      <c r="E1743" t="str">
        <f t="shared" si="498"/>
        <v>162.438482106027+0.221223108261844i</v>
      </c>
      <c r="F1743" t="str">
        <f t="shared" si="499"/>
        <v>2.90990949117626-237.492468439663i</v>
      </c>
      <c r="G1743" t="str">
        <f t="shared" si="500"/>
        <v>0.999999856100815-0.000379340433200693i</v>
      </c>
      <c r="H1743" t="str">
        <f t="shared" si="501"/>
        <v>520.50355727838+38.941942623833i</v>
      </c>
      <c r="I1743" t="str">
        <f t="shared" si="502"/>
        <v>30.362973921628-348.405295370514i</v>
      </c>
      <c r="K1743" t="str">
        <f t="shared" si="503"/>
        <v>0.0229262695422851-0.00487642024448104i</v>
      </c>
      <c r="L1743" t="str">
        <f t="shared" si="504"/>
        <v>0.0001875-0.560883861060481i</v>
      </c>
      <c r="M1743" t="str">
        <f t="shared" si="505"/>
        <v>0.00125-0.140970809999159i</v>
      </c>
      <c r="N1743">
        <f t="shared" si="506"/>
        <v>85.894761856439331</v>
      </c>
      <c r="O1743">
        <f t="shared" si="507"/>
        <v>33.739141751439078</v>
      </c>
      <c r="P1743" s="3">
        <f t="shared" si="508"/>
        <v>33.739141751439078</v>
      </c>
      <c r="Q1743" s="3">
        <f t="shared" si="509"/>
        <v>-94.105238143560669</v>
      </c>
      <c r="R1743">
        <f t="shared" si="510"/>
        <v>85.894761856439331</v>
      </c>
      <c r="S1743">
        <f t="shared" si="511"/>
        <v>0.62889493485696057</v>
      </c>
      <c r="T1743">
        <f t="shared" si="494"/>
        <v>33.739141751439078</v>
      </c>
    </row>
    <row r="1744" spans="1:20" x14ac:dyDescent="0.35">
      <c r="A1744">
        <f t="shared" si="495"/>
        <v>3966.4789754278395</v>
      </c>
      <c r="B1744">
        <f t="shared" si="512"/>
        <v>631.28473560941711</v>
      </c>
      <c r="C1744" t="str">
        <f t="shared" si="496"/>
        <v>-3.48041658488004-48.3215034750873i</v>
      </c>
      <c r="D1744" t="str">
        <f t="shared" si="497"/>
        <v>3.47812238150772-25.2142948115782i</v>
      </c>
      <c r="E1744" t="str">
        <f t="shared" si="498"/>
        <v>162.43828285627+0.222224510682655i</v>
      </c>
      <c r="F1744" t="str">
        <f t="shared" si="499"/>
        <v>2.90990948798782-236.593421841835i</v>
      </c>
      <c r="G1744" t="str">
        <f t="shared" si="500"/>
        <v>0.999999855005103-0.000380781926429629i</v>
      </c>
      <c r="H1744" t="str">
        <f t="shared" si="501"/>
        <v>520.662379400805+39.0759987554134i</v>
      </c>
      <c r="I1744" t="str">
        <f t="shared" si="502"/>
        <v>30.354985674426-347.190073068264i</v>
      </c>
      <c r="K1744" t="str">
        <f t="shared" si="503"/>
        <v>0.0229184746746326-0.00489322734580043i</v>
      </c>
      <c r="L1744" t="str">
        <f t="shared" si="504"/>
        <v>0.0001875-0.558760570891096i</v>
      </c>
      <c r="M1744" t="str">
        <f t="shared" si="505"/>
        <v>0.00125-0.140437148833591i</v>
      </c>
      <c r="N1744">
        <f t="shared" si="506"/>
        <v>85.880314164825393</v>
      </c>
      <c r="O1744">
        <f t="shared" si="507"/>
        <v>33.70528077347187</v>
      </c>
      <c r="P1744" s="3">
        <f t="shared" si="508"/>
        <v>33.70528077347187</v>
      </c>
      <c r="Q1744" s="3">
        <f t="shared" si="509"/>
        <v>-94.119685835174607</v>
      </c>
      <c r="R1744">
        <f t="shared" si="510"/>
        <v>85.880314164825393</v>
      </c>
      <c r="S1744">
        <f t="shared" si="511"/>
        <v>0.63128473560941711</v>
      </c>
      <c r="T1744">
        <f t="shared" si="494"/>
        <v>33.70528077347187</v>
      </c>
    </row>
    <row r="1745" spans="1:20" x14ac:dyDescent="0.35">
      <c r="A1745">
        <f t="shared" si="495"/>
        <v>3981.5515955344654</v>
      </c>
      <c r="B1745">
        <f t="shared" si="512"/>
        <v>633.68361760473294</v>
      </c>
      <c r="C1745" t="str">
        <f t="shared" si="496"/>
        <v>-3.47904515456162-48.1325798316108i</v>
      </c>
      <c r="D1745" t="str">
        <f t="shared" si="497"/>
        <v>3.47812236156938-25.1188660996424i</v>
      </c>
      <c r="E1745" t="str">
        <f t="shared" si="498"/>
        <v>162.43808263095+0.223231436622944i</v>
      </c>
      <c r="F1745" t="str">
        <f t="shared" si="499"/>
        <v>2.90990948477512-235.697778719811i</v>
      </c>
      <c r="G1745" t="str">
        <f t="shared" si="500"/>
        <v>0.999999853901049-0.00038222889732806i</v>
      </c>
      <c r="H1745" t="str">
        <f t="shared" si="501"/>
        <v>520.822451600797+39.2103926641182i</v>
      </c>
      <c r="I1745" t="str">
        <f t="shared" si="502"/>
        <v>30.3469287517063-345.979874146915i</v>
      </c>
      <c r="K1745" t="str">
        <f t="shared" si="503"/>
        <v>0.0229106260041763-0.00491007982561721i</v>
      </c>
      <c r="L1745" t="str">
        <f t="shared" si="504"/>
        <v>0.0001875-0.556645318680112i</v>
      </c>
      <c r="M1745" t="str">
        <f t="shared" si="505"/>
        <v>0.00125-0.139905507903557i</v>
      </c>
      <c r="N1745">
        <f t="shared" si="506"/>
        <v>85.86582414648332</v>
      </c>
      <c r="O1745">
        <f t="shared" si="507"/>
        <v>33.671413296074192</v>
      </c>
      <c r="P1745" s="3">
        <f t="shared" si="508"/>
        <v>33.671413296074192</v>
      </c>
      <c r="Q1745" s="3">
        <f t="shared" si="509"/>
        <v>-94.13417585351668</v>
      </c>
      <c r="R1745">
        <f t="shared" si="510"/>
        <v>85.86582414648332</v>
      </c>
      <c r="S1745">
        <f t="shared" si="511"/>
        <v>0.63368361760473291</v>
      </c>
      <c r="T1745">
        <f t="shared" si="494"/>
        <v>33.671413296074192</v>
      </c>
    </row>
    <row r="1746" spans="1:20" x14ac:dyDescent="0.35">
      <c r="A1746">
        <f t="shared" si="495"/>
        <v>3996.6814915974965</v>
      </c>
      <c r="B1746">
        <f t="shared" si="512"/>
        <v>636.09161535163094</v>
      </c>
      <c r="C1746" t="str">
        <f t="shared" si="496"/>
        <v>-3.47766429143977-47.9443530637642i</v>
      </c>
      <c r="D1746" t="str">
        <f t="shared" si="497"/>
        <v>3.47812234147923-25.0237987310284i</v>
      </c>
      <c r="E1746" t="str">
        <f t="shared" si="498"/>
        <v>162.437881430323+0.224243924544906i</v>
      </c>
      <c r="F1746" t="str">
        <f t="shared" si="499"/>
        <v>2.90990948153796-234.805526189463i</v>
      </c>
      <c r="G1746" t="str">
        <f t="shared" si="500"/>
        <v>0.999999852788587-0.000383681366711076i</v>
      </c>
      <c r="H1746" t="str">
        <f t="shared" si="501"/>
        <v>520.983784006342+39.3451234270928i</v>
      </c>
      <c r="I1746" t="str">
        <f t="shared" si="502"/>
        <v>30.3388025060072-344.774681521973i</v>
      </c>
      <c r="K1746" t="str">
        <f t="shared" si="503"/>
        <v>0.0229027232000964-0.00492697766704683i</v>
      </c>
      <c r="L1746" t="str">
        <f t="shared" si="504"/>
        <v>0.0001875-0.554538073998916i</v>
      </c>
      <c r="M1746" t="str">
        <f t="shared" si="505"/>
        <v>0.00125-0.139375879561225i</v>
      </c>
      <c r="N1746">
        <f t="shared" si="506"/>
        <v>85.851291773291919</v>
      </c>
      <c r="O1746">
        <f t="shared" si="507"/>
        <v>33.637539276760066</v>
      </c>
      <c r="P1746" s="3">
        <f t="shared" si="508"/>
        <v>33.637539276760066</v>
      </c>
      <c r="Q1746" s="3">
        <f t="shared" si="509"/>
        <v>-94.148708226708081</v>
      </c>
      <c r="R1746">
        <f t="shared" si="510"/>
        <v>85.851291773291919</v>
      </c>
      <c r="S1746">
        <f t="shared" si="511"/>
        <v>0.63609161535163095</v>
      </c>
      <c r="T1746">
        <f t="shared" si="494"/>
        <v>33.637539276760066</v>
      </c>
    </row>
    <row r="1747" spans="1:20" x14ac:dyDescent="0.35">
      <c r="A1747">
        <f t="shared" si="495"/>
        <v>4011.8688812655669</v>
      </c>
      <c r="B1747">
        <f t="shared" si="512"/>
        <v>638.50876348996712</v>
      </c>
      <c r="C1747" t="str">
        <f t="shared" si="496"/>
        <v>-3.47627393799909-47.7568205100456i</v>
      </c>
      <c r="D1747" t="str">
        <f t="shared" si="497"/>
        <v>3.47812232123611-24.9290913381598i</v>
      </c>
      <c r="E1747" t="str">
        <f t="shared" si="498"/>
        <v>162.437679254746+0.225262013218632i</v>
      </c>
      <c r="F1747" t="str">
        <f t="shared" si="499"/>
        <v>2.90990947827615-233.91665141544i</v>
      </c>
      <c r="G1747" t="str">
        <f t="shared" si="500"/>
        <v>0.999999851667655-0.000385139355472862i</v>
      </c>
      <c r="H1747" t="str">
        <f t="shared" si="501"/>
        <v>521.1463868315+39.48019008791i</v>
      </c>
      <c r="I1747" t="str">
        <f t="shared" si="502"/>
        <v>30.3306062829297-343.574478184526i</v>
      </c>
      <c r="K1747" t="str">
        <f t="shared" si="503"/>
        <v>0.0228947659301308-0.00494392085136617i</v>
      </c>
      <c r="L1747" t="str">
        <f t="shared" si="504"/>
        <v>0.0001875-0.552438806534087i</v>
      </c>
      <c r="M1747" t="str">
        <f t="shared" si="505"/>
        <v>0.00125-0.138848256187711i</v>
      </c>
      <c r="N1747">
        <f t="shared" si="506"/>
        <v>85.836717018341602</v>
      </c>
      <c r="O1747">
        <f t="shared" si="507"/>
        <v>33.603658672817986</v>
      </c>
      <c r="P1747" s="3">
        <f t="shared" si="508"/>
        <v>33.603658672817986</v>
      </c>
      <c r="Q1747" s="3">
        <f t="shared" si="509"/>
        <v>-94.163282981658398</v>
      </c>
      <c r="R1747">
        <f t="shared" si="510"/>
        <v>85.836717018341602</v>
      </c>
      <c r="S1747">
        <f t="shared" si="511"/>
        <v>0.6385087634899671</v>
      </c>
      <c r="T1747">
        <f t="shared" si="494"/>
        <v>33.603658672817986</v>
      </c>
    </row>
    <row r="1748" spans="1:20" x14ac:dyDescent="0.35">
      <c r="A1748">
        <f t="shared" si="495"/>
        <v>4027.1139830143766</v>
      </c>
      <c r="B1748">
        <f t="shared" si="512"/>
        <v>640.93509679122906</v>
      </c>
      <c r="C1748" t="str">
        <f t="shared" si="496"/>
        <v>-3.47487403648101-47.5699795193829i</v>
      </c>
      <c r="D1748" t="str">
        <f t="shared" si="497"/>
        <v>3.47812230083883-24.8347425586392i</v>
      </c>
      <c r="E1748" t="str">
        <f t="shared" si="498"/>
        <v>162.437476104691+0.226285741724012i</v>
      </c>
      <c r="F1748" t="str">
        <f t="shared" si="499"/>
        <v>2.90990947498952-233.031141610978i</v>
      </c>
      <c r="G1748" t="str">
        <f t="shared" si="500"/>
        <v>0.999999850538187-0.000386602884587003i</v>
      </c>
      <c r="H1748" t="str">
        <f t="shared" si="501"/>
        <v>521.310270377206+39.6155916559955i</v>
      </c>
      <c r="I1748" t="str">
        <f t="shared" si="502"/>
        <v>30.3223394210473-342.379247201033i</v>
      </c>
      <c r="K1748" t="str">
        <f t="shared" si="503"/>
        <v>0.022886753860577-0.00496090935799261i</v>
      </c>
      <c r="L1748" t="str">
        <f t="shared" si="504"/>
        <v>0.0001875-0.550347486086955i</v>
      </c>
      <c r="M1748" t="str">
        <f t="shared" si="505"/>
        <v>0.00125-0.138322630192978i</v>
      </c>
      <c r="N1748">
        <f t="shared" si="506"/>
        <v>85.822099855950043</v>
      </c>
      <c r="O1748">
        <f t="shared" si="507"/>
        <v>33.569771441311353</v>
      </c>
      <c r="P1748" s="3">
        <f t="shared" si="508"/>
        <v>33.569771441311353</v>
      </c>
      <c r="Q1748" s="3">
        <f t="shared" si="509"/>
        <v>-94.177900144049957</v>
      </c>
      <c r="R1748">
        <f t="shared" si="510"/>
        <v>85.822099855950043</v>
      </c>
      <c r="S1748">
        <f t="shared" si="511"/>
        <v>0.64093509679122906</v>
      </c>
      <c r="T1748">
        <f t="shared" si="494"/>
        <v>33.569771441311353</v>
      </c>
    </row>
    <row r="1749" spans="1:20" x14ac:dyDescent="0.35">
      <c r="A1749">
        <f t="shared" si="495"/>
        <v>4042.4170161498314</v>
      </c>
      <c r="B1749">
        <f t="shared" si="512"/>
        <v>643.37065015903579</v>
      </c>
      <c r="C1749" t="str">
        <f t="shared" si="496"/>
        <v>-3.47346452888374-47.3838274510943i</v>
      </c>
      <c r="D1749" t="str">
        <f t="shared" si="497"/>
        <v>3.47812228028625-24.7407510352277i</v>
      </c>
      <c r="E1749" t="str">
        <f t="shared" si="498"/>
        <v>162.437271980733+0.22731514945354i</v>
      </c>
      <c r="F1749" t="str">
        <f t="shared" si="499"/>
        <v>2.90990947167783-232.148984037723i</v>
      </c>
      <c r="G1749" t="str">
        <f t="shared" si="500"/>
        <v>0.999999849400119-0.000388071975106782i</v>
      </c>
      <c r="H1749" t="str">
        <f t="shared" si="501"/>
        <v>521.475445032047+39.7513271060556i</v>
      </c>
      <c r="I1749" t="str">
        <f t="shared" si="502"/>
        <v>30.3140012518232-341.188971713127i</v>
      </c>
      <c r="K1749" t="str">
        <f t="shared" si="503"/>
        <v>0.0228786866562956-0.0049779431644635i</v>
      </c>
      <c r="L1749" t="str">
        <f t="shared" si="504"/>
        <v>0.0001875-0.548264082573179i</v>
      </c>
      <c r="M1749" t="str">
        <f t="shared" si="505"/>
        <v>0.00125-0.137798994015718i</v>
      </c>
      <c r="N1749">
        <f t="shared" si="506"/>
        <v>85.807440261679048</v>
      </c>
      <c r="O1749">
        <f t="shared" si="507"/>
        <v>33.53587753907717</v>
      </c>
      <c r="P1749" s="3">
        <f t="shared" si="508"/>
        <v>33.53587753907717</v>
      </c>
      <c r="Q1749" s="3">
        <f t="shared" si="509"/>
        <v>-94.192559738320952</v>
      </c>
      <c r="R1749">
        <f t="shared" si="510"/>
        <v>85.807440261679048</v>
      </c>
      <c r="S1749">
        <f t="shared" si="511"/>
        <v>0.64337065015903583</v>
      </c>
      <c r="T1749">
        <f t="shared" si="494"/>
        <v>33.53587753907717</v>
      </c>
    </row>
    <row r="1750" spans="1:20" x14ac:dyDescent="0.35">
      <c r="A1750">
        <f t="shared" si="495"/>
        <v>4057.7782008112008</v>
      </c>
      <c r="B1750">
        <f t="shared" si="512"/>
        <v>645.81545862964015</v>
      </c>
      <c r="C1750" t="str">
        <f t="shared" si="496"/>
        <v>-3.47204535696364-47.1983616748588i</v>
      </c>
      <c r="D1750" t="str">
        <f t="shared" si="497"/>
        <v>3.47812225957717-24.6471154158256i</v>
      </c>
      <c r="E1750" t="str">
        <f t="shared" si="498"/>
        <v>162.437066883568+0.228350276114191i</v>
      </c>
      <c r="F1750" t="str">
        <f t="shared" si="499"/>
        <v>2.90990946834093-231.270166005542i</v>
      </c>
      <c r="G1750" t="str">
        <f t="shared" si="500"/>
        <v>0.999999848253386-0.000389546648165481i</v>
      </c>
      <c r="H1750" t="str">
        <f t="shared" si="501"/>
        <v>521.641921273066+39.8873953774872i</v>
      </c>
      <c r="I1750" t="str">
        <f t="shared" si="502"/>
        <v>30.30559109952-340.003634937398i</v>
      </c>
      <c r="K1750" t="str">
        <f t="shared" si="503"/>
        <v>0.0228705639807132-0.00499502224641518i</v>
      </c>
      <c r="L1750" t="str">
        <f t="shared" si="504"/>
        <v>0.0001875-0.546188566022294i</v>
      </c>
      <c r="M1750" t="str">
        <f t="shared" si="505"/>
        <v>0.00125-0.13727734012325i</v>
      </c>
      <c r="N1750">
        <f t="shared" si="506"/>
        <v>85.792738212350429</v>
      </c>
      <c r="O1750">
        <f t="shared" si="507"/>
        <v>33.501976922726563</v>
      </c>
      <c r="P1750" s="3">
        <f t="shared" si="508"/>
        <v>33.501976922726563</v>
      </c>
      <c r="Q1750" s="3">
        <f t="shared" si="509"/>
        <v>-94.207261787649571</v>
      </c>
      <c r="R1750">
        <f t="shared" si="510"/>
        <v>85.792738212350429</v>
      </c>
      <c r="S1750">
        <f t="shared" si="511"/>
        <v>0.64581545862964018</v>
      </c>
      <c r="T1750">
        <f t="shared" si="494"/>
        <v>33.501976922726563</v>
      </c>
    </row>
    <row r="1751" spans="1:20" x14ac:dyDescent="0.35">
      <c r="A1751">
        <f t="shared" si="495"/>
        <v>4073.1977579742838</v>
      </c>
      <c r="B1751">
        <f t="shared" si="512"/>
        <v>648.26955737243281</v>
      </c>
      <c r="C1751" t="str">
        <f t="shared" si="496"/>
        <v>-3.47061646223537-47.0135795706782i</v>
      </c>
      <c r="D1751" t="str">
        <f t="shared" si="497"/>
        <v>3.47812223871041-24.5538343534531i</v>
      </c>
      <c r="E1751" t="str">
        <f t="shared" si="498"/>
        <v>162.436860814002+0.229391161730369i</v>
      </c>
      <c r="F1751" t="str">
        <f t="shared" si="499"/>
        <v>2.90990946497865-230.394674872341i</v>
      </c>
      <c r="G1751" t="str">
        <f t="shared" si="500"/>
        <v>0.999999847097921-0.000391026924976692i</v>
      </c>
      <c r="H1751" t="str">
        <f t="shared" si="501"/>
        <v>521.80970966657+40.0237953737815i</v>
      </c>
      <c r="I1751" t="str">
        <f t="shared" si="502"/>
        <v>30.2971082811097-338.823220165197i</v>
      </c>
      <c r="K1751" t="str">
        <f t="shared" si="503"/>
        <v>0.0228623854958256-0.00501214657756197i</v>
      </c>
      <c r="L1751" t="str">
        <f t="shared" si="504"/>
        <v>0.0001875-0.544120906577298i</v>
      </c>
      <c r="M1751" t="str">
        <f t="shared" si="505"/>
        <v>0.00125-0.136757661011407i</v>
      </c>
      <c r="N1751">
        <f t="shared" si="506"/>
        <v>85.77799368606297</v>
      </c>
      <c r="O1751">
        <f t="shared" si="507"/>
        <v>33.46806954864374</v>
      </c>
      <c r="P1751" s="3">
        <f t="shared" si="508"/>
        <v>33.46806954864374</v>
      </c>
      <c r="Q1751" s="3">
        <f t="shared" si="509"/>
        <v>-94.22200631393703</v>
      </c>
      <c r="R1751">
        <f t="shared" si="510"/>
        <v>85.77799368606297</v>
      </c>
      <c r="S1751">
        <f t="shared" si="511"/>
        <v>0.64826955737243286</v>
      </c>
      <c r="T1751">
        <f t="shared" si="494"/>
        <v>33.46806954864374</v>
      </c>
    </row>
    <row r="1752" spans="1:20" x14ac:dyDescent="0.35">
      <c r="A1752">
        <f t="shared" si="495"/>
        <v>4088.6759094545864</v>
      </c>
      <c r="B1752">
        <f t="shared" si="512"/>
        <v>650.73298169044813</v>
      </c>
      <c r="C1752" t="str">
        <f t="shared" si="496"/>
        <v>-3.46917778597293-46.8294785288447i</v>
      </c>
      <c r="D1752" t="str">
        <f t="shared" si="497"/>
        <v>3.47812221768476-24.4609065062308i</v>
      </c>
      <c r="E1752" t="str">
        <f t="shared" si="498"/>
        <v>162.43665377296+0.230437846645872i</v>
      </c>
      <c r="F1752" t="str">
        <f t="shared" si="499"/>
        <v>2.90990946159072-229.522498043887i</v>
      </c>
      <c r="G1752" t="str">
        <f t="shared" si="500"/>
        <v>0.999999845933657-0.000392512826834615i</v>
      </c>
      <c r="H1752" t="str">
        <f t="shared" si="501"/>
        <v>521.97882086894+40.1605259619189i</v>
      </c>
      <c r="I1752" t="str">
        <f t="shared" si="502"/>
        <v>30.2885521061844-337.647710762435i</v>
      </c>
      <c r="K1752" t="str">
        <f t="shared" si="503"/>
        <v>0.0228541508622013-0.00502931612967505i</v>
      </c>
      <c r="L1752" t="str">
        <f t="shared" si="504"/>
        <v>0.0001875-0.542061074494221i</v>
      </c>
      <c r="M1752" t="str">
        <f t="shared" si="505"/>
        <v>0.00125-0.13623994920443i</v>
      </c>
      <c r="N1752">
        <f t="shared" si="506"/>
        <v>85.763206662208844</v>
      </c>
      <c r="O1752">
        <f t="shared" si="507"/>
        <v>33.434155372985977</v>
      </c>
      <c r="P1752" s="3">
        <f t="shared" si="508"/>
        <v>33.434155372985977</v>
      </c>
      <c r="Q1752" s="3">
        <f t="shared" si="509"/>
        <v>-94.236793337791156</v>
      </c>
      <c r="R1752">
        <f t="shared" si="510"/>
        <v>85.763206662208844</v>
      </c>
      <c r="S1752">
        <f t="shared" si="511"/>
        <v>0.65073298169044813</v>
      </c>
      <c r="T1752">
        <f t="shared" si="494"/>
        <v>33.434155372985977</v>
      </c>
    </row>
    <row r="1753" spans="1:20" x14ac:dyDescent="0.35">
      <c r="A1753">
        <f t="shared" si="495"/>
        <v>4104.2128779105133</v>
      </c>
      <c r="B1753">
        <f t="shared" si="512"/>
        <v>653.2057670208718</v>
      </c>
      <c r="C1753" t="str">
        <f t="shared" si="496"/>
        <v>-3.46772926921017-46.6460559499074i</v>
      </c>
      <c r="D1753" t="str">
        <f t="shared" si="497"/>
        <v>3.47812219649899-24.3683305373605i</v>
      </c>
      <c r="E1753" t="str">
        <f t="shared" si="498"/>
        <v>162.436445761487+0.231490371526639i</v>
      </c>
      <c r="F1753" t="str">
        <f t="shared" si="499"/>
        <v>2.90990945817703-228.653622973624i</v>
      </c>
      <c r="G1753" t="str">
        <f t="shared" si="500"/>
        <v>0.999999844760528-0.000394004375114369i</v>
      </c>
      <c r="H1753" t="str">
        <f t="shared" si="501"/>
        <v>522.149265627454+40.297585971749i</v>
      </c>
      <c r="I1753" t="str">
        <f t="shared" si="502"/>
        <v>30.2799218768617-336.47709016938i</v>
      </c>
      <c r="K1753" t="str">
        <f t="shared" si="503"/>
        <v>0.0228458597389854-0.0050465308725611i</v>
      </c>
      <c r="L1753" t="str">
        <f t="shared" si="504"/>
        <v>0.0001875-0.540009040141683i</v>
      </c>
      <c r="M1753" t="str">
        <f t="shared" si="505"/>
        <v>0.00125-0.135724197254861i</v>
      </c>
      <c r="N1753">
        <f t="shared" si="506"/>
        <v>85.748377121490833</v>
      </c>
      <c r="O1753">
        <f t="shared" si="507"/>
        <v>33.400234351683338</v>
      </c>
      <c r="P1753" s="3">
        <f t="shared" si="508"/>
        <v>33.400234351683338</v>
      </c>
      <c r="Q1753" s="3">
        <f t="shared" si="509"/>
        <v>-94.251622878509167</v>
      </c>
      <c r="R1753">
        <f t="shared" si="510"/>
        <v>85.748377121490833</v>
      </c>
      <c r="S1753">
        <f t="shared" si="511"/>
        <v>0.65320576702087185</v>
      </c>
      <c r="T1753">
        <f t="shared" si="494"/>
        <v>33.400234351683338</v>
      </c>
    </row>
    <row r="1754" spans="1:20" x14ac:dyDescent="0.35">
      <c r="A1754">
        <f t="shared" si="495"/>
        <v>4119.8088868465738</v>
      </c>
      <c r="B1754">
        <f t="shared" si="512"/>
        <v>655.68794893555116</v>
      </c>
      <c r="C1754" t="str">
        <f t="shared" si="496"/>
        <v>-3.46627085274152-46.463309244637i</v>
      </c>
      <c r="D1754" t="str">
        <f t="shared" si="497"/>
        <v>3.47812217515192-24.2761051151057i</v>
      </c>
      <c r="E1754" t="str">
        <f t="shared" si="498"/>
        <v>162.436236780751+0.232548777362931i</v>
      </c>
      <c r="F1754" t="str">
        <f t="shared" si="499"/>
        <v>2.90990945473734-227.788037162492i</v>
      </c>
      <c r="G1754" t="str">
        <f t="shared" si="500"/>
        <v>0.999999843578467-0.000395501591272296i</v>
      </c>
      <c r="H1754" t="str">
        <f t="shared" si="501"/>
        <v>522.321054781124+40.4349741953671i</v>
      </c>
      <c r="I1754" t="str">
        <f t="shared" si="502"/>
        <v>30.2712168876925-335.311341900459i</v>
      </c>
      <c r="K1754" t="str">
        <f t="shared" si="503"/>
        <v>0.0228375117839029-0.00506379077404094i</v>
      </c>
      <c r="L1754" t="str">
        <f t="shared" si="504"/>
        <v>0.0001875-0.537964774000482i</v>
      </c>
      <c r="M1754" t="str">
        <f t="shared" si="505"/>
        <v>0.00125-0.135210397743436i</v>
      </c>
      <c r="N1754">
        <f t="shared" si="506"/>
        <v>85.733505045939282</v>
      </c>
      <c r="O1754">
        <f t="shared" si="507"/>
        <v>33.366306440438109</v>
      </c>
      <c r="P1754" s="3">
        <f t="shared" si="508"/>
        <v>33.366306440438109</v>
      </c>
      <c r="Q1754" s="3">
        <f t="shared" si="509"/>
        <v>-94.266494954060718</v>
      </c>
      <c r="R1754">
        <f t="shared" si="510"/>
        <v>85.733505045939282</v>
      </c>
      <c r="S1754">
        <f t="shared" si="511"/>
        <v>0.65568794893555116</v>
      </c>
      <c r="T1754">
        <f t="shared" si="494"/>
        <v>33.366306440438109</v>
      </c>
    </row>
    <row r="1755" spans="1:20" x14ac:dyDescent="0.35">
      <c r="A1755">
        <f t="shared" si="495"/>
        <v>4135.4641606165906</v>
      </c>
      <c r="B1755">
        <f t="shared" si="512"/>
        <v>658.17956314150626</v>
      </c>
      <c r="C1755" t="str">
        <f t="shared" si="496"/>
        <v>-3.46480247712314-46.2812358339934i</v>
      </c>
      <c r="D1755" t="str">
        <f t="shared" si="497"/>
        <v>3.47812215364231-24.1842289127727i</v>
      </c>
      <c r="E1755" t="str">
        <f t="shared" si="498"/>
        <v>162.436026832043+0.233613105472057i</v>
      </c>
      <c r="F1755" t="str">
        <f t="shared" si="499"/>
        <v>2.90990945127146-226.925728158748i</v>
      </c>
      <c r="G1755" t="str">
        <f t="shared" si="500"/>
        <v>0.999999842387405-0.000397004496846274i</v>
      </c>
      <c r="H1755" t="str">
        <f t="shared" si="501"/>
        <v>522.494199261521+40.5726893864791i</v>
      </c>
      <c r="I1755" t="str">
        <f t="shared" si="502"/>
        <v>30.2624364255672-334.150449544058i</v>
      </c>
      <c r="K1755" t="str">
        <f t="shared" si="503"/>
        <v>0.0228291066532633-0.00508109579992812i</v>
      </c>
      <c r="L1755" t="str">
        <f t="shared" si="504"/>
        <v>0.0001875-0.535928246663159i</v>
      </c>
      <c r="M1755" t="str">
        <f t="shared" si="505"/>
        <v>0.00125-0.134698543278976i</v>
      </c>
      <c r="N1755">
        <f t="shared" si="506"/>
        <v>85.718590418928841</v>
      </c>
      <c r="O1755">
        <f t="shared" si="507"/>
        <v>33.332371594724691</v>
      </c>
      <c r="P1755" s="3">
        <f t="shared" si="508"/>
        <v>33.332371594724691</v>
      </c>
      <c r="Q1755" s="3">
        <f t="shared" si="509"/>
        <v>-94.281409581071159</v>
      </c>
      <c r="R1755">
        <f t="shared" si="510"/>
        <v>85.718590418928841</v>
      </c>
      <c r="S1755">
        <f t="shared" si="511"/>
        <v>0.65817956314150627</v>
      </c>
      <c r="T1755">
        <f t="shared" si="494"/>
        <v>33.332371594724691</v>
      </c>
    </row>
    <row r="1756" spans="1:20" x14ac:dyDescent="0.35">
      <c r="A1756">
        <f t="shared" si="495"/>
        <v>4151.1789244269339</v>
      </c>
      <c r="B1756">
        <f t="shared" si="512"/>
        <v>660.680645481444</v>
      </c>
      <c r="C1756" t="str">
        <f t="shared" si="496"/>
        <v>-3.4633240826734-46.0998331490914i</v>
      </c>
      <c r="D1756" t="str">
        <f t="shared" si="497"/>
        <v>3.47812213196891-24.0927006086916i</v>
      </c>
      <c r="E1756" t="str">
        <f t="shared" si="498"/>
        <v>162.43581591678+0.234683397500513i</v>
      </c>
      <c r="F1756" t="str">
        <f t="shared" si="499"/>
        <v>2.90990944777918-226.066683557788i</v>
      </c>
      <c r="G1756" t="str">
        <f t="shared" si="500"/>
        <v>0.999999841187273-0.000398513113456022i</v>
      </c>
      <c r="H1756" t="str">
        <f t="shared" si="501"/>
        <v>522.668710093635+40.7107302597489i</v>
      </c>
      <c r="I1756" t="str">
        <f t="shared" si="502"/>
        <v>30.2535797696162-332.99439676233i</v>
      </c>
      <c r="K1756" t="str">
        <f t="shared" si="503"/>
        <v>0.0228206440019644-0.00509844591400703i</v>
      </c>
      <c r="L1756" t="str">
        <f t="shared" si="504"/>
        <v>0.0001875-0.533899428833594i</v>
      </c>
      <c r="M1756" t="str">
        <f t="shared" si="505"/>
        <v>0.00125-0.134188626498283i</v>
      </c>
      <c r="N1756">
        <f t="shared" si="506"/>
        <v>85.703633225196185</v>
      </c>
      <c r="O1756">
        <f t="shared" si="507"/>
        <v>33.298429769789188</v>
      </c>
      <c r="P1756" s="3">
        <f t="shared" si="508"/>
        <v>33.298429769789188</v>
      </c>
      <c r="Q1756" s="3">
        <f t="shared" si="509"/>
        <v>-94.296366774803815</v>
      </c>
      <c r="R1756">
        <f t="shared" si="510"/>
        <v>85.703633225196185</v>
      </c>
      <c r="S1756">
        <f t="shared" si="511"/>
        <v>0.66068064548144401</v>
      </c>
      <c r="T1756">
        <f t="shared" si="494"/>
        <v>33.298429769789188</v>
      </c>
    </row>
    <row r="1757" spans="1:20" x14ac:dyDescent="0.35">
      <c r="A1757">
        <f t="shared" si="495"/>
        <v>4166.9534043397571</v>
      </c>
      <c r="B1757">
        <f t="shared" si="512"/>
        <v>663.19123193427356</v>
      </c>
      <c r="C1757" t="str">
        <f t="shared" si="496"/>
        <v>-3.46183560947408-45.9190986311688i</v>
      </c>
      <c r="D1757" t="str">
        <f t="shared" si="497"/>
        <v>3.47812211013045-24.0015188861969i</v>
      </c>
      <c r="E1757" t="str">
        <f t="shared" si="498"/>
        <v>162.435604036511+0.235759695426719i</v>
      </c>
      <c r="F1757" t="str">
        <f t="shared" si="499"/>
        <v>2.9099094442603-225.210891001968i</v>
      </c>
      <c r="G1757" t="str">
        <f t="shared" si="500"/>
        <v>0.999999839978003-0.000400027462803413i</v>
      </c>
      <c r="H1757" t="str">
        <f t="shared" si="501"/>
        <v>522.844598396718+40.849095490148i</v>
      </c>
      <c r="I1757" t="str">
        <f t="shared" si="502"/>
        <v>30.2446461911164-331.843167290996i</v>
      </c>
      <c r="K1757" t="str">
        <f t="shared" si="503"/>
        <v>0.0228121234834971-0.00511584107801141i</v>
      </c>
      <c r="L1757" t="str">
        <f t="shared" si="504"/>
        <v>0.0001875-0.531878291326552i</v>
      </c>
      <c r="M1757" t="str">
        <f t="shared" si="505"/>
        <v>0.00125-0.133680640066032i</v>
      </c>
      <c r="N1757">
        <f t="shared" si="506"/>
        <v>85.688633450857139</v>
      </c>
      <c r="O1757">
        <f t="shared" si="507"/>
        <v>33.264480920649348</v>
      </c>
      <c r="P1757" s="3">
        <f t="shared" si="508"/>
        <v>33.264480920649348</v>
      </c>
      <c r="Q1757" s="3">
        <f t="shared" si="509"/>
        <v>-94.311366549142861</v>
      </c>
      <c r="R1757">
        <f t="shared" si="510"/>
        <v>85.688633450857139</v>
      </c>
      <c r="S1757">
        <f t="shared" si="511"/>
        <v>0.66319123193427354</v>
      </c>
      <c r="T1757">
        <f t="shared" si="494"/>
        <v>33.264480920649348</v>
      </c>
    </row>
    <row r="1758" spans="1:20" x14ac:dyDescent="0.35">
      <c r="A1758">
        <f t="shared" si="495"/>
        <v>4182.7878272762482</v>
      </c>
      <c r="B1758">
        <f t="shared" si="512"/>
        <v>665.71135861562379</v>
      </c>
      <c r="C1758" t="str">
        <f t="shared" si="496"/>
        <v>-3.46033699737082-45.7390297315521i</v>
      </c>
      <c r="D1758" t="str">
        <f t="shared" si="497"/>
        <v>3.47812208812575-23.910682433609i</v>
      </c>
      <c r="E1758" t="str">
        <f t="shared" si="498"/>
        <v>162.435391192916+0.236842041563499i</v>
      </c>
      <c r="F1758" t="str">
        <f t="shared" si="499"/>
        <v>2.90990944071464-224.358338180423i</v>
      </c>
      <c r="G1758" t="str">
        <f t="shared" si="500"/>
        <v>0.999999838759526-0.000401547566672789i</v>
      </c>
      <c r="H1758" t="str">
        <f t="shared" si="501"/>
        <v>523.021875385161+40.9877837122817i</v>
      </c>
      <c r="I1758" t="str">
        <f t="shared" si="502"/>
        <v>30.2356349533883-330.696744939155i</v>
      </c>
      <c r="K1758" t="str">
        <f t="shared" si="503"/>
        <v>0.0228035447499495-0.00513328125160219i</v>
      </c>
      <c r="L1758" t="str">
        <f t="shared" si="504"/>
        <v>0.0001875-0.529864805067297i</v>
      </c>
      <c r="M1758" t="str">
        <f t="shared" si="505"/>
        <v>0.00125-0.133174576674668i</v>
      </c>
      <c r="N1758">
        <f t="shared" si="506"/>
        <v>85.673591083424711</v>
      </c>
      <c r="O1758">
        <f t="shared" si="507"/>
        <v>33.230525002094133</v>
      </c>
      <c r="P1758" s="3">
        <f t="shared" si="508"/>
        <v>33.230525002094133</v>
      </c>
      <c r="Q1758" s="3">
        <f t="shared" si="509"/>
        <v>-94.326408916575289</v>
      </c>
      <c r="R1758">
        <f t="shared" si="510"/>
        <v>85.673591083424711</v>
      </c>
      <c r="S1758">
        <f t="shared" si="511"/>
        <v>0.6657113586156238</v>
      </c>
      <c r="T1758">
        <f t="shared" si="494"/>
        <v>33.230525002094133</v>
      </c>
    </row>
    <row r="1759" spans="1:20" x14ac:dyDescent="0.35">
      <c r="A1759">
        <f t="shared" si="495"/>
        <v>4198.6824210198974</v>
      </c>
      <c r="B1759">
        <f t="shared" si="512"/>
        <v>668.24106177836313</v>
      </c>
      <c r="C1759" t="str">
        <f t="shared" si="496"/>
        <v>-3.45882818597478-45.5596239116239i</v>
      </c>
      <c r="D1759" t="str">
        <f t="shared" si="497"/>
        <v>3.47812206595346-23.820189944215i</v>
      </c>
      <c r="E1759" t="str">
        <f t="shared" si="498"/>
        <v>162.435177387808+0.237930478560309i</v>
      </c>
      <c r="F1759" t="str">
        <f t="shared" si="499"/>
        <v>2.909909437142-223.509012828895i</v>
      </c>
      <c r="G1759" t="str">
        <f t="shared" si="500"/>
        <v>0.99999983753177-0.00040307344693127i</v>
      </c>
      <c r="H1759" t="str">
        <f t="shared" si="501"/>
        <v>523.200552369347+41.1267935197132i</v>
      </c>
      <c r="I1759" t="str">
        <f t="shared" si="502"/>
        <v>30.2265453116983-329.555113589087i</v>
      </c>
      <c r="K1759" t="str">
        <f t="shared" si="503"/>
        <v>0.0227949074520124-0.00515076639234572i</v>
      </c>
      <c r="L1759" t="str">
        <f t="shared" si="504"/>
        <v>0.0001875-0.527858941091149i</v>
      </c>
      <c r="M1759" t="str">
        <f t="shared" si="505"/>
        <v>0.00125-0.1326704290443i</v>
      </c>
      <c r="N1759">
        <f t="shared" si="506"/>
        <v>85.658506111825915</v>
      </c>
      <c r="O1759">
        <f t="shared" si="507"/>
        <v>33.19656196868354</v>
      </c>
      <c r="P1759" s="3">
        <f t="shared" si="508"/>
        <v>33.19656196868354</v>
      </c>
      <c r="Q1759" s="3">
        <f t="shared" si="509"/>
        <v>-94.341493888174085</v>
      </c>
      <c r="R1759">
        <f t="shared" si="510"/>
        <v>85.658506111825915</v>
      </c>
      <c r="S1759">
        <f t="shared" si="511"/>
        <v>0.66824106177836318</v>
      </c>
      <c r="T1759">
        <f t="shared" si="494"/>
        <v>33.19656196868354</v>
      </c>
    </row>
    <row r="1760" spans="1:20" x14ac:dyDescent="0.35">
      <c r="A1760">
        <f t="shared" si="495"/>
        <v>4214.6374142197728</v>
      </c>
      <c r="B1760">
        <f t="shared" si="512"/>
        <v>670.78037781312094</v>
      </c>
      <c r="C1760" t="str">
        <f t="shared" si="496"/>
        <v>-3.45730911466283-45.3808786427897i</v>
      </c>
      <c r="D1760" t="str">
        <f t="shared" si="497"/>
        <v>3.47812204361237-23.7300401162501i</v>
      </c>
      <c r="E1760" t="str">
        <f t="shared" si="498"/>
        <v>162.434962623138+0.239025049406044i</v>
      </c>
      <c r="F1760" t="str">
        <f t="shared" si="499"/>
        <v>2.90990943354213-222.662902729555i</v>
      </c>
      <c r="G1760" t="str">
        <f t="shared" si="500"/>
        <v>0.999999836294665-0.00040460512552907i</v>
      </c>
      <c r="H1760" t="str">
        <f t="shared" si="501"/>
        <v>523.380640756553+41.2661234642718i</v>
      </c>
      <c r="I1760" t="str">
        <f t="shared" si="502"/>
        <v>30.2173765131554-328.418257196074i</v>
      </c>
      <c r="K1760" t="str">
        <f t="shared" si="503"/>
        <v>0.0227862112389835-0.00516829645569139i</v>
      </c>
      <c r="L1760" t="str">
        <f t="shared" si="504"/>
        <v>0.0001875-0.525860670543087i</v>
      </c>
      <c r="M1760" t="str">
        <f t="shared" si="505"/>
        <v>0.00125-0.132168189922594i</v>
      </c>
      <c r="N1760">
        <f t="shared" si="506"/>
        <v>85.643378526420619</v>
      </c>
      <c r="O1760">
        <f t="shared" si="507"/>
        <v>33.162591774748272</v>
      </c>
      <c r="P1760" s="3">
        <f t="shared" si="508"/>
        <v>33.162591774748272</v>
      </c>
      <c r="Q1760" s="3">
        <f t="shared" si="509"/>
        <v>-94.356621473579381</v>
      </c>
      <c r="R1760">
        <f t="shared" si="510"/>
        <v>85.643378526420619</v>
      </c>
      <c r="S1760">
        <f t="shared" si="511"/>
        <v>0.67078037781312094</v>
      </c>
      <c r="T1760">
        <f t="shared" si="494"/>
        <v>33.162591774748272</v>
      </c>
    </row>
    <row r="1761" spans="1:20" x14ac:dyDescent="0.35">
      <c r="A1761">
        <f t="shared" si="495"/>
        <v>4230.6530363938082</v>
      </c>
      <c r="B1761">
        <f t="shared" si="512"/>
        <v>673.3293432488108</v>
      </c>
      <c r="C1761" t="str">
        <f t="shared" si="496"/>
        <v>-3.45577972257921-45.2027914064461i</v>
      </c>
      <c r="D1761" t="str">
        <f t="shared" si="497"/>
        <v>3.47812202110114-23.6402316528787i</v>
      </c>
      <c r="E1761" t="str">
        <f t="shared" si="498"/>
        <v>162.434746900996+0.240125797431542i</v>
      </c>
      <c r="F1761" t="str">
        <f t="shared" si="499"/>
        <v>2.90990942991486-221.819995710823i</v>
      </c>
      <c r="G1761" t="str">
        <f t="shared" si="500"/>
        <v>0.999999835048141-0.000406142624499814i</v>
      </c>
      <c r="H1761" t="str">
        <f t="shared" si="501"/>
        <v>523.562152051817+41.4057720553525i</v>
      </c>
      <c r="I1761" t="str">
        <f t="shared" si="502"/>
        <v>30.2081277966079-327.286159788192i</v>
      </c>
      <c r="K1761" t="str">
        <f t="shared" si="503"/>
        <v>0.0227774557587735-0.0051858713949496i</v>
      </c>
      <c r="L1761" t="str">
        <f t="shared" si="504"/>
        <v>0.0001875-0.523869964677311i</v>
      </c>
      <c r="M1761" t="str">
        <f t="shared" si="505"/>
        <v>0.00125-0.131667852084672i</v>
      </c>
      <c r="N1761">
        <f t="shared" si="506"/>
        <v>85.628208319018654</v>
      </c>
      <c r="O1761">
        <f t="shared" si="507"/>
        <v>33.128614374389741</v>
      </c>
      <c r="P1761" s="3">
        <f t="shared" si="508"/>
        <v>33.128614374389741</v>
      </c>
      <c r="Q1761" s="3">
        <f t="shared" si="509"/>
        <v>-94.371791680981346</v>
      </c>
      <c r="R1761">
        <f t="shared" si="510"/>
        <v>85.628208319018654</v>
      </c>
      <c r="S1761">
        <f t="shared" si="511"/>
        <v>0.67332934324881077</v>
      </c>
      <c r="T1761">
        <f t="shared" si="494"/>
        <v>33.128614374389741</v>
      </c>
    </row>
    <row r="1762" spans="1:20" x14ac:dyDescent="0.35">
      <c r="A1762">
        <f t="shared" si="495"/>
        <v>4246.7295179321045</v>
      </c>
      <c r="B1762">
        <f t="shared" si="512"/>
        <v>675.88799475315625</v>
      </c>
      <c r="C1762" t="str">
        <f t="shared" si="496"/>
        <v>-3.45423994863604-45.0253596939472i</v>
      </c>
      <c r="D1762" t="str">
        <f t="shared" si="497"/>
        <v>3.47812199841854-23.5507632621759i</v>
      </c>
      <c r="E1762" t="str">
        <f t="shared" si="498"/>
        <v>162.434530223613+0.241232766311678i</v>
      </c>
      <c r="F1762" t="str">
        <f t="shared" si="499"/>
        <v>2.90990942625999-220.980279647201i</v>
      </c>
      <c r="G1762" t="str">
        <f t="shared" si="500"/>
        <v>0.999999833792126-0.000407685965960853i</v>
      </c>
      <c r="H1762" t="str">
        <f t="shared" si="501"/>
        <v>523.745097858853+41.5457377592011i</v>
      </c>
      <c r="I1762" t="str">
        <f t="shared" si="502"/>
        <v>30.1987983925389-326.158805466143i</v>
      </c>
      <c r="K1762" t="str">
        <f t="shared" si="503"/>
        <v>0.0227686406579109-0.00520349116126916i</v>
      </c>
      <c r="L1762" t="str">
        <f t="shared" si="504"/>
        <v>0.0001875-0.521886794856855i</v>
      </c>
      <c r="M1762" t="str">
        <f t="shared" si="505"/>
        <v>0.00125-0.131169408333007i</v>
      </c>
      <c r="N1762">
        <f t="shared" si="506"/>
        <v>85.612995482898782</v>
      </c>
      <c r="O1762">
        <f t="shared" si="507"/>
        <v>33.094629721479613</v>
      </c>
      <c r="P1762" s="3">
        <f t="shared" si="508"/>
        <v>33.094629721479613</v>
      </c>
      <c r="Q1762" s="3">
        <f t="shared" si="509"/>
        <v>-94.387004517101218</v>
      </c>
      <c r="R1762">
        <f t="shared" si="510"/>
        <v>85.612995482898782</v>
      </c>
      <c r="S1762">
        <f t="shared" si="511"/>
        <v>0.6758879947531562</v>
      </c>
      <c r="T1762">
        <f t="shared" si="494"/>
        <v>33.094629721479613</v>
      </c>
    </row>
    <row r="1763" spans="1:20" x14ac:dyDescent="0.35">
      <c r="A1763">
        <f t="shared" si="495"/>
        <v>4262.867090100247</v>
      </c>
      <c r="B1763">
        <f t="shared" si="512"/>
        <v>678.45636913321823</v>
      </c>
      <c r="C1763" t="str">
        <f t="shared" si="496"/>
        <v>-3.45268973151514-44.848581006574i</v>
      </c>
      <c r="D1763" t="str">
        <f t="shared" si="497"/>
        <v>3.47812197556319-23.4616336571088i</v>
      </c>
      <c r="E1763" t="str">
        <f t="shared" si="498"/>
        <v>162.434312593367+0.242346000068696i</v>
      </c>
      <c r="F1763" t="str">
        <f t="shared" si="499"/>
        <v>2.90990942257726-220.143742459088i</v>
      </c>
      <c r="G1763" t="str">
        <f t="shared" si="500"/>
        <v>0.999999832526546-0.000409235172113585i</v>
      </c>
      <c r="H1763" t="str">
        <f t="shared" si="501"/>
        <v>523.929489880945+41.6860189981931i</v>
      </c>
      <c r="I1763" t="str">
        <f t="shared" si="502"/>
        <v>30.1893875229597-325.036178403051i</v>
      </c>
      <c r="K1763" t="str">
        <f t="shared" si="503"/>
        <v>0.022759765581548-0.00522115570361506i</v>
      </c>
      <c r="L1763" t="str">
        <f t="shared" si="504"/>
        <v>0.0001875-0.519911132553155i</v>
      </c>
      <c r="M1763" t="str">
        <f t="shared" si="505"/>
        <v>0.00125-0.130672851497317i</v>
      </c>
      <c r="N1763">
        <f t="shared" si="506"/>
        <v>85.597740012825923</v>
      </c>
      <c r="O1763">
        <f t="shared" si="507"/>
        <v>33.060637769660033</v>
      </c>
      <c r="P1763" s="3">
        <f t="shared" si="508"/>
        <v>33.060637769660033</v>
      </c>
      <c r="Q1763" s="3">
        <f t="shared" si="509"/>
        <v>-94.402259987174077</v>
      </c>
      <c r="R1763">
        <f t="shared" si="510"/>
        <v>85.597740012825923</v>
      </c>
      <c r="S1763">
        <f t="shared" si="511"/>
        <v>0.67845636913321827</v>
      </c>
      <c r="T1763">
        <f t="shared" si="494"/>
        <v>33.060637769660033</v>
      </c>
    </row>
    <row r="1764" spans="1:20" x14ac:dyDescent="0.35">
      <c r="A1764">
        <f t="shared" si="495"/>
        <v>4279.0659850426273</v>
      </c>
      <c r="B1764">
        <f t="shared" si="512"/>
        <v>681.03450333592446</v>
      </c>
      <c r="C1764" t="str">
        <f t="shared" si="496"/>
        <v>-3.45112900966853-44.6724528555005i</v>
      </c>
      <c r="D1764" t="str">
        <f t="shared" si="497"/>
        <v>3.47812195253381-23.3728415555182i</v>
      </c>
      <c r="E1764" t="str">
        <f t="shared" si="498"/>
        <v>162.434094012782+0.243465543073987i</v>
      </c>
      <c r="F1764" t="str">
        <f t="shared" si="499"/>
        <v>2.90990941886648-219.31037211262i</v>
      </c>
      <c r="G1764" t="str">
        <f t="shared" si="500"/>
        <v>0.999999831251329-0.000410790265243769i</v>
      </c>
      <c r="H1764" t="str">
        <f t="shared" si="501"/>
        <v>524.115339921872+41.8266141500944i</v>
      </c>
      <c r="I1764" t="str">
        <f t="shared" si="502"/>
        <v>30.179894401303-323.918262844297i</v>
      </c>
      <c r="K1764" t="str">
        <f t="shared" si="503"/>
        <v>0.0227508301734665-0.00523886496874562i</v>
      </c>
      <c r="L1764" t="str">
        <f t="shared" si="504"/>
        <v>0.0001875-0.517942949345642i</v>
      </c>
      <c r="M1764" t="str">
        <f t="shared" si="505"/>
        <v>0.00125-0.130178174434466i</v>
      </c>
      <c r="N1764">
        <f t="shared" si="506"/>
        <v>85.582441905070425</v>
      </c>
      <c r="O1764">
        <f t="shared" si="507"/>
        <v>33.02663847234308</v>
      </c>
      <c r="P1764" s="3">
        <f t="shared" si="508"/>
        <v>33.02663847234308</v>
      </c>
      <c r="Q1764" s="3">
        <f t="shared" si="509"/>
        <v>-94.417558094929575</v>
      </c>
      <c r="R1764">
        <f t="shared" si="510"/>
        <v>85.582441905070425</v>
      </c>
      <c r="S1764">
        <f t="shared" si="511"/>
        <v>0.68103450333592441</v>
      </c>
      <c r="T1764">
        <f t="shared" si="494"/>
        <v>33.02663847234308</v>
      </c>
    </row>
    <row r="1765" spans="1:20" x14ac:dyDescent="0.35">
      <c r="A1765">
        <f t="shared" si="495"/>
        <v>4295.3264357857897</v>
      </c>
      <c r="B1765">
        <f t="shared" si="512"/>
        <v>683.62243444860098</v>
      </c>
      <c r="C1765" t="str">
        <f t="shared" si="496"/>
        <v>-3.44955772131991-44.4969727617626i</v>
      </c>
      <c r="D1765" t="str">
        <f t="shared" si="497"/>
        <v>3.47812192932909-23.2843856800999i</v>
      </c>
      <c r="E1765" t="str">
        <f t="shared" si="498"/>
        <v>162.433874484533+0.244591440050907i</v>
      </c>
      <c r="F1765" t="str">
        <f t="shared" si="499"/>
        <v>2.90990941512747-218.480156619481i</v>
      </c>
      <c r="G1765" t="str">
        <f t="shared" si="500"/>
        <v>0.999999829966403-0.000412351267721855i</v>
      </c>
      <c r="H1765" t="str">
        <f t="shared" si="501"/>
        <v>524.302659886825+41.9675215473131i</v>
      </c>
      <c r="I1765" t="str">
        <f t="shared" si="502"/>
        <v>30.1703182323111-322.805043107311i</v>
      </c>
      <c r="K1765" t="str">
        <f t="shared" si="503"/>
        <v>0.0227418340760838-0.00525661890118988i</v>
      </c>
      <c r="L1765" t="str">
        <f t="shared" si="504"/>
        <v>0.0001875-0.515982216921339i</v>
      </c>
      <c r="M1765" t="str">
        <f t="shared" si="505"/>
        <v>0.00125-0.129685370028358i</v>
      </c>
      <c r="N1765">
        <f t="shared" si="506"/>
        <v>85.567101157426094</v>
      </c>
      <c r="O1765">
        <f t="shared" si="507"/>
        <v>32.992631782710845</v>
      </c>
      <c r="P1765" s="3">
        <f t="shared" si="508"/>
        <v>32.992631782710845</v>
      </c>
      <c r="Q1765" s="3">
        <f t="shared" si="509"/>
        <v>-94.432898842573906</v>
      </c>
      <c r="R1765">
        <f t="shared" si="510"/>
        <v>85.567101157426094</v>
      </c>
      <c r="S1765">
        <f t="shared" si="511"/>
        <v>0.68362243444860094</v>
      </c>
      <c r="T1765">
        <f t="shared" si="494"/>
        <v>32.992631782710845</v>
      </c>
    </row>
    <row r="1766" spans="1:20" x14ac:dyDescent="0.35">
      <c r="A1766">
        <f t="shared" si="495"/>
        <v>4311.6486762417753</v>
      </c>
      <c r="B1766">
        <f t="shared" si="512"/>
        <v>686.22019969950566</v>
      </c>
      <c r="C1766" t="str">
        <f t="shared" si="496"/>
        <v>-3.44797580446559-44.3221382562255i</v>
      </c>
      <c r="D1766" t="str">
        <f t="shared" si="497"/>
        <v>3.47812190594766-23.1962647583864i</v>
      </c>
      <c r="E1766" t="str">
        <f t="shared" si="498"/>
        <v>162.433654011444+0.245723736077862i</v>
      </c>
      <c r="F1766" t="str">
        <f t="shared" si="499"/>
        <v>2.90990941135996-217.653084036745i</v>
      </c>
      <c r="G1766" t="str">
        <f t="shared" si="500"/>
        <v>0.999999828671693-0.000413918202003293i</v>
      </c>
      <c r="H1766" t="str">
        <f t="shared" si="501"/>
        <v>524.491461783338+42.1087394761381i</v>
      </c>
      <c r="I1766" t="str">
        <f t="shared" si="502"/>
        <v>30.1606582119261-321.696503581412i</v>
      </c>
      <c r="K1766" t="str">
        <f t="shared" si="503"/>
        <v>0.0227327769304595-0.00527441744322473i</v>
      </c>
      <c r="L1766" t="str">
        <f t="shared" si="504"/>
        <v>0.0001875-0.514028907074457i</v>
      </c>
      <c r="M1766" t="str">
        <f t="shared" si="505"/>
        <v>0.00125-0.129194431189837i</v>
      </c>
      <c r="N1766">
        <f t="shared" si="506"/>
        <v>85.551717769229398</v>
      </c>
      <c r="O1766">
        <f t="shared" si="507"/>
        <v>32.958617653715145</v>
      </c>
      <c r="P1766" s="3">
        <f t="shared" si="508"/>
        <v>32.958617653715145</v>
      </c>
      <c r="Q1766" s="3">
        <f t="shared" si="509"/>
        <v>-94.448282230770602</v>
      </c>
      <c r="R1766">
        <f t="shared" si="510"/>
        <v>85.551717769229398</v>
      </c>
      <c r="S1766">
        <f t="shared" si="511"/>
        <v>0.68622019969950565</v>
      </c>
      <c r="T1766">
        <f t="shared" si="494"/>
        <v>32.958617653715145</v>
      </c>
    </row>
    <row r="1767" spans="1:20" x14ac:dyDescent="0.35">
      <c r="A1767">
        <f t="shared" si="495"/>
        <v>4328.0329412114943</v>
      </c>
      <c r="B1767">
        <f t="shared" si="512"/>
        <v>688.82783645836378</v>
      </c>
      <c r="C1767" t="str">
        <f t="shared" si="496"/>
        <v>-3.44638319687623-44.1479468795532i</v>
      </c>
      <c r="D1767" t="str">
        <f t="shared" si="497"/>
        <v>3.47812188238821-23.1084775227287i</v>
      </c>
      <c r="E1767" t="str">
        <f t="shared" si="498"/>
        <v>162.4334325965+0.246862476589942i</v>
      </c>
      <c r="F1767" t="str">
        <f t="shared" si="499"/>
        <v>2.9099094075638-216.829142466694i</v>
      </c>
      <c r="G1767" t="str">
        <f t="shared" si="500"/>
        <v>0.999999827367124-0.000415491090628869i</v>
      </c>
      <c r="H1767" t="str">
        <f t="shared" si="501"/>
        <v>524.681757722244+42.2502661759676i</v>
      </c>
      <c r="I1767" t="str">
        <f t="shared" si="502"/>
        <v>30.1509135271778-320.592628727615i</v>
      </c>
      <c r="K1767" t="str">
        <f t="shared" si="503"/>
        <v>0.0227236583763013-0.00529226053485195i</v>
      </c>
      <c r="L1767" t="str">
        <f t="shared" si="504"/>
        <v>0.0001875-0.512082991705973i</v>
      </c>
      <c r="M1767" t="str">
        <f t="shared" si="505"/>
        <v>0.00125-0.128705350856582i</v>
      </c>
      <c r="N1767">
        <f t="shared" si="506"/>
        <v>85.536291741377596</v>
      </c>
      <c r="O1767">
        <f t="shared" si="507"/>
        <v>32.924596038077695</v>
      </c>
      <c r="P1767" s="3">
        <f t="shared" si="508"/>
        <v>32.924596038077695</v>
      </c>
      <c r="Q1767" s="3">
        <f t="shared" si="509"/>
        <v>-94.463708258622404</v>
      </c>
      <c r="R1767">
        <f t="shared" si="510"/>
        <v>85.536291741377596</v>
      </c>
      <c r="S1767">
        <f t="shared" si="511"/>
        <v>0.68882783645836376</v>
      </c>
      <c r="T1767">
        <f t="shared" si="494"/>
        <v>32.924596038077695</v>
      </c>
    </row>
    <row r="1768" spans="1:20" x14ac:dyDescent="0.35">
      <c r="A1768">
        <f t="shared" si="495"/>
        <v>4344.4794663880984</v>
      </c>
      <c r="B1768">
        <f t="shared" si="512"/>
        <v>691.44538223690563</v>
      </c>
      <c r="C1768" t="str">
        <f t="shared" si="496"/>
        <v>-3.44477983609769-43.9743961821757i</v>
      </c>
      <c r="D1768" t="str">
        <f t="shared" si="497"/>
        <v>3.47812185864935-23.0210227102778i</v>
      </c>
      <c r="E1768" t="str">
        <f t="shared" si="498"/>
        <v>162.43321024284+0.248007707382481i</v>
      </c>
      <c r="F1768" t="str">
        <f t="shared" si="499"/>
        <v>2.90990940373871-216.008320056652i</v>
      </c>
      <c r="G1768" t="str">
        <f t="shared" si="500"/>
        <v>0.999999826052621-0.000417069956225019i</v>
      </c>
      <c r="H1768" t="str">
        <f t="shared" si="501"/>
        <v>524.873559918607+42.3920998385219i</v>
      </c>
      <c r="I1768" t="str">
        <f t="shared" si="502"/>
        <v>30.1410833560685-319.493403078453i</v>
      </c>
      <c r="K1768" t="str">
        <f t="shared" si="503"/>
        <v>0.0227144780519726-0.0053101481137752i</v>
      </c>
      <c r="L1768" t="str">
        <f t="shared" si="504"/>
        <v>0.0001875-0.510144442823246i</v>
      </c>
      <c r="M1768" t="str">
        <f t="shared" si="505"/>
        <v>0.00125-0.128218121993008i</v>
      </c>
      <c r="N1768">
        <f t="shared" si="506"/>
        <v>85.520823076348236</v>
      </c>
      <c r="O1768">
        <f t="shared" si="507"/>
        <v>32.890566888289719</v>
      </c>
      <c r="P1768" s="3">
        <f t="shared" si="508"/>
        <v>32.890566888289719</v>
      </c>
      <c r="Q1768" s="3">
        <f t="shared" si="509"/>
        <v>-94.479176923651764</v>
      </c>
      <c r="R1768">
        <f t="shared" si="510"/>
        <v>85.520823076348236</v>
      </c>
      <c r="S1768">
        <f t="shared" si="511"/>
        <v>0.69144538223690566</v>
      </c>
      <c r="T1768">
        <f t="shared" si="494"/>
        <v>32.890566888289719</v>
      </c>
    </row>
    <row r="1769" spans="1:20" x14ac:dyDescent="0.35">
      <c r="A1769">
        <f t="shared" si="495"/>
        <v>4360.9884883603736</v>
      </c>
      <c r="B1769">
        <f t="shared" si="512"/>
        <v>694.07287468940592</v>
      </c>
      <c r="C1769" t="str">
        <f t="shared" si="496"/>
        <v>-3.44316565945269-43.8014837242595i</v>
      </c>
      <c r="D1769" t="str">
        <f t="shared" si="497"/>
        <v>3.47812183472976-22.9338990629671i</v>
      </c>
      <c r="E1769" t="str">
        <f t="shared" si="498"/>
        <v>162.432986953769+0.2491594746128i</v>
      </c>
      <c r="F1769" t="str">
        <f t="shared" si="499"/>
        <v>2.9099093998845-215.190604998814i</v>
      </c>
      <c r="G1769" t="str">
        <f t="shared" si="500"/>
        <v>0.99999982472811-0.000418654821504161i</v>
      </c>
      <c r="H1769" t="str">
        <f t="shared" si="501"/>
        <v>525.066880692696+42.5342386070425i</v>
      </c>
      <c r="I1769" t="str">
        <f t="shared" si="502"/>
        <v>30.1311668674566-318.3988112378i</v>
      </c>
      <c r="K1769" t="str">
        <f t="shared" si="503"/>
        <v>0.0227052355944989-0.00532808011537673i</v>
      </c>
      <c r="L1769" t="str">
        <f t="shared" si="504"/>
        <v>0.0001875-0.508213232539595i</v>
      </c>
      <c r="M1769" t="str">
        <f t="shared" si="505"/>
        <v>0.00125-0.127732737590166i</v>
      </c>
      <c r="N1769">
        <f t="shared" si="506"/>
        <v>85.505311778218058</v>
      </c>
      <c r="O1769">
        <f t="shared" si="507"/>
        <v>32.856530156612351</v>
      </c>
      <c r="P1769" s="3">
        <f t="shared" si="508"/>
        <v>32.856530156612351</v>
      </c>
      <c r="Q1769" s="3">
        <f t="shared" si="509"/>
        <v>-94.494688221781942</v>
      </c>
      <c r="R1769">
        <f t="shared" si="510"/>
        <v>85.505311778218058</v>
      </c>
      <c r="S1769">
        <f t="shared" si="511"/>
        <v>0.69407287468940593</v>
      </c>
      <c r="T1769">
        <f t="shared" si="494"/>
        <v>32.856530156612351</v>
      </c>
    </row>
    <row r="1770" spans="1:20" x14ac:dyDescent="0.35">
      <c r="A1770">
        <f t="shared" si="495"/>
        <v>4377.5602446161429</v>
      </c>
      <c r="B1770">
        <f t="shared" si="512"/>
        <v>696.71035161322573</v>
      </c>
      <c r="C1770" t="str">
        <f t="shared" si="496"/>
        <v>-3.44154060404203-43.6292070756727i</v>
      </c>
      <c r="D1770" t="str">
        <f t="shared" si="497"/>
        <v>3.47812181062802-22.8471053274934i</v>
      </c>
      <c r="E1770" t="str">
        <f t="shared" si="498"/>
        <v>162.432762732751+0.250317824803455i</v>
      </c>
      <c r="F1770" t="str">
        <f t="shared" si="499"/>
        <v>2.90990939600094-214.375985530073i</v>
      </c>
      <c r="G1770" t="str">
        <f t="shared" si="500"/>
        <v>0.999999823393513-0.000420245709265018i</v>
      </c>
      <c r="H1770" t="str">
        <f t="shared" si="501"/>
        <v>525.261732470958+42.6766805754845i</v>
      </c>
      <c r="I1770" t="str">
        <f t="shared" si="502"/>
        <v>30.121163220941-317.308837880698i</v>
      </c>
      <c r="K1770" t="str">
        <f t="shared" si="503"/>
        <v>0.022695930639575-0.00534605647269422i</v>
      </c>
      <c r="L1770" t="str">
        <f t="shared" si="504"/>
        <v>0.0001875-0.506289333073915i</v>
      </c>
      <c r="M1770" t="str">
        <f t="shared" si="505"/>
        <v>0.00125-0.127249190665636i</v>
      </c>
      <c r="N1770">
        <f t="shared" si="506"/>
        <v>85.489757852682018</v>
      </c>
      <c r="O1770">
        <f t="shared" si="507"/>
        <v>32.822485795075814</v>
      </c>
      <c r="P1770" s="3">
        <f t="shared" si="508"/>
        <v>32.822485795075814</v>
      </c>
      <c r="Q1770" s="3">
        <f t="shared" si="509"/>
        <v>-94.510242147317982</v>
      </c>
      <c r="R1770">
        <f t="shared" si="510"/>
        <v>85.489757852682018</v>
      </c>
      <c r="S1770">
        <f t="shared" si="511"/>
        <v>0.6967103516132257</v>
      </c>
      <c r="T1770">
        <f t="shared" si="494"/>
        <v>32.822485795075814</v>
      </c>
    </row>
    <row r="1771" spans="1:20" x14ac:dyDescent="0.35">
      <c r="A1771">
        <f t="shared" si="495"/>
        <v>4394.1949735456847</v>
      </c>
      <c r="B1771">
        <f t="shared" si="512"/>
        <v>699.35785094935602</v>
      </c>
      <c r="C1771" t="str">
        <f t="shared" si="496"/>
        <v>-3.43990460674596-43.4575638159587i</v>
      </c>
      <c r="D1771" t="str">
        <f t="shared" si="497"/>
        <v>3.47812178634277-22.7606402552999i</v>
      </c>
      <c r="E1771" t="str">
        <f t="shared" si="498"/>
        <v>162.432537583421+0.251482804844647i</v>
      </c>
      <c r="F1771" t="str">
        <f t="shared" si="499"/>
        <v>2.9099093920878-213.564449931855i</v>
      </c>
      <c r="G1771" t="str">
        <f t="shared" si="500"/>
        <v>0.999999822048753-0.000421842642392948i</v>
      </c>
      <c r="H1771" t="str">
        <f t="shared" si="501"/>
        <v>525.458127786979+42.8194237876838i</v>
      </c>
      <c r="I1771" t="str">
        <f t="shared" si="502"/>
        <v>30.1110715667378-316.223467753173i</v>
      </c>
      <c r="K1771" t="str">
        <f t="shared" si="503"/>
        <v>0.0226865628215732-0.00536407711639724i</v>
      </c>
      <c r="L1771" t="str">
        <f t="shared" si="504"/>
        <v>0.0001875-0.504372716750264i</v>
      </c>
      <c r="M1771" t="str">
        <f t="shared" si="505"/>
        <v>0.00125-0.126767474263435i</v>
      </c>
      <c r="N1771">
        <f t="shared" si="506"/>
        <v>85.474161307073274</v>
      </c>
      <c r="O1771">
        <f t="shared" si="507"/>
        <v>32.788433755480341</v>
      </c>
      <c r="P1771" s="3">
        <f t="shared" si="508"/>
        <v>32.788433755480341</v>
      </c>
      <c r="Q1771" s="3">
        <f t="shared" si="509"/>
        <v>-94.525838692926726</v>
      </c>
      <c r="R1771">
        <f t="shared" si="510"/>
        <v>85.474161307073274</v>
      </c>
      <c r="S1771">
        <f t="shared" si="511"/>
        <v>0.69935785094935599</v>
      </c>
      <c r="T1771">
        <f t="shared" si="494"/>
        <v>32.788433755480341</v>
      </c>
    </row>
    <row r="1772" spans="1:20" x14ac:dyDescent="0.35">
      <c r="A1772">
        <f t="shared" si="495"/>
        <v>4410.8929144451586</v>
      </c>
      <c r="B1772">
        <f t="shared" si="512"/>
        <v>702.01541078296361</v>
      </c>
      <c r="C1772" t="str">
        <f t="shared" si="496"/>
        <v>-3.43825760422583-43.2865515343012i</v>
      </c>
      <c r="D1772" t="str">
        <f t="shared" si="497"/>
        <v>3.47812176187259-22.6745026025574i</v>
      </c>
      <c r="E1772" t="str">
        <f t="shared" si="498"/>
        <v>162.432311509582+0.252654461996858i</v>
      </c>
      <c r="F1772" t="str">
        <f t="shared" si="499"/>
        <v>2.90990938814489-212.755986529948i</v>
      </c>
      <c r="G1772" t="str">
        <f t="shared" si="500"/>
        <v>0.999999820693755-0.000423445643860273i</v>
      </c>
      <c r="H1772" t="str">
        <f t="shared" si="501"/>
        <v>525.656079282498+42.9624662365255i</v>
      </c>
      <c r="I1772" t="str">
        <f t="shared" si="502"/>
        <v>30.1008910455638-315.142685672073i</v>
      </c>
      <c r="K1772" t="str">
        <f t="shared" si="503"/>
        <v>0.02267713177355-0.00538214197476387i</v>
      </c>
      <c r="L1772" t="str">
        <f t="shared" si="504"/>
        <v>0.0001875-0.502463355997472i</v>
      </c>
      <c r="M1772" t="str">
        <f t="shared" si="505"/>
        <v>0.00125-0.12628758145391i</v>
      </c>
      <c r="N1772">
        <f t="shared" si="506"/>
        <v>85.458522150382066</v>
      </c>
      <c r="O1772">
        <f t="shared" si="507"/>
        <v>32.754373989395418</v>
      </c>
      <c r="P1772" s="3">
        <f t="shared" si="508"/>
        <v>32.754373989395418</v>
      </c>
      <c r="Q1772" s="3">
        <f t="shared" si="509"/>
        <v>-94.541477849617934</v>
      </c>
      <c r="R1772">
        <f t="shared" si="510"/>
        <v>85.458522150382066</v>
      </c>
      <c r="S1772">
        <f t="shared" si="511"/>
        <v>0.70201541078296359</v>
      </c>
      <c r="T1772">
        <f t="shared" ref="T1772:T1835" si="513">P1772</f>
        <v>32.754373989395418</v>
      </c>
    </row>
    <row r="1773" spans="1:20" x14ac:dyDescent="0.35">
      <c r="A1773">
        <f t="shared" ref="A1773:A1836" si="514">2*PI()*B1773</f>
        <v>4427.6543075200507</v>
      </c>
      <c r="B1773">
        <f t="shared" si="512"/>
        <v>704.68306934393888</v>
      </c>
      <c r="C1773" t="str">
        <f t="shared" ref="C1773:C1836" si="515">IMPRODUCT(D1773,E1773,$C$40,,K1773,$C$41)</f>
        <v>-3.43659953292537-43.1161678294959i</v>
      </c>
      <c r="D1773" t="str">
        <f t="shared" ref="D1773:D1836" si="516">IMDIV(IMPRODUCT($C$37,$C$38,COMPLEX(1,A1773/$C$38)),IMSUM(-1*A1773*A1773/$C$39,COMPLEX(0,1*A1773)))</f>
        <v>3.47812173721609-22.5886911301468i</v>
      </c>
      <c r="E1773" t="str">
        <f t="shared" ref="E1773:E1836" si="517">IMDIV(IMPRODUCT(IMSUM(F1773,G1773),$C$29,H1773),IMSUM(1,I1773))</f>
        <v>162.432084515212+0.253832843893301i</v>
      </c>
      <c r="F1773" t="str">
        <f t="shared" ref="F1773:F1836" si="518">IMDIV(IMPRODUCT($C$14,$C$15,COMPLEX(1,A1773/$C$15)),IMSUM(-1*A1773*A1773/$C$16,COMPLEX(0,A1773)))</f>
        <v>2.90990938417193-211.950583694334i</v>
      </c>
      <c r="G1773" t="str">
        <f t="shared" ref="G1773:G1836" si="519">IMDIV(1,COMPLEX(1,A1773*$C$9*$C$10))</f>
        <v>0.999999819328438-0.000425054736726608i</v>
      </c>
      <c r="H1773" t="str">
        <f t="shared" ref="H1773:H1836" si="520">IMDIV($C$3,IMSUM(K1773,COMPLEX(0,$C$28*A1773)))</f>
        <v>525.855599708382+43.1058058630836i</v>
      </c>
      <c r="I1773" t="str">
        <f t="shared" ref="I1773:I1836" si="521">IMPRODUCT(F1773,$C$29,H1773,$C$31)</f>
        <v>30.0906207885089-314.066476524879i</v>
      </c>
      <c r="K1773" t="str">
        <f t="shared" ref="K1773:K1836" si="522">IF($C$26&lt;=0,IMDIV(1,IMSUM(IMDIV(1,L1773),1/$C$18)),IMDIV(1,IMSUM(IMDIV(1,L1773),1/$C$18,IMDIV(1,M1773))))</f>
        <v>0.022667637127255-0.00540025097365698i</v>
      </c>
      <c r="L1773" t="str">
        <f t="shared" ref="L1773:L1836" si="523">IMSUM($C$21/$C$22,IMDIV(1,COMPLEX(0,$C$20*$C$22*A1773)))</f>
        <v>0.0001875-0.500561223348747i</v>
      </c>
      <c r="M1773" t="str">
        <f t="shared" ref="M1773:M1836" si="524">IMSUM($C$25/$C$26,IMDIV(1,COMPLEX(0,$C$24*$C$26*A1773)))</f>
        <v>0.00125-0.125809505333643i</v>
      </c>
      <c r="N1773">
        <f t="shared" ref="N1773:N1836" si="525">ABS(R1773)</f>
        <v>85.442840393275887</v>
      </c>
      <c r="O1773">
        <f t="shared" ref="O1773:O1836" si="526">ABS(P1773)</f>
        <v>32.720306448160251</v>
      </c>
      <c r="P1773" s="3">
        <f t="shared" ref="P1773:P1836" si="527">20*LOG10(IMABS(C1773))</f>
        <v>32.720306448160251</v>
      </c>
      <c r="Q1773" s="3">
        <f t="shared" ref="Q1773:Q1836" si="528">IMARGUMENT(C1773)*180/PI()</f>
        <v>-94.557159606724113</v>
      </c>
      <c r="R1773">
        <f t="shared" ref="R1773:R1836" si="529">IF(Q1773&lt;0,Q1773+180,Q1773-180)</f>
        <v>85.442840393275887</v>
      </c>
      <c r="S1773">
        <f t="shared" ref="S1773:S1836" si="530">B1773/1000</f>
        <v>0.70468306934393887</v>
      </c>
      <c r="T1773">
        <f t="shared" si="513"/>
        <v>32.720306448160251</v>
      </c>
    </row>
    <row r="1774" spans="1:20" x14ac:dyDescent="0.35">
      <c r="A1774">
        <f t="shared" si="514"/>
        <v>4444.4793938886269</v>
      </c>
      <c r="B1774">
        <f t="shared" ref="B1774:B1837" si="531">B1773*(1+B$42)</f>
        <v>707.36086500744591</v>
      </c>
      <c r="C1774" t="str">
        <f t="shared" si="515"/>
        <v>-3.43493032907273-42.9464103099184i</v>
      </c>
      <c r="D1774" t="str">
        <f t="shared" si="516"/>
        <v>3.47812171237183-22.5032046036414i</v>
      </c>
      <c r="E1774" t="str">
        <f t="shared" si="517"/>
        <v>162.431856604463+0.255017998543042i</v>
      </c>
      <c r="F1774" t="str">
        <f t="shared" si="518"/>
        <v>2.90990938016875-211.148229839024i</v>
      </c>
      <c r="G1774" t="str">
        <f t="shared" si="519"/>
        <v>0.999999817952726-0.000426669944139193i</v>
      </c>
      <c r="H1774" t="str">
        <f t="shared" si="520"/>
        <v>526.056701925658+43.249440555761i</v>
      </c>
      <c r="I1774" t="str">
        <f t="shared" si="521"/>
        <v>30.0802599169165-312.994825269557i</v>
      </c>
      <c r="K1774" t="str">
        <f t="shared" si="522"/>
        <v>0.0226580785131382-0.00541840403650067i</v>
      </c>
      <c r="L1774" t="str">
        <f t="shared" si="523"/>
        <v>0.0001875-0.49866629144127i</v>
      </c>
      <c r="M1774" t="str">
        <f t="shared" si="524"/>
        <v>0.00125-0.125333239025346i</v>
      </c>
      <c r="N1774">
        <f t="shared" si="525"/>
        <v>85.427116048118535</v>
      </c>
      <c r="O1774">
        <f t="shared" si="526"/>
        <v>32.686231082883552</v>
      </c>
      <c r="P1774" s="3">
        <f t="shared" si="527"/>
        <v>32.686231082883552</v>
      </c>
      <c r="Q1774" s="3">
        <f t="shared" si="528"/>
        <v>-94.572883951881465</v>
      </c>
      <c r="R1774">
        <f t="shared" si="529"/>
        <v>85.427116048118535</v>
      </c>
      <c r="S1774">
        <f t="shared" si="530"/>
        <v>0.70736086500744588</v>
      </c>
      <c r="T1774">
        <f t="shared" si="513"/>
        <v>32.686231082883552</v>
      </c>
    </row>
    <row r="1775" spans="1:20" x14ac:dyDescent="0.35">
      <c r="A1775">
        <f t="shared" si="514"/>
        <v>4461.3684155854035</v>
      </c>
      <c r="B1775">
        <f t="shared" si="531"/>
        <v>710.0488362944742</v>
      </c>
      <c r="C1775" t="str">
        <f t="shared" si="515"/>
        <v>-3.43324992868112-42.7772765934947i</v>
      </c>
      <c r="D1775" t="str">
        <f t="shared" si="516"/>
        <v>3.47812168733841-22.4180417932887i</v>
      </c>
      <c r="E1775" t="str">
        <f t="shared" si="517"/>
        <v>162.431627781668+0.256209974333226i</v>
      </c>
      <c r="F1775" t="str">
        <f t="shared" si="518"/>
        <v>2.90990937613506-210.348913421888i</v>
      </c>
      <c r="G1775" t="str">
        <f t="shared" si="519"/>
        <v>0.999999816566538-0.000428291289333231i</v>
      </c>
      <c r="H1775" t="str">
        <f t="shared" si="520"/>
        <v>526.25939890651+43.3933681493981i</v>
      </c>
      <c r="I1775" t="str">
        <f t="shared" si="521"/>
        <v>30.0698075422502-311.927716934363i</v>
      </c>
      <c r="K1775" t="str">
        <f t="shared" si="522"/>
        <v>0.0226484555603594-0.00543660108425616i</v>
      </c>
      <c r="L1775" t="str">
        <f t="shared" si="523"/>
        <v>0.0001875-0.496778533015812i</v>
      </c>
      <c r="M1775" t="str">
        <f t="shared" si="524"/>
        <v>0.00125-0.124858775677771i</v>
      </c>
      <c r="N1775">
        <f t="shared" si="525"/>
        <v>85.411349128991517</v>
      </c>
      <c r="O1775">
        <f t="shared" si="526"/>
        <v>32.652147844443782</v>
      </c>
      <c r="P1775" s="3">
        <f t="shared" si="527"/>
        <v>32.652147844443782</v>
      </c>
      <c r="Q1775" s="3">
        <f t="shared" si="528"/>
        <v>-94.588650871008483</v>
      </c>
      <c r="R1775">
        <f t="shared" si="529"/>
        <v>85.411349128991517</v>
      </c>
      <c r="S1775">
        <f t="shared" si="530"/>
        <v>0.71004883629447424</v>
      </c>
      <c r="T1775">
        <f t="shared" si="513"/>
        <v>32.652147844443782</v>
      </c>
    </row>
    <row r="1776" spans="1:20" x14ac:dyDescent="0.35">
      <c r="A1776">
        <f t="shared" si="514"/>
        <v>4478.3216155646287</v>
      </c>
      <c r="B1776">
        <f t="shared" si="531"/>
        <v>712.74702187239325</v>
      </c>
      <c r="C1776" t="str">
        <f t="shared" si="515"/>
        <v>-3.43155826755173-42.6087643076707i</v>
      </c>
      <c r="D1776" t="str">
        <f t="shared" si="516"/>
        <v>3.47812166211437-22.3332014739931i</v>
      </c>
      <c r="E1776" t="str">
        <f t="shared" si="517"/>
        <v>162.431398051343+0.257408820031893i</v>
      </c>
      <c r="F1776" t="str">
        <f t="shared" si="518"/>
        <v>2.90990937207067-209.55262294449i</v>
      </c>
      <c r="G1776" t="str">
        <f t="shared" si="519"/>
        <v>0.999999815169795-0.00042991879563221i</v>
      </c>
      <c r="H1776" t="str">
        <f t="shared" si="520"/>
        <v>526.463703735318+43.5375864243874i</v>
      </c>
      <c r="I1776" t="str">
        <f t="shared" si="521"/>
        <v>30.0592627659726-310.865136617688i</v>
      </c>
      <c r="K1776" t="str">
        <f t="shared" si="522"/>
        <v>0.0226387678967962-0.00545484203539828i</v>
      </c>
      <c r="L1776" t="str">
        <f t="shared" si="523"/>
        <v>0.0001875-0.494897920916329i</v>
      </c>
      <c r="M1776" t="str">
        <f t="shared" si="524"/>
        <v>0.00125-0.124386108465601i</v>
      </c>
      <c r="N1776">
        <f t="shared" si="525"/>
        <v>85.395539651712326</v>
      </c>
      <c r="O1776">
        <f t="shared" si="526"/>
        <v>32.618056683489208</v>
      </c>
      <c r="P1776" s="3">
        <f t="shared" si="527"/>
        <v>32.618056683489208</v>
      </c>
      <c r="Q1776" s="3">
        <f t="shared" si="528"/>
        <v>-94.604460348287674</v>
      </c>
      <c r="R1776">
        <f t="shared" si="529"/>
        <v>85.395539651712326</v>
      </c>
      <c r="S1776">
        <f t="shared" si="530"/>
        <v>0.71274702187239325</v>
      </c>
      <c r="T1776">
        <f t="shared" si="513"/>
        <v>32.618056683489208</v>
      </c>
    </row>
    <row r="1777" spans="1:20" x14ac:dyDescent="0.35">
      <c r="A1777">
        <f t="shared" si="514"/>
        <v>4495.3392377037744</v>
      </c>
      <c r="B1777">
        <f t="shared" si="531"/>
        <v>715.45546055550835</v>
      </c>
      <c r="C1777" t="str">
        <f t="shared" si="515"/>
        <v>-3.42985528127428-42.4408710893806i</v>
      </c>
      <c r="D1777" t="str">
        <f t="shared" si="516"/>
        <v>3.47812163669826-22.2486824252981i</v>
      </c>
      <c r="E1777" t="str">
        <f t="shared" si="517"/>
        <v>162.431167418187+0.258614584790753i</v>
      </c>
      <c r="F1777" t="str">
        <f t="shared" si="518"/>
        <v>2.90990936797532-208.759346951926i</v>
      </c>
      <c r="G1777" t="str">
        <f t="shared" si="519"/>
        <v>0.999999813762417-0.000431552486448255i</v>
      </c>
      <c r="H1777" t="str">
        <f t="shared" si="520"/>
        <v>526.669629609702+43.6820931057526i</v>
      </c>
      <c r="I1777" t="str">
        <f t="shared" si="521"/>
        <v>30.0486246794091-309.807069487896i</v>
      </c>
      <c r="K1777" t="str">
        <f t="shared" si="522"/>
        <v>0.0226290151490531-0.00547312680589101i</v>
      </c>
      <c r="L1777" t="str">
        <f t="shared" si="523"/>
        <v>0.0001875-0.493024428089589i</v>
      </c>
      <c r="M1777" t="str">
        <f t="shared" si="524"/>
        <v>0.00125-0.123915230589362i</v>
      </c>
      <c r="N1777">
        <f t="shared" si="525"/>
        <v>85.379687633856093</v>
      </c>
      <c r="O1777">
        <f t="shared" si="526"/>
        <v>32.583957550437731</v>
      </c>
      <c r="P1777" s="3">
        <f t="shared" si="527"/>
        <v>32.583957550437731</v>
      </c>
      <c r="Q1777" s="3">
        <f t="shared" si="528"/>
        <v>-94.620312366143907</v>
      </c>
      <c r="R1777">
        <f t="shared" si="529"/>
        <v>85.379687633856093</v>
      </c>
      <c r="S1777">
        <f t="shared" si="530"/>
        <v>0.71545546055550835</v>
      </c>
      <c r="T1777">
        <f t="shared" si="513"/>
        <v>32.583957550437731</v>
      </c>
    </row>
    <row r="1778" spans="1:20" x14ac:dyDescent="0.35">
      <c r="A1778">
        <f t="shared" si="514"/>
        <v>4512.4215268070484</v>
      </c>
      <c r="B1778">
        <f t="shared" si="531"/>
        <v>718.17419130561927</v>
      </c>
      <c r="C1778" t="str">
        <f t="shared" si="515"/>
        <v>-3.42814090522943-42.2735945850197i</v>
      </c>
      <c r="D1778" t="str">
        <f t="shared" si="516"/>
        <v>3.47812161108864-22.1644834313689i</v>
      </c>
      <c r="E1778" t="str">
        <f t="shared" si="517"/>
        <v>162.430935887091+0.259827318147801i</v>
      </c>
      <c r="F1778" t="str">
        <f t="shared" si="518"/>
        <v>2.9099093638488-207.969074032653i</v>
      </c>
      <c r="G1778" t="str">
        <f t="shared" si="519"/>
        <v>0.999999812344322-0.000433192385282451i</v>
      </c>
      <c r="H1778" t="str">
        <f t="shared" si="520"/>
        <v>526.877189841557+43.8268858622281i</v>
      </c>
      <c r="I1778" t="str">
        <f t="shared" si="521"/>
        <v>30.0378923636188-308.753500783144i</v>
      </c>
      <c r="K1778" t="str">
        <f t="shared" si="522"/>
        <v>0.022619196942471-0.00549145530916367i</v>
      </c>
      <c r="L1778" t="str">
        <f t="shared" si="523"/>
        <v>0.0001875-0.491158027584766i</v>
      </c>
      <c r="M1778" t="str">
        <f t="shared" si="524"/>
        <v>0.00125-0.123446135275316i</v>
      </c>
      <c r="N1778">
        <f t="shared" si="525"/>
        <v>85.36379309477536</v>
      </c>
      <c r="O1778">
        <f t="shared" si="526"/>
        <v>32.549850395477591</v>
      </c>
      <c r="P1778" s="3">
        <f t="shared" si="527"/>
        <v>32.549850395477591</v>
      </c>
      <c r="Q1778" s="3">
        <f t="shared" si="528"/>
        <v>-94.63620690522464</v>
      </c>
      <c r="R1778">
        <f t="shared" si="529"/>
        <v>85.36379309477536</v>
      </c>
      <c r="S1778">
        <f t="shared" si="530"/>
        <v>0.71817419130561932</v>
      </c>
      <c r="T1778">
        <f t="shared" si="513"/>
        <v>32.549850395477591</v>
      </c>
    </row>
    <row r="1779" spans="1:20" x14ac:dyDescent="0.35">
      <c r="A1779">
        <f t="shared" si="514"/>
        <v>4529.5687286089151</v>
      </c>
      <c r="B1779">
        <f t="shared" si="531"/>
        <v>720.9032532325806</v>
      </c>
      <c r="C1779" t="str">
        <f t="shared" si="515"/>
        <v>-3.42641507459046-42.1069324504116i</v>
      </c>
      <c r="D1779" t="str">
        <f t="shared" si="516"/>
        <v>3.47812158528399-22.0806032809745i</v>
      </c>
      <c r="E1779" t="str">
        <f t="shared" si="517"/>
        <v>162.430703463138+0.261047070029972i</v>
      </c>
      <c r="F1779" t="str">
        <f t="shared" si="518"/>
        <v>2.90990935969085-207.181792818329i</v>
      </c>
      <c r="G1779" t="str">
        <f t="shared" si="519"/>
        <v>0.99999981091543-0.000434838515725187i</v>
      </c>
      <c r="H1779" t="str">
        <f t="shared" si="520"/>
        <v>527.086397858122+43.9719623053155i</v>
      </c>
      <c r="I1779" t="str">
        <f t="shared" si="521"/>
        <v>30.0270648892594-307.704415811226i</v>
      </c>
      <c r="K1779" t="str">
        <f t="shared" si="522"/>
        <v>0.0226093129011364-0.0055098274560866i</v>
      </c>
      <c r="L1779" t="str">
        <f t="shared" si="523"/>
        <v>0.0001875-0.489298692553065i</v>
      </c>
      <c r="M1779" t="str">
        <f t="shared" si="524"/>
        <v>0.00125-0.122978815775369i</v>
      </c>
      <c r="N1779">
        <f t="shared" si="525"/>
        <v>85.347856055620454</v>
      </c>
      <c r="O1779">
        <f t="shared" si="526"/>
        <v>32.515735168566927</v>
      </c>
      <c r="P1779" s="3">
        <f t="shared" si="527"/>
        <v>32.515735168566927</v>
      </c>
      <c r="Q1779" s="3">
        <f t="shared" si="528"/>
        <v>-94.652143944379546</v>
      </c>
      <c r="R1779">
        <f t="shared" si="529"/>
        <v>85.347856055620454</v>
      </c>
      <c r="S1779">
        <f t="shared" si="530"/>
        <v>0.72090325323258064</v>
      </c>
      <c r="T1779">
        <f t="shared" si="513"/>
        <v>32.515735168566927</v>
      </c>
    </row>
    <row r="1780" spans="1:20" x14ac:dyDescent="0.35">
      <c r="A1780">
        <f t="shared" si="514"/>
        <v>4546.7810897776289</v>
      </c>
      <c r="B1780">
        <f t="shared" si="531"/>
        <v>723.64268559486447</v>
      </c>
      <c r="C1780" t="str">
        <f t="shared" si="515"/>
        <v>-3.42467772432477-41.9408823507802i</v>
      </c>
      <c r="D1780" t="str">
        <f t="shared" si="516"/>
        <v>3.47812155928287-21.997040767471i</v>
      </c>
      <c r="E1780" t="str">
        <f t="shared" si="517"/>
        <v>162.430470151603+0.262273890756015i</v>
      </c>
      <c r="F1780" t="str">
        <f t="shared" si="518"/>
        <v>2.90990935550124-206.397491983652i</v>
      </c>
      <c r="G1780" t="str">
        <f t="shared" si="519"/>
        <v>0.999999809475657-0.000436490901456494i</v>
      </c>
      <c r="H1780" t="str">
        <f t="shared" si="520"/>
        <v>527.297267203041+44.1173199883241i</v>
      </c>
      <c r="I1780" t="str">
        <f t="shared" si="521"/>
        <v>30.0161413164504-306.659799949412i</v>
      </c>
      <c r="K1780" t="str">
        <f t="shared" si="522"/>
        <v>0.0225993626478914-0.00552824315494681i</v>
      </c>
      <c r="L1780" t="str">
        <f t="shared" si="523"/>
        <v>0.0001875-0.487446396247324i</v>
      </c>
      <c r="M1780" t="str">
        <f t="shared" si="524"/>
        <v>0.00125-0.122513265366975i</v>
      </c>
      <c r="N1780">
        <f t="shared" si="525"/>
        <v>85.331876539360778</v>
      </c>
      <c r="O1780">
        <f t="shared" si="526"/>
        <v>32.481611819434306</v>
      </c>
      <c r="P1780" s="3">
        <f t="shared" si="527"/>
        <v>32.481611819434306</v>
      </c>
      <c r="Q1780" s="3">
        <f t="shared" si="528"/>
        <v>-94.668123460639222</v>
      </c>
      <c r="R1780">
        <f t="shared" si="529"/>
        <v>85.331876539360778</v>
      </c>
      <c r="S1780">
        <f t="shared" si="530"/>
        <v>0.72364268559486444</v>
      </c>
      <c r="T1780">
        <f t="shared" si="513"/>
        <v>32.481611819434306</v>
      </c>
    </row>
    <row r="1781" spans="1:20" x14ac:dyDescent="0.35">
      <c r="A1781">
        <f t="shared" si="514"/>
        <v>4564.0588579187843</v>
      </c>
      <c r="B1781">
        <f t="shared" si="531"/>
        <v>726.39252780012498</v>
      </c>
      <c r="C1781" t="str">
        <f t="shared" si="515"/>
        <v>-3.4229287891964-41.7754419607192i</v>
      </c>
      <c r="D1781" t="str">
        <f t="shared" si="516"/>
        <v>3.47812153308375-21.9137946887835i</v>
      </c>
      <c r="E1781" t="str">
        <f t="shared" si="517"/>
        <v>162.430235957965+0.263507831038905i</v>
      </c>
      <c r="F1781" t="str">
        <f t="shared" si="518"/>
        <v>2.90990935127974-205.61616024619i</v>
      </c>
      <c r="G1781" t="str">
        <f t="shared" si="519"/>
        <v>0.999999808024921-0.000438149566246389i</v>
      </c>
      <c r="H1781" t="str">
        <f t="shared" si="520"/>
        <v>527.509811537459+44.2629564054018i</v>
      </c>
      <c r="I1781" t="str">
        <f t="shared" si="521"/>
        <v>30.0051206946366-305.619638644283i</v>
      </c>
      <c r="K1781" t="str">
        <f t="shared" si="522"/>
        <v>0.0225893458043431-0.00554670231142364i</v>
      </c>
      <c r="L1781" t="str">
        <f t="shared" si="523"/>
        <v>0.0001875-0.485601112021641i</v>
      </c>
      <c r="M1781" t="str">
        <f t="shared" si="524"/>
        <v>0.00125-0.122049477353033i</v>
      </c>
      <c r="N1781">
        <f t="shared" si="525"/>
        <v>85.315854570804589</v>
      </c>
      <c r="O1781">
        <f t="shared" si="526"/>
        <v>32.447480297578778</v>
      </c>
      <c r="P1781" s="3">
        <f t="shared" si="527"/>
        <v>32.447480297578778</v>
      </c>
      <c r="Q1781" s="3">
        <f t="shared" si="528"/>
        <v>-94.684145429195411</v>
      </c>
      <c r="R1781">
        <f t="shared" si="529"/>
        <v>85.315854570804589</v>
      </c>
      <c r="S1781">
        <f t="shared" si="530"/>
        <v>0.72639252780012498</v>
      </c>
      <c r="T1781">
        <f t="shared" si="513"/>
        <v>32.447480297578778</v>
      </c>
    </row>
    <row r="1782" spans="1:20" x14ac:dyDescent="0.35">
      <c r="A1782">
        <f t="shared" si="514"/>
        <v>4581.4022815788758</v>
      </c>
      <c r="B1782">
        <f t="shared" si="531"/>
        <v>729.15281940576551</v>
      </c>
      <c r="C1782" t="str">
        <f t="shared" si="515"/>
        <v>-3.42116820376676-41.6106089641633i</v>
      </c>
      <c r="D1782" t="str">
        <f t="shared" si="516"/>
        <v>3.47812150668517-21.8308638473891i</v>
      </c>
      <c r="E1782" t="str">
        <f t="shared" si="517"/>
        <v>162.430000887902+0.264748941988965i</v>
      </c>
      <c r="F1782" t="str">
        <f t="shared" si="518"/>
        <v>2.90990934702606-204.837786366223i</v>
      </c>
      <c r="G1782" t="str">
        <f t="shared" si="519"/>
        <v>0.999999806563138-0.000439814533955212i</v>
      </c>
      <c r="H1782" t="str">
        <f t="shared" si="520"/>
        <v>527.724044641085+44.408868990536i</v>
      </c>
      <c r="I1782" t="str">
        <f t="shared" si="521"/>
        <v>29.9940020624425-304.583917411564i</v>
      </c>
      <c r="K1782" t="str">
        <f t="shared" si="522"/>
        <v>0.022579261990875-0.00556520482856405i</v>
      </c>
      <c r="L1782" t="str">
        <f t="shared" si="523"/>
        <v>0.0001875-0.483762813330984i</v>
      </c>
      <c r="M1782" t="str">
        <f t="shared" si="524"/>
        <v>0.00125-0.121587445061798i</v>
      </c>
      <c r="N1782">
        <f t="shared" si="525"/>
        <v>85.299790176621755</v>
      </c>
      <c r="O1782">
        <f t="shared" si="526"/>
        <v>32.413340552270157</v>
      </c>
      <c r="P1782" s="3">
        <f t="shared" si="527"/>
        <v>32.413340552270157</v>
      </c>
      <c r="Q1782" s="3">
        <f t="shared" si="528"/>
        <v>-94.700209823378245</v>
      </c>
      <c r="R1782">
        <f t="shared" si="529"/>
        <v>85.299790176621755</v>
      </c>
      <c r="S1782">
        <f t="shared" si="530"/>
        <v>0.72915281940576548</v>
      </c>
      <c r="T1782">
        <f t="shared" si="513"/>
        <v>32.413340552270157</v>
      </c>
    </row>
    <row r="1783" spans="1:20" x14ac:dyDescent="0.35">
      <c r="A1783">
        <f t="shared" si="514"/>
        <v>4598.8116102488757</v>
      </c>
      <c r="B1783">
        <f t="shared" si="531"/>
        <v>731.92360011950746</v>
      </c>
      <c r="C1783" t="str">
        <f t="shared" si="515"/>
        <v>-3.41939590239838-41.4463810543582i</v>
      </c>
      <c r="D1783" t="str">
        <f t="shared" si="516"/>
        <v>3.47812148008556-21.7482470503i</v>
      </c>
      <c r="E1783" t="str">
        <f t="shared" si="517"/>
        <v>162.429764947298+0.265997275116319i</v>
      </c>
      <c r="F1783" t="str">
        <f t="shared" si="518"/>
        <v>2.90990934274002-204.062359146581i</v>
      </c>
      <c r="G1783" t="str">
        <f t="shared" si="519"/>
        <v>0.999999805090225-0.000441485828533972i</v>
      </c>
      <c r="H1783" t="str">
        <f t="shared" si="520"/>
        <v>527.939980413319+44.5550551165611i</v>
      </c>
      <c r="I1783" t="str">
        <f t="shared" si="521"/>
        <v>29.9827844475385-303.552621835979i</v>
      </c>
      <c r="K1783" t="str">
        <f t="shared" si="522"/>
        <v>0.0225691108266564-0.00558375060675846i</v>
      </c>
      <c r="L1783" t="str">
        <f t="shared" si="523"/>
        <v>0.0001875-0.481931473730808i</v>
      </c>
      <c r="M1783" t="str">
        <f t="shared" si="524"/>
        <v>0.00125-0.121127161846781i</v>
      </c>
      <c r="N1783">
        <f t="shared" si="525"/>
        <v>85.283683385362266</v>
      </c>
      <c r="O1783">
        <f t="shared" si="526"/>
        <v>32.37919253254924</v>
      </c>
      <c r="P1783" s="3">
        <f t="shared" si="527"/>
        <v>32.37919253254924</v>
      </c>
      <c r="Q1783" s="3">
        <f t="shared" si="528"/>
        <v>-94.716316614637734</v>
      </c>
      <c r="R1783">
        <f t="shared" si="529"/>
        <v>85.283683385362266</v>
      </c>
      <c r="S1783">
        <f t="shared" si="530"/>
        <v>0.73192360011950741</v>
      </c>
      <c r="T1783">
        <f t="shared" si="513"/>
        <v>32.37919253254924</v>
      </c>
    </row>
    <row r="1784" spans="1:20" x14ac:dyDescent="0.35">
      <c r="A1784">
        <f t="shared" si="514"/>
        <v>4616.2870943678217</v>
      </c>
      <c r="B1784">
        <f t="shared" si="531"/>
        <v>734.70490979996157</v>
      </c>
      <c r="C1784" t="str">
        <f t="shared" si="515"/>
        <v>-3.41761181925535-41.2827559338316i</v>
      </c>
      <c r="D1784" t="str">
        <f t="shared" si="516"/>
        <v>3.47812145328341-21.6659431090457i</v>
      </c>
      <c r="E1784" t="str">
        <f t="shared" si="517"/>
        <v>162.429528142246+0.267252882333694i</v>
      </c>
      <c r="F1784" t="str">
        <f t="shared" si="518"/>
        <v>2.90990933842135-203.289867432485i</v>
      </c>
      <c r="G1784" t="str">
        <f t="shared" si="519"/>
        <v>0.999999803606097-0.000443163474024689i</v>
      </c>
      <c r="H1784" t="str">
        <f t="shared" si="520"/>
        <v>528.157632874349+44.7015120941238i</v>
      </c>
      <c r="I1784" t="str">
        <f t="shared" si="521"/>
        <v>29.9714668664896-302.525737571085i</v>
      </c>
      <c r="K1784" t="str">
        <f t="shared" si="522"/>
        <v>0.0225588919296539-0.00560233954371567i</v>
      </c>
      <c r="L1784" t="str">
        <f t="shared" si="523"/>
        <v>0.0001875-0.480107066876676i</v>
      </c>
      <c r="M1784" t="str">
        <f t="shared" si="524"/>
        <v>0.00125-0.120668621086651i</v>
      </c>
      <c r="N1784">
        <f t="shared" si="525"/>
        <v>85.267534227479658</v>
      </c>
      <c r="O1784">
        <f t="shared" si="526"/>
        <v>32.345036187228018</v>
      </c>
      <c r="P1784" s="3">
        <f t="shared" si="527"/>
        <v>32.345036187228018</v>
      </c>
      <c r="Q1784" s="3">
        <f t="shared" si="528"/>
        <v>-94.732465772520342</v>
      </c>
      <c r="R1784">
        <f t="shared" si="529"/>
        <v>85.267534227479658</v>
      </c>
      <c r="S1784">
        <f t="shared" si="530"/>
        <v>0.73470490979996161</v>
      </c>
      <c r="T1784">
        <f t="shared" si="513"/>
        <v>32.345036187228018</v>
      </c>
    </row>
    <row r="1785" spans="1:20" x14ac:dyDescent="0.35">
      <c r="A1785">
        <f t="shared" si="514"/>
        <v>4633.8289853264196</v>
      </c>
      <c r="B1785">
        <f t="shared" si="531"/>
        <v>737.49678845720143</v>
      </c>
      <c r="C1785" t="str">
        <f t="shared" si="515"/>
        <v>-3.41581588830617-41.1197313143657i</v>
      </c>
      <c r="D1785" t="str">
        <f t="shared" si="516"/>
        <v>3.47812142627717-21.5839508396564i</v>
      </c>
      <c r="E1785" t="str">
        <f t="shared" si="517"/>
        <v>162.429290479057+0.268515815959078i</v>
      </c>
      <c r="F1785" t="str">
        <f t="shared" si="518"/>
        <v>2.90990933406979-202.520300111381i</v>
      </c>
      <c r="G1785" t="str">
        <f t="shared" si="519"/>
        <v>0.999999802110667-0.000444847494560745i</v>
      </c>
      <c r="H1785" t="str">
        <f t="shared" si="520"/>
        <v>528.377016166275+44.8482371706457i</v>
      </c>
      <c r="I1785" t="str">
        <f t="shared" si="521"/>
        <v>29.9600483246095-301.503250339111i</v>
      </c>
      <c r="K1785" t="str">
        <f t="shared" si="522"/>
        <v>0.0225486049166425-0.00562097153443821i</v>
      </c>
      <c r="L1785" t="str">
        <f t="shared" si="523"/>
        <v>0.0001875-0.478289566523885i</v>
      </c>
      <c r="M1785" t="str">
        <f t="shared" si="524"/>
        <v>0.00125-0.120211816185148i</v>
      </c>
      <c r="N1785">
        <f t="shared" si="525"/>
        <v>85.251342735351528</v>
      </c>
      <c r="O1785">
        <f t="shared" si="526"/>
        <v>32.310871464890354</v>
      </c>
      <c r="P1785" s="3">
        <f t="shared" si="527"/>
        <v>32.310871464890354</v>
      </c>
      <c r="Q1785" s="3">
        <f t="shared" si="528"/>
        <v>-94.748657264648472</v>
      </c>
      <c r="R1785">
        <f t="shared" si="529"/>
        <v>85.251342735351528</v>
      </c>
      <c r="S1785">
        <f t="shared" si="530"/>
        <v>0.73749678845720146</v>
      </c>
      <c r="T1785">
        <f t="shared" si="513"/>
        <v>32.310871464890354</v>
      </c>
    </row>
    <row r="1786" spans="1:20" x14ac:dyDescent="0.35">
      <c r="A1786">
        <f t="shared" si="514"/>
        <v>4651.4375354706599</v>
      </c>
      <c r="B1786">
        <f t="shared" si="531"/>
        <v>740.2992762533388</v>
      </c>
      <c r="C1786" t="str">
        <f t="shared" si="515"/>
        <v>-3.41400804332563-40.9573049169644i</v>
      </c>
      <c r="D1786" t="str">
        <f t="shared" si="516"/>
        <v>3.4781213990653-21.5022690626457i</v>
      </c>
      <c r="E1786" t="str">
        <f t="shared" si="517"/>
        <v>162.429051964249+0.269786128718871i</v>
      </c>
      <c r="F1786" t="str">
        <f t="shared" si="518"/>
        <v>2.90990932968508-201.753646112786i</v>
      </c>
      <c r="G1786" t="str">
        <f t="shared" si="519"/>
        <v>0.999999800603851-0.000446537914367225i</v>
      </c>
      <c r="H1786" t="str">
        <f t="shared" si="520"/>
        <v>528.598144554245+44.9952275292697i</v>
      </c>
      <c r="I1786" t="str">
        <f t="shared" si="521"/>
        <v>29.9485278158154-300.485145930817i</v>
      </c>
      <c r="K1786" t="str">
        <f t="shared" si="522"/>
        <v>0.0225382494032167-0.00563964647119765i</v>
      </c>
      <c r="L1786" t="str">
        <f t="shared" si="523"/>
        <v>0.0001875-0.476478946527083i</v>
      </c>
      <c r="M1786" t="str">
        <f t="shared" si="524"/>
        <v>0.00125-0.119756740570978i</v>
      </c>
      <c r="N1786">
        <f t="shared" si="525"/>
        <v>85.235108943300958</v>
      </c>
      <c r="O1786">
        <f t="shared" si="526"/>
        <v>32.27669831389148</v>
      </c>
      <c r="P1786" s="3">
        <f t="shared" si="527"/>
        <v>32.27669831389148</v>
      </c>
      <c r="Q1786" s="3">
        <f t="shared" si="528"/>
        <v>-94.764891056699042</v>
      </c>
      <c r="R1786">
        <f t="shared" si="529"/>
        <v>85.235108943300958</v>
      </c>
      <c r="S1786">
        <f t="shared" si="530"/>
        <v>0.7402992762533388</v>
      </c>
      <c r="T1786">
        <f t="shared" si="513"/>
        <v>32.27669831389148</v>
      </c>
    </row>
    <row r="1787" spans="1:20" x14ac:dyDescent="0.35">
      <c r="A1787">
        <f t="shared" si="514"/>
        <v>4669.1129981054482</v>
      </c>
      <c r="B1787">
        <f t="shared" si="531"/>
        <v>743.11241350310149</v>
      </c>
      <c r="C1787" t="str">
        <f t="shared" si="515"/>
        <v>-3.41218821789719-40.7954744718292i</v>
      </c>
      <c r="D1787" t="str">
        <f t="shared" si="516"/>
        <v>3.47812137164623-21.4208966029939i</v>
      </c>
      <c r="E1787" t="str">
        <f t="shared" si="517"/>
        <v>162.428812604569+0.271063873749969i</v>
      </c>
      <c r="F1787" t="str">
        <f t="shared" si="518"/>
        <v>2.90990932526698-200.989894408123i</v>
      </c>
      <c r="G1787" t="str">
        <f t="shared" si="519"/>
        <v>0.999999799085562-0.00044823475776127i</v>
      </c>
      <c r="H1787" t="str">
        <f t="shared" si="520"/>
        <v>528.821032427599+45.1424802877774i</v>
      </c>
      <c r="I1787" t="str">
        <f t="shared" si="521"/>
        <v>29.9369043224718-299.471410205323i</v>
      </c>
      <c r="K1787" t="str">
        <f t="shared" si="522"/>
        <v>0.0225278250038023-0.00565836424350938i</v>
      </c>
      <c r="L1787" t="str">
        <f t="shared" si="523"/>
        <v>0.0001875-0.47467518083989i</v>
      </c>
      <c r="M1787" t="str">
        <f t="shared" si="524"/>
        <v>0.00125-0.119303387697727i</v>
      </c>
      <c r="N1787">
        <f t="shared" si="525"/>
        <v>85.218832887618305</v>
      </c>
      <c r="O1787">
        <f t="shared" si="526"/>
        <v>32.242516682359302</v>
      </c>
      <c r="P1787" s="3">
        <f t="shared" si="527"/>
        <v>32.242516682359302</v>
      </c>
      <c r="Q1787" s="3">
        <f t="shared" si="528"/>
        <v>-94.781167112381695</v>
      </c>
      <c r="R1787">
        <f t="shared" si="529"/>
        <v>85.218832887618305</v>
      </c>
      <c r="S1787">
        <f t="shared" si="530"/>
        <v>0.74311241350310153</v>
      </c>
      <c r="T1787">
        <f t="shared" si="513"/>
        <v>32.242516682359302</v>
      </c>
    </row>
    <row r="1788" spans="1:20" x14ac:dyDescent="0.35">
      <c r="A1788">
        <f t="shared" si="514"/>
        <v>4686.8556274982493</v>
      </c>
      <c r="B1788">
        <f t="shared" si="531"/>
        <v>745.93624067441328</v>
      </c>
      <c r="C1788" t="str">
        <f t="shared" si="515"/>
        <v>-3.41035634541495-40.634237718327i</v>
      </c>
      <c r="D1788" t="str">
        <f t="shared" si="516"/>
        <v>3.47812134401838-21.3398322901309i</v>
      </c>
      <c r="E1788" t="str">
        <f t="shared" si="517"/>
        <v>162.428572406981+0.272349104603437i</v>
      </c>
      <c r="F1788" t="str">
        <f t="shared" si="518"/>
        <v>2.90990932081526-200.229034010568i</v>
      </c>
      <c r="G1788" t="str">
        <f t="shared" si="519"/>
        <v>0.999999797555711-0.000449938049152425i</v>
      </c>
      <c r="H1788" t="str">
        <f t="shared" si="520"/>
        <v>529.045694301018+45.2899924975009i</v>
      </c>
      <c r="I1788" t="str">
        <f t="shared" si="521"/>
        <v>29.9251768152408-298.462029089971i</v>
      </c>
      <c r="K1788" t="str">
        <f t="shared" si="522"/>
        <v>0.0225173313316687-0.00567712473810789i</v>
      </c>
      <c r="L1788" t="str">
        <f t="shared" si="523"/>
        <v>0.0001875-0.472878243514536i</v>
      </c>
      <c r="M1788" t="str">
        <f t="shared" si="524"/>
        <v>0.00125-0.11885175104376i</v>
      </c>
      <c r="N1788">
        <f t="shared" si="525"/>
        <v>85.202514606583065</v>
      </c>
      <c r="O1788">
        <f t="shared" si="526"/>
        <v>32.208326518194056</v>
      </c>
      <c r="P1788" s="3">
        <f t="shared" si="527"/>
        <v>32.208326518194056</v>
      </c>
      <c r="Q1788" s="3">
        <f t="shared" si="528"/>
        <v>-94.797485393416935</v>
      </c>
      <c r="R1788">
        <f t="shared" si="529"/>
        <v>85.202514606583065</v>
      </c>
      <c r="S1788">
        <f t="shared" si="530"/>
        <v>0.74593624067441333</v>
      </c>
      <c r="T1788">
        <f t="shared" si="513"/>
        <v>32.208326518194056</v>
      </c>
    </row>
    <row r="1789" spans="1:20" x14ac:dyDescent="0.35">
      <c r="A1789">
        <f t="shared" si="514"/>
        <v>4704.6656788827431</v>
      </c>
      <c r="B1789">
        <f t="shared" si="531"/>
        <v>748.77079838897612</v>
      </c>
      <c r="C1789" t="str">
        <f t="shared" si="515"/>
        <v>-3.40851235908609-40.4735924049642i</v>
      </c>
      <c r="D1789" t="str">
        <f t="shared" si="516"/>
        <v>3.47812131618015-21.2590749579192i</v>
      </c>
      <c r="E1789" t="str">
        <f t="shared" si="517"/>
        <v>162.428331378683+0.273641875246228i</v>
      </c>
      <c r="F1789" t="str">
        <f t="shared" si="518"/>
        <v>2.90990931632966-199.471053974889i</v>
      </c>
      <c r="G1789" t="str">
        <f t="shared" si="519"/>
        <v>0.999999796014211-0.000451647813042989i</v>
      </c>
      <c r="H1789" t="str">
        <f t="shared" si="520"/>
        <v>529.272144815698+45.4377611422069i</v>
      </c>
      <c r="I1789" t="str">
        <f t="shared" si="521"/>
        <v>29.9133442529243-297.456988580165i</v>
      </c>
      <c r="K1789" t="str">
        <f t="shared" si="522"/>
        <v>0.0225067679989407-0.00569592783892143i</v>
      </c>
      <c r="L1789" t="str">
        <f t="shared" si="523"/>
        <v>0.0001875-0.471088108701471i</v>
      </c>
      <c r="M1789" t="str">
        <f t="shared" si="524"/>
        <v>0.00125-0.118401824112134i</v>
      </c>
      <c r="N1789">
        <f t="shared" si="525"/>
        <v>85.186154140485826</v>
      </c>
      <c r="O1789">
        <f t="shared" si="526"/>
        <v>32.17412776906923</v>
      </c>
      <c r="P1789" s="3">
        <f t="shared" si="527"/>
        <v>32.17412776906923</v>
      </c>
      <c r="Q1789" s="3">
        <f t="shared" si="528"/>
        <v>-94.813845859514174</v>
      </c>
      <c r="R1789">
        <f t="shared" si="529"/>
        <v>85.186154140485826</v>
      </c>
      <c r="S1789">
        <f t="shared" si="530"/>
        <v>0.74877079838897609</v>
      </c>
      <c r="T1789">
        <f t="shared" si="513"/>
        <v>32.17412776906923</v>
      </c>
    </row>
    <row r="1790" spans="1:20" x14ac:dyDescent="0.35">
      <c r="A1790">
        <f t="shared" si="514"/>
        <v>4722.5434084624976</v>
      </c>
      <c r="B1790">
        <f t="shared" si="531"/>
        <v>751.61612742285422</v>
      </c>
      <c r="C1790" t="str">
        <f t="shared" si="515"/>
        <v>-3.40665619193323-40.3135362893559i</v>
      </c>
      <c r="D1790" t="str">
        <f t="shared" si="516"/>
        <v>3.47812128812994-21.1786234446375i</v>
      </c>
      <c r="E1790" t="str">
        <f t="shared" si="517"/>
        <v>162.428089527099+0.274942240064927i</v>
      </c>
      <c r="F1790" t="str">
        <f t="shared" si="518"/>
        <v>2.90990931180986-198.715943397289i</v>
      </c>
      <c r="G1790" t="str">
        <f t="shared" si="519"/>
        <v>0.999999794460974-0.000453364074028371i</v>
      </c>
      <c r="H1790" t="str">
        <f t="shared" si="520"/>
        <v>529.500398740522+45.5857831369697i</v>
      </c>
      <c r="I1790" t="str">
        <f t="shared" si="521"/>
        <v>29.9014055823075-296.456274739227i</v>
      </c>
      <c r="K1790" t="str">
        <f t="shared" si="522"/>
        <v>0.0224961346166114-0.0057147734270471i</v>
      </c>
      <c r="L1790" t="str">
        <f t="shared" si="523"/>
        <v>0.0001875-0.469304750649003i</v>
      </c>
      <c r="M1790" t="str">
        <f t="shared" si="524"/>
        <v>0.00125-0.117953600430498i</v>
      </c>
      <c r="N1790">
        <f t="shared" si="525"/>
        <v>85.169751531650022</v>
      </c>
      <c r="O1790">
        <f t="shared" si="526"/>
        <v>32.139920382431512</v>
      </c>
      <c r="P1790" s="3">
        <f t="shared" si="527"/>
        <v>32.139920382431512</v>
      </c>
      <c r="Q1790" s="3">
        <f t="shared" si="528"/>
        <v>-94.830248468349978</v>
      </c>
      <c r="R1790">
        <f t="shared" si="529"/>
        <v>85.169751531650022</v>
      </c>
      <c r="S1790">
        <f t="shared" si="530"/>
        <v>0.75161612742285422</v>
      </c>
      <c r="T1790">
        <f t="shared" si="513"/>
        <v>32.139920382431512</v>
      </c>
    </row>
    <row r="1791" spans="1:20" x14ac:dyDescent="0.35">
      <c r="A1791">
        <f t="shared" si="514"/>
        <v>4740.4890734146547</v>
      </c>
      <c r="B1791">
        <f t="shared" si="531"/>
        <v>754.47226870706106</v>
      </c>
      <c r="C1791" t="str">
        <f t="shared" si="515"/>
        <v>-3.40478777679658-40.1540671381995i</v>
      </c>
      <c r="D1791" t="str">
        <f t="shared" si="516"/>
        <v>3.47812125986618-21.0984765929638i</v>
      </c>
      <c r="E1791" t="str">
        <f t="shared" si="517"/>
        <v>162.42784685989+0.276250253867957i</v>
      </c>
      <c r="F1791" t="str">
        <f t="shared" si="518"/>
        <v>2.90990930725568-197.963691415249i</v>
      </c>
      <c r="G1791" t="str">
        <f t="shared" si="519"/>
        <v>0.99999979289591-0.000455086856797438i</v>
      </c>
      <c r="H1791" t="str">
        <f t="shared" si="520"/>
        <v>529.730470973253+45.7340553270181i</v>
      </c>
      <c r="I1791" t="str">
        <f t="shared" si="521"/>
        <v>29.8893597379975-295.459873698245i</v>
      </c>
      <c r="K1791" t="str">
        <f t="shared" si="522"/>
        <v>0.0224854307945549-0.00573366138072539i</v>
      </c>
      <c r="L1791" t="str">
        <f t="shared" si="523"/>
        <v>0.0001875-0.467528143702933i</v>
      </c>
      <c r="M1791" t="str">
        <f t="shared" si="524"/>
        <v>0.00125-0.117507073551004i</v>
      </c>
      <c r="N1791">
        <f t="shared" si="525"/>
        <v>85.153306824454717</v>
      </c>
      <c r="O1791">
        <f t="shared" si="526"/>
        <v>32.105704305501575</v>
      </c>
      <c r="P1791" s="3">
        <f t="shared" si="527"/>
        <v>32.105704305501575</v>
      </c>
      <c r="Q1791" s="3">
        <f t="shared" si="528"/>
        <v>-94.846693175545283</v>
      </c>
      <c r="R1791">
        <f t="shared" si="529"/>
        <v>85.153306824454717</v>
      </c>
      <c r="S1791">
        <f t="shared" si="530"/>
        <v>0.75447226870706108</v>
      </c>
      <c r="T1791">
        <f t="shared" si="513"/>
        <v>32.105704305501575</v>
      </c>
    </row>
    <row r="1792" spans="1:20" x14ac:dyDescent="0.35">
      <c r="A1792">
        <f t="shared" si="514"/>
        <v>4758.5029318936304</v>
      </c>
      <c r="B1792">
        <f t="shared" si="531"/>
        <v>757.33926332814792</v>
      </c>
      <c r="C1792" t="str">
        <f t="shared" si="515"/>
        <v>-3.40290704633676-39.9951827272457i</v>
      </c>
      <c r="D1792" t="str">
        <f t="shared" si="516"/>
        <v>3.47812123138718-21.0186332499587i</v>
      </c>
      <c r="E1792" t="str">
        <f t="shared" si="517"/>
        <v>162.427603384955+0.277565971888519i</v>
      </c>
      <c r="F1792" t="str">
        <f t="shared" si="518"/>
        <v>2.90990930266679-197.21428720737i</v>
      </c>
      <c r="G1792" t="str">
        <f t="shared" si="519"/>
        <v>0.999999791318928-0.000456816186132878i</v>
      </c>
      <c r="H1792" t="str">
        <f t="shared" si="520"/>
        <v>529.962376541731+45.8825744865665i</v>
      </c>
      <c r="I1792" t="str">
        <f t="shared" si="521"/>
        <v>29.8772056422597-294.467771655923i</v>
      </c>
      <c r="K1792" t="str">
        <f t="shared" si="522"/>
        <v>0.0224746561415396-0.00575259157531499i</v>
      </c>
      <c r="L1792" t="str">
        <f t="shared" si="523"/>
        <v>0.0001875-0.465758262306168i</v>
      </c>
      <c r="M1792" t="str">
        <f t="shared" si="524"/>
        <v>0.00125-0.117062237050214i</v>
      </c>
      <c r="N1792">
        <f t="shared" si="525"/>
        <v>85.136820065356204</v>
      </c>
      <c r="O1792">
        <f t="shared" si="526"/>
        <v>32.071479485274438</v>
      </c>
      <c r="P1792" s="3">
        <f t="shared" si="527"/>
        <v>32.071479485274438</v>
      </c>
      <c r="Q1792" s="3">
        <f t="shared" si="528"/>
        <v>-94.863179934643796</v>
      </c>
      <c r="R1792">
        <f t="shared" si="529"/>
        <v>85.136820065356204</v>
      </c>
      <c r="S1792">
        <f t="shared" si="530"/>
        <v>0.75733926332814794</v>
      </c>
      <c r="T1792">
        <f t="shared" si="513"/>
        <v>32.071479485274438</v>
      </c>
    </row>
    <row r="1793" spans="1:20" x14ac:dyDescent="0.35">
      <c r="A1793">
        <f t="shared" si="514"/>
        <v>4776.5852430348268</v>
      </c>
      <c r="B1793">
        <f t="shared" si="531"/>
        <v>760.21715252879494</v>
      </c>
      <c r="C1793" t="str">
        <f t="shared" si="515"/>
        <v>-3.40101393303719-39.8368808412714i</v>
      </c>
      <c r="D1793" t="str">
        <f t="shared" si="516"/>
        <v>3.47812120269133-20.9390922670489i</v>
      </c>
      <c r="E1793" t="str">
        <f t="shared" si="517"/>
        <v>162.427359110439+0.278889449787434i</v>
      </c>
      <c r="F1793" t="str">
        <f t="shared" si="518"/>
        <v>2.90990929804296-196.467719993222i</v>
      </c>
      <c r="G1793" t="str">
        <f t="shared" si="519"/>
        <v>0.999999789729939-0.000458552086911548i</v>
      </c>
      <c r="H1793" t="str">
        <f t="shared" si="520"/>
        <v>530.196130605088+46.0313373176298i</v>
      </c>
      <c r="I1793" t="str">
        <f t="shared" si="521"/>
        <v>29.8649422048556-293.479954878443i</v>
      </c>
      <c r="K1793" t="str">
        <f t="shared" si="522"/>
        <v>0.0224638102652415-0.00577156388326751i</v>
      </c>
      <c r="L1793" t="str">
        <f t="shared" si="523"/>
        <v>0.0001875-0.463995080998376i</v>
      </c>
      <c r="M1793" t="str">
        <f t="shared" si="524"/>
        <v>0.00125-0.116619084529003i</v>
      </c>
      <c r="N1793">
        <f t="shared" si="525"/>
        <v>85.120291302910886</v>
      </c>
      <c r="O1793">
        <f t="shared" si="526"/>
        <v>32.037245868520102</v>
      </c>
      <c r="P1793" s="3">
        <f t="shared" si="527"/>
        <v>32.037245868520102</v>
      </c>
      <c r="Q1793" s="3">
        <f t="shared" si="528"/>
        <v>-94.879708697089114</v>
      </c>
      <c r="R1793">
        <f t="shared" si="529"/>
        <v>85.120291302910886</v>
      </c>
      <c r="S1793">
        <f t="shared" si="530"/>
        <v>0.76021715252879496</v>
      </c>
      <c r="T1793">
        <f t="shared" si="513"/>
        <v>32.037245868520102</v>
      </c>
    </row>
    <row r="1794" spans="1:20" x14ac:dyDescent="0.35">
      <c r="A1794">
        <f t="shared" si="514"/>
        <v>4794.736266958359</v>
      </c>
      <c r="B1794">
        <f t="shared" si="531"/>
        <v>763.10597770840434</v>
      </c>
      <c r="C1794" t="str">
        <f t="shared" si="515"/>
        <v>-3.39910836920614-39.6791592740507i</v>
      </c>
      <c r="D1794" t="str">
        <f t="shared" si="516"/>
        <v>3.47812117377699-20.8598525000107i</v>
      </c>
      <c r="E1794" t="str">
        <f t="shared" si="517"/>
        <v>162.427114044731+0.280220743655931i</v>
      </c>
      <c r="F1794" t="str">
        <f t="shared" si="518"/>
        <v>2.90990929338396-195.723979033186i</v>
      </c>
      <c r="G1794" t="str">
        <f t="shared" si="519"/>
        <v>0.999999788128851-0.000460294584104839i</v>
      </c>
      <c r="H1794" t="str">
        <f t="shared" si="520"/>
        <v>530.431748454969+46.180340448805i</v>
      </c>
      <c r="I1794" t="str">
        <f t="shared" si="521"/>
        <v>29.8525683228697-292.496409699316i</v>
      </c>
      <c r="K1794" t="str">
        <f t="shared" si="522"/>
        <v>0.0224528927722582-0.00579057817410168i</v>
      </c>
      <c r="L1794" t="str">
        <f t="shared" si="523"/>
        <v>0.0001875-0.462238574415596i</v>
      </c>
      <c r="M1794" t="str">
        <f t="shared" si="524"/>
        <v>0.00125-0.116177609612476i</v>
      </c>
      <c r="N1794">
        <f t="shared" si="525"/>
        <v>85.103720587798378</v>
      </c>
      <c r="O1794">
        <f t="shared" si="526"/>
        <v>32.003003401783843</v>
      </c>
      <c r="P1794" s="3">
        <f t="shared" si="527"/>
        <v>32.003003401783843</v>
      </c>
      <c r="Q1794" s="3">
        <f t="shared" si="528"/>
        <v>-94.896279412201622</v>
      </c>
      <c r="R1794">
        <f t="shared" si="529"/>
        <v>85.103720587798378</v>
      </c>
      <c r="S1794">
        <f t="shared" si="530"/>
        <v>0.76310597770840438</v>
      </c>
      <c r="T1794">
        <f t="shared" si="513"/>
        <v>32.003003401783843</v>
      </c>
    </row>
    <row r="1795" spans="1:20" x14ac:dyDescent="0.35">
      <c r="A1795">
        <f t="shared" si="514"/>
        <v>4812.9562647728008</v>
      </c>
      <c r="B1795">
        <f t="shared" si="531"/>
        <v>766.00578042369625</v>
      </c>
      <c r="C1795" t="str">
        <f t="shared" si="515"/>
        <v>-3.39719028698006-39.5220158283278i</v>
      </c>
      <c r="D1795" t="str">
        <f t="shared" si="516"/>
        <v>3.47812114464247-20.7809128089535i</v>
      </c>
      <c r="E1795" t="str">
        <f t="shared" si="517"/>
        <v>162.426868196471+0.28155991001857i</v>
      </c>
      <c r="F1795" t="str">
        <f t="shared" si="518"/>
        <v>2.90990928868945-194.983053628298i</v>
      </c>
      <c r="G1795" t="str">
        <f t="shared" si="519"/>
        <v>0.999999786515571-0.000462043702779032i</v>
      </c>
      <c r="H1795" t="str">
        <f t="shared" si="520"/>
        <v>530.669245516771+46.3295804340516i</v>
      </c>
      <c r="I1795" t="str">
        <f t="shared" si="521"/>
        <v>29.840082880544-291.517122519239i</v>
      </c>
      <c r="K1795" t="str">
        <f t="shared" si="522"/>
        <v>0.0224419032681228-0.00580963431437827i</v>
      </c>
      <c r="L1795" t="str">
        <f t="shared" si="523"/>
        <v>0.0001875-0.460488717289894i</v>
      </c>
      <c r="M1795" t="str">
        <f t="shared" si="524"/>
        <v>0.00125-0.115737805949867i</v>
      </c>
      <c r="N1795">
        <f t="shared" si="525"/>
        <v>85.087107972843299</v>
      </c>
      <c r="O1795">
        <f t="shared" si="526"/>
        <v>31.96875203138697</v>
      </c>
      <c r="P1795" s="3">
        <f t="shared" si="527"/>
        <v>31.96875203138697</v>
      </c>
      <c r="Q1795" s="3">
        <f t="shared" si="528"/>
        <v>-94.912892027156701</v>
      </c>
      <c r="R1795">
        <f t="shared" si="529"/>
        <v>85.087107972843299</v>
      </c>
      <c r="S1795">
        <f t="shared" si="530"/>
        <v>0.76600578042369627</v>
      </c>
      <c r="T1795">
        <f t="shared" si="513"/>
        <v>31.96875203138697</v>
      </c>
    </row>
    <row r="1796" spans="1:20" x14ac:dyDescent="0.35">
      <c r="A1796">
        <f t="shared" si="514"/>
        <v>4831.2454985789373</v>
      </c>
      <c r="B1796">
        <f t="shared" si="531"/>
        <v>768.91660238930626</v>
      </c>
      <c r="C1796" t="str">
        <f t="shared" si="515"/>
        <v>-3.39525961832567-39.3654483157894i</v>
      </c>
      <c r="D1796" t="str">
        <f t="shared" si="516"/>
        <v>3.47812111528612-20.7022720583031i</v>
      </c>
      <c r="E1796" t="str">
        <f t="shared" si="517"/>
        <v>162.426621574555+0.282907005835756i</v>
      </c>
      <c r="F1796" t="str">
        <f t="shared" si="518"/>
        <v>2.90990928395921-194.244933120096i</v>
      </c>
      <c r="G1796" t="str">
        <f t="shared" si="519"/>
        <v>0.999999784890007-0.000463799468095656i</v>
      </c>
      <c r="H1796" t="str">
        <f t="shared" si="520"/>
        <v>530.908637350881+46.4790537514346i</v>
      </c>
      <c r="I1796" t="str">
        <f t="shared" si="521"/>
        <v>29.8274847491021-290.542079805945i</v>
      </c>
      <c r="K1796" t="str">
        <f t="shared" si="522"/>
        <v>0.0224308413573186-0.0058287321676743i</v>
      </c>
      <c r="L1796" t="str">
        <f t="shared" si="523"/>
        <v>0.0001875-0.458745484448988i</v>
      </c>
      <c r="M1796" t="str">
        <f t="shared" si="524"/>
        <v>0.00125-0.115299667214452i</v>
      </c>
      <c r="N1796">
        <f t="shared" si="525"/>
        <v>85.07045351303907</v>
      </c>
      <c r="O1796">
        <f t="shared" si="526"/>
        <v>31.934491703427327</v>
      </c>
      <c r="P1796" s="3">
        <f t="shared" si="527"/>
        <v>31.934491703427327</v>
      </c>
      <c r="Q1796" s="3">
        <f t="shared" si="528"/>
        <v>-94.92954648696093</v>
      </c>
      <c r="R1796">
        <f t="shared" si="529"/>
        <v>85.07045351303907</v>
      </c>
      <c r="S1796">
        <f t="shared" si="530"/>
        <v>0.76891660238930626</v>
      </c>
      <c r="T1796">
        <f t="shared" si="513"/>
        <v>31.934491703427327</v>
      </c>
    </row>
    <row r="1797" spans="1:20" x14ac:dyDescent="0.35">
      <c r="A1797">
        <f t="shared" si="514"/>
        <v>4849.6042314735378</v>
      </c>
      <c r="B1797">
        <f t="shared" si="531"/>
        <v>771.83848547838568</v>
      </c>
      <c r="C1797" t="str">
        <f t="shared" si="515"/>
        <v>-3.39331629504305-39.209454557038i</v>
      </c>
      <c r="D1797" t="str">
        <f t="shared" si="516"/>
        <v>3.47812108570623-20.6239291167861i</v>
      </c>
      <c r="E1797" t="str">
        <f t="shared" si="517"/>
        <v>162.426374188138+0.284262088507003i</v>
      </c>
      <c r="F1797" t="str">
        <f t="shared" si="518"/>
        <v>2.90990927919294-193.50960689047i</v>
      </c>
      <c r="G1797" t="str">
        <f t="shared" si="519"/>
        <v>0.999999783252065-0.000465561905311857i</v>
      </c>
      <c r="H1797" t="str">
        <f t="shared" si="520"/>
        <v>531.149939653945+46.6287568018541i</v>
      </c>
      <c r="I1797" t="str">
        <f t="shared" si="521"/>
        <v>29.8147727865745-289.571268094078i</v>
      </c>
      <c r="K1797" t="str">
        <f t="shared" si="522"/>
        <v>0.0224197066432937-0.00584787159455744i</v>
      </c>
      <c r="L1797" t="str">
        <f t="shared" si="523"/>
        <v>0.0001875-0.457008850815888i</v>
      </c>
      <c r="M1797" t="str">
        <f t="shared" si="524"/>
        <v>0.00125-0.114863187103459i</v>
      </c>
      <c r="N1797">
        <f t="shared" si="525"/>
        <v>85.053757265570354</v>
      </c>
      <c r="O1797">
        <f t="shared" si="526"/>
        <v>31.900222363780149</v>
      </c>
      <c r="P1797" s="3">
        <f t="shared" si="527"/>
        <v>31.900222363780149</v>
      </c>
      <c r="Q1797" s="3">
        <f t="shared" si="528"/>
        <v>-94.946242734429646</v>
      </c>
      <c r="R1797">
        <f t="shared" si="529"/>
        <v>85.053757265570354</v>
      </c>
      <c r="S1797">
        <f t="shared" si="530"/>
        <v>0.77183848547838563</v>
      </c>
      <c r="T1797">
        <f t="shared" si="513"/>
        <v>31.900222363780149</v>
      </c>
    </row>
    <row r="1798" spans="1:20" x14ac:dyDescent="0.35">
      <c r="A1798">
        <f t="shared" si="514"/>
        <v>4868.0327275531372</v>
      </c>
      <c r="B1798">
        <f t="shared" si="531"/>
        <v>774.7714717232036</v>
      </c>
      <c r="C1798" t="str">
        <f t="shared" si="515"/>
        <v>-3.39136024876839-39.0540323815627i</v>
      </c>
      <c r="D1798" t="str">
        <f t="shared" si="516"/>
        <v>3.47812105590111-20.5458828574129i</v>
      </c>
      <c r="E1798" t="str">
        <f t="shared" si="517"/>
        <v>162.426126046638+0.285625215873365i</v>
      </c>
      <c r="F1798" t="str">
        <f t="shared" si="518"/>
        <v>2.90990927439039-192.777064361504i</v>
      </c>
      <c r="G1798" t="str">
        <f t="shared" si="519"/>
        <v>0.999999781601652-0.000467331039780752i</v>
      </c>
      <c r="H1798" t="str">
        <f t="shared" si="520"/>
        <v>531.393168260144+46.7786859077557i</v>
      </c>
      <c r="I1798" t="str">
        <f t="shared" si="521"/>
        <v>29.8019458376221-288.604673985044i</v>
      </c>
      <c r="K1798" t="str">
        <f t="shared" si="522"/>
        <v>0.0224084987284756-0.00586705245256042i</v>
      </c>
      <c r="L1798" t="str">
        <f t="shared" si="523"/>
        <v>0.0001875-0.455278791408535i</v>
      </c>
      <c r="M1798" t="str">
        <f t="shared" si="524"/>
        <v>0.00125-0.114428359337974i</v>
      </c>
      <c r="N1798">
        <f t="shared" si="525"/>
        <v>85.037019289836195</v>
      </c>
      <c r="O1798">
        <f t="shared" si="526"/>
        <v>31.865943958098278</v>
      </c>
      <c r="P1798" s="3">
        <f t="shared" si="527"/>
        <v>31.865943958098278</v>
      </c>
      <c r="Q1798" s="3">
        <f t="shared" si="528"/>
        <v>-94.962980710163805</v>
      </c>
      <c r="R1798">
        <f t="shared" si="529"/>
        <v>85.037019289836195</v>
      </c>
      <c r="S1798">
        <f t="shared" si="530"/>
        <v>0.7747714717232036</v>
      </c>
      <c r="T1798">
        <f t="shared" si="513"/>
        <v>31.865943958098278</v>
      </c>
    </row>
    <row r="1799" spans="1:20" x14ac:dyDescent="0.35">
      <c r="A1799">
        <f t="shared" si="514"/>
        <v>4886.5312519178387</v>
      </c>
      <c r="B1799">
        <f t="shared" si="531"/>
        <v>777.71560331575176</v>
      </c>
      <c r="C1799" t="str">
        <f t="shared" si="515"/>
        <v>-3.38939141097647-38.8991796277139i</v>
      </c>
      <c r="D1799" t="str">
        <f t="shared" si="516"/>
        <v>3.47812102586903-20.4681321574619i</v>
      </c>
      <c r="E1799" t="str">
        <f t="shared" si="517"/>
        <v>162.42587715974+0.286996446220105i</v>
      </c>
      <c r="F1799" t="str">
        <f t="shared" si="518"/>
        <v>2.90990926955126-192.04729499533i</v>
      </c>
      <c r="G1799" t="str">
        <f t="shared" si="519"/>
        <v>0.999999779938671-0.000469106896951803i</v>
      </c>
      <c r="H1799" t="str">
        <f t="shared" si="520"/>
        <v>531.638339142458+46.9288373118059i</v>
      </c>
      <c r="I1799" t="str">
        <f t="shared" si="521"/>
        <v>29.7890027333507-287.642284146871i</v>
      </c>
      <c r="K1799" t="str">
        <f t="shared" si="522"/>
        <v>0.0223972172142875-0.00588627459615508i</v>
      </c>
      <c r="L1799" t="str">
        <f t="shared" si="523"/>
        <v>0.0001875-0.453555281339445i</v>
      </c>
      <c r="M1799" t="str">
        <f t="shared" si="524"/>
        <v>0.00125-0.113995177662855i</v>
      </c>
      <c r="N1799">
        <f t="shared" si="525"/>
        <v>85.020239647473943</v>
      </c>
      <c r="O1799">
        <f t="shared" si="526"/>
        <v>31.831656431813272</v>
      </c>
      <c r="P1799" s="3">
        <f t="shared" si="527"/>
        <v>31.831656431813272</v>
      </c>
      <c r="Q1799" s="3">
        <f t="shared" si="528"/>
        <v>-94.979760352526057</v>
      </c>
      <c r="R1799">
        <f t="shared" si="529"/>
        <v>85.020239647473943</v>
      </c>
      <c r="S1799">
        <f t="shared" si="530"/>
        <v>0.77771560331575174</v>
      </c>
      <c r="T1799">
        <f t="shared" si="513"/>
        <v>31.831656431813272</v>
      </c>
    </row>
    <row r="1800" spans="1:20" x14ac:dyDescent="0.35">
      <c r="A1800">
        <f t="shared" si="514"/>
        <v>4905.1000706751265</v>
      </c>
      <c r="B1800">
        <f t="shared" si="531"/>
        <v>780.67092260835159</v>
      </c>
      <c r="C1800" t="str">
        <f t="shared" si="515"/>
        <v>-3.38740971298376-38.744894142676i</v>
      </c>
      <c r="D1800" t="str">
        <f t="shared" si="516"/>
        <v>3.47812099560828-20.3906758984631i</v>
      </c>
      <c r="E1800" t="str">
        <f t="shared" si="517"/>
        <v>162.425627537403+0.288375838280439i</v>
      </c>
      <c r="F1800" t="str">
        <f t="shared" si="518"/>
        <v>2.90990926467528-191.320288293969i</v>
      </c>
      <c r="G1800" t="str">
        <f t="shared" si="519"/>
        <v>0.999999778263027-0.000470889502371176i</v>
      </c>
      <c r="H1800" t="str">
        <f t="shared" si="520"/>
        <v>531.885468413974+47.0792071755625i</v>
      </c>
      <c r="I1800" t="str">
        <f t="shared" si="521"/>
        <v>29.7759422911307-286.684085314073i</v>
      </c>
      <c r="K1800" t="str">
        <f t="shared" si="522"/>
        <v>0.0223858617011635-0.00590553787672686i</v>
      </c>
      <c r="L1800" t="str">
        <f t="shared" si="523"/>
        <v>0.0001875-0.451838295815347i</v>
      </c>
      <c r="M1800" t="str">
        <f t="shared" si="524"/>
        <v>0.00125-0.113563635846638i</v>
      </c>
      <c r="N1800">
        <f t="shared" si="525"/>
        <v>85.003418402382351</v>
      </c>
      <c r="O1800">
        <f t="shared" si="526"/>
        <v>31.797359730136058</v>
      </c>
      <c r="P1800" s="3">
        <f t="shared" si="527"/>
        <v>31.797359730136058</v>
      </c>
      <c r="Q1800" s="3">
        <f t="shared" si="528"/>
        <v>-94.996581597617649</v>
      </c>
      <c r="R1800">
        <f t="shared" si="529"/>
        <v>85.003418402382351</v>
      </c>
      <c r="S1800">
        <f t="shared" si="530"/>
        <v>0.78067092260835158</v>
      </c>
      <c r="T1800">
        <f t="shared" si="513"/>
        <v>31.797359730136058</v>
      </c>
    </row>
    <row r="1801" spans="1:20" x14ac:dyDescent="0.35">
      <c r="A1801">
        <f t="shared" si="514"/>
        <v>4923.7394509436917</v>
      </c>
      <c r="B1801">
        <f t="shared" si="531"/>
        <v>783.63747211426335</v>
      </c>
      <c r="C1801" t="str">
        <f t="shared" si="515"/>
        <v>-3.38541508595162-38.591173782439i</v>
      </c>
      <c r="D1801" t="str">
        <f t="shared" si="516"/>
        <v>3.47812096511712-20.3135129661823i</v>
      </c>
      <c r="E1801" t="str">
        <f t="shared" si="517"/>
        <v>162.42537718986+0.289763451237226i</v>
      </c>
      <c r="F1801" t="str">
        <f t="shared" si="518"/>
        <v>2.9099092597622-190.596033799186i</v>
      </c>
      <c r="G1801" t="str">
        <f t="shared" si="519"/>
        <v>0.999999776574625-0.000472678881682114i</v>
      </c>
      <c r="H1801" t="str">
        <f t="shared" si="520"/>
        <v>532.134572329204+47.229791578112i</v>
      </c>
      <c r="I1801" t="str">
        <f t="shared" si="521"/>
        <v>29.7627633144109-285.730064287521i</v>
      </c>
      <c r="K1801" t="str">
        <f t="shared" si="522"/>
        <v>0.0223744317885643-0.00592484214254881i</v>
      </c>
      <c r="L1801" t="str">
        <f t="shared" si="523"/>
        <v>0.0001875-0.450127810136828i</v>
      </c>
      <c r="M1801" t="str">
        <f t="shared" si="524"/>
        <v>0.00125-0.113133727681449i</v>
      </c>
      <c r="N1801">
        <f t="shared" si="525"/>
        <v>84.986555620744724</v>
      </c>
      <c r="O1801">
        <f t="shared" si="526"/>
        <v>31.763053798057381</v>
      </c>
      <c r="P1801" s="3">
        <f t="shared" si="527"/>
        <v>31.763053798057381</v>
      </c>
      <c r="Q1801" s="3">
        <f t="shared" si="528"/>
        <v>-95.013444379255276</v>
      </c>
      <c r="R1801">
        <f t="shared" si="529"/>
        <v>84.986555620744724</v>
      </c>
      <c r="S1801">
        <f t="shared" si="530"/>
        <v>0.78363747211426338</v>
      </c>
      <c r="T1801">
        <f t="shared" si="513"/>
        <v>31.763053798057381</v>
      </c>
    </row>
    <row r="1802" spans="1:20" x14ac:dyDescent="0.35">
      <c r="A1802">
        <f t="shared" si="514"/>
        <v>4942.4496608572781</v>
      </c>
      <c r="B1802">
        <f t="shared" si="531"/>
        <v>786.61529450829755</v>
      </c>
      <c r="C1802" t="str">
        <f t="shared" si="515"/>
        <v>-3.38340746088911-38.4380164117731i</v>
      </c>
      <c r="D1802" t="str">
        <f t="shared" si="516"/>
        <v>3.47812093439379-20.2366422506048i</v>
      </c>
      <c r="E1802" t="str">
        <f t="shared" si="517"/>
        <v>162.425126127625+0.291159344726758i</v>
      </c>
      <c r="F1802" t="str">
        <f t="shared" si="518"/>
        <v>2.90990925481168-189.874521092337i</v>
      </c>
      <c r="G1802" t="str">
        <f t="shared" si="519"/>
        <v>0.999999774873366-0.000474475060625302i</v>
      </c>
      <c r="H1802" t="str">
        <f t="shared" si="520"/>
        <v>532.385667285384+47.3805865146865i</v>
      </c>
      <c r="I1802" t="str">
        <f t="shared" si="521"/>
        <v>29.7494645925282-284.780207934299i</v>
      </c>
      <c r="K1802" t="str">
        <f t="shared" si="522"/>
        <v>0.0223629270749943-0.00594418723875591i</v>
      </c>
      <c r="L1802" t="str">
        <f t="shared" si="523"/>
        <v>0.0001875-0.448423799697976i</v>
      </c>
      <c r="M1802" t="str">
        <f t="shared" si="524"/>
        <v>0.00125-0.112705446982913i</v>
      </c>
      <c r="N1802">
        <f t="shared" si="525"/>
        <v>84.969651371052933</v>
      </c>
      <c r="O1802">
        <f t="shared" si="526"/>
        <v>31.728738580348885</v>
      </c>
      <c r="P1802" s="3">
        <f t="shared" si="527"/>
        <v>31.728738580348885</v>
      </c>
      <c r="Q1802" s="3">
        <f t="shared" si="528"/>
        <v>-95.030348628947067</v>
      </c>
      <c r="R1802">
        <f t="shared" si="529"/>
        <v>84.969651371052933</v>
      </c>
      <c r="S1802">
        <f t="shared" si="530"/>
        <v>0.78661529450829759</v>
      </c>
      <c r="T1802">
        <f t="shared" si="513"/>
        <v>31.728738580348885</v>
      </c>
    </row>
    <row r="1803" spans="1:20" x14ac:dyDescent="0.35">
      <c r="A1803">
        <f t="shared" si="514"/>
        <v>4961.2309695685362</v>
      </c>
      <c r="B1803">
        <f t="shared" si="531"/>
        <v>789.60443262742911</v>
      </c>
      <c r="C1803" t="str">
        <f t="shared" si="515"/>
        <v>-3.38138676865569-38.285419904202i</v>
      </c>
      <c r="D1803" t="str">
        <f t="shared" si="516"/>
        <v>3.47812090343651-20.1600626459194i</v>
      </c>
      <c r="E1803" t="str">
        <f t="shared" si="517"/>
        <v>162.424874361498+0.292563578840651i</v>
      </c>
      <c r="F1803" t="str">
        <f t="shared" si="518"/>
        <v>2.90990924982348-189.155739794219i</v>
      </c>
      <c r="G1803" t="str">
        <f t="shared" si="519"/>
        <v>0.999999773159153-0.000476278065039236i</v>
      </c>
      <c r="H1803" t="str">
        <f t="shared" si="520"/>
        <v>532.638769823817+47.5315878952482i</v>
      </c>
      <c r="I1803" t="str">
        <f t="shared" si="521"/>
        <v>29.7360449005121-283.834503187571i</v>
      </c>
      <c r="K1803" t="str">
        <f t="shared" si="522"/>
        <v>0.0223513471580181-0.00596357300731877i</v>
      </c>
      <c r="L1803" t="str">
        <f t="shared" si="523"/>
        <v>0.0001875-0.446726239986029i</v>
      </c>
      <c r="M1803" t="str">
        <f t="shared" si="524"/>
        <v>0.00125-0.112278787590071i</v>
      </c>
      <c r="N1803">
        <f t="shared" si="525"/>
        <v>84.952705724131931</v>
      </c>
      <c r="O1803">
        <f t="shared" si="526"/>
        <v>31.694414021563926</v>
      </c>
      <c r="P1803" s="3">
        <f t="shared" si="527"/>
        <v>31.694414021563926</v>
      </c>
      <c r="Q1803" s="3">
        <f t="shared" si="528"/>
        <v>-95.047294275868069</v>
      </c>
      <c r="R1803">
        <f t="shared" si="529"/>
        <v>84.952705724131931</v>
      </c>
      <c r="S1803">
        <f t="shared" si="530"/>
        <v>0.78960443262742908</v>
      </c>
      <c r="T1803">
        <f t="shared" si="513"/>
        <v>31.694414021563926</v>
      </c>
    </row>
    <row r="1804" spans="1:20" x14ac:dyDescent="0.35">
      <c r="A1804">
        <f t="shared" si="514"/>
        <v>4980.0836472528963</v>
      </c>
      <c r="B1804">
        <f t="shared" si="531"/>
        <v>792.60492947141336</v>
      </c>
      <c r="C1804" t="str">
        <f t="shared" si="515"/>
        <v>-3.37935293996497-38.1333821419747i</v>
      </c>
      <c r="D1804" t="str">
        <f t="shared" si="516"/>
        <v>3.4781208722435-20.0837730505029i</v>
      </c>
      <c r="E1804" t="str">
        <f t="shared" si="517"/>
        <v>162.424621902566+0.293976214129868i</v>
      </c>
      <c r="F1804" t="str">
        <f t="shared" si="518"/>
        <v>2.9099092447973-188.439679564922i</v>
      </c>
      <c r="G1804" t="str">
        <f t="shared" si="519"/>
        <v>0.999999771431888-0.000478087920860599i</v>
      </c>
      <c r="H1804" t="str">
        <f t="shared" si="520"/>
        <v>532.893896631234+47.6827915430702i</v>
      </c>
      <c r="I1804" t="str">
        <f t="shared" si="521"/>
        <v>29.7225029988955-282.892937046464i</v>
      </c>
      <c r="K1804" t="str">
        <f t="shared" si="522"/>
        <v>0.0223396916342769-0.00598299928701809i</v>
      </c>
      <c r="L1804" t="str">
        <f t="shared" si="523"/>
        <v>0.0001875-0.44503510658102i</v>
      </c>
      <c r="M1804" t="str">
        <f t="shared" si="524"/>
        <v>0.00125-0.111853743365283i</v>
      </c>
      <c r="N1804">
        <f t="shared" si="525"/>
        <v>84.935718753162433</v>
      </c>
      <c r="O1804">
        <f t="shared" si="526"/>
        <v>31.660080066038052</v>
      </c>
      <c r="P1804" s="3">
        <f t="shared" si="527"/>
        <v>31.660080066038052</v>
      </c>
      <c r="Q1804" s="3">
        <f t="shared" si="528"/>
        <v>-95.064281246837567</v>
      </c>
      <c r="R1804">
        <f t="shared" si="529"/>
        <v>84.935718753162433</v>
      </c>
      <c r="S1804">
        <f t="shared" si="530"/>
        <v>0.79260492947141337</v>
      </c>
      <c r="T1804">
        <f t="shared" si="513"/>
        <v>31.660080066038052</v>
      </c>
    </row>
    <row r="1805" spans="1:20" x14ac:dyDescent="0.35">
      <c r="A1805">
        <f t="shared" si="514"/>
        <v>4999.0079651124579</v>
      </c>
      <c r="B1805">
        <f t="shared" si="531"/>
        <v>795.61682820340479</v>
      </c>
      <c r="C1805" t="str">
        <f t="shared" si="515"/>
        <v>-3.37730590538737-37.981901016042i</v>
      </c>
      <c r="D1805" t="str">
        <f t="shared" si="516"/>
        <v>3.47812084081299-20.0077723669038i</v>
      </c>
      <c r="E1805" t="str">
        <f t="shared" si="517"/>
        <v>162.424368762213+0.295397311606394i</v>
      </c>
      <c r="F1805" t="str">
        <f t="shared" si="518"/>
        <v>2.90990923973284-187.72633010368i</v>
      </c>
      <c r="G1805" t="str">
        <f t="shared" si="519"/>
        <v>0.99999976969147-0.000479904654124635i</v>
      </c>
      <c r="H1805" t="str">
        <f t="shared" si="520"/>
        <v>533.151064541116+47.8341931932685i</v>
      </c>
      <c r="I1805" t="str">
        <f t="shared" si="521"/>
        <v>29.7088376335104-281.955496575913i</v>
      </c>
      <c r="K1805" t="str">
        <f t="shared" si="522"/>
        <v>0.0223279600995072-0.00600246591341843i</v>
      </c>
      <c r="L1805" t="str">
        <f t="shared" si="523"/>
        <v>0.0001875-0.44335037515543i</v>
      </c>
      <c r="M1805" t="str">
        <f t="shared" si="524"/>
        <v>0.00125-0.111430308194145i</v>
      </c>
      <c r="N1805">
        <f t="shared" si="525"/>
        <v>84.918690533706368</v>
      </c>
      <c r="O1805">
        <f t="shared" si="526"/>
        <v>31.625736657890549</v>
      </c>
      <c r="P1805" s="3">
        <f t="shared" si="527"/>
        <v>31.625736657890549</v>
      </c>
      <c r="Q1805" s="3">
        <f t="shared" si="528"/>
        <v>-95.081309466293632</v>
      </c>
      <c r="R1805">
        <f t="shared" si="529"/>
        <v>84.918690533706368</v>
      </c>
      <c r="S1805">
        <f t="shared" si="530"/>
        <v>0.79561682820340485</v>
      </c>
      <c r="T1805">
        <f t="shared" si="513"/>
        <v>31.625736657890549</v>
      </c>
    </row>
    <row r="1806" spans="1:20" x14ac:dyDescent="0.35">
      <c r="A1806">
        <f t="shared" si="514"/>
        <v>5018.0041953798855</v>
      </c>
      <c r="B1806">
        <f t="shared" si="531"/>
        <v>798.64017215057777</v>
      </c>
      <c r="C1806" t="str">
        <f t="shared" si="515"/>
        <v>-3.3752455953539-37.8309744260276i</v>
      </c>
      <c r="D1806" t="str">
        <f t="shared" si="516"/>
        <v>3.47812080914315-19.9320595018268i</v>
      </c>
      <c r="E1806" t="str">
        <f t="shared" si="517"/>
        <v>162.424114952121+0.296826932746814i</v>
      </c>
      <c r="F1806" t="str">
        <f t="shared" si="518"/>
        <v>2.9099092346298-187.01568114872i</v>
      </c>
      <c r="G1806" t="str">
        <f t="shared" si="519"/>
        <v>0.9999997679378-0.000481728290965516i</v>
      </c>
      <c r="H1806" t="str">
        <f t="shared" si="520"/>
        <v>533.410290535105+47.9857884913295i</v>
      </c>
      <c r="I1806" t="str">
        <f t="shared" si="521"/>
        <v>29.6950475352907-281.022168906547i</v>
      </c>
      <c r="K1806" t="str">
        <f t="shared" si="522"/>
        <v>0.0223161521485573-0.00602197271884234i</v>
      </c>
      <c r="L1806" t="str">
        <f t="shared" si="523"/>
        <v>0.0001875-0.44167202147383i</v>
      </c>
      <c r="M1806" t="str">
        <f t="shared" si="524"/>
        <v>0.00125-0.111008475985401i</v>
      </c>
      <c r="N1806">
        <f t="shared" si="525"/>
        <v>84.90162114372977</v>
      </c>
      <c r="O1806">
        <f t="shared" si="526"/>
        <v>31.591383741024785</v>
      </c>
      <c r="P1806" s="3">
        <f t="shared" si="527"/>
        <v>31.591383741024785</v>
      </c>
      <c r="Q1806" s="3">
        <f t="shared" si="528"/>
        <v>-95.09837885627023</v>
      </c>
      <c r="R1806">
        <f t="shared" si="529"/>
        <v>84.90162114372977</v>
      </c>
      <c r="S1806">
        <f t="shared" si="530"/>
        <v>0.79864017215057781</v>
      </c>
      <c r="T1806">
        <f t="shared" si="513"/>
        <v>31.591383741024785</v>
      </c>
    </row>
    <row r="1807" spans="1:20" x14ac:dyDescent="0.35">
      <c r="A1807">
        <f t="shared" si="514"/>
        <v>5037.0726113223291</v>
      </c>
      <c r="B1807">
        <f t="shared" si="531"/>
        <v>801.67500480474996</v>
      </c>
      <c r="C1807" t="str">
        <f t="shared" si="515"/>
        <v>-3.37317194015884-37.6806002802024i</v>
      </c>
      <c r="D1807" t="str">
        <f t="shared" si="516"/>
        <v>3.47812077723217-19.8566333661169i</v>
      </c>
      <c r="E1807" t="str">
        <f t="shared" si="517"/>
        <v>162.423860484274+0.298265139495008i</v>
      </c>
      <c r="F1807" t="str">
        <f t="shared" si="518"/>
        <v>2.90990922948794-186.307722477119i</v>
      </c>
      <c r="G1807" t="str">
        <f t="shared" si="519"/>
        <v>0.999999766170776-0.000483558857616725i</v>
      </c>
      <c r="H1807" t="str">
        <f t="shared" si="520"/>
        <v>533.671591744365+48.1375729915971i</v>
      </c>
      <c r="I1807" t="str">
        <f t="shared" si="521"/>
        <v>29.6811314200654-280.092941234561i</v>
      </c>
      <c r="K1807" t="str">
        <f t="shared" si="522"/>
        <v>0.022304267375406-0.00604151953234414i</v>
      </c>
      <c r="L1807" t="str">
        <f t="shared" si="523"/>
        <v>0.0001875-0.440000021392538i</v>
      </c>
      <c r="M1807" t="str">
        <f t="shared" si="524"/>
        <v>0.00125-0.110588240670852i</v>
      </c>
      <c r="N1807">
        <f t="shared" si="525"/>
        <v>84.884510663628376</v>
      </c>
      <c r="O1807">
        <f t="shared" si="526"/>
        <v>31.557021259129243</v>
      </c>
      <c r="P1807" s="3">
        <f t="shared" si="527"/>
        <v>31.557021259129243</v>
      </c>
      <c r="Q1807" s="3">
        <f t="shared" si="528"/>
        <v>-95.115489336371624</v>
      </c>
      <c r="R1807">
        <f t="shared" si="529"/>
        <v>84.884510663628376</v>
      </c>
      <c r="S1807">
        <f t="shared" si="530"/>
        <v>0.80167500480474996</v>
      </c>
      <c r="T1807">
        <f t="shared" si="513"/>
        <v>31.557021259129243</v>
      </c>
    </row>
    <row r="1808" spans="1:20" x14ac:dyDescent="0.35">
      <c r="A1808">
        <f t="shared" si="514"/>
        <v>5056.2134872453535</v>
      </c>
      <c r="B1808">
        <f t="shared" si="531"/>
        <v>804.72136982300799</v>
      </c>
      <c r="C1808" t="str">
        <f t="shared" si="515"/>
        <v>-3.37108486996384-37.5307764954595i</v>
      </c>
      <c r="D1808" t="str">
        <f t="shared" si="516"/>
        <v>3.47812074507819-19.7814928747438i</v>
      </c>
      <c r="E1808" t="str">
        <f t="shared" si="517"/>
        <v>162.423605370964+0.299711994264731i</v>
      </c>
      <c r="F1808" t="str">
        <f t="shared" si="518"/>
        <v>2.90990922430689-185.602443904655i</v>
      </c>
      <c r="G1808" t="str">
        <f t="shared" si="519"/>
        <v>0.999999764390298-0.000485396380411431i</v>
      </c>
      <c r="H1808" t="str">
        <f t="shared" si="520"/>
        <v>533.934985450978+48.2895421557461i</v>
      </c>
      <c r="I1808" t="str">
        <f t="shared" si="521"/>
        <v>29.6670879883535-279.167800821579i</v>
      </c>
      <c r="K1808" t="str">
        <f t="shared" si="522"/>
        <v>0.0222923053731813-0.00606110617968419i</v>
      </c>
      <c r="L1808" t="str">
        <f t="shared" si="523"/>
        <v>0.0001875-0.438334350859273i</v>
      </c>
      <c r="M1808" t="str">
        <f t="shared" si="524"/>
        <v>0.00125-0.110169596205272i</v>
      </c>
      <c r="N1808">
        <f t="shared" si="525"/>
        <v>84.867359176250915</v>
      </c>
      <c r="O1808">
        <f t="shared" si="526"/>
        <v>31.522649155678792</v>
      </c>
      <c r="P1808" s="3">
        <f t="shared" si="527"/>
        <v>31.522649155678792</v>
      </c>
      <c r="Q1808" s="3">
        <f t="shared" si="528"/>
        <v>-95.132640823749085</v>
      </c>
      <c r="R1808">
        <f t="shared" si="529"/>
        <v>84.867359176250915</v>
      </c>
      <c r="S1808">
        <f t="shared" si="530"/>
        <v>0.80472136982300801</v>
      </c>
      <c r="T1808">
        <f t="shared" si="513"/>
        <v>31.522649155678792</v>
      </c>
    </row>
    <row r="1809" spans="1:20" x14ac:dyDescent="0.35">
      <c r="A1809">
        <f t="shared" si="514"/>
        <v>5075.4270984968862</v>
      </c>
      <c r="B1809">
        <f t="shared" si="531"/>
        <v>807.77931102833543</v>
      </c>
      <c r="C1809" t="str">
        <f t="shared" si="515"/>
        <v>-3.36898431480053-37.3815009972873i</v>
      </c>
      <c r="D1809" t="str">
        <f t="shared" si="516"/>
        <v>3.47812071267938-19.7066369467863i</v>
      </c>
      <c r="E1809" t="str">
        <f t="shared" si="517"/>
        <v>162.423349624798+0.301167559942923i</v>
      </c>
      <c r="F1809" t="str">
        <f t="shared" si="518"/>
        <v>2.90990921908641-184.899835285656i</v>
      </c>
      <c r="G1809" t="str">
        <f t="shared" si="519"/>
        <v>0.999999762596263-0.000487240885782866i</v>
      </c>
      <c r="H1809" t="str">
        <f t="shared" si="520"/>
        <v>534.20048908937+48.4416913512152i</v>
      </c>
      <c r="I1809" t="str">
        <f t="shared" si="521"/>
        <v>29.6529159251484-278.246734994532i</v>
      </c>
      <c r="K1809" t="str">
        <f t="shared" si="522"/>
        <v>0.0222802657341786-0.00608073248330232i</v>
      </c>
      <c r="L1809" t="str">
        <f t="shared" si="523"/>
        <v>0.0001875-0.436674985912804i</v>
      </c>
      <c r="M1809" t="str">
        <f t="shared" si="524"/>
        <v>0.00125-0.10975253656632i</v>
      </c>
      <c r="N1809">
        <f t="shared" si="525"/>
        <v>84.850166766925113</v>
      </c>
      <c r="O1809">
        <f t="shared" si="526"/>
        <v>31.488267373935457</v>
      </c>
      <c r="P1809" s="3">
        <f t="shared" si="527"/>
        <v>31.488267373935457</v>
      </c>
      <c r="Q1809" s="3">
        <f t="shared" si="528"/>
        <v>-95.149833233074887</v>
      </c>
      <c r="R1809">
        <f t="shared" si="529"/>
        <v>84.850166766925113</v>
      </c>
      <c r="S1809">
        <f t="shared" si="530"/>
        <v>0.80777931102833544</v>
      </c>
      <c r="T1809">
        <f t="shared" si="513"/>
        <v>31.488267373935457</v>
      </c>
    </row>
    <row r="1810" spans="1:20" x14ac:dyDescent="0.35">
      <c r="A1810">
        <f t="shared" si="514"/>
        <v>5094.7137214711738</v>
      </c>
      <c r="B1810">
        <f t="shared" si="531"/>
        <v>810.84887241024308</v>
      </c>
      <c r="C1810" t="str">
        <f t="shared" si="515"/>
        <v>-3.36687020457479-37.2327717197438i</v>
      </c>
      <c r="D1810" t="str">
        <f t="shared" si="516"/>
        <v>3.47812068003388-19.6320645054167i</v>
      </c>
      <c r="E1810" t="str">
        <f t="shared" si="517"/>
        <v>162.423093258699+0.302631899892113i</v>
      </c>
      <c r="F1810" t="str">
        <f t="shared" si="518"/>
        <v>2.90990921382619-184.199886512864i</v>
      </c>
      <c r="G1810" t="str">
        <f t="shared" si="519"/>
        <v>0.999999760788567-0.000489092400264711i</v>
      </c>
      <c r="H1810" t="str">
        <f t="shared" si="520"/>
        <v>534.46812024772+48.5940158496299i</v>
      </c>
      <c r="I1810" t="str">
        <f t="shared" si="521"/>
        <v>29.63861389971-277.329731145538i</v>
      </c>
      <c r="K1810" t="str">
        <f t="shared" si="522"/>
        <v>0.0222681480498804-0.00610039826229219i</v>
      </c>
      <c r="L1810" t="str">
        <f t="shared" si="523"/>
        <v>0.0001875-0.43502190268261i</v>
      </c>
      <c r="M1810" t="str">
        <f t="shared" si="524"/>
        <v>0.00125-0.109337055754453i</v>
      </c>
      <c r="N1810">
        <f t="shared" si="525"/>
        <v>84.832933523480989</v>
      </c>
      <c r="O1810">
        <f t="shared" si="526"/>
        <v>31.453875856949537</v>
      </c>
      <c r="P1810" s="3">
        <f t="shared" si="527"/>
        <v>31.453875856949537</v>
      </c>
      <c r="Q1810" s="3">
        <f t="shared" si="528"/>
        <v>-95.167066476519011</v>
      </c>
      <c r="R1810">
        <f t="shared" si="529"/>
        <v>84.832933523480989</v>
      </c>
      <c r="S1810">
        <f t="shared" si="530"/>
        <v>0.81084887241024306</v>
      </c>
      <c r="T1810">
        <f t="shared" si="513"/>
        <v>31.453875856949537</v>
      </c>
    </row>
    <row r="1811" spans="1:20" x14ac:dyDescent="0.35">
      <c r="A1811">
        <f t="shared" si="514"/>
        <v>5114.0736336127648</v>
      </c>
      <c r="B1811">
        <f t="shared" si="531"/>
        <v>813.93009812540197</v>
      </c>
      <c r="C1811" t="str">
        <f t="shared" si="515"/>
        <v>-3.36474246906979-37.0845866054307i</v>
      </c>
      <c r="D1811" t="str">
        <f t="shared" si="516"/>
        <v>3.4781206471398-19.5577744778854i</v>
      </c>
      <c r="E1811" t="str">
        <f t="shared" si="517"/>
        <v>162.422836285912+0.304105077953548i</v>
      </c>
      <c r="F1811" t="str">
        <f t="shared" si="518"/>
        <v>2.90990920852591-183.50258751728i</v>
      </c>
      <c r="G1811" t="str">
        <f t="shared" si="519"/>
        <v>0.999999758967106-0.000490950950491468i</v>
      </c>
      <c r="H1811" t="str">
        <f t="shared" si="520"/>
        <v>534.737896669407+48.7465108251822i</v>
      </c>
      <c r="I1811" t="str">
        <f t="shared" si="521"/>
        <v>29.6241805653421-276.416776731772i</v>
      </c>
      <c r="K1811" t="str">
        <f t="shared" si="522"/>
        <v>0.0222559519109755-0.00612010333237484i</v>
      </c>
      <c r="L1811" t="str">
        <f t="shared" si="523"/>
        <v>0.0001875-0.433375077388533i</v>
      </c>
      <c r="M1811" t="str">
        <f t="shared" si="524"/>
        <v>0.00125-0.10892314779284i</v>
      </c>
      <c r="N1811">
        <f t="shared" si="525"/>
        <v>84.815659536276769</v>
      </c>
      <c r="O1811">
        <f t="shared" si="526"/>
        <v>31.419474547560625</v>
      </c>
      <c r="P1811" s="3">
        <f t="shared" si="527"/>
        <v>31.419474547560625</v>
      </c>
      <c r="Q1811" s="3">
        <f t="shared" si="528"/>
        <v>-95.184340463723231</v>
      </c>
      <c r="R1811">
        <f t="shared" si="529"/>
        <v>84.815659536276769</v>
      </c>
      <c r="S1811">
        <f t="shared" si="530"/>
        <v>0.81393009812540196</v>
      </c>
      <c r="T1811">
        <f t="shared" si="513"/>
        <v>31.419474547560625</v>
      </c>
    </row>
    <row r="1812" spans="1:20" x14ac:dyDescent="0.35">
      <c r="A1812">
        <f t="shared" si="514"/>
        <v>5133.5071134204936</v>
      </c>
      <c r="B1812">
        <f t="shared" si="531"/>
        <v>817.02303249827855</v>
      </c>
      <c r="C1812" t="str">
        <f t="shared" si="515"/>
        <v>-3.36260103794982-36.9369436054687i</v>
      </c>
      <c r="D1812" t="str">
        <f t="shared" si="516"/>
        <v>3.47812061399524-19.4837657955054i</v>
      </c>
      <c r="E1812" t="str">
        <f t="shared" si="517"/>
        <v>162.422578720011+0.305587158449995i</v>
      </c>
      <c r="F1812" t="str">
        <f t="shared" si="518"/>
        <v>2.90990920318524-182.807928268023i</v>
      </c>
      <c r="G1812" t="str">
        <f t="shared" si="519"/>
        <v>0.999999757131776-0.000492816563198855i</v>
      </c>
      <c r="H1812" t="str">
        <f t="shared" si="520"/>
        <v>535.009836254448+48.8991713529921i</v>
      </c>
      <c r="I1812" t="str">
        <f t="shared" si="521"/>
        <v>29.6096145591735-275.50785927534i</v>
      </c>
      <c r="K1812" t="str">
        <f t="shared" si="522"/>
        <v>0.0222436769073793-0.00613984750587272i</v>
      </c>
      <c r="L1812" t="str">
        <f t="shared" si="523"/>
        <v>0.0001875-0.431734486340439i</v>
      </c>
      <c r="M1812" t="str">
        <f t="shared" si="524"/>
        <v>0.00125-0.108510806727276i</v>
      </c>
      <c r="N1812">
        <f t="shared" si="525"/>
        <v>84.79834489822349</v>
      </c>
      <c r="O1812">
        <f t="shared" si="526"/>
        <v>31.385063388398994</v>
      </c>
      <c r="P1812" s="3">
        <f t="shared" si="527"/>
        <v>31.385063388398994</v>
      </c>
      <c r="Q1812" s="3">
        <f t="shared" si="528"/>
        <v>-95.20165510177651</v>
      </c>
      <c r="R1812">
        <f t="shared" si="529"/>
        <v>84.79834489822349</v>
      </c>
      <c r="S1812">
        <f t="shared" si="530"/>
        <v>0.81702303249827857</v>
      </c>
      <c r="T1812">
        <f t="shared" si="513"/>
        <v>31.385063388398994</v>
      </c>
    </row>
    <row r="1813" spans="1:20" x14ac:dyDescent="0.35">
      <c r="A1813">
        <f t="shared" si="514"/>
        <v>5153.0144404514913</v>
      </c>
      <c r="B1813">
        <f t="shared" si="531"/>
        <v>820.12772002177201</v>
      </c>
      <c r="C1813" t="str">
        <f t="shared" si="515"/>
        <v>-3.360445840764-36.789840679471i</v>
      </c>
      <c r="D1813" t="str">
        <f t="shared" si="516"/>
        <v>3.47812058059832-19.410037393637i</v>
      </c>
      <c r="E1813" t="str">
        <f t="shared" si="517"/>
        <v>162.422320574902+0.307078206188352i</v>
      </c>
      <c r="F1813" t="str">
        <f t="shared" si="518"/>
        <v>2.90990919780393-182.115898772187i</v>
      </c>
      <c r="G1813" t="str">
        <f t="shared" si="519"/>
        <v>0.999999755282471-0.000494689265224179i</v>
      </c>
      <c r="H1813" t="str">
        <f t="shared" si="520"/>
        <v>535.283957060977+49.0519924074381i</v>
      </c>
      <c r="I1813" t="str">
        <f t="shared" si="521"/>
        <v>29.594914501934-274.602966363164i</v>
      </c>
      <c r="K1813" t="str">
        <f t="shared" si="522"/>
        <v>0.0222313226282537-0.0061596305916835i</v>
      </c>
      <c r="L1813" t="str">
        <f t="shared" si="523"/>
        <v>0.0001875-0.430100105937876i</v>
      </c>
      <c r="M1813" t="str">
        <f t="shared" si="524"/>
        <v>0.00125-0.108100026626097i</v>
      </c>
      <c r="N1813">
        <f t="shared" si="525"/>
        <v>84.78098970481004</v>
      </c>
      <c r="O1813">
        <f t="shared" si="526"/>
        <v>31.350642321886475</v>
      </c>
      <c r="P1813" s="3">
        <f t="shared" si="527"/>
        <v>31.350642321886475</v>
      </c>
      <c r="Q1813" s="3">
        <f t="shared" si="528"/>
        <v>-95.21901029518996</v>
      </c>
      <c r="R1813">
        <f t="shared" si="529"/>
        <v>84.78098970481004</v>
      </c>
      <c r="S1813">
        <f t="shared" si="530"/>
        <v>0.82012772002177203</v>
      </c>
      <c r="T1813">
        <f t="shared" si="513"/>
        <v>31.350642321886475</v>
      </c>
    </row>
    <row r="1814" spans="1:20" x14ac:dyDescent="0.35">
      <c r="A1814">
        <f t="shared" si="514"/>
        <v>5172.5958953252066</v>
      </c>
      <c r="B1814">
        <f t="shared" si="531"/>
        <v>823.24420535785475</v>
      </c>
      <c r="C1814" t="str">
        <f t="shared" si="515"/>
        <v>-3.35827680695011-36.6432757955176i</v>
      </c>
      <c r="D1814" t="str">
        <f t="shared" si="516"/>
        <v>3.47812054694709-19.3365882116724i</v>
      </c>
      <c r="E1814" t="str">
        <f t="shared" si="517"/>
        <v>162.422061864827+0.308578286462997i</v>
      </c>
      <c r="F1814" t="str">
        <f t="shared" si="518"/>
        <v>2.90990919238165-181.426489074696i</v>
      </c>
      <c r="G1814" t="str">
        <f t="shared" si="519"/>
        <v>0.999999753419085-0.000496569083506731i</v>
      </c>
      <c r="H1814" t="str">
        <f t="shared" si="520"/>
        <v>535.560277306714+49.2049688604617i</v>
      </c>
      <c r="I1814" t="str">
        <f t="shared" si="521"/>
        <v>29.5800789977281-273.702085646864i</v>
      </c>
      <c r="K1814" t="str">
        <f t="shared" si="522"/>
        <v>0.0222188886620278-0.00617945239525404i</v>
      </c>
      <c r="L1814" t="str">
        <f t="shared" si="523"/>
        <v>0.0001875-0.428471912669731i</v>
      </c>
      <c r="M1814" t="str">
        <f t="shared" si="524"/>
        <v>0.00125-0.107690801580093i</v>
      </c>
      <c r="N1814">
        <f t="shared" si="525"/>
        <v>84.763594054128191</v>
      </c>
      <c r="O1814">
        <f t="shared" si="526"/>
        <v>31.316211290237668</v>
      </c>
      <c r="P1814" s="3">
        <f t="shared" si="527"/>
        <v>31.316211290237668</v>
      </c>
      <c r="Q1814" s="3">
        <f t="shared" si="528"/>
        <v>-95.236405945871809</v>
      </c>
      <c r="R1814">
        <f t="shared" si="529"/>
        <v>84.763594054128191</v>
      </c>
      <c r="S1814">
        <f t="shared" si="530"/>
        <v>0.82324420535785481</v>
      </c>
      <c r="T1814">
        <f t="shared" si="513"/>
        <v>31.316211290237668</v>
      </c>
    </row>
    <row r="1815" spans="1:20" x14ac:dyDescent="0.35">
      <c r="A1815">
        <f t="shared" si="514"/>
        <v>5192.2517597274427</v>
      </c>
      <c r="B1815">
        <f t="shared" si="531"/>
        <v>826.37253333821457</v>
      </c>
      <c r="C1815" t="str">
        <f t="shared" si="515"/>
        <v>-3.35609386583817-36.4972469301317i</v>
      </c>
      <c r="D1815" t="str">
        <f t="shared" si="516"/>
        <v>3.47812051303964-19.2634171930203i</v>
      </c>
      <c r="E1815" t="str">
        <f t="shared" si="517"/>
        <v>162.421802604373+0.310087465058055i</v>
      </c>
      <c r="F1815" t="str">
        <f t="shared" si="518"/>
        <v>2.90990918691808-180.73968925816i</v>
      </c>
      <c r="G1815" t="str">
        <f t="shared" si="519"/>
        <v>0.999999751541509-0.000498456045088167i</v>
      </c>
      <c r="H1815" t="str">
        <f t="shared" si="520"/>
        <v>535.83881537045+49.3580954798344i</v>
      </c>
      <c r="I1815" t="str">
        <f t="shared" si="521"/>
        <v>29.5651066338007-272.805204842624i</v>
      </c>
      <c r="K1815" t="str">
        <f t="shared" si="522"/>
        <v>0.0222063745964194-0.00619931271855416i</v>
      </c>
      <c r="L1815" t="str">
        <f t="shared" si="523"/>
        <v>0.0001875-0.426849883113898i</v>
      </c>
      <c r="M1815" t="str">
        <f t="shared" si="524"/>
        <v>0.00125-0.107283125702423i</v>
      </c>
      <c r="N1815">
        <f t="shared" si="525"/>
        <v>84.746158046898685</v>
      </c>
      <c r="O1815">
        <f t="shared" si="526"/>
        <v>31.281770235461476</v>
      </c>
      <c r="P1815" s="3">
        <f t="shared" si="527"/>
        <v>31.281770235461476</v>
      </c>
      <c r="Q1815" s="3">
        <f t="shared" si="528"/>
        <v>-95.253841953101315</v>
      </c>
      <c r="R1815">
        <f t="shared" si="529"/>
        <v>84.746158046898685</v>
      </c>
      <c r="S1815">
        <f t="shared" si="530"/>
        <v>0.82637253333821459</v>
      </c>
      <c r="T1815">
        <f t="shared" si="513"/>
        <v>31.281770235461476</v>
      </c>
    </row>
    <row r="1816" spans="1:20" x14ac:dyDescent="0.35">
      <c r="A1816">
        <f t="shared" si="514"/>
        <v>5211.9823164144073</v>
      </c>
      <c r="B1816">
        <f t="shared" si="531"/>
        <v>829.51274896489986</v>
      </c>
      <c r="C1816" t="str">
        <f t="shared" si="515"/>
        <v>-3.35389694665443-36.3517520682532i</v>
      </c>
      <c r="D1816" t="str">
        <f t="shared" si="516"/>
        <v>3.47812047887398-19.1905232850912i</v>
      </c>
      <c r="E1816" t="str">
        <f t="shared" si="517"/>
        <v>162.421542808475+0.311605808250651i</v>
      </c>
      <c r="F1816" t="str">
        <f t="shared" si="518"/>
        <v>2.9099091814129-180.055489442732i</v>
      </c>
      <c r="G1816" t="str">
        <f t="shared" si="519"/>
        <v>0.999999749649638-0.000500350177112904i</v>
      </c>
      <c r="H1816" t="str">
        <f t="shared" si="520"/>
        <v>536.119589793565+49.511366927398i</v>
      </c>
      <c r="I1816" t="str">
        <f t="shared" si="521"/>
        <v>29.5499959803013-271.912311731085i</v>
      </c>
      <c r="K1816" t="str">
        <f t="shared" si="522"/>
        <v>0.0221937800184559-0.00621921136005031i</v>
      </c>
      <c r="L1816" t="str">
        <f t="shared" si="523"/>
        <v>0.0001875-0.425233993936937i</v>
      </c>
      <c r="M1816" t="str">
        <f t="shared" si="524"/>
        <v>0.00125-0.106876993128535i</v>
      </c>
      <c r="N1816">
        <f t="shared" si="525"/>
        <v>84.728681786496111</v>
      </c>
      <c r="O1816">
        <f t="shared" si="526"/>
        <v>31.247319099362162</v>
      </c>
      <c r="P1816" s="3">
        <f t="shared" si="527"/>
        <v>31.247319099362162</v>
      </c>
      <c r="Q1816" s="3">
        <f t="shared" si="528"/>
        <v>-95.271318213503889</v>
      </c>
      <c r="R1816">
        <f t="shared" si="529"/>
        <v>84.728681786496111</v>
      </c>
      <c r="S1816">
        <f t="shared" si="530"/>
        <v>0.8295127489648999</v>
      </c>
      <c r="T1816">
        <f t="shared" si="513"/>
        <v>31.247319099362162</v>
      </c>
    </row>
    <row r="1817" spans="1:20" x14ac:dyDescent="0.35">
      <c r="A1817">
        <f t="shared" si="514"/>
        <v>5231.7878492167829</v>
      </c>
      <c r="B1817">
        <f t="shared" si="531"/>
        <v>832.66489741096655</v>
      </c>
      <c r="C1817" t="str">
        <f t="shared" si="515"/>
        <v>-3.3516859785255-36.2067892032126i</v>
      </c>
      <c r="D1817" t="str">
        <f t="shared" si="516"/>
        <v>3.47812044444818-19.1179054392817i</v>
      </c>
      <c r="E1817" t="str">
        <f t="shared" si="517"/>
        <v>162.421282492417+0.313133382813593i</v>
      </c>
      <c r="F1817" t="str">
        <f t="shared" si="518"/>
        <v>2.90990917586581-179.373879785969i</v>
      </c>
      <c r="G1817" t="str">
        <f t="shared" si="519"/>
        <v>0.99999974774336-0.000502251506828502i</v>
      </c>
      <c r="H1817" t="str">
        <f t="shared" si="520"/>
        <v>536.402619281544+49.6647777572873i</v>
      </c>
      <c r="I1817" t="str">
        <f t="shared" si="521"/>
        <v>29.5347455900521-271.023394157231i</v>
      </c>
      <c r="K1817" t="str">
        <f t="shared" si="522"/>
        <v>0.022181104514496-0.00623914811467989i</v>
      </c>
      <c r="L1817" t="str">
        <f t="shared" si="523"/>
        <v>0.0001875-0.423624221893741i</v>
      </c>
      <c r="M1817" t="str">
        <f t="shared" si="524"/>
        <v>0.00125-0.106472398016074i</v>
      </c>
      <c r="N1817">
        <f t="shared" si="525"/>
        <v>84.711165378974329</v>
      </c>
      <c r="O1817">
        <f t="shared" si="526"/>
        <v>31.212857823540379</v>
      </c>
      <c r="P1817" s="3">
        <f t="shared" si="527"/>
        <v>31.212857823540379</v>
      </c>
      <c r="Q1817" s="3">
        <f t="shared" si="528"/>
        <v>-95.288834621025671</v>
      </c>
      <c r="R1817">
        <f t="shared" si="529"/>
        <v>84.711165378974329</v>
      </c>
      <c r="S1817">
        <f t="shared" si="530"/>
        <v>0.8326648974109665</v>
      </c>
      <c r="T1817">
        <f t="shared" si="513"/>
        <v>31.212857823540379</v>
      </c>
    </row>
    <row r="1818" spans="1:20" x14ac:dyDescent="0.35">
      <c r="A1818">
        <f t="shared" si="514"/>
        <v>5251.6686430438067</v>
      </c>
      <c r="B1818">
        <f t="shared" si="531"/>
        <v>835.82902402112825</v>
      </c>
      <c r="C1818" t="str">
        <f t="shared" si="515"/>
        <v>-3.34946089048212-36.0623563367096i</v>
      </c>
      <c r="D1818" t="str">
        <f t="shared" si="516"/>
        <v>3.47812040976025-19.0455626109597i</v>
      </c>
      <c r="E1818" t="str">
        <f t="shared" si="517"/>
        <v>162.421021671847+0.314670256018331i</v>
      </c>
      <c r="F1818" t="str">
        <f t="shared" si="518"/>
        <v>2.90990917027647-178.694850482686i</v>
      </c>
      <c r="G1818" t="str">
        <f t="shared" si="519"/>
        <v>0.999999745822568-0.000504160061586063i</v>
      </c>
      <c r="H1818" t="str">
        <f t="shared" si="520"/>
        <v>536.687922705492+49.8183224140979i</v>
      </c>
      <c r="I1818" t="str">
        <f t="shared" si="521"/>
        <v>29.5193539982976-270.138440030254i</v>
      </c>
      <c r="K1818" t="str">
        <f t="shared" si="522"/>
        <v>0.0221683476702528-0.00625912277382481i</v>
      </c>
      <c r="L1818" t="str">
        <f t="shared" si="523"/>
        <v>0.0001875-0.422020543827197i</v>
      </c>
      <c r="M1818" t="str">
        <f t="shared" si="524"/>
        <v>0.00125-0.106069334544804i</v>
      </c>
      <c r="N1818">
        <f t="shared" si="525"/>
        <v>84.693608933092989</v>
      </c>
      <c r="O1818">
        <f t="shared" si="526"/>
        <v>31.17838634939536</v>
      </c>
      <c r="P1818" s="3">
        <f t="shared" si="527"/>
        <v>31.17838634939536</v>
      </c>
      <c r="Q1818" s="3">
        <f t="shared" si="528"/>
        <v>-95.306391066907011</v>
      </c>
      <c r="R1818">
        <f t="shared" si="529"/>
        <v>84.693608933092989</v>
      </c>
      <c r="S1818">
        <f t="shared" si="530"/>
        <v>0.83582902402112824</v>
      </c>
      <c r="T1818">
        <f t="shared" si="513"/>
        <v>31.17838634939536</v>
      </c>
    </row>
    <row r="1819" spans="1:20" x14ac:dyDescent="0.35">
      <c r="A1819">
        <f t="shared" si="514"/>
        <v>5271.6249838873737</v>
      </c>
      <c r="B1819">
        <f t="shared" si="531"/>
        <v>839.0051743124086</v>
      </c>
      <c r="C1819" t="str">
        <f t="shared" si="515"/>
        <v>-3.34722161146362-35.9184514787843i</v>
      </c>
      <c r="D1819" t="str">
        <f t="shared" si="516"/>
        <v>3.4781203748082-18.9734937594493i</v>
      </c>
      <c r="E1819" t="str">
        <f t="shared" si="517"/>
        <v>162.420760362774+0.316216495637277i</v>
      </c>
      <c r="F1819" t="str">
        <f t="shared" si="518"/>
        <v>2.9099091646446-178.01839176482i</v>
      </c>
      <c r="G1819" t="str">
        <f t="shared" si="519"/>
        <v>0.999999743887149-0.000506075868840621i</v>
      </c>
      <c r="H1819" t="str">
        <f t="shared" si="520"/>
        <v>536.97551910371+49.9719952310444i</v>
      </c>
      <c r="I1819" t="str">
        <f t="shared" si="521"/>
        <v>29.5038197224652-269.257437323462i</v>
      </c>
      <c r="K1819" t="str">
        <f t="shared" si="522"/>
        <v>0.0221555090708151-0.00627913512528554i</v>
      </c>
      <c r="L1819" t="str">
        <f t="shared" si="523"/>
        <v>0.0001875-0.42042293666786i</v>
      </c>
      <c r="M1819" t="str">
        <f t="shared" si="524"/>
        <v>0.00125-0.105667796916521i</v>
      </c>
      <c r="N1819">
        <f t="shared" si="525"/>
        <v>84.676012560342144</v>
      </c>
      <c r="O1819">
        <f t="shared" si="526"/>
        <v>31.143904618125433</v>
      </c>
      <c r="P1819" s="3">
        <f t="shared" si="527"/>
        <v>31.143904618125433</v>
      </c>
      <c r="Q1819" s="3">
        <f t="shared" si="528"/>
        <v>-95.323987439657856</v>
      </c>
      <c r="R1819">
        <f t="shared" si="529"/>
        <v>84.676012560342144</v>
      </c>
      <c r="S1819">
        <f t="shared" si="530"/>
        <v>0.83900517431240862</v>
      </c>
      <c r="T1819">
        <f t="shared" si="513"/>
        <v>31.143904618125433</v>
      </c>
    </row>
    <row r="1820" spans="1:20" x14ac:dyDescent="0.35">
      <c r="A1820">
        <f t="shared" si="514"/>
        <v>5291.657158826145</v>
      </c>
      <c r="B1820">
        <f t="shared" si="531"/>
        <v>842.19339397479575</v>
      </c>
      <c r="C1820" t="str">
        <f t="shared" si="515"/>
        <v>-3.34496807032148-35.7750726477938i</v>
      </c>
      <c r="D1820" t="str">
        <f t="shared" si="516"/>
        <v>3.47812033959-18.9016978480158i</v>
      </c>
      <c r="E1820" t="str">
        <f t="shared" si="517"/>
        <v>162.420498581574+0.317772169947636i</v>
      </c>
      <c r="F1820" t="str">
        <f t="shared" si="518"/>
        <v>2.90990915896981-177.344493901285i</v>
      </c>
      <c r="G1820" t="str">
        <f t="shared" si="519"/>
        <v>0.999999741936994-0.000507998956151539i</v>
      </c>
      <c r="H1820" t="str">
        <f t="shared" si="520"/>
        <v>537.265427683232+50.1257904280689i</v>
      </c>
      <c r="I1820" t="str">
        <f t="shared" si="521"/>
        <v>29.4881412619093-268.380374074148i</v>
      </c>
      <c r="K1820" t="str">
        <f t="shared" si="522"/>
        <v>0.0221425883006713-0.0062991849532549i</v>
      </c>
      <c r="L1820" t="str">
        <f t="shared" si="523"/>
        <v>0.0001875-0.418831377433611i</v>
      </c>
      <c r="M1820" t="str">
        <f t="shared" si="524"/>
        <v>0.00125-0.105267779354972i</v>
      </c>
      <c r="N1820">
        <f t="shared" si="525"/>
        <v>84.658376374969393</v>
      </c>
      <c r="O1820">
        <f t="shared" si="526"/>
        <v>31.109412570729702</v>
      </c>
      <c r="P1820" s="3">
        <f t="shared" si="527"/>
        <v>31.109412570729702</v>
      </c>
      <c r="Q1820" s="3">
        <f t="shared" si="528"/>
        <v>-95.341623625030607</v>
      </c>
      <c r="R1820">
        <f t="shared" si="529"/>
        <v>84.658376374969393</v>
      </c>
      <c r="S1820">
        <f t="shared" si="530"/>
        <v>0.84219339397479576</v>
      </c>
      <c r="T1820">
        <f t="shared" si="513"/>
        <v>31.109412570729702</v>
      </c>
    </row>
    <row r="1821" spans="1:20" x14ac:dyDescent="0.35">
      <c r="A1821">
        <f t="shared" si="514"/>
        <v>5311.7654560296842</v>
      </c>
      <c r="B1821">
        <f t="shared" si="531"/>
        <v>845.39372887189995</v>
      </c>
      <c r="C1821" t="str">
        <f t="shared" si="515"/>
        <v>-3.34270019582421-35.6322178703899i</v>
      </c>
      <c r="D1821" t="str">
        <f t="shared" si="516"/>
        <v>3.47812030410364-18.8301738438511i</v>
      </c>
      <c r="E1821" t="str">
        <f t="shared" si="517"/>
        <v>162.420236345003+0.319337347733212i</v>
      </c>
      <c r="F1821" t="str">
        <f t="shared" si="518"/>
        <v>2.90990915325184-176.673147197833i</v>
      </c>
      <c r="G1821" t="str">
        <f t="shared" si="519"/>
        <v>0.999999739971989-0.000509929351182901i</v>
      </c>
      <c r="H1821" t="str">
        <f t="shared" si="520"/>
        <v>537.557667821411+50.2797021099294i</v>
      </c>
      <c r="I1821" t="str">
        <f t="shared" si="521"/>
        <v>29.4723170976613-267.50723838348i</v>
      </c>
      <c r="K1821" t="str">
        <f t="shared" si="522"/>
        <v>0.0221295849437325-0.00631927203829213i</v>
      </c>
      <c r="L1821" t="str">
        <f t="shared" si="523"/>
        <v>0.0001875-0.417245843229341i</v>
      </c>
      <c r="M1821" t="str">
        <f t="shared" si="524"/>
        <v>0.00125-0.10486927610577i</v>
      </c>
      <c r="N1821">
        <f t="shared" si="525"/>
        <v>84.640700494005216</v>
      </c>
      <c r="O1821">
        <f t="shared" si="526"/>
        <v>31.074910148010172</v>
      </c>
      <c r="P1821" s="3">
        <f t="shared" si="527"/>
        <v>31.074910148010172</v>
      </c>
      <c r="Q1821" s="3">
        <f t="shared" si="528"/>
        <v>-95.359299505994784</v>
      </c>
      <c r="R1821">
        <f t="shared" si="529"/>
        <v>84.640700494005216</v>
      </c>
      <c r="S1821">
        <f t="shared" si="530"/>
        <v>0.84539372887190001</v>
      </c>
      <c r="T1821">
        <f t="shared" si="513"/>
        <v>31.074910148010172</v>
      </c>
    </row>
    <row r="1822" spans="1:20" x14ac:dyDescent="0.35">
      <c r="A1822">
        <f t="shared" si="514"/>
        <v>5331.9501647625975</v>
      </c>
      <c r="B1822">
        <f t="shared" si="531"/>
        <v>848.60622504161324</v>
      </c>
      <c r="C1822" t="str">
        <f t="shared" si="515"/>
        <v>-3.34041791666135-35.4898851814907i</v>
      </c>
      <c r="D1822" t="str">
        <f t="shared" si="516"/>
        <v>3.47812026834706-18.7589207180582i</v>
      </c>
      <c r="E1822" t="str">
        <f t="shared" si="517"/>
        <v>162.419973670194+0.320912098287732i</v>
      </c>
      <c r="F1822" t="str">
        <f t="shared" si="518"/>
        <v>2.9099091474903-176.004341996917i</v>
      </c>
      <c r="G1822" t="str">
        <f t="shared" si="519"/>
        <v>0.999999737992022-0.000511867081703915i</v>
      </c>
      <c r="H1822" t="str">
        <f t="shared" si="520"/>
        <v>537.852259067504+50.4337242642513i</v>
      </c>
      <c r="I1822" t="str">
        <f t="shared" si="521"/>
        <v>29.4563456921716-266.638018416392i</v>
      </c>
      <c r="K1822" t="str">
        <f t="shared" si="522"/>
        <v>0.0221164985833561-0.00633939615729695i</v>
      </c>
      <c r="L1822" t="str">
        <f t="shared" si="523"/>
        <v>0.0001875-0.415666311246604i</v>
      </c>
      <c r="M1822" t="str">
        <f t="shared" si="524"/>
        <v>0.00125-0.104472281436312i</v>
      </c>
      <c r="N1822">
        <f t="shared" si="525"/>
        <v>84.622985037289041</v>
      </c>
      <c r="O1822">
        <f t="shared" si="526"/>
        <v>31.040397290572272</v>
      </c>
      <c r="P1822" s="3">
        <f t="shared" si="527"/>
        <v>31.040397290572272</v>
      </c>
      <c r="Q1822" s="3">
        <f t="shared" si="528"/>
        <v>-95.377014962710959</v>
      </c>
      <c r="R1822">
        <f t="shared" si="529"/>
        <v>84.622985037289041</v>
      </c>
      <c r="S1822">
        <f t="shared" si="530"/>
        <v>0.8486062250416132</v>
      </c>
      <c r="T1822">
        <f t="shared" si="513"/>
        <v>31.040397290572272</v>
      </c>
    </row>
    <row r="1823" spans="1:20" x14ac:dyDescent="0.35">
      <c r="A1823">
        <f t="shared" si="514"/>
        <v>5352.2115753886956</v>
      </c>
      <c r="B1823">
        <f t="shared" si="531"/>
        <v>851.83092869677137</v>
      </c>
      <c r="C1823" t="str">
        <f t="shared" si="515"/>
        <v>-3.33812116144768-35.3480726242583i</v>
      </c>
      <c r="D1823" t="str">
        <f t="shared" si="516"/>
        <v>3.47812023231822-18.687937445637i</v>
      </c>
      <c r="E1823" t="str">
        <f t="shared" si="517"/>
        <v>162.419710574665+0.322496491417743i</v>
      </c>
      <c r="F1823" t="str">
        <f t="shared" si="518"/>
        <v>2.9099091416849-175.338068677549i</v>
      </c>
      <c r="G1823" t="str">
        <f t="shared" si="519"/>
        <v>0.999999735996979-0.000513812175589312i</v>
      </c>
      <c r="H1823" t="str">
        <f t="shared" si="520"/>
        <v>538.149221144278+50.5878507595383i</v>
      </c>
      <c r="I1823" t="str">
        <f t="shared" si="521"/>
        <v>29.4402254890454-265.772702401469i</v>
      </c>
      <c r="K1823" t="str">
        <f t="shared" si="522"/>
        <v>0.0221033288023701-0.00635955708348338i</v>
      </c>
      <c r="L1823" t="str">
        <f t="shared" si="523"/>
        <v>0.0001875-0.414092758763303i</v>
      </c>
      <c r="M1823" t="str">
        <f t="shared" si="524"/>
        <v>0.00125-0.104076789635696i</v>
      </c>
      <c r="N1823">
        <f t="shared" si="525"/>
        <v>84.605230127496114</v>
      </c>
      <c r="O1823">
        <f t="shared" si="526"/>
        <v>31.005873938826966</v>
      </c>
      <c r="P1823" s="3">
        <f t="shared" si="527"/>
        <v>31.005873938826966</v>
      </c>
      <c r="Q1823" s="3">
        <f t="shared" si="528"/>
        <v>-95.394769872503886</v>
      </c>
      <c r="R1823">
        <f t="shared" si="529"/>
        <v>84.605230127496114</v>
      </c>
      <c r="S1823">
        <f t="shared" si="530"/>
        <v>0.85183092869677135</v>
      </c>
      <c r="T1823">
        <f t="shared" si="513"/>
        <v>31.005873938826966</v>
      </c>
    </row>
    <row r="1824" spans="1:20" x14ac:dyDescent="0.35">
      <c r="A1824">
        <f t="shared" si="514"/>
        <v>5372.5499793751733</v>
      </c>
      <c r="B1824">
        <f t="shared" si="531"/>
        <v>855.06788622581917</v>
      </c>
      <c r="C1824" t="str">
        <f t="shared" si="515"/>
        <v>-3.3358098587278-35.2067782500744i</v>
      </c>
      <c r="D1824" t="str">
        <f t="shared" si="516"/>
        <v>3.47812019601505-18.6172230054693i</v>
      </c>
      <c r="E1824" t="str">
        <f t="shared" si="517"/>
        <v>162.419447076326+0.324090597445047i</v>
      </c>
      <c r="F1824" t="str">
        <f t="shared" si="518"/>
        <v>2.90990913583532-174.674317655165i</v>
      </c>
      <c r="G1824" t="str">
        <f t="shared" si="519"/>
        <v>0.999999733986744-0.000515764660819744i</v>
      </c>
      <c r="H1824" t="str">
        <f t="shared" si="520"/>
        <v>538.448573949627+50.7420753431546i</v>
      </c>
      <c r="I1824" t="str">
        <f t="shared" si="521"/>
        <v>29.4239549127775-264.91127863084i</v>
      </c>
      <c r="K1824" t="str">
        <f t="shared" si="522"/>
        <v>0.0220900751830978-0.00637975458635386i</v>
      </c>
      <c r="L1824" t="str">
        <f t="shared" si="523"/>
        <v>0.0001875-0.412525163143358i</v>
      </c>
      <c r="M1824" t="str">
        <f t="shared" si="524"/>
        <v>0.00125-0.103682795014641i</v>
      </c>
      <c r="N1824">
        <f t="shared" si="525"/>
        <v>84.587435890163533</v>
      </c>
      <c r="O1824">
        <f t="shared" si="526"/>
        <v>30.971340032992334</v>
      </c>
      <c r="P1824" s="3">
        <f t="shared" si="527"/>
        <v>30.971340032992334</v>
      </c>
      <c r="Q1824" s="3">
        <f t="shared" si="528"/>
        <v>-95.412564109836467</v>
      </c>
      <c r="R1824">
        <f t="shared" si="529"/>
        <v>84.587435890163533</v>
      </c>
      <c r="S1824">
        <f t="shared" si="530"/>
        <v>0.8550678862258192</v>
      </c>
      <c r="T1824">
        <f t="shared" si="513"/>
        <v>30.971340032992334</v>
      </c>
    </row>
    <row r="1825" spans="1:20" x14ac:dyDescent="0.35">
      <c r="A1825">
        <f t="shared" si="514"/>
        <v>5392.9656692967983</v>
      </c>
      <c r="B1825">
        <f t="shared" si="531"/>
        <v>858.31714419347725</v>
      </c>
      <c r="C1825" t="str">
        <f t="shared" si="515"/>
        <v>-3.33348393698101-35.066000118516i</v>
      </c>
      <c r="D1825" t="str">
        <f t="shared" si="516"/>
        <v>3.47812015943545-18.5467763803042i</v>
      </c>
      <c r="E1825" t="str">
        <f t="shared" si="517"/>
        <v>162.419183193486+0.325694487209937i</v>
      </c>
      <c r="F1825" t="str">
        <f t="shared" si="518"/>
        <v>2.90990912994116-174.013079381482i</v>
      </c>
      <c r="G1825" t="str">
        <f t="shared" si="519"/>
        <v>0.999999731961203-0.000517724565482186i</v>
      </c>
      <c r="H1825" t="str">
        <f t="shared" si="520"/>
        <v>538.750337558204+50.8963916392762i</v>
      </c>
      <c r="I1825" t="str">
        <f t="shared" si="521"/>
        <v>29.4075323684837-264.053735460062i</v>
      </c>
      <c r="K1825" t="str">
        <f t="shared" si="522"/>
        <v>0.0220767373073824-0.00639998843167354i</v>
      </c>
      <c r="L1825" t="str">
        <f t="shared" si="523"/>
        <v>0.0001875-0.410963501836379i</v>
      </c>
      <c r="M1825" t="str">
        <f t="shared" si="524"/>
        <v>0.00125-0.1032902919054i</v>
      </c>
      <c r="N1825">
        <f t="shared" si="525"/>
        <v>84.569602453716172</v>
      </c>
      <c r="O1825">
        <f t="shared" si="526"/>
        <v>30.936795513095227</v>
      </c>
      <c r="P1825" s="3">
        <f t="shared" si="527"/>
        <v>30.936795513095227</v>
      </c>
      <c r="Q1825" s="3">
        <f t="shared" si="528"/>
        <v>-95.430397546283828</v>
      </c>
      <c r="R1825">
        <f t="shared" si="529"/>
        <v>84.569602453716172</v>
      </c>
      <c r="S1825">
        <f t="shared" si="530"/>
        <v>0.85831714419347727</v>
      </c>
      <c r="T1825">
        <f t="shared" si="513"/>
        <v>30.936795513095227</v>
      </c>
    </row>
    <row r="1826" spans="1:20" x14ac:dyDescent="0.35">
      <c r="A1826">
        <f t="shared" si="514"/>
        <v>5413.4589388401264</v>
      </c>
      <c r="B1826">
        <f t="shared" si="531"/>
        <v>861.5787493414125</v>
      </c>
      <c r="C1826" t="str">
        <f t="shared" si="515"/>
        <v>-3.33114332462542-34.9257362973311i</v>
      </c>
      <c r="D1826" t="str">
        <f t="shared" si="516"/>
        <v>3.4781201225773-18.4765965567432i</v>
      </c>
      <c r="E1826" t="str">
        <f t="shared" si="517"/>
        <v>162.418918944858+0.327308232073481i</v>
      </c>
      <c r="F1826" t="str">
        <f t="shared" si="518"/>
        <v>2.90990912400214-173.354344344366i</v>
      </c>
      <c r="G1826" t="str">
        <f t="shared" si="519"/>
        <v>0.999999729920238-0.000519691917770344i</v>
      </c>
      <c r="H1826" t="str">
        <f t="shared" si="520"/>
        <v>539.054532223068+51.0507931467947i</v>
      </c>
      <c r="I1826" t="str">
        <f t="shared" si="521"/>
        <v>29.3909562416244-263.200061308015i</v>
      </c>
      <c r="K1826" t="str">
        <f t="shared" si="522"/>
        <v>0.0220633147566128-0.00642025838144425i</v>
      </c>
      <c r="L1826" t="str">
        <f t="shared" si="523"/>
        <v>0.0001875-0.409407752377347i</v>
      </c>
      <c r="M1826" t="str">
        <f t="shared" si="524"/>
        <v>0.00125-0.102899274661686i</v>
      </c>
      <c r="N1826">
        <f t="shared" si="525"/>
        <v>84.551729949494074</v>
      </c>
      <c r="O1826">
        <f t="shared" si="526"/>
        <v>30.90224031897289</v>
      </c>
      <c r="P1826" s="3">
        <f t="shared" si="527"/>
        <v>30.90224031897289</v>
      </c>
      <c r="Q1826" s="3">
        <f t="shared" si="528"/>
        <v>-95.448270050505926</v>
      </c>
      <c r="R1826">
        <f t="shared" si="529"/>
        <v>84.551729949494074</v>
      </c>
      <c r="S1826">
        <f t="shared" si="530"/>
        <v>0.86157874934141254</v>
      </c>
      <c r="T1826">
        <f t="shared" si="513"/>
        <v>30.90224031897289</v>
      </c>
    </row>
    <row r="1827" spans="1:20" x14ac:dyDescent="0.35">
      <c r="A1827">
        <f t="shared" si="514"/>
        <v>5434.0300828077188</v>
      </c>
      <c r="B1827">
        <f t="shared" si="531"/>
        <v>864.85274858890989</v>
      </c>
      <c r="C1827" t="str">
        <f t="shared" si="515"/>
        <v>-3.32878795002255-34.7859848624138i</v>
      </c>
      <c r="D1827" t="str">
        <f t="shared" si="516"/>
        <v>3.47812008543852-18.4066825252261i</v>
      </c>
      <c r="E1827" t="str">
        <f t="shared" si="517"/>
        <v>162.418654349559+0.328931903920898i</v>
      </c>
      <c r="F1827" t="str">
        <f t="shared" si="518"/>
        <v>2.90990911801788-172.698103067694i</v>
      </c>
      <c r="G1827" t="str">
        <f t="shared" si="519"/>
        <v>0.999999727863732-0.000521666745985061i</v>
      </c>
      <c r="H1827" t="str">
        <f t="shared" si="520"/>
        <v>539.361178377347+51.2052732371904i</v>
      </c>
      <c r="I1827" t="str">
        <f t="shared" si="521"/>
        <v>29.3742248977254-262.350244656799i</v>
      </c>
      <c r="K1827" t="str">
        <f t="shared" si="522"/>
        <v>0.0220498071117491-0.00644056419387868i</v>
      </c>
      <c r="L1827" t="str">
        <f t="shared" si="523"/>
        <v>0.0001875-0.407857892386279i</v>
      </c>
      <c r="M1827" t="str">
        <f t="shared" si="524"/>
        <v>0.00125-0.102509737658583i</v>
      </c>
      <c r="N1827">
        <f t="shared" si="525"/>
        <v>84.533818511778946</v>
      </c>
      <c r="O1827">
        <f t="shared" si="526"/>
        <v>30.867674390274505</v>
      </c>
      <c r="P1827" s="3">
        <f t="shared" si="527"/>
        <v>30.867674390274505</v>
      </c>
      <c r="Q1827" s="3">
        <f t="shared" si="528"/>
        <v>-95.466181488221054</v>
      </c>
      <c r="R1827">
        <f t="shared" si="529"/>
        <v>84.533818511778946</v>
      </c>
      <c r="S1827">
        <f t="shared" si="530"/>
        <v>0.86485274858890993</v>
      </c>
      <c r="T1827">
        <f t="shared" si="513"/>
        <v>30.867674390274505</v>
      </c>
    </row>
    <row r="1828" spans="1:20" x14ac:dyDescent="0.35">
      <c r="A1828">
        <f t="shared" si="514"/>
        <v>5454.6793971223888</v>
      </c>
      <c r="B1828">
        <f t="shared" si="531"/>
        <v>868.13918903354772</v>
      </c>
      <c r="C1828" t="str">
        <f t="shared" si="515"/>
        <v>-3.32641774148262-34.6467438977818i</v>
      </c>
      <c r="D1828" t="str">
        <f t="shared" si="516"/>
        <v>3.47812004801695-18.337033280016i</v>
      </c>
      <c r="E1828" t="str">
        <f t="shared" si="517"/>
        <v>162.418389427126+0.330565575163769i</v>
      </c>
      <c r="F1828" t="str">
        <f t="shared" si="518"/>
        <v>2.90990911198808-172.044346111213i</v>
      </c>
      <c r="G1828" t="str">
        <f t="shared" si="519"/>
        <v>0.999999725791567-0.000523649078534717i</v>
      </c>
      <c r="H1828" t="str">
        <f t="shared" si="520"/>
        <v>539.670296635916+51.3598251523722i</v>
      </c>
      <c r="I1828" t="str">
        <f t="shared" si="521"/>
        <v>29.3573366820965-261.504274051615i</v>
      </c>
      <c r="K1828" t="str">
        <f t="shared" si="522"/>
        <v>0.0220362139533488-0.00646090562337482i</v>
      </c>
      <c r="L1828" t="str">
        <f t="shared" si="523"/>
        <v>0.0001875-0.40631389956792i</v>
      </c>
      <c r="M1828" t="str">
        <f t="shared" si="524"/>
        <v>0.00125-0.102121675292472i</v>
      </c>
      <c r="N1828">
        <f t="shared" si="525"/>
        <v>84.515868277820346</v>
      </c>
      <c r="O1828">
        <f t="shared" si="526"/>
        <v>30.833097666463324</v>
      </c>
      <c r="P1828" s="3">
        <f t="shared" si="527"/>
        <v>30.833097666463324</v>
      </c>
      <c r="Q1828" s="3">
        <f t="shared" si="528"/>
        <v>-95.484131722179654</v>
      </c>
      <c r="R1828">
        <f t="shared" si="529"/>
        <v>84.515868277820346</v>
      </c>
      <c r="S1828">
        <f t="shared" si="530"/>
        <v>0.8681391890335477</v>
      </c>
      <c r="T1828">
        <f t="shared" si="513"/>
        <v>30.833097666463324</v>
      </c>
    </row>
    <row r="1829" spans="1:20" x14ac:dyDescent="0.35">
      <c r="A1829">
        <f t="shared" si="514"/>
        <v>5475.4071788314541</v>
      </c>
      <c r="B1829">
        <f t="shared" si="531"/>
        <v>871.43811795187526</v>
      </c>
      <c r="C1829" t="str">
        <f t="shared" si="515"/>
        <v>-3.32403262726878-34.5080114955517i</v>
      </c>
      <c r="D1829" t="str">
        <f t="shared" si="516"/>
        <v>3.47812001031042-18.2676478191852i</v>
      </c>
      <c r="E1829" t="str">
        <f t="shared" si="517"/>
        <v>162.418124197514+0.332209318743436i</v>
      </c>
      <c r="F1829" t="str">
        <f t="shared" si="518"/>
        <v>2.90990910591236-171.39306407041i</v>
      </c>
      <c r="G1829" t="str">
        <f t="shared" si="519"/>
        <v>0.999999723703624-0.000525638943935645i</v>
      </c>
      <c r="H1829" t="str">
        <f t="shared" si="520"/>
        <v>539.981907797081+51.5144420024702i</v>
      </c>
      <c r="I1829" t="str">
        <f t="shared" si="521"/>
        <v>29.3402899195413-260.662138100668i</v>
      </c>
      <c r="K1829" t="str">
        <f t="shared" si="522"/>
        <v>0.0220225348615937-0.00648128242049012i</v>
      </c>
      <c r="L1829" t="str">
        <f t="shared" si="523"/>
        <v>0.0001875-0.404775751711417i</v>
      </c>
      <c r="M1829" t="str">
        <f t="shared" si="524"/>
        <v>0.00125-0.101735081980944i</v>
      </c>
      <c r="N1829">
        <f t="shared" si="525"/>
        <v>84.497879387863264</v>
      </c>
      <c r="O1829">
        <f t="shared" si="526"/>
        <v>30.798510086818286</v>
      </c>
      <c r="P1829" s="3">
        <f t="shared" si="527"/>
        <v>30.798510086818286</v>
      </c>
      <c r="Q1829" s="3">
        <f t="shared" si="528"/>
        <v>-95.502120612136736</v>
      </c>
      <c r="R1829">
        <f t="shared" si="529"/>
        <v>84.497879387863264</v>
      </c>
      <c r="S1829">
        <f t="shared" si="530"/>
        <v>0.8714381179518752</v>
      </c>
      <c r="T1829">
        <f t="shared" si="513"/>
        <v>30.798510086818286</v>
      </c>
    </row>
    <row r="1830" spans="1:20" x14ac:dyDescent="0.35">
      <c r="A1830">
        <f t="shared" si="514"/>
        <v>5496.2137261110138</v>
      </c>
      <c r="B1830">
        <f t="shared" si="531"/>
        <v>874.74958280009241</v>
      </c>
      <c r="C1830" t="str">
        <f t="shared" si="515"/>
        <v>-3.32163253560207-34.3697857559151i</v>
      </c>
      <c r="D1830" t="str">
        <f t="shared" si="516"/>
        <v>3.47811997231677-18.1985251446004i</v>
      </c>
      <c r="E1830" t="str">
        <f t="shared" si="517"/>
        <v>162.417858681105+0.333863208133124i</v>
      </c>
      <c r="F1830" t="str">
        <f t="shared" si="518"/>
        <v>2.90990909979035-170.744247576374i</v>
      </c>
      <c r="G1830" t="str">
        <f t="shared" si="519"/>
        <v>0.999999721599783-0.000527636370812536i</v>
      </c>
      <c r="H1830" t="str">
        <f t="shared" si="520"/>
        <v>540.29603284429+51.6691167635944i</v>
      </c>
      <c r="I1830" t="str">
        <f t="shared" si="521"/>
        <v>29.3230829140653-259.823825475057i</v>
      </c>
      <c r="K1830" t="str">
        <f t="shared" si="522"/>
        <v>0.0220087694163168-0.00650169433191594i</v>
      </c>
      <c r="L1830" t="str">
        <f t="shared" si="523"/>
        <v>0.0001875-0.403243426689995i</v>
      </c>
      <c r="M1830" t="str">
        <f t="shared" si="524"/>
        <v>0.00125-0.101349952162726i</v>
      </c>
      <c r="N1830">
        <f t="shared" si="525"/>
        <v>84.47985198517506</v>
      </c>
      <c r="O1830">
        <f t="shared" si="526"/>
        <v>30.76391159043585</v>
      </c>
      <c r="P1830" s="3">
        <f t="shared" si="527"/>
        <v>30.76391159043585</v>
      </c>
      <c r="Q1830" s="3">
        <f t="shared" si="528"/>
        <v>-95.52014801482494</v>
      </c>
      <c r="R1830">
        <f t="shared" si="529"/>
        <v>84.47985198517506</v>
      </c>
      <c r="S1830">
        <f t="shared" si="530"/>
        <v>0.87474958280009241</v>
      </c>
      <c r="T1830">
        <f t="shared" si="513"/>
        <v>30.76391159043585</v>
      </c>
    </row>
    <row r="1831" spans="1:20" x14ac:dyDescent="0.35">
      <c r="A1831">
        <f t="shared" si="514"/>
        <v>5517.0993382702354</v>
      </c>
      <c r="B1831">
        <f t="shared" si="531"/>
        <v>878.07363121473281</v>
      </c>
      <c r="C1831" t="str">
        <f t="shared" si="515"/>
        <v>-3.31921739466682-34.232064787116i</v>
      </c>
      <c r="D1831" t="str">
        <f t="shared" si="516"/>
        <v>3.47811993403384-18.1296642619088i</v>
      </c>
      <c r="E1831" t="str">
        <f t="shared" si="517"/>
        <v>162.417592898718+0.335527317340895i</v>
      </c>
      <c r="F1831" t="str">
        <f t="shared" si="518"/>
        <v>2.90990909362175-170.097887295663i</v>
      </c>
      <c r="G1831" t="str">
        <f t="shared" si="519"/>
        <v>0.999999719479922-0.000529641387898858i</v>
      </c>
      <c r="H1831" t="str">
        <f t="shared" si="520"/>
        <v>540.61269294786+51.8238422755575i</v>
      </c>
      <c r="I1831" t="str">
        <f t="shared" si="521"/>
        <v>29.3057139485809-258.989324908676i</v>
      </c>
      <c r="K1831" t="str">
        <f t="shared" si="522"/>
        <v>0.0219949171970295-0.00652214110045206i</v>
      </c>
      <c r="L1831" t="str">
        <f t="shared" si="523"/>
        <v>0.0001875-0.401716902460644i</v>
      </c>
      <c r="M1831" t="str">
        <f t="shared" si="524"/>
        <v>0.00125-0.100966280297595i</v>
      </c>
      <c r="N1831">
        <f t="shared" si="525"/>
        <v>84.461786216071815</v>
      </c>
      <c r="O1831">
        <f t="shared" si="526"/>
        <v>30.72930211623218</v>
      </c>
      <c r="P1831" s="3">
        <f t="shared" si="527"/>
        <v>30.72930211623218</v>
      </c>
      <c r="Q1831" s="3">
        <f t="shared" si="528"/>
        <v>-95.538213783928185</v>
      </c>
      <c r="R1831">
        <f t="shared" si="529"/>
        <v>84.461786216071815</v>
      </c>
      <c r="S1831">
        <f t="shared" si="530"/>
        <v>0.87807363121473281</v>
      </c>
      <c r="T1831">
        <f t="shared" si="513"/>
        <v>30.72930211623218</v>
      </c>
    </row>
    <row r="1832" spans="1:20" x14ac:dyDescent="0.35">
      <c r="A1832">
        <f t="shared" si="514"/>
        <v>5538.0643157556633</v>
      </c>
      <c r="B1832">
        <f t="shared" si="531"/>
        <v>881.41031101334886</v>
      </c>
      <c r="C1832" t="str">
        <f t="shared" si="515"/>
        <v>-3.31678713261528-34.0948467054252i</v>
      </c>
      <c r="D1832" t="str">
        <f t="shared" si="516"/>
        <v>3.4781198954594-18.0610641805235i</v>
      </c>
      <c r="E1832" t="str">
        <f t="shared" si="517"/>
        <v>162.417326871605+0.337201720912828i</v>
      </c>
      <c r="F1832" t="str">
        <f t="shared" si="518"/>
        <v>2.90990908740618-169.453973930166i</v>
      </c>
      <c r="G1832" t="str">
        <f t="shared" si="519"/>
        <v>0.999999717343919-0.000531654024037259i</v>
      </c>
      <c r="H1832" t="str">
        <f t="shared" si="520"/>
        <v>540.931909466701+51.9786112395522i</v>
      </c>
      <c r="I1832" t="str">
        <f t="shared" si="521"/>
        <v>29.2881812846041-258.158625198102i</v>
      </c>
      <c r="K1832" t="str">
        <f t="shared" si="522"/>
        <v>0.0219809777829499-0.00654262246498131i</v>
      </c>
      <c r="L1832" t="str">
        <f t="shared" si="523"/>
        <v>0.0001875-0.400196157063801i</v>
      </c>
      <c r="M1832" t="str">
        <f t="shared" si="524"/>
        <v>0.00125-0.100584060866303i</v>
      </c>
      <c r="N1832">
        <f t="shared" si="525"/>
        <v>84.44368222994585</v>
      </c>
      <c r="O1832">
        <f t="shared" si="526"/>
        <v>30.694681602944609</v>
      </c>
      <c r="P1832" s="3">
        <f t="shared" si="527"/>
        <v>30.694681602944609</v>
      </c>
      <c r="Q1832" s="3">
        <f t="shared" si="528"/>
        <v>-95.55631777005415</v>
      </c>
      <c r="R1832">
        <f t="shared" si="529"/>
        <v>84.44368222994585</v>
      </c>
      <c r="S1832">
        <f t="shared" si="530"/>
        <v>0.88141031101334888</v>
      </c>
      <c r="T1832">
        <f t="shared" si="513"/>
        <v>30.694681602944609</v>
      </c>
    </row>
    <row r="1833" spans="1:20" x14ac:dyDescent="0.35">
      <c r="A1833">
        <f t="shared" si="514"/>
        <v>5559.108960155535</v>
      </c>
      <c r="B1833">
        <f t="shared" si="531"/>
        <v>884.75967019519965</v>
      </c>
      <c r="C1833" t="str">
        <f t="shared" si="515"/>
        <v>-3.31434167757266-33.9581296351192i</v>
      </c>
      <c r="D1833" t="str">
        <f t="shared" si="516"/>
        <v>3.47811985659125-17.9927239136093i</v>
      </c>
      <c r="E1833" t="str">
        <f t="shared" si="517"/>
        <v>162.417060621468+0.338886493935164i</v>
      </c>
      <c r="F1833" t="str">
        <f t="shared" si="518"/>
        <v>2.90990908114328-168.812498216974i</v>
      </c>
      <c r="G1833" t="str">
        <f t="shared" si="519"/>
        <v>0.999999715191652-0.000533674308179989i</v>
      </c>
      <c r="H1833" t="str">
        <f t="shared" si="520"/>
        <v>541.253703950068+52.133416215783i</v>
      </c>
      <c r="I1833" t="str">
        <f t="shared" si="521"/>
        <v>29.2704831619459-257.331715202495i</v>
      </c>
      <c r="K1833" t="str">
        <f t="shared" si="522"/>
        <v>0.0219669507530311-0.00656313816044397i</v>
      </c>
      <c r="L1833" t="str">
        <f t="shared" si="523"/>
        <v>0.0001875-0.398681168623034i</v>
      </c>
      <c r="M1833" t="str">
        <f t="shared" si="524"/>
        <v>0.00125-0.100203288370495i</v>
      </c>
      <c r="N1833">
        <f t="shared" si="525"/>
        <v>84.42554017929352</v>
      </c>
      <c r="O1833">
        <f t="shared" si="526"/>
        <v>30.660049989134258</v>
      </c>
      <c r="P1833" s="3">
        <f t="shared" si="527"/>
        <v>30.660049989134258</v>
      </c>
      <c r="Q1833" s="3">
        <f t="shared" si="528"/>
        <v>-95.57445982070648</v>
      </c>
      <c r="R1833">
        <f t="shared" si="529"/>
        <v>84.42554017929352</v>
      </c>
      <c r="S1833">
        <f t="shared" si="530"/>
        <v>0.88475967019519963</v>
      </c>
      <c r="T1833">
        <f t="shared" si="513"/>
        <v>30.660049989134258</v>
      </c>
    </row>
    <row r="1834" spans="1:20" x14ac:dyDescent="0.35">
      <c r="A1834">
        <f t="shared" si="514"/>
        <v>5580.2335742041259</v>
      </c>
      <c r="B1834">
        <f t="shared" si="531"/>
        <v>888.12175694194138</v>
      </c>
      <c r="C1834" t="str">
        <f t="shared" si="515"/>
        <v>-3.3118809576423-33.8219117084545i</v>
      </c>
      <c r="D1834" t="str">
        <f t="shared" si="516"/>
        <v>3.47811981742711-17.9246424780684i</v>
      </c>
      <c r="E1834" t="str">
        <f t="shared" si="517"/>
        <v>162.416794170459+0.340581712037473i</v>
      </c>
      <c r="F1834" t="str">
        <f t="shared" si="518"/>
        <v>2.90990907483267-168.173450928244i</v>
      </c>
      <c r="G1834" t="str">
        <f t="shared" si="519"/>
        <v>0.999999713022996-0.00053570226938932i</v>
      </c>
      <c r="H1834" t="str">
        <f t="shared" si="520"/>
        <v>541.578098139341+52.2882496210657i</v>
      </c>
      <c r="I1834" t="str">
        <f t="shared" si="521"/>
        <v>29.2526177984027-256.508583843501i</v>
      </c>
      <c r="K1834" t="str">
        <f t="shared" si="522"/>
        <v>0.0219528356859896-0.00658368791781255i</v>
      </c>
      <c r="L1834" t="str">
        <f t="shared" si="523"/>
        <v>0.0001875-0.397171915344724i</v>
      </c>
      <c r="M1834" t="str">
        <f t="shared" si="524"/>
        <v>0.00125-0.0998239573326317i</v>
      </c>
      <c r="N1834">
        <f t="shared" si="525"/>
        <v>84.40736021974206</v>
      </c>
      <c r="O1834">
        <f t="shared" si="526"/>
        <v>30.625407213187469</v>
      </c>
      <c r="P1834" s="3">
        <f t="shared" si="527"/>
        <v>30.625407213187469</v>
      </c>
      <c r="Q1834" s="3">
        <f t="shared" si="528"/>
        <v>-95.59263978025794</v>
      </c>
      <c r="R1834">
        <f t="shared" si="529"/>
        <v>84.40736021974206</v>
      </c>
      <c r="S1834">
        <f t="shared" si="530"/>
        <v>0.8881217569419414</v>
      </c>
      <c r="T1834">
        <f t="shared" si="513"/>
        <v>30.625407213187469</v>
      </c>
    </row>
    <row r="1835" spans="1:20" x14ac:dyDescent="0.35">
      <c r="A1835">
        <f t="shared" si="514"/>
        <v>5601.4384617861015</v>
      </c>
      <c r="B1835">
        <f t="shared" si="531"/>
        <v>891.49661961832078</v>
      </c>
      <c r="C1835" t="str">
        <f t="shared" si="515"/>
        <v>-3.30940490091171-33.686191065647i</v>
      </c>
      <c r="D1835" t="str">
        <f t="shared" si="516"/>
        <v>3.4781197779648-17.8568188945266i</v>
      </c>
      <c r="E1835" t="str">
        <f t="shared" si="517"/>
        <v>162.416527541192+0.342287451394608i</v>
      </c>
      <c r="F1835" t="str">
        <f t="shared" si="518"/>
        <v>2.90990906847404-167.536822871064i</v>
      </c>
      <c r="G1835" t="str">
        <f t="shared" si="519"/>
        <v>0.999999710837828-0.000537737936837951i</v>
      </c>
      <c r="H1835" t="str">
        <f t="shared" si="520"/>
        <v>541.905113969786+52.4431037263877i</v>
      </c>
      <c r="I1835" t="str">
        <f t="shared" si="521"/>
        <v>29.2345833894429-255.689220105135i</v>
      </c>
      <c r="K1835" t="str">
        <f t="shared" si="522"/>
        <v>0.0219386321603348-0.00660427146406704i</v>
      </c>
      <c r="L1835" t="str">
        <f t="shared" si="523"/>
        <v>0.0001875-0.395668375517757i</v>
      </c>
      <c r="M1835" t="str">
        <f t="shared" si="524"/>
        <v>0.00125-0.0994460622959069i</v>
      </c>
      <c r="N1835">
        <f t="shared" si="525"/>
        <v>84.389142510076141</v>
      </c>
      <c r="O1835">
        <f t="shared" si="526"/>
        <v>30.590753213318663</v>
      </c>
      <c r="P1835" s="3">
        <f t="shared" si="527"/>
        <v>30.590753213318663</v>
      </c>
      <c r="Q1835" s="3">
        <f t="shared" si="528"/>
        <v>-95.610857489923859</v>
      </c>
      <c r="R1835">
        <f t="shared" si="529"/>
        <v>84.389142510076141</v>
      </c>
      <c r="S1835">
        <f t="shared" si="530"/>
        <v>0.89149661961832083</v>
      </c>
      <c r="T1835">
        <f t="shared" si="513"/>
        <v>30.590753213318663</v>
      </c>
    </row>
    <row r="1836" spans="1:20" x14ac:dyDescent="0.35">
      <c r="A1836">
        <f t="shared" si="514"/>
        <v>5622.7239279408886</v>
      </c>
      <c r="B1836">
        <f t="shared" si="531"/>
        <v>894.88430677287045</v>
      </c>
      <c r="C1836" t="str">
        <f t="shared" si="515"/>
        <v>-3.30691343545654-33.5509658548447i</v>
      </c>
      <c r="D1836" t="str">
        <f t="shared" si="516"/>
        <v>3.47811973820198-17.7892521873188i</v>
      </c>
      <c r="E1836" t="str">
        <f t="shared" si="517"/>
        <v>162.416260756739+0.344003788730879i</v>
      </c>
      <c r="F1836" t="str">
        <f t="shared" si="518"/>
        <v>2.90990906206697-166.902604887328i</v>
      </c>
      <c r="G1836" t="str">
        <f t="shared" si="519"/>
        <v>0.99999970863602-0.00053978133980944i</v>
      </c>
      <c r="H1836" t="str">
        <f t="shared" si="520"/>
        <v>542.23477357237+52.5979706544025i</v>
      </c>
      <c r="I1836" t="str">
        <f t="shared" si="521"/>
        <v>29.2163781078787-254.873613033703i</v>
      </c>
      <c r="K1836" t="str">
        <f t="shared" si="522"/>
        <v>0.0219243397543985-0.00662488852216915i</v>
      </c>
      <c r="L1836" t="str">
        <f t="shared" si="523"/>
        <v>0.0001875-0.394170527513206i</v>
      </c>
      <c r="M1836" t="str">
        <f t="shared" si="524"/>
        <v>0.00125-0.0990695978241747i</v>
      </c>
      <c r="N1836">
        <f t="shared" si="525"/>
        <v>84.37088721226705</v>
      </c>
      <c r="O1836">
        <f t="shared" si="526"/>
        <v>30.556087927571426</v>
      </c>
      <c r="P1836" s="3">
        <f t="shared" si="527"/>
        <v>30.556087927571426</v>
      </c>
      <c r="Q1836" s="3">
        <f t="shared" si="528"/>
        <v>-95.62911278773295</v>
      </c>
      <c r="R1836">
        <f t="shared" si="529"/>
        <v>84.37088721226705</v>
      </c>
      <c r="S1836">
        <f t="shared" si="530"/>
        <v>0.89488430677287045</v>
      </c>
      <c r="T1836">
        <f t="shared" ref="T1836:T1899" si="532">P1836</f>
        <v>30.556087927571426</v>
      </c>
    </row>
    <row r="1837" spans="1:20" x14ac:dyDescent="0.35">
      <c r="A1837">
        <f t="shared" ref="A1837:A1900" si="533">2*PI()*B1837</f>
        <v>5644.0902788670646</v>
      </c>
      <c r="B1837">
        <f t="shared" si="531"/>
        <v>898.28486713860741</v>
      </c>
      <c r="C1837" t="str">
        <f t="shared" ref="C1837:C1900" si="534">IMPRODUCT(D1837,E1837,$C$40,,K1837,$C$41)</f>
        <v>-3.30440648934699-33.416234232109i</v>
      </c>
      <c r="D1837" t="str">
        <f t="shared" ref="D1837:D1900" si="535">IMDIV(IMPRODUCT($C$37,$C$38,COMPLEX(1,A1837/$C$38)),IMSUM(-1*A1837*A1837/$C$39,COMPLEX(0,1*A1837)))</f>
        <v>3.47811969813639-17.7219413844753i</v>
      </c>
      <c r="E1837" t="str">
        <f t="shared" ref="E1837:E1900" si="536">IMDIV(IMPRODUCT(IMSUM(F1837,G1837),$C$29,H1837),IMSUM(1,I1837))</f>
        <v>162.415993840649+0.345730801320863i</v>
      </c>
      <c r="F1837" t="str">
        <f t="shared" ref="F1837:F1900" si="537">IMDIV(IMPRODUCT($C$14,$C$15,COMPLEX(1,A1837/$C$15)),IMSUM(-1*A1837*A1837/$C$16,COMPLEX(0,A1837)))</f>
        <v>2.90990905561113-166.270787853597i</v>
      </c>
      <c r="G1837" t="str">
        <f t="shared" ref="G1837:G1900" si="538">IMDIV(1,COMPLEX(1,A1837*$C$9*$C$10))</f>
        <v>0.999999706417447-0.000541832507698621i</v>
      </c>
      <c r="H1837" t="str">
        <f t="shared" ref="H1837:H1900" si="539">IMDIV($C$3,IMSUM(K1837,COMPLEX(0,$C$28*A1837)))</f>
        <v>542.567099275557+52.7528423769023i</v>
      </c>
      <c r="I1837" t="str">
        <f t="shared" ref="I1837:I1900" si="540">IMPRODUCT(F1837,$C$29,H1837,$C$31)</f>
        <v>29.1980001035429-254.061751737678i</v>
      </c>
      <c r="K1837" t="str">
        <f t="shared" ref="K1837:K1900" si="541">IF($C$26&lt;=0,IMDIV(1,IMSUM(IMDIV(1,L1837),1/$C$18)),IMDIV(1,IMSUM(IMDIV(1,L1837),1/$C$18,IMDIV(1,M1837))))</f>
        <v>0.021909958046365-0.00664553881103769i</v>
      </c>
      <c r="L1837" t="str">
        <f t="shared" ref="L1837:L1900" si="542">IMSUM($C$21/$C$22,IMDIV(1,COMPLEX(0,$C$20*$C$22*A1837)))</f>
        <v>0.0001875-0.392678349784027i</v>
      </c>
      <c r="M1837" t="str">
        <f t="shared" ref="M1837:M1900" si="543">IMSUM($C$25/$C$26,IMDIV(1,COMPLEX(0,$C$24*$C$26*A1837)))</f>
        <v>0.00125-0.0986945585018673i</v>
      </c>
      <c r="N1837">
        <f t="shared" ref="N1837:N1900" si="544">ABS(R1837)</f>
        <v>84.352594491499204</v>
      </c>
      <c r="O1837">
        <f t="shared" ref="O1837:O1900" si="545">ABS(P1837)</f>
        <v>30.521411293821838</v>
      </c>
      <c r="P1837" s="3">
        <f t="shared" ref="P1837:P1900" si="546">20*LOG10(IMABS(C1837))</f>
        <v>30.521411293821838</v>
      </c>
      <c r="Q1837" s="3">
        <f t="shared" ref="Q1837:Q1900" si="547">IMARGUMENT(C1837)*180/PI()</f>
        <v>-95.647405508500796</v>
      </c>
      <c r="R1837">
        <f t="shared" ref="R1837:R1900" si="548">IF(Q1837&lt;0,Q1837+180,Q1837-180)</f>
        <v>84.352594491499204</v>
      </c>
      <c r="S1837">
        <f t="shared" ref="S1837:S1900" si="549">B1837/1000</f>
        <v>0.89828486713860745</v>
      </c>
      <c r="T1837">
        <f t="shared" si="532"/>
        <v>30.521411293821838</v>
      </c>
    </row>
    <row r="1838" spans="1:20" x14ac:dyDescent="0.35">
      <c r="A1838">
        <f t="shared" si="533"/>
        <v>5665.5378219267595</v>
      </c>
      <c r="B1838">
        <f t="shared" ref="B1838:B1901" si="550">B1837*(1+B$42)</f>
        <v>901.6983496337341</v>
      </c>
      <c r="C1838" t="str">
        <f t="shared" si="534"/>
        <v>-3.30188399065286-33.2819943613884i</v>
      </c>
      <c r="D1838" t="str">
        <f t="shared" si="535"/>
        <v>3.47811965776574-17.6548855177075i</v>
      </c>
      <c r="E1838" t="str">
        <f t="shared" si="536"/>
        <v>162.415726816947+0.347468566993777i</v>
      </c>
      <c r="F1838" t="str">
        <f t="shared" si="537"/>
        <v>2.90990904910613-165.64136268097i</v>
      </c>
      <c r="G1838" t="str">
        <f t="shared" si="538"/>
        <v>0.999999704181981-0.000543891470012024i</v>
      </c>
      <c r="H1838" t="str">
        <f t="shared" si="539"/>
        <v>542.902113607144+52.9077107122407i</v>
      </c>
      <c r="I1838" t="str">
        <f t="shared" si="540"/>
        <v>29.1794475029577-253.253625387614i</v>
      </c>
      <c r="K1838" t="str">
        <f t="shared" si="541"/>
        <v>0.0218954866143016-0.0066662220455238i</v>
      </c>
      <c r="L1838" t="str">
        <f t="shared" si="542"/>
        <v>0.0001875-0.391191820864742i</v>
      </c>
      <c r="M1838" t="str">
        <f t="shared" si="543"/>
        <v>0.00125-0.0983209389339191i</v>
      </c>
      <c r="N1838">
        <f t="shared" si="544"/>
        <v>84.33426451619799</v>
      </c>
      <c r="O1838">
        <f t="shared" si="545"/>
        <v>30.486723249779921</v>
      </c>
      <c r="P1838" s="3">
        <f t="shared" si="546"/>
        <v>30.486723249779921</v>
      </c>
      <c r="Q1838" s="3">
        <f t="shared" si="547"/>
        <v>-95.66573548380201</v>
      </c>
      <c r="R1838">
        <f t="shared" si="548"/>
        <v>84.33426451619799</v>
      </c>
      <c r="S1838">
        <f t="shared" si="549"/>
        <v>0.90169834963373408</v>
      </c>
      <c r="T1838">
        <f t="shared" si="532"/>
        <v>30.486723249779921</v>
      </c>
    </row>
    <row r="1839" spans="1:20" x14ac:dyDescent="0.35">
      <c r="A1839">
        <f t="shared" si="533"/>
        <v>5687.0668656500811</v>
      </c>
      <c r="B1839">
        <f t="shared" si="550"/>
        <v>905.12480336234228</v>
      </c>
      <c r="C1839" t="str">
        <f t="shared" si="534"/>
        <v>-3.29934586744934-33.1482444144971i</v>
      </c>
      <c r="D1839" t="str">
        <f t="shared" si="535"/>
        <v>3.47811961708768-17.5880836223943i</v>
      </c>
      <c r="E1839" t="str">
        <f t="shared" si="536"/>
        <v>162.415459710141+0.349217164135122i</v>
      </c>
      <c r="F1839" t="str">
        <f t="shared" si="537"/>
        <v>2.9099090425516-165.014320314955i</v>
      </c>
      <c r="G1839" t="str">
        <f t="shared" si="538"/>
        <v>0.999999701929494-0.000545958256368306i</v>
      </c>
      <c r="H1839" t="str">
        <f t="shared" si="539"/>
        <v>543.239839296095+53.0625673227019i</v>
      </c>
      <c r="I1839" t="str">
        <f t="shared" si="540"/>
        <v>29.1607184089959-252.449223216041i</v>
      </c>
      <c r="K1839" t="str">
        <f t="shared" si="541"/>
        <v>0.0218809250361897-0.00668693793638606i</v>
      </c>
      <c r="L1839" t="str">
        <f t="shared" si="542"/>
        <v>0.0001875-0.38971091937113i</v>
      </c>
      <c r="M1839" t="str">
        <f t="shared" si="543"/>
        <v>0.00125-0.0979487337456855i</v>
      </c>
      <c r="N1839">
        <f t="shared" si="544"/>
        <v>84.315897458057435</v>
      </c>
      <c r="O1839">
        <f t="shared" si="545"/>
        <v>30.452023732992345</v>
      </c>
      <c r="P1839" s="3">
        <f t="shared" si="546"/>
        <v>30.452023732992345</v>
      </c>
      <c r="Q1839" s="3">
        <f t="shared" si="547"/>
        <v>-95.684102541942565</v>
      </c>
      <c r="R1839">
        <f t="shared" si="548"/>
        <v>84.315897458057435</v>
      </c>
      <c r="S1839">
        <f t="shared" si="549"/>
        <v>0.90512480336234225</v>
      </c>
      <c r="T1839">
        <f t="shared" si="532"/>
        <v>30.452023732992345</v>
      </c>
    </row>
    <row r="1840" spans="1:20" x14ac:dyDescent="0.35">
      <c r="A1840">
        <f t="shared" si="533"/>
        <v>5708.6777197395513</v>
      </c>
      <c r="B1840">
        <f t="shared" si="550"/>
        <v>908.56427761511918</v>
      </c>
      <c r="C1840" t="str">
        <f t="shared" si="534"/>
        <v>-3.29679204782263-33.0149825710917i</v>
      </c>
      <c r="D1840" t="str">
        <f t="shared" si="535"/>
        <v>3.47811957609987-17.521534737568i</v>
      </c>
      <c r="E1840" t="str">
        <f t="shared" si="536"/>
        <v>162.415192545235+0.350976671689302i</v>
      </c>
      <c r="F1840" t="str">
        <f t="shared" si="537"/>
        <v>2.90990903594715-164.389651735336i</v>
      </c>
      <c r="G1840" t="str">
        <f t="shared" si="538"/>
        <v>0.999999699659854-0.000548032896498667i</v>
      </c>
      <c r="H1840" t="str">
        <f t="shared" si="539"/>
        <v>543.58029927441+53.2174037118287i</v>
      </c>
      <c r="I1840" t="str">
        <f t="shared" si="540"/>
        <v>29.1418109005384-251.648534517367i</v>
      </c>
      <c r="K1840" t="str">
        <f t="shared" si="541"/>
        <v>0.0218662728899557-0.00670768619026584i</v>
      </c>
      <c r="L1840" t="str">
        <f t="shared" si="542"/>
        <v>0.0001875-0.38823562399993i</v>
      </c>
      <c r="M1840" t="str">
        <f t="shared" si="543"/>
        <v>0.00125-0.0975779375828708i</v>
      </c>
      <c r="N1840">
        <f t="shared" si="544"/>
        <v>84.297493492067815</v>
      </c>
      <c r="O1840">
        <f t="shared" si="545"/>
        <v>30.41731268084467</v>
      </c>
      <c r="P1840" s="3">
        <f t="shared" si="546"/>
        <v>30.41731268084467</v>
      </c>
      <c r="Q1840" s="3">
        <f t="shared" si="547"/>
        <v>-95.702506507932185</v>
      </c>
      <c r="R1840">
        <f t="shared" si="548"/>
        <v>84.297493492067815</v>
      </c>
      <c r="S1840">
        <f t="shared" si="549"/>
        <v>0.90856427761511915</v>
      </c>
      <c r="T1840">
        <f t="shared" si="532"/>
        <v>30.41731268084467</v>
      </c>
    </row>
    <row r="1841" spans="1:20" x14ac:dyDescent="0.35">
      <c r="A1841">
        <f t="shared" si="533"/>
        <v>5730.3706950745618</v>
      </c>
      <c r="B1841">
        <f t="shared" si="550"/>
        <v>912.01682187005667</v>
      </c>
      <c r="C1841" t="str">
        <f t="shared" si="534"/>
        <v>-3.29422245987548-32.882207018648i</v>
      </c>
      <c r="D1841" t="str">
        <f t="shared" si="535"/>
        <v>3.47811953479999-17.4552379059005i</v>
      </c>
      <c r="E1841" t="str">
        <f t="shared" si="536"/>
        <v>162.414925347727+0.352747169162987i</v>
      </c>
      <c r="F1841" t="str">
        <f t="shared" si="537"/>
        <v>2.90990902929241-163.767347956048i</v>
      </c>
      <c r="G1841" t="str">
        <f t="shared" si="538"/>
        <v>0.999999697372933-0.000550115420247291i</v>
      </c>
      <c r="H1841" t="str">
        <f t="shared" si="539"/>
        <v>543.923516678985+53.3722112217065i</v>
      </c>
      <c r="I1841" t="str">
        <f t="shared" si="540"/>
        <v>29.1227230321283-250.851548647786i</v>
      </c>
      <c r="K1841" t="str">
        <f t="shared" si="541"/>
        <v>0.0218515297535034-0.00672846650966307i</v>
      </c>
      <c r="L1841" t="str">
        <f t="shared" si="542"/>
        <v>0.0001875-0.386765913528523i</v>
      </c>
      <c r="M1841" t="str">
        <f t="shared" si="543"/>
        <v>0.00125-0.0972085451114465i</v>
      </c>
      <c r="N1841">
        <f t="shared" si="544"/>
        <v>84.279052796543908</v>
      </c>
      <c r="O1841">
        <f t="shared" si="545"/>
        <v>30.38259003056368</v>
      </c>
      <c r="P1841" s="3">
        <f t="shared" si="546"/>
        <v>30.38259003056368</v>
      </c>
      <c r="Q1841" s="3">
        <f t="shared" si="547"/>
        <v>-95.720947203456092</v>
      </c>
      <c r="R1841">
        <f t="shared" si="548"/>
        <v>84.279052796543908</v>
      </c>
      <c r="S1841">
        <f t="shared" si="549"/>
        <v>0.91201682187005673</v>
      </c>
      <c r="T1841">
        <f t="shared" si="532"/>
        <v>30.38259003056368</v>
      </c>
    </row>
    <row r="1842" spans="1:20" x14ac:dyDescent="0.35">
      <c r="A1842">
        <f t="shared" si="533"/>
        <v>5752.146103715846</v>
      </c>
      <c r="B1842">
        <f t="shared" si="550"/>
        <v>915.48248579316294</v>
      </c>
      <c r="C1842" t="str">
        <f t="shared" si="534"/>
        <v>-3.29163703173274-32.7499159524383i</v>
      </c>
      <c r="D1842" t="str">
        <f t="shared" si="535"/>
        <v>3.47811949318561-17.3891921736896i</v>
      </c>
      <c r="E1842" t="str">
        <f t="shared" si="536"/>
        <v>162.414658143621+0.354528736627058i</v>
      </c>
      <c r="F1842" t="str">
        <f t="shared" si="537"/>
        <v>2.90990902258699-163.14740002504i</v>
      </c>
      <c r="G1842" t="str">
        <f t="shared" si="538"/>
        <v>0.999999695068598-0.000552205857571763i</v>
      </c>
      <c r="H1842" t="str">
        <f t="shared" si="539"/>
        <v>544.269514853501+53.5269810301786i</v>
      </c>
      <c r="I1842" t="str">
        <f t="shared" si="540"/>
        <v>29.1034528336093-250.058255025164i</v>
      </c>
      <c r="K1842" t="str">
        <f t="shared" si="541"/>
        <v>0.0218366952047462-0.00674927859291129i</v>
      </c>
      <c r="L1842" t="str">
        <f t="shared" si="542"/>
        <v>0.0001875-0.385301766814627i</v>
      </c>
      <c r="M1842" t="str">
        <f t="shared" si="543"/>
        <v>0.00125-0.0968405510175799i</v>
      </c>
      <c r="N1842">
        <f t="shared" si="544"/>
        <v>84.260575553153203</v>
      </c>
      <c r="O1842">
        <f t="shared" si="545"/>
        <v>30.347855719219815</v>
      </c>
      <c r="P1842" s="3">
        <f t="shared" si="546"/>
        <v>30.347855719219815</v>
      </c>
      <c r="Q1842" s="3">
        <f t="shared" si="547"/>
        <v>-95.739424446846797</v>
      </c>
      <c r="R1842">
        <f t="shared" si="548"/>
        <v>84.260575553153203</v>
      </c>
      <c r="S1842">
        <f t="shared" si="549"/>
        <v>0.91548248579316294</v>
      </c>
      <c r="T1842">
        <f t="shared" si="532"/>
        <v>30.347855719219815</v>
      </c>
    </row>
    <row r="1843" spans="1:20" x14ac:dyDescent="0.35">
      <c r="A1843">
        <f t="shared" si="533"/>
        <v>5774.0042589099658</v>
      </c>
      <c r="B1843">
        <f t="shared" si="550"/>
        <v>918.96131923917699</v>
      </c>
      <c r="C1843" t="str">
        <f t="shared" si="534"/>
        <v>-3.28903569154788-32.6181075755094i</v>
      </c>
      <c r="D1843" t="str">
        <f t="shared" si="535"/>
        <v>3.47811945125437-17.3233965908454i</v>
      </c>
      <c r="E1843" t="str">
        <f t="shared" si="536"/>
        <v>162.414390959433+0.356321454719678i</v>
      </c>
      <c r="F1843" t="str">
        <f t="shared" si="537"/>
        <v>2.90990901583053-162.529799024154i</v>
      </c>
      <c r="G1843" t="str">
        <f t="shared" si="538"/>
        <v>0.999999692746717-0.000554304238543508i</v>
      </c>
      <c r="H1843" t="str">
        <f t="shared" si="539"/>
        <v>544.618317350337+53.6817041480462i</v>
      </c>
      <c r="I1843" t="str">
        <f t="shared" si="540"/>
        <v>29.0839983097757-249.268643128959i</v>
      </c>
      <c r="K1843" t="str">
        <f t="shared" si="541"/>
        <v>0.0218217688216394-0.00677012213415411i</v>
      </c>
      <c r="L1843" t="str">
        <f t="shared" si="542"/>
        <v>0.0001875-0.383843162796002i</v>
      </c>
      <c r="M1843" t="str">
        <f t="shared" si="543"/>
        <v>0.00125-0.0964739500075511i</v>
      </c>
      <c r="N1843">
        <f t="shared" si="544"/>
        <v>84.242061946942968</v>
      </c>
      <c r="O1843">
        <f t="shared" si="545"/>
        <v>30.313109683729888</v>
      </c>
      <c r="P1843" s="3">
        <f t="shared" si="546"/>
        <v>30.313109683729888</v>
      </c>
      <c r="Q1843" s="3">
        <f t="shared" si="547"/>
        <v>-95.757938053057032</v>
      </c>
      <c r="R1843">
        <f t="shared" si="548"/>
        <v>84.242061946942968</v>
      </c>
      <c r="S1843">
        <f t="shared" si="549"/>
        <v>0.91896131923917701</v>
      </c>
      <c r="T1843">
        <f t="shared" si="532"/>
        <v>30.313109683729888</v>
      </c>
    </row>
    <row r="1844" spans="1:20" x14ac:dyDescent="0.35">
      <c r="A1844">
        <f t="shared" si="533"/>
        <v>5795.9454750938248</v>
      </c>
      <c r="B1844">
        <f t="shared" si="550"/>
        <v>922.45337225228593</v>
      </c>
      <c r="C1844" t="str">
        <f t="shared" si="534"/>
        <v>-3.2864183675084-32.4867800986584i</v>
      </c>
      <c r="D1844" t="str">
        <f t="shared" si="535"/>
        <v>3.47811940900385-17.2578502108761i</v>
      </c>
      <c r="E1844" t="str">
        <f t="shared" si="536"/>
        <v>162.414123822197+0.358125404648341i</v>
      </c>
      <c r="F1844" t="str">
        <f t="shared" si="537"/>
        <v>2.90990900902261-161.914536068993i</v>
      </c>
      <c r="G1844" t="str">
        <f t="shared" si="538"/>
        <v>0.999999690407156-0.000556410593348215i</v>
      </c>
      <c r="H1844" t="str">
        <f t="shared" si="539"/>
        <v>544.969947932475+53.8363714161876i</v>
      </c>
      <c r="I1844" t="str">
        <f t="shared" si="540"/>
        <v>29.0643574400019-248.482702500114i</v>
      </c>
      <c r="K1844" t="str">
        <f t="shared" si="541"/>
        <v>0.021806750182214-0.00679099682332085i</v>
      </c>
      <c r="L1844" t="str">
        <f t="shared" si="542"/>
        <v>0.0001875-0.38239008049014i</v>
      </c>
      <c r="M1844" t="str">
        <f t="shared" si="543"/>
        <v>0.00125-0.0961087368076825i</v>
      </c>
      <c r="N1844">
        <f t="shared" si="544"/>
        <v>84.223512166368891</v>
      </c>
      <c r="O1844">
        <f t="shared" si="545"/>
        <v>30.278351860859228</v>
      </c>
      <c r="P1844" s="3">
        <f t="shared" si="546"/>
        <v>30.278351860859228</v>
      </c>
      <c r="Q1844" s="3">
        <f t="shared" si="547"/>
        <v>-95.776487833631109</v>
      </c>
      <c r="R1844">
        <f t="shared" si="548"/>
        <v>84.223512166368891</v>
      </c>
      <c r="S1844">
        <f t="shared" si="549"/>
        <v>0.92245337225228596</v>
      </c>
      <c r="T1844">
        <f t="shared" si="532"/>
        <v>30.278351860859228</v>
      </c>
    </row>
    <row r="1845" spans="1:20" x14ac:dyDescent="0.35">
      <c r="A1845">
        <f t="shared" si="533"/>
        <v>5817.9700678991812</v>
      </c>
      <c r="B1845">
        <f t="shared" si="550"/>
        <v>925.9586950668446</v>
      </c>
      <c r="C1845" t="str">
        <f t="shared" si="534"/>
        <v>-3.28378498784233-32.3559317404131i</v>
      </c>
      <c r="D1845" t="str">
        <f t="shared" si="535"/>
        <v>3.4781193664316-17.1925520908753i</v>
      </c>
      <c r="E1845" t="str">
        <f t="shared" si="536"/>
        <v>162.413856759478+0.359940668192866i</v>
      </c>
      <c r="F1845" t="str">
        <f t="shared" si="537"/>
        <v>2.90990900216287-161.301602308791i</v>
      </c>
      <c r="G1845" t="str">
        <f t="shared" si="538"/>
        <v>0.99999968804978-0.000558524952286285i</v>
      </c>
      <c r="H1845" t="str">
        <f t="shared" si="539"/>
        <v>545.324430575446+53.9909735026378i</v>
      </c>
      <c r="I1845" t="str">
        <f t="shared" si="540"/>
        <v>29.0445281778705-247.700422740959i</v>
      </c>
      <c r="K1845" t="str">
        <f t="shared" si="541"/>
        <v>0.0217916388646098-0.0068119023461025i</v>
      </c>
      <c r="L1845" t="str">
        <f t="shared" si="542"/>
        <v>0.0001875-0.380942498993963i</v>
      </c>
      <c r="M1845" t="str">
        <f t="shared" si="543"/>
        <v>0.00125-0.0957449061642581i</v>
      </c>
      <c r="N1845">
        <f t="shared" si="544"/>
        <v>84.204926403323014</v>
      </c>
      <c r="O1845">
        <f t="shared" si="545"/>
        <v>30.243582187225044</v>
      </c>
      <c r="P1845" s="3">
        <f t="shared" si="546"/>
        <v>30.243582187225044</v>
      </c>
      <c r="Q1845" s="3">
        <f t="shared" si="547"/>
        <v>-95.795073596676986</v>
      </c>
      <c r="R1845">
        <f t="shared" si="548"/>
        <v>84.204926403323014</v>
      </c>
      <c r="S1845">
        <f t="shared" si="549"/>
        <v>0.92595869506684458</v>
      </c>
      <c r="T1845">
        <f t="shared" si="532"/>
        <v>30.243582187225044</v>
      </c>
    </row>
    <row r="1846" spans="1:20" x14ac:dyDescent="0.35">
      <c r="A1846">
        <f t="shared" si="533"/>
        <v>5840.0783541571973</v>
      </c>
      <c r="B1846">
        <f t="shared" si="550"/>
        <v>929.47733810809859</v>
      </c>
      <c r="C1846" t="str">
        <f t="shared" si="534"/>
        <v>-3.28113548082368-32.2255607270057i</v>
      </c>
      <c r="D1846" t="str">
        <f t="shared" si="535"/>
        <v>3.47811932353521-17.1275012915073i</v>
      </c>
      <c r="E1846" t="str">
        <f t="shared" si="536"/>
        <v>162.413589799371+0.361767327707649i</v>
      </c>
      <c r="F1846" t="str">
        <f t="shared" si="537"/>
        <v>2.90990899525089-160.690988926292i</v>
      </c>
      <c r="G1846" t="str">
        <f t="shared" si="538"/>
        <v>0.999999685674455-0.000560647345773253i</v>
      </c>
      <c r="H1846" t="str">
        <f t="shared" si="539"/>
        <v>545.681789469271+54.1455008996181i</v>
      </c>
      <c r="I1846" t="str">
        <f t="shared" si="540"/>
        <v>29.0245084507979-246.921793515124i</v>
      </c>
      <c r="K1846" t="str">
        <f t="shared" si="541"/>
        <v>0.0217764344471098-0.0068328383839282i</v>
      </c>
      <c r="L1846" t="str">
        <f t="shared" si="542"/>
        <v>0.0001875-0.379500397483525i</v>
      </c>
      <c r="M1846" t="str">
        <f t="shared" si="543"/>
        <v>0.00125-0.0953824528434529i</v>
      </c>
      <c r="N1846">
        <f t="shared" si="544"/>
        <v>84.186304853162156</v>
      </c>
      <c r="O1846">
        <f t="shared" si="545"/>
        <v>30.208800599298108</v>
      </c>
      <c r="P1846" s="3">
        <f t="shared" si="546"/>
        <v>30.208800599298108</v>
      </c>
      <c r="Q1846" s="3">
        <f t="shared" si="547"/>
        <v>-95.813695146837844</v>
      </c>
      <c r="R1846">
        <f t="shared" si="548"/>
        <v>84.186304853162156</v>
      </c>
      <c r="S1846">
        <f t="shared" si="549"/>
        <v>0.92947733810809863</v>
      </c>
      <c r="T1846">
        <f t="shared" si="532"/>
        <v>30.208800599298108</v>
      </c>
    </row>
    <row r="1847" spans="1:20" x14ac:dyDescent="0.35">
      <c r="A1847">
        <f t="shared" si="533"/>
        <v>5862.2706519029953</v>
      </c>
      <c r="B1847">
        <f t="shared" si="550"/>
        <v>933.00935199290939</v>
      </c>
      <c r="C1847" t="str">
        <f t="shared" si="534"/>
        <v>-3.2784697747791-32.0956652923534i</v>
      </c>
      <c r="D1847" t="str">
        <f t="shared" si="535"/>
        <v>3.47811928031218-17.0626968769948i</v>
      </c>
      <c r="E1847" t="str">
        <f t="shared" si="536"/>
        <v>162.413322970509+0.363605466124749i</v>
      </c>
      <c r="F1847" t="str">
        <f t="shared" si="537"/>
        <v>2.90990898828628-160.082687137615i</v>
      </c>
      <c r="G1847" t="str">
        <f t="shared" si="538"/>
        <v>0.999999683281043-0.000562777804340232i</v>
      </c>
      <c r="H1847" t="str">
        <f t="shared" si="539"/>
        <v>546.04204902042+54.2999439205022i</v>
      </c>
      <c r="I1847" t="str">
        <f t="shared" si="540"/>
        <v>29.0042961596461-246.146804547426i</v>
      </c>
      <c r="K1847" t="str">
        <f t="shared" si="541"/>
        <v>0.0217611365081751-0.00685380461394147i</v>
      </c>
      <c r="L1847" t="str">
        <f t="shared" si="542"/>
        <v>0.0001875-0.378063755213713i</v>
      </c>
      <c r="M1847" t="str">
        <f t="shared" si="543"/>
        <v>0.00125-0.0950213716312537i</v>
      </c>
      <c r="N1847">
        <f t="shared" si="544"/>
        <v>84.16764771473602</v>
      </c>
      <c r="O1847">
        <f t="shared" si="545"/>
        <v>30.174007033406248</v>
      </c>
      <c r="P1847" s="3">
        <f t="shared" si="546"/>
        <v>30.174007033406248</v>
      </c>
      <c r="Q1847" s="3">
        <f t="shared" si="547"/>
        <v>-95.83235228526398</v>
      </c>
      <c r="R1847">
        <f t="shared" si="548"/>
        <v>84.16764771473602</v>
      </c>
      <c r="S1847">
        <f t="shared" si="549"/>
        <v>0.93300935199290935</v>
      </c>
      <c r="T1847">
        <f t="shared" si="532"/>
        <v>30.174007033406248</v>
      </c>
    </row>
    <row r="1848" spans="1:20" x14ac:dyDescent="0.35">
      <c r="A1848">
        <f t="shared" si="533"/>
        <v>5884.5472803802268</v>
      </c>
      <c r="B1848">
        <f t="shared" si="550"/>
        <v>936.55478753048249</v>
      </c>
      <c r="C1848" t="str">
        <f t="shared" si="534"/>
        <v>-3.27578779809408-31.966243678034i</v>
      </c>
      <c r="D1848" t="str">
        <f t="shared" si="535"/>
        <v>3.47811923676003-16.9981379151043i</v>
      </c>
      <c r="E1848" t="str">
        <f t="shared" si="536"/>
        <v>162.413056302077+0.365455166955634i</v>
      </c>
      <c r="F1848" t="str">
        <f t="shared" si="537"/>
        <v>2.90990898126863-159.476688192137i</v>
      </c>
      <c r="G1848" t="str">
        <f t="shared" si="538"/>
        <v>0.999999680869406-0.000564916358634351i</v>
      </c>
      <c r="H1848" t="str">
        <f t="shared" si="539"/>
        <v>546.405233853808+54.4542926967432i</v>
      </c>
      <c r="I1848" t="str">
        <f t="shared" si="540"/>
        <v>28.9838891783389-245.375445623795i</v>
      </c>
      <c r="K1848" t="str">
        <f t="shared" si="541"/>
        <v>0.0217457446264791-0.00687480070897696i</v>
      </c>
      <c r="L1848" t="str">
        <f t="shared" si="542"/>
        <v>0.0001875-0.376632551517945i</v>
      </c>
      <c r="M1848" t="str">
        <f t="shared" si="543"/>
        <v>0.00125-0.0946616573333871i</v>
      </c>
      <c r="N1848">
        <f t="shared" si="544"/>
        <v>84.14895519041508</v>
      </c>
      <c r="O1848">
        <f t="shared" si="545"/>
        <v>30.139201425736587</v>
      </c>
      <c r="P1848" s="3">
        <f t="shared" si="546"/>
        <v>30.139201425736587</v>
      </c>
      <c r="Q1848" s="3">
        <f t="shared" si="547"/>
        <v>-95.85104480958492</v>
      </c>
      <c r="R1848">
        <f t="shared" si="548"/>
        <v>84.14895519041508</v>
      </c>
      <c r="S1848">
        <f t="shared" si="549"/>
        <v>0.93655478753048249</v>
      </c>
      <c r="T1848">
        <f t="shared" si="532"/>
        <v>30.139201425736587</v>
      </c>
    </row>
    <row r="1849" spans="1:20" x14ac:dyDescent="0.35">
      <c r="A1849">
        <f t="shared" si="533"/>
        <v>5906.9085600456719</v>
      </c>
      <c r="B1849">
        <f t="shared" si="550"/>
        <v>940.11369572309832</v>
      </c>
      <c r="C1849" t="str">
        <f t="shared" si="534"/>
        <v>-3.27308947921917-31.8372941332651i</v>
      </c>
      <c r="D1849" t="str">
        <f t="shared" si="535"/>
        <v>3.47811919287627-16.9338234771336i</v>
      </c>
      <c r="E1849" t="str">
        <f t="shared" si="536"/>
        <v>162.412789823813+0.367316514294044i</v>
      </c>
      <c r="F1849" t="str">
        <f t="shared" si="537"/>
        <v>2.90990897419755-158.872983372359i</v>
      </c>
      <c r="G1849" t="str">
        <f t="shared" si="538"/>
        <v>0.999999678439406-0.000567063039419198i</v>
      </c>
      <c r="H1849" t="str">
        <f t="shared" si="539"/>
        <v>546.771368814777+54.6085371747277i</v>
      </c>
      <c r="I1849" t="str">
        <f t="shared" si="540"/>
        <v>28.9632853534607-244.607706591158i</v>
      </c>
      <c r="K1849" t="str">
        <f t="shared" si="541"/>
        <v>0.0217302583809436-0.00689582633753703i</v>
      </c>
      <c r="L1849" t="str">
        <f t="shared" si="542"/>
        <v>0.0001875-0.375206765807875i</v>
      </c>
      <c r="M1849" t="str">
        <f t="shared" si="543"/>
        <v>0.00125-0.0943033047752412i</v>
      </c>
      <c r="N1849">
        <f t="shared" si="544"/>
        <v>84.130227486119466</v>
      </c>
      <c r="O1849">
        <f t="shared" si="545"/>
        <v>30.104383712338773</v>
      </c>
      <c r="P1849" s="3">
        <f t="shared" si="546"/>
        <v>30.104383712338773</v>
      </c>
      <c r="Q1849" s="3">
        <f t="shared" si="547"/>
        <v>-95.869772513880534</v>
      </c>
      <c r="R1849">
        <f t="shared" si="548"/>
        <v>84.130227486119466</v>
      </c>
      <c r="S1849">
        <f t="shared" si="549"/>
        <v>0.94011369572309833</v>
      </c>
      <c r="T1849">
        <f t="shared" si="532"/>
        <v>30.104383712338773</v>
      </c>
    </row>
    <row r="1850" spans="1:20" x14ac:dyDescent="0.35">
      <c r="A1850">
        <f t="shared" si="533"/>
        <v>5929.3548125738453</v>
      </c>
      <c r="B1850">
        <f t="shared" si="550"/>
        <v>943.68612776684608</v>
      </c>
      <c r="C1850" t="str">
        <f t="shared" si="534"/>
        <v>-3.2703747466768-31.7088149148816i</v>
      </c>
      <c r="D1850" t="str">
        <f t="shared" si="535"/>
        <v>3.47811914865834-16.8697526378978i</v>
      </c>
      <c r="E1850" t="str">
        <f t="shared" si="536"/>
        <v>162.412523566022+0.369189592818555i</v>
      </c>
      <c r="F1850" t="str">
        <f t="shared" si="537"/>
        <v>2.90990896707264-158.271563993784i</v>
      </c>
      <c r="G1850" t="str">
        <f t="shared" si="538"/>
        <v>0.999999675990903-0.000569217877575259i</v>
      </c>
      <c r="H1850" t="str">
        <f t="shared" si="539"/>
        <v>547.140478971109+54.7626671125905i</v>
      </c>
      <c r="I1850" t="str">
        <f t="shared" si="540"/>
        <v>28.9424825038583-243.843577357354i</v>
      </c>
      <c r="K1850" t="str">
        <f t="shared" si="541"/>
        <v>0.0217146773507746-0.00691688116376902i</v>
      </c>
      <c r="L1850" t="str">
        <f t="shared" si="542"/>
        <v>0.0001875-0.373786377573097i</v>
      </c>
      <c r="M1850" t="str">
        <f t="shared" si="543"/>
        <v>0.00125-0.0939463088017942i</v>
      </c>
      <c r="N1850">
        <f t="shared" si="544"/>
        <v>84.111464811346494</v>
      </c>
      <c r="O1850">
        <f t="shared" si="545"/>
        <v>30.06955382912777</v>
      </c>
      <c r="P1850" s="3">
        <f t="shared" si="546"/>
        <v>30.06955382912777</v>
      </c>
      <c r="Q1850" s="3">
        <f t="shared" si="547"/>
        <v>-95.888535188653506</v>
      </c>
      <c r="R1850">
        <f t="shared" si="548"/>
        <v>84.111464811346494</v>
      </c>
      <c r="S1850">
        <f t="shared" si="549"/>
        <v>0.94368612776684613</v>
      </c>
      <c r="T1850">
        <f t="shared" si="532"/>
        <v>30.06955382912777</v>
      </c>
    </row>
    <row r="1851" spans="1:20" x14ac:dyDescent="0.35">
      <c r="A1851">
        <f t="shared" si="533"/>
        <v>5951.8863608616257</v>
      </c>
      <c r="B1851">
        <f t="shared" si="550"/>
        <v>947.27213505236011</v>
      </c>
      <c r="C1851" t="str">
        <f t="shared" si="534"/>
        <v>-3.26764352906663-31.5808042873124i</v>
      </c>
      <c r="D1851" t="str">
        <f t="shared" si="535"/>
        <v>3.47811910410372-16.8059244757164i</v>
      </c>
      <c r="E1851" t="str">
        <f t="shared" si="536"/>
        <v>162.412257559572+0.371074487794907i</v>
      </c>
      <c r="F1851" t="str">
        <f t="shared" si="537"/>
        <v>2.90990895989344-157.672421404792i</v>
      </c>
      <c r="G1851" t="str">
        <f t="shared" si="538"/>
        <v>0.999999673523756-0.000571380904100363i</v>
      </c>
      <c r="H1851" t="str">
        <f t="shared" si="539"/>
        <v>547.512589615043+54.9166720769462i</v>
      </c>
      <c r="I1851" t="str">
        <f t="shared" si="540"/>
        <v>28.9214784202245-243.08304789103i</v>
      </c>
      <c r="K1851" t="str">
        <f t="shared" si="541"/>
        <v>0.0216990011154991-0.0069379648474418i</v>
      </c>
      <c r="L1851" t="str">
        <f t="shared" si="542"/>
        <v>0.0001875-0.372371366380849i</v>
      </c>
      <c r="M1851" t="str">
        <f t="shared" si="543"/>
        <v>0.00125-0.0935906642775398i</v>
      </c>
      <c r="N1851">
        <f t="shared" si="544"/>
        <v>84.092667379200961</v>
      </c>
      <c r="O1851">
        <f t="shared" si="545"/>
        <v>30.034711711886487</v>
      </c>
      <c r="P1851" s="3">
        <f t="shared" si="546"/>
        <v>30.034711711886487</v>
      </c>
      <c r="Q1851" s="3">
        <f t="shared" si="547"/>
        <v>-95.907332620799039</v>
      </c>
      <c r="R1851">
        <f t="shared" si="548"/>
        <v>84.092667379200961</v>
      </c>
      <c r="S1851">
        <f t="shared" si="549"/>
        <v>0.94727213505236008</v>
      </c>
      <c r="T1851">
        <f t="shared" si="532"/>
        <v>30.034711711886487</v>
      </c>
    </row>
    <row r="1852" spans="1:20" x14ac:dyDescent="0.35">
      <c r="A1852">
        <f t="shared" si="533"/>
        <v>5974.5035290329006</v>
      </c>
      <c r="B1852">
        <f t="shared" si="550"/>
        <v>950.87176916555916</v>
      </c>
      <c r="C1852" t="str">
        <f t="shared" si="534"/>
        <v>-3.2648957550739-31.45326052256i</v>
      </c>
      <c r="D1852" t="str">
        <f t="shared" si="535"/>
        <v>3.47811905920986-16.7423380724i</v>
      </c>
      <c r="E1852" t="str">
        <f t="shared" si="536"/>
        <v>162.411991835916+0.372971285078324i</v>
      </c>
      <c r="F1852" t="str">
        <f t="shared" si="537"/>
        <v>2.90990895265961-157.075546986517i</v>
      </c>
      <c r="G1852" t="str">
        <f t="shared" si="538"/>
        <v>0.999999671037823-0.000573552150110133i</v>
      </c>
      <c r="H1852" t="str">
        <f t="shared" si="539"/>
        <v>547.887726265335+55.0705414396003i</v>
      </c>
      <c r="I1852" t="str">
        <f t="shared" si="540"/>
        <v>28.9002708646928-242.32610822156i</v>
      </c>
      <c r="K1852" t="str">
        <f t="shared" si="541"/>
        <v>0.0216832292550011-0.00695907704392387i</v>
      </c>
      <c r="L1852" t="str">
        <f t="shared" si="542"/>
        <v>0.0001875-0.370961711875723i</v>
      </c>
      <c r="M1852" t="str">
        <f t="shared" si="543"/>
        <v>0.00125-0.0932363660864112i</v>
      </c>
      <c r="N1852">
        <f t="shared" si="544"/>
        <v>84.073835406420713</v>
      </c>
      <c r="O1852">
        <f t="shared" si="545"/>
        <v>29.999857296269255</v>
      </c>
      <c r="P1852" s="3">
        <f t="shared" si="546"/>
        <v>29.999857296269255</v>
      </c>
      <c r="Q1852" s="3">
        <f t="shared" si="547"/>
        <v>-95.926164593579287</v>
      </c>
      <c r="R1852">
        <f t="shared" si="548"/>
        <v>84.073835406420713</v>
      </c>
      <c r="S1852">
        <f t="shared" si="549"/>
        <v>0.95087176916555916</v>
      </c>
      <c r="T1852">
        <f t="shared" si="532"/>
        <v>29.999857296269255</v>
      </c>
    </row>
    <row r="1853" spans="1:20" x14ac:dyDescent="0.35">
      <c r="A1853">
        <f t="shared" si="533"/>
        <v>5997.206642443226</v>
      </c>
      <c r="B1853">
        <f t="shared" si="550"/>
        <v>954.48508188838832</v>
      </c>
      <c r="C1853" t="str">
        <f t="shared" si="534"/>
        <v>-3.26213135347443-31.3261819001766i</v>
      </c>
      <c r="D1853" t="str">
        <f t="shared" si="535"/>
        <v>3.47811901397414-16.6789925132365i</v>
      </c>
      <c r="E1853" t="str">
        <f t="shared" si="536"/>
        <v>162.41172642709+0.374880071115966i</v>
      </c>
      <c r="F1853" t="str">
        <f t="shared" si="537"/>
        <v>2.90990894537069-156.480932152719i</v>
      </c>
      <c r="G1853" t="str">
        <f t="shared" si="538"/>
        <v>0.999999668532961-0.000575731646838422i</v>
      </c>
      <c r="H1853" t="str">
        <f t="shared" si="539"/>
        <v>548.265914669295+55.2242643741596i</v>
      </c>
      <c r="I1853" t="str">
        <f t="shared" si="540"/>
        <v>28.8788575704052-241.572748438931i</v>
      </c>
      <c r="K1853" t="str">
        <f t="shared" si="541"/>
        <v>0.0216673613495598-0.00698021740416027i</v>
      </c>
      <c r="L1853" t="str">
        <f t="shared" si="542"/>
        <v>0.0001875-0.369557393779361i</v>
      </c>
      <c r="M1853" t="str">
        <f t="shared" si="543"/>
        <v>0.00125-0.0928834091317108i</v>
      </c>
      <c r="N1853">
        <f t="shared" si="544"/>
        <v>84.054969113407736</v>
      </c>
      <c r="O1853">
        <f t="shared" si="545"/>
        <v>29.96499051780436</v>
      </c>
      <c r="P1853" s="3">
        <f t="shared" si="546"/>
        <v>29.96499051780436</v>
      </c>
      <c r="Q1853" s="3">
        <f t="shared" si="547"/>
        <v>-95.945030886592264</v>
      </c>
      <c r="R1853">
        <f t="shared" si="548"/>
        <v>84.054969113407736</v>
      </c>
      <c r="S1853">
        <f t="shared" si="549"/>
        <v>0.95448508188838832</v>
      </c>
      <c r="T1853">
        <f t="shared" si="532"/>
        <v>29.96499051780436</v>
      </c>
    </row>
    <row r="1854" spans="1:20" x14ac:dyDescent="0.35">
      <c r="A1854">
        <f t="shared" si="533"/>
        <v>6019.9960276845104</v>
      </c>
      <c r="B1854">
        <f t="shared" si="550"/>
        <v>958.11212519956428</v>
      </c>
      <c r="C1854" t="str">
        <f t="shared" si="534"/>
        <v>-3.25935025314255-31.1995667072439i</v>
      </c>
      <c r="D1854" t="str">
        <f t="shared" si="535"/>
        <v>3.47811896839399-16.615886886979i</v>
      </c>
      <c r="E1854" t="str">
        <f t="shared" si="536"/>
        <v>162.411461365722+0.376800932949609i</v>
      </c>
      <c r="F1854" t="str">
        <f t="shared" si="537"/>
        <v>2.90990893802626-155.888568349665i</v>
      </c>
      <c r="G1854" t="str">
        <f t="shared" si="538"/>
        <v>0.999999666009026-0.000577919425637777i</v>
      </c>
      <c r="H1854" t="str">
        <f t="shared" si="539"/>
        <v>548.647180804867+55.3778298526135i</v>
      </c>
      <c r="I1854" t="str">
        <f t="shared" si="540"/>
        <v>28.8572362410898-240.822958693662i</v>
      </c>
      <c r="K1854" t="str">
        <f t="shared" si="541"/>
        <v>0.0216513969798871-0.00700138557465087i</v>
      </c>
      <c r="L1854" t="str">
        <f t="shared" si="542"/>
        <v>0.0001875-0.368158391890178i</v>
      </c>
      <c r="M1854" t="str">
        <f t="shared" si="543"/>
        <v>0.00125-0.0925317883360343i</v>
      </c>
      <c r="N1854">
        <f t="shared" si="544"/>
        <v>84.036068724254847</v>
      </c>
      <c r="O1854">
        <f t="shared" si="545"/>
        <v>29.930111311897633</v>
      </c>
      <c r="P1854" s="3">
        <f t="shared" si="546"/>
        <v>29.930111311897633</v>
      </c>
      <c r="Q1854" s="3">
        <f t="shared" si="547"/>
        <v>-95.963931275745153</v>
      </c>
      <c r="R1854">
        <f t="shared" si="548"/>
        <v>84.036068724254847</v>
      </c>
      <c r="S1854">
        <f t="shared" si="549"/>
        <v>0.95811212519956424</v>
      </c>
      <c r="T1854">
        <f t="shared" si="532"/>
        <v>29.930111311897633</v>
      </c>
    </row>
    <row r="1855" spans="1:20" x14ac:dyDescent="0.35">
      <c r="A1855">
        <f t="shared" si="533"/>
        <v>6042.8720125897116</v>
      </c>
      <c r="B1855">
        <f t="shared" si="550"/>
        <v>961.75295127532263</v>
      </c>
      <c r="C1855" t="str">
        <f t="shared" si="534"/>
        <v>-3.25655238305735-31.0734132383498i</v>
      </c>
      <c r="D1855" t="str">
        <f t="shared" si="535"/>
        <v>3.47811892246677-16.5530202858319i</v>
      </c>
      <c r="E1855" t="str">
        <f t="shared" si="536"/>
        <v>162.411196685044+0.378733958217519i</v>
      </c>
      <c r="F1855" t="str">
        <f t="shared" si="537"/>
        <v>2.90990893062591-155.298447056002i</v>
      </c>
      <c r="G1855" t="str">
        <f t="shared" si="538"/>
        <v>0.999999663465873-0.000580115517979877i</v>
      </c>
      <c r="H1855" t="str">
        <f t="shared" si="539"/>
        <v>549.031550882712+55.53122664183i</v>
      </c>
      <c r="I1855" t="str">
        <f t="shared" si="540"/>
        <v>28.8354045506193-240.076729196698i</v>
      </c>
      <c r="K1855" t="str">
        <f t="shared" si="541"/>
        <v>0.0216353357271657-0.0070225811974279i</v>
      </c>
      <c r="L1855" t="str">
        <f t="shared" si="542"/>
        <v>0.0001875-0.366764686083062i</v>
      </c>
      <c r="M1855" t="str">
        <f t="shared" si="543"/>
        <v>0.00125-0.0921814986411971i</v>
      </c>
      <c r="N1855">
        <f t="shared" si="544"/>
        <v>84.017134466775104</v>
      </c>
      <c r="O1855">
        <f t="shared" si="545"/>
        <v>29.895219613835241</v>
      </c>
      <c r="P1855" s="3">
        <f t="shared" si="546"/>
        <v>29.895219613835241</v>
      </c>
      <c r="Q1855" s="3">
        <f t="shared" si="547"/>
        <v>-95.982865533224896</v>
      </c>
      <c r="R1855">
        <f t="shared" si="548"/>
        <v>84.017134466775104</v>
      </c>
      <c r="S1855">
        <f t="shared" si="549"/>
        <v>0.96175295127532268</v>
      </c>
      <c r="T1855">
        <f t="shared" si="532"/>
        <v>29.895219613835241</v>
      </c>
    </row>
    <row r="1856" spans="1:20" x14ac:dyDescent="0.35">
      <c r="A1856">
        <f t="shared" si="533"/>
        <v>6065.8349262375523</v>
      </c>
      <c r="B1856">
        <f t="shared" si="550"/>
        <v>965.40761249016884</v>
      </c>
      <c r="C1856" t="str">
        <f t="shared" si="534"/>
        <v>-3.25373767230933-30.947719795567i</v>
      </c>
      <c r="D1856" t="str">
        <f t="shared" si="535"/>
        <v>3.47811887618983-16.4903918054378i</v>
      </c>
      <c r="E1856" t="str">
        <f t="shared" si="536"/>
        <v>162.410932418895+0.380679235157001i</v>
      </c>
      <c r="F1856" t="str">
        <f t="shared" si="537"/>
        <v>2.90990892316921-154.710559782637i</v>
      </c>
      <c r="G1856" t="str">
        <f t="shared" si="538"/>
        <v>0.999999660903355-0.000582319955455995i</v>
      </c>
      <c r="H1856" t="str">
        <f t="shared" si="539"/>
        <v>549.4190513483+55.6844432999988i</v>
      </c>
      <c r="I1856" t="str">
        <f t="shared" si="540"/>
        <v>28.8133601425685-239.334050219317i</v>
      </c>
      <c r="K1856" t="str">
        <f t="shared" si="541"/>
        <v>0.0216191771730886-0.00704380391003438i</v>
      </c>
      <c r="L1856" t="str">
        <f t="shared" si="542"/>
        <v>0.0001875-0.365376256309088i</v>
      </c>
      <c r="M1856" t="str">
        <f t="shared" si="543"/>
        <v>0.00125-0.0918325350081661i</v>
      </c>
      <c r="N1856">
        <f t="shared" si="544"/>
        <v>83.998166572530749</v>
      </c>
      <c r="O1856">
        <f t="shared" si="545"/>
        <v>29.860315358787062</v>
      </c>
      <c r="P1856" s="3">
        <f t="shared" si="546"/>
        <v>29.860315358787062</v>
      </c>
      <c r="Q1856" s="3">
        <f t="shared" si="547"/>
        <v>-96.001833427469251</v>
      </c>
      <c r="R1856">
        <f t="shared" si="548"/>
        <v>83.998166572530749</v>
      </c>
      <c r="S1856">
        <f t="shared" si="549"/>
        <v>0.96540761249016882</v>
      </c>
      <c r="T1856">
        <f t="shared" si="532"/>
        <v>29.860315358787062</v>
      </c>
    </row>
    <row r="1857" spans="1:20" x14ac:dyDescent="0.35">
      <c r="A1857">
        <f t="shared" si="533"/>
        <v>6088.8850989572557</v>
      </c>
      <c r="B1857">
        <f t="shared" si="550"/>
        <v>969.07616141763151</v>
      </c>
      <c r="C1857" t="str">
        <f t="shared" si="534"/>
        <v>-3.25090605010822-30.8224846884322i</v>
      </c>
      <c r="D1857" t="str">
        <f t="shared" si="535"/>
        <v>3.47811882956053-16.4280005448652i</v>
      </c>
      <c r="E1857" t="str">
        <f t="shared" si="536"/>
        <v>162.410668601734+0.382636852606728i</v>
      </c>
      <c r="F1857" t="str">
        <f t="shared" si="537"/>
        <v>2.90990891565575-154.124898072615i</v>
      </c>
      <c r="G1857" t="str">
        <f t="shared" si="538"/>
        <v>0.999999658321324-0.000584532769777446i</v>
      </c>
      <c r="H1857" t="str">
        <f t="shared" si="539"/>
        <v>549.80970888404+55.8374681730144i</v>
      </c>
      <c r="I1857" t="str">
        <f t="shared" si="540"/>
        <v>28.7911006297654-238.594912093038i</v>
      </c>
      <c r="K1857" t="str">
        <f t="shared" si="541"/>
        <v>0.0216029208998975-0.00706505334550264i</v>
      </c>
      <c r="L1857" t="str">
        <f t="shared" si="542"/>
        <v>0.0001875-0.363993082595226i</v>
      </c>
      <c r="M1857" t="str">
        <f t="shared" si="543"/>
        <v>0.00125-0.0914848924169816i</v>
      </c>
      <c r="N1857">
        <f t="shared" si="544"/>
        <v>83.979165276860513</v>
      </c>
      <c r="O1857">
        <f t="shared" si="545"/>
        <v>29.82539848181024</v>
      </c>
      <c r="P1857" s="3">
        <f t="shared" si="546"/>
        <v>29.82539848181024</v>
      </c>
      <c r="Q1857" s="3">
        <f t="shared" si="547"/>
        <v>-96.020834723139487</v>
      </c>
      <c r="R1857">
        <f t="shared" si="548"/>
        <v>83.979165276860513</v>
      </c>
      <c r="S1857">
        <f t="shared" si="549"/>
        <v>0.96907616141763153</v>
      </c>
      <c r="T1857">
        <f t="shared" si="532"/>
        <v>29.82539848181024</v>
      </c>
    </row>
    <row r="1858" spans="1:20" x14ac:dyDescent="0.35">
      <c r="A1858">
        <f t="shared" si="533"/>
        <v>6112.0228623332923</v>
      </c>
      <c r="B1858">
        <f t="shared" si="550"/>
        <v>972.75865083101849</v>
      </c>
      <c r="C1858" t="str">
        <f t="shared" si="534"/>
        <v>-3.24805744578925-30.6977062339223i</v>
      </c>
      <c r="D1858" t="str">
        <f t="shared" si="535"/>
        <v>3.47811878257617-16.3658456065948i</v>
      </c>
      <c r="E1858" t="str">
        <f t="shared" si="536"/>
        <v>162.410405268643+0.38460690000907i</v>
      </c>
      <c r="F1858" t="str">
        <f t="shared" si="537"/>
        <v>2.90990890808506-153.541453500995i</v>
      </c>
      <c r="G1858" t="str">
        <f t="shared" si="538"/>
        <v>0.999999655719634-0.000586753992776047i</v>
      </c>
      <c r="H1858" t="str">
        <f t="shared" si="539"/>
        <v>550.203550411398+55.9902893907804i</v>
      </c>
      <c r="I1858" t="str">
        <f t="shared" si="540"/>
        <v>28.7686235938301-237.859305209516i</v>
      </c>
      <c r="K1858" t="str">
        <f t="shared" si="541"/>
        <v>0.021586566490423-0.00708632913233281i</v>
      </c>
      <c r="L1858" t="str">
        <f t="shared" si="542"/>
        <v>0.0001875-0.362615145044059i</v>
      </c>
      <c r="M1858" t="str">
        <f t="shared" si="543"/>
        <v>0.00125-0.0911385658666887i</v>
      </c>
      <c r="N1858">
        <f t="shared" si="544"/>
        <v>83.960130818909363</v>
      </c>
      <c r="O1858">
        <f t="shared" si="545"/>
        <v>29.79046891785195</v>
      </c>
      <c r="P1858" s="3">
        <f t="shared" si="546"/>
        <v>29.79046891785195</v>
      </c>
      <c r="Q1858" s="3">
        <f t="shared" si="547"/>
        <v>-96.039869181090637</v>
      </c>
      <c r="R1858">
        <f t="shared" si="548"/>
        <v>83.960130818909363</v>
      </c>
      <c r="S1858">
        <f t="shared" si="549"/>
        <v>0.97275865083101853</v>
      </c>
      <c r="T1858">
        <f t="shared" si="532"/>
        <v>29.79046891785195</v>
      </c>
    </row>
    <row r="1859" spans="1:20" x14ac:dyDescent="0.35">
      <c r="A1859">
        <f t="shared" si="533"/>
        <v>6135.2485492101596</v>
      </c>
      <c r="B1859">
        <f t="shared" si="550"/>
        <v>976.45513370417643</v>
      </c>
      <c r="C1859" t="str">
        <f t="shared" si="534"/>
        <v>-3.24519178882083-30.5733827564334i</v>
      </c>
      <c r="D1859" t="str">
        <f t="shared" si="535"/>
        <v>3.47811873523406-16.3039260965068i</v>
      </c>
      <c r="E1859" t="str">
        <f t="shared" si="536"/>
        <v>162.410142455338+0.386589467412032i</v>
      </c>
      <c r="F1859" t="str">
        <f t="shared" si="537"/>
        <v>2.90990890045671-152.960217674731i</v>
      </c>
      <c r="G1859" t="str">
        <f t="shared" si="538"/>
        <v>0.999999653098132-0.000588983656404574i</v>
      </c>
      <c r="H1859" t="str">
        <f t="shared" si="539"/>
        <v>550.600603093051+56.1428948634605i</v>
      </c>
      <c r="I1859" t="str">
        <f t="shared" si="540"/>
        <v>28.7459265847121-237.127220020453i</v>
      </c>
      <c r="K1859" t="str">
        <f t="shared" si="541"/>
        <v>0.0215701135281246-0.00710763089447205i</v>
      </c>
      <c r="L1859" t="str">
        <f t="shared" si="542"/>
        <v>0.0001875-0.361242423833492i</v>
      </c>
      <c r="M1859" t="str">
        <f t="shared" si="543"/>
        <v>0.00125-0.0907935503752623i</v>
      </c>
      <c r="N1859">
        <f t="shared" si="544"/>
        <v>83.941063441656155</v>
      </c>
      <c r="O1859">
        <f t="shared" si="545"/>
        <v>29.75552660175304</v>
      </c>
      <c r="P1859" s="3">
        <f t="shared" si="546"/>
        <v>29.75552660175304</v>
      </c>
      <c r="Q1859" s="3">
        <f t="shared" si="547"/>
        <v>-96.058936558343845</v>
      </c>
      <c r="R1859">
        <f t="shared" si="548"/>
        <v>83.941063441656155</v>
      </c>
      <c r="S1859">
        <f t="shared" si="549"/>
        <v>0.97645513370417647</v>
      </c>
      <c r="T1859">
        <f t="shared" si="532"/>
        <v>29.75552660175304</v>
      </c>
    </row>
    <row r="1860" spans="1:20" x14ac:dyDescent="0.35">
      <c r="A1860">
        <f t="shared" si="533"/>
        <v>6158.5624936971581</v>
      </c>
      <c r="B1860">
        <f t="shared" si="550"/>
        <v>980.1656632122523</v>
      </c>
      <c r="C1860" t="str">
        <f t="shared" si="534"/>
        <v>-3.24230900881164-30.4495125877608i</v>
      </c>
      <c r="D1860" t="str">
        <f t="shared" si="535"/>
        <v>3.47811868753147-16.2422411238684i</v>
      </c>
      <c r="E1860" t="str">
        <f t="shared" si="536"/>
        <v>162.409880198178+0.388584645471782i</v>
      </c>
      <c r="F1860" t="str">
        <f t="shared" si="537"/>
        <v>2.90990889277031-152.38118223255i</v>
      </c>
      <c r="G1860" t="str">
        <f t="shared" si="538"/>
        <v>0.99999965045667-0.00059122179273722i</v>
      </c>
      <c r="H1860" t="str">
        <f t="shared" si="539"/>
        <v>551.00089433503+56.2952722776476i</v>
      </c>
      <c r="I1860" t="str">
        <f t="shared" si="540"/>
        <v>28.7230071202138-236.398647037492i</v>
      </c>
      <c r="K1860" t="str">
        <f t="shared" si="541"/>
        <v>0.0215535615971317-0.00712895825129353i</v>
      </c>
      <c r="L1860" t="str">
        <f t="shared" si="542"/>
        <v>0.0001875-0.359874899216468i</v>
      </c>
      <c r="M1860" t="str">
        <f t="shared" si="543"/>
        <v>0.00125-0.0904498409795406i</v>
      </c>
      <c r="N1860">
        <f t="shared" si="544"/>
        <v>83.921963391942853</v>
      </c>
      <c r="O1860">
        <f t="shared" si="545"/>
        <v>29.72057146825194</v>
      </c>
      <c r="P1860" s="3">
        <f t="shared" si="546"/>
        <v>29.72057146825194</v>
      </c>
      <c r="Q1860" s="3">
        <f t="shared" si="547"/>
        <v>-96.078036608057147</v>
      </c>
      <c r="R1860">
        <f t="shared" si="548"/>
        <v>83.921963391942853</v>
      </c>
      <c r="S1860">
        <f t="shared" si="549"/>
        <v>0.98016566321225229</v>
      </c>
      <c r="T1860">
        <f t="shared" si="532"/>
        <v>29.72057146825194</v>
      </c>
    </row>
    <row r="1861" spans="1:20" x14ac:dyDescent="0.35">
      <c r="A1861">
        <f t="shared" si="533"/>
        <v>6181.9650311732075</v>
      </c>
      <c r="B1861">
        <f t="shared" si="550"/>
        <v>983.89029273245887</v>
      </c>
      <c r="C1861" t="str">
        <f t="shared" si="534"/>
        <v>-3.23940903551769-30.3260940670747i</v>
      </c>
      <c r="D1861" t="str">
        <f t="shared" si="535"/>
        <v>3.47811863946563-16.1807898013205i</v>
      </c>
      <c r="E1861" t="str">
        <f t="shared" si="536"/>
        <v>162.40961853417+0.390592525454891i</v>
      </c>
      <c r="F1861" t="str">
        <f t="shared" si="537"/>
        <v>2.90990888502536-151.804338844834i</v>
      </c>
      <c r="G1861" t="str">
        <f t="shared" si="538"/>
        <v>0.999999647795094-0.00059346843397006i</v>
      </c>
      <c r="H1861" t="str">
        <f t="shared" si="539"/>
        <v>551.40445178891+56.4474090924694i</v>
      </c>
      <c r="I1861" t="str">
        <f t="shared" si="540"/>
        <v>28.6998626855098-235.67357683213i</v>
      </c>
      <c r="K1861" t="str">
        <f t="shared" si="541"/>
        <v>0.0215369102822844-0.00715031081757588i</v>
      </c>
      <c r="L1861" t="str">
        <f t="shared" si="542"/>
        <v>0.0001875-0.35851255152069i</v>
      </c>
      <c r="M1861" t="str">
        <f t="shared" si="543"/>
        <v>0.00125-0.090107432735147i</v>
      </c>
      <c r="N1861">
        <f t="shared" si="544"/>
        <v>83.90283092050305</v>
      </c>
      <c r="O1861">
        <f t="shared" si="545"/>
        <v>29.685603451987443</v>
      </c>
      <c r="P1861" s="3">
        <f t="shared" si="546"/>
        <v>29.685603451987443</v>
      </c>
      <c r="Q1861" s="3">
        <f t="shared" si="547"/>
        <v>-96.09716907949695</v>
      </c>
      <c r="R1861">
        <f t="shared" si="548"/>
        <v>83.90283092050305</v>
      </c>
      <c r="S1861">
        <f t="shared" si="549"/>
        <v>0.98389029273245887</v>
      </c>
      <c r="T1861">
        <f t="shared" si="532"/>
        <v>29.685603451987443</v>
      </c>
    </row>
    <row r="1862" spans="1:20" x14ac:dyDescent="0.35">
      <c r="A1862">
        <f t="shared" si="533"/>
        <v>6205.4564982916654</v>
      </c>
      <c r="B1862">
        <f t="shared" si="550"/>
        <v>987.62907584484219</v>
      </c>
      <c r="C1862" t="str">
        <f t="shared" si="534"/>
        <v>-3.23649179884996-30.2031255409007i</v>
      </c>
      <c r="D1862" t="str">
        <f t="shared" si="535"/>
        <v>3.47811859103381-16.1195712448652i</v>
      </c>
      <c r="E1862" t="str">
        <f t="shared" si="536"/>
        <v>162.409357500982+0.392613199240073i</v>
      </c>
      <c r="F1862" t="str">
        <f t="shared" si="537"/>
        <v>2.90990887722144-151.229679213497i</v>
      </c>
      <c r="G1862" t="str">
        <f t="shared" si="538"/>
        <v>0.999999645113252-0.000595723612421509i</v>
      </c>
      <c r="H1862" t="str">
        <f t="shared" si="539"/>
        <v>551.811303353986+56.5992925356239i</v>
      </c>
      <c r="I1862" t="str">
        <f t="shared" si="540"/>
        <v>28.6764907326578-234.952000035606i</v>
      </c>
      <c r="K1862" t="str">
        <f t="shared" si="541"/>
        <v>0.0215201591691754-0.00717168820348303i</v>
      </c>
      <c r="L1862" t="str">
        <f t="shared" si="542"/>
        <v>0.0001875-0.357155361148326i</v>
      </c>
      <c r="M1862" t="str">
        <f t="shared" si="543"/>
        <v>0.00125-0.0897663207164243i</v>
      </c>
      <c r="N1862">
        <f t="shared" si="544"/>
        <v>83.883666281990656</v>
      </c>
      <c r="O1862">
        <f t="shared" si="545"/>
        <v>29.650622487502876</v>
      </c>
      <c r="P1862" s="3">
        <f t="shared" si="546"/>
        <v>29.650622487502876</v>
      </c>
      <c r="Q1862" s="3">
        <f t="shared" si="547"/>
        <v>-96.116333718009344</v>
      </c>
      <c r="R1862">
        <f t="shared" si="548"/>
        <v>83.883666281990656</v>
      </c>
      <c r="S1862">
        <f t="shared" si="549"/>
        <v>0.98762907584484216</v>
      </c>
      <c r="T1862">
        <f t="shared" si="532"/>
        <v>29.650622487502876</v>
      </c>
    </row>
    <row r="1863" spans="1:20" x14ac:dyDescent="0.35">
      <c r="A1863">
        <f t="shared" si="533"/>
        <v>6229.0372329851743</v>
      </c>
      <c r="B1863">
        <f t="shared" si="550"/>
        <v>991.38206633305265</v>
      </c>
      <c r="C1863" t="str">
        <f t="shared" si="534"/>
        <v>-3.23355722888196-30.0806053630967i</v>
      </c>
      <c r="D1863" t="str">
        <f t="shared" si="535"/>
        <v>3.47811854223322-16.058584573853i</v>
      </c>
      <c r="E1863" t="str">
        <f t="shared" si="536"/>
        <v>162.409097136947+0.394646759320769i</v>
      </c>
      <c r="F1863" t="str">
        <f t="shared" si="537"/>
        <v>2.9099088693581-150.657195071866i</v>
      </c>
      <c r="G1863" t="str">
        <f t="shared" si="538"/>
        <v>0.999999642410989-0.000597987360532791i</v>
      </c>
      <c r="H1863" t="str">
        <f t="shared" si="539"/>
        <v>552.221477179484+56.7509095993424i</v>
      </c>
      <c r="I1863" t="str">
        <f t="shared" si="540"/>
        <v>28.6528886801022-234.233907338814i</v>
      </c>
      <c r="K1863" t="str">
        <f t="shared" si="541"/>
        <v>0.0215033078441917-0.00719309001454424i</v>
      </c>
      <c r="L1863" t="str">
        <f t="shared" si="542"/>
        <v>0.0001875-0.355803308575739i</v>
      </c>
      <c r="M1863" t="str">
        <f t="shared" si="543"/>
        <v>0.00125-0.089426500016362i</v>
      </c>
      <c r="N1863">
        <f t="shared" si="544"/>
        <v>83.864469735007816</v>
      </c>
      <c r="O1863">
        <f t="shared" si="545"/>
        <v>29.615628509249319</v>
      </c>
      <c r="P1863" s="3">
        <f t="shared" si="546"/>
        <v>29.615628509249319</v>
      </c>
      <c r="Q1863" s="3">
        <f t="shared" si="547"/>
        <v>-96.135530264992184</v>
      </c>
      <c r="R1863">
        <f t="shared" si="548"/>
        <v>83.864469735007816</v>
      </c>
      <c r="S1863">
        <f t="shared" si="549"/>
        <v>0.9913820663330527</v>
      </c>
      <c r="T1863">
        <f t="shared" si="532"/>
        <v>29.615628509249319</v>
      </c>
    </row>
    <row r="1864" spans="1:20" x14ac:dyDescent="0.35">
      <c r="A1864">
        <f t="shared" si="533"/>
        <v>6252.707574470518</v>
      </c>
      <c r="B1864">
        <f t="shared" si="550"/>
        <v>995.14931818511832</v>
      </c>
      <c r="C1864" t="str">
        <f t="shared" si="534"/>
        <v>-3.23060525585698-29.9585318948325i</v>
      </c>
      <c r="D1864" t="str">
        <f t="shared" si="535"/>
        <v>3.47811849306103-15.9978289109701i</v>
      </c>
      <c r="E1864" t="str">
        <f t="shared" si="536"/>
        <v>162.408837481073+0.39669329880705i</v>
      </c>
      <c r="F1864" t="str">
        <f t="shared" si="537"/>
        <v>2.90990886143489-150.086878184566i</v>
      </c>
      <c r="G1864" t="str">
        <f t="shared" si="538"/>
        <v>0.99999963968815-0.000600259710868405i</v>
      </c>
      <c r="H1864" t="str">
        <f t="shared" si="539"/>
        <v>552.635001666761+56.9022470362717i</v>
      </c>
      <c r="I1864" t="str">
        <f t="shared" si="540"/>
        <v>28.6290539121665-233.519289492195i</v>
      </c>
      <c r="K1864" t="str">
        <f t="shared" si="541"/>
        <v>0.021486355894558-0.00721451585163434i</v>
      </c>
      <c r="L1864" t="str">
        <f t="shared" si="542"/>
        <v>0.0001875-0.354456374353196i</v>
      </c>
      <c r="M1864" t="str">
        <f t="shared" si="543"/>
        <v>0.00125-0.0890879657465251i</v>
      </c>
      <c r="N1864">
        <f t="shared" si="544"/>
        <v>83.845241542134545</v>
      </c>
      <c r="O1864">
        <f t="shared" si="545"/>
        <v>29.580621451589629</v>
      </c>
      <c r="P1864" s="3">
        <f t="shared" si="546"/>
        <v>29.580621451589629</v>
      </c>
      <c r="Q1864" s="3">
        <f t="shared" si="547"/>
        <v>-96.154758457865455</v>
      </c>
      <c r="R1864">
        <f t="shared" si="548"/>
        <v>83.845241542134545</v>
      </c>
      <c r="S1864">
        <f t="shared" si="549"/>
        <v>0.99514931818511831</v>
      </c>
      <c r="T1864">
        <f t="shared" si="532"/>
        <v>29.580621451589629</v>
      </c>
    </row>
    <row r="1865" spans="1:20" x14ac:dyDescent="0.35">
      <c r="A1865">
        <f t="shared" si="533"/>
        <v>6276.467863253506</v>
      </c>
      <c r="B1865">
        <f t="shared" si="550"/>
        <v>998.93088559422176</v>
      </c>
      <c r="C1865" t="str">
        <f t="shared" si="534"/>
        <v>-3.22763581019616-29.8369035045682i</v>
      </c>
      <c r="D1865" t="str">
        <f t="shared" si="535"/>
        <v>3.47811844351443-15.937303382226i</v>
      </c>
      <c r="E1865" t="str">
        <f t="shared" si="536"/>
        <v>162.408578573055+0.398752911427525i</v>
      </c>
      <c r="F1865" t="str">
        <f t="shared" si="537"/>
        <v>2.90990885345133-149.518720347396i</v>
      </c>
      <c r="G1865" t="str">
        <f t="shared" si="538"/>
        <v>0.999999636944578-0.000602540696116591i</v>
      </c>
      <c r="H1865" t="str">
        <f t="shared" si="539"/>
        <v>553.051905471551+57.0532913552902i</v>
      </c>
      <c r="I1865" t="str">
        <f t="shared" si="540"/>
        <v>28.6049837785413-232.808137305639i</v>
      </c>
      <c r="K1865" t="str">
        <f t="shared" si="541"/>
        <v>0.0214693029083788-0.00723596531095437i</v>
      </c>
      <c r="L1865" t="str">
        <f t="shared" si="542"/>
        <v>0.0001875-0.353114539104599i</v>
      </c>
      <c r="M1865" t="str">
        <f t="shared" si="543"/>
        <v>0.00125-0.0887507130369847i</v>
      </c>
      <c r="N1865">
        <f t="shared" si="544"/>
        <v>83.825981969956302</v>
      </c>
      <c r="O1865">
        <f t="shared" si="545"/>
        <v>29.545601248802175</v>
      </c>
      <c r="P1865" s="3">
        <f t="shared" si="546"/>
        <v>29.545601248802175</v>
      </c>
      <c r="Q1865" s="3">
        <f t="shared" si="547"/>
        <v>-96.174018030043698</v>
      </c>
      <c r="R1865">
        <f t="shared" si="548"/>
        <v>83.825981969956302</v>
      </c>
      <c r="S1865">
        <f t="shared" si="549"/>
        <v>0.99893088559422172</v>
      </c>
      <c r="T1865">
        <f t="shared" si="532"/>
        <v>29.545601248802175</v>
      </c>
    </row>
    <row r="1866" spans="1:20" x14ac:dyDescent="0.35">
      <c r="A1866">
        <f t="shared" si="533"/>
        <v>6300.3184411338698</v>
      </c>
      <c r="B1866">
        <f t="shared" si="550"/>
        <v>1002.7268229594798</v>
      </c>
      <c r="C1866" t="str">
        <f t="shared" si="534"/>
        <v>-3.22464882250583-29.715718568032i</v>
      </c>
      <c r="D1866" t="str">
        <f t="shared" si="535"/>
        <v>3.47811839359055-15.8770071169405i</v>
      </c>
      <c r="E1866" t="str">
        <f t="shared" si="536"/>
        <v>162.40832045328+0.400825691531606i</v>
      </c>
      <c r="F1866" t="str">
        <f t="shared" si="537"/>
        <v>2.909908845407-148.952713387216i</v>
      </c>
      <c r="G1866" t="str">
        <f t="shared" si="538"/>
        <v>0.999999634180115-0.000604830349089801i</v>
      </c>
      <c r="H1866" t="str">
        <f t="shared" si="539"/>
        <v>553.472217506194+57.2040288172394i</v>
      </c>
      <c r="I1866" t="str">
        <f t="shared" si="540"/>
        <v>28.5806755937607-232.100441648385i</v>
      </c>
      <c r="K1866" t="str">
        <f t="shared" si="541"/>
        <v>0.0214521484746827-0.00725743798401249i</v>
      </c>
      <c r="L1866" t="str">
        <f t="shared" si="542"/>
        <v>0.0001875-0.351777783527196i</v>
      </c>
      <c r="M1866" t="str">
        <f t="shared" si="543"/>
        <v>0.00125-0.0884147370362472i</v>
      </c>
      <c r="N1866">
        <f t="shared" si="544"/>
        <v>83.80669128909318</v>
      </c>
      <c r="O1866">
        <f t="shared" si="545"/>
        <v>29.510567835084451</v>
      </c>
      <c r="P1866" s="3">
        <f t="shared" si="546"/>
        <v>29.510567835084451</v>
      </c>
      <c r="Q1866" s="3">
        <f t="shared" si="547"/>
        <v>-96.19330871090682</v>
      </c>
      <c r="R1866">
        <f t="shared" si="548"/>
        <v>83.80669128909318</v>
      </c>
      <c r="S1866">
        <f t="shared" si="549"/>
        <v>1.0027268229594799</v>
      </c>
      <c r="T1866">
        <f t="shared" si="532"/>
        <v>29.510567835084451</v>
      </c>
    </row>
    <row r="1867" spans="1:20" x14ac:dyDescent="0.35">
      <c r="A1867">
        <f t="shared" si="533"/>
        <v>6324.2596512101791</v>
      </c>
      <c r="B1867">
        <f t="shared" si="550"/>
        <v>1006.5371848867259</v>
      </c>
      <c r="C1867" t="str">
        <f t="shared" si="534"/>
        <v>-3.22164422358527-29.5949754681991i</v>
      </c>
      <c r="D1867" t="str">
        <f t="shared" si="535"/>
        <v>3.47811834328654-15.8169392477316i</v>
      </c>
      <c r="E1867" t="str">
        <f t="shared" si="536"/>
        <v>162.408063162833+0.402911734091588i</v>
      </c>
      <c r="F1867" t="str">
        <f t="shared" si="537"/>
        <v>2.9099088373014-148.388849161824i</v>
      </c>
      <c r="G1867" t="str">
        <f t="shared" si="538"/>
        <v>0.999999631394602-0.000607128702725178i</v>
      </c>
      <c r="H1867" t="str">
        <f t="shared" si="539"/>
        <v>553.895966941893+57.3544454305793i</v>
      </c>
      <c r="I1867" t="str">
        <f t="shared" si="540"/>
        <v>28.5561266366702-231.39619344891i</v>
      </c>
      <c r="K1867" t="str">
        <f t="shared" si="541"/>
        <v>0.0214348921834663-0.00727893345760514i</v>
      </c>
      <c r="L1867" t="str">
        <f t="shared" si="542"/>
        <v>0.0001875-0.350446088391309i</v>
      </c>
      <c r="M1867" t="str">
        <f t="shared" si="543"/>
        <v>0.00125-0.0880800329111846i</v>
      </c>
      <c r="N1867">
        <f t="shared" si="544"/>
        <v>83.787369774228608</v>
      </c>
      <c r="O1867">
        <f t="shared" si="545"/>
        <v>29.475521144557057</v>
      </c>
      <c r="P1867" s="3">
        <f t="shared" si="546"/>
        <v>29.475521144557057</v>
      </c>
      <c r="Q1867" s="3">
        <f t="shared" si="547"/>
        <v>-96.212630225771392</v>
      </c>
      <c r="R1867">
        <f t="shared" si="548"/>
        <v>83.787369774228608</v>
      </c>
      <c r="S1867">
        <f t="shared" si="549"/>
        <v>1.0065371848867259</v>
      </c>
      <c r="T1867">
        <f t="shared" si="532"/>
        <v>29.475521144557057</v>
      </c>
    </row>
    <row r="1868" spans="1:20" x14ac:dyDescent="0.35">
      <c r="A1868">
        <f t="shared" si="533"/>
        <v>6348.2918378847771</v>
      </c>
      <c r="B1868">
        <f t="shared" si="550"/>
        <v>1010.3620261892954</v>
      </c>
      <c r="C1868" t="str">
        <f t="shared" si="534"/>
        <v>-3.21862194443534-29.4746725952712i</v>
      </c>
      <c r="D1868" t="str">
        <f t="shared" si="535"/>
        <v>3.47811829259949-15.7570989105029i</v>
      </c>
      <c r="E1868" t="str">
        <f t="shared" si="536"/>
        <v>162.407806743514+0.405011134704244i</v>
      </c>
      <c r="F1868" t="str">
        <f t="shared" si="537"/>
        <v>2.90990882913411-147.827119559845i</v>
      </c>
      <c r="G1868" t="str">
        <f t="shared" si="538"/>
        <v>0.99999962858788-0.000609435790085016i</v>
      </c>
      <c r="H1868" t="str">
        <f t="shared" si="539"/>
        <v>554.323183210995+57.5045269469702i</v>
      </c>
      <c r="I1868" t="str">
        <f t="shared" si="540"/>
        <v>28.5313341498906-230.695383694841i</v>
      </c>
      <c r="K1868" t="str">
        <f t="shared" si="541"/>
        <v>0.0214175336257382-0.00730045131379879i</v>
      </c>
      <c r="L1868" t="str">
        <f t="shared" si="542"/>
        <v>0.0001875-0.349119434540057i</v>
      </c>
      <c r="M1868" t="str">
        <f t="shared" si="543"/>
        <v>0.00125-0.0877465958469657i</v>
      </c>
      <c r="N1868">
        <f t="shared" si="544"/>
        <v>83.768017704136568</v>
      </c>
      <c r="O1868">
        <f t="shared" si="545"/>
        <v>29.440461111267947</v>
      </c>
      <c r="P1868" s="3">
        <f t="shared" si="546"/>
        <v>29.440461111267947</v>
      </c>
      <c r="Q1868" s="3">
        <f t="shared" si="547"/>
        <v>-96.231982295863432</v>
      </c>
      <c r="R1868">
        <f t="shared" si="548"/>
        <v>83.768017704136568</v>
      </c>
      <c r="S1868">
        <f t="shared" si="549"/>
        <v>1.0103620261892954</v>
      </c>
      <c r="T1868">
        <f t="shared" si="532"/>
        <v>29.440461111267947</v>
      </c>
    </row>
    <row r="1869" spans="1:20" x14ac:dyDescent="0.35">
      <c r="A1869">
        <f t="shared" si="533"/>
        <v>6372.4153468687391</v>
      </c>
      <c r="B1869">
        <f t="shared" si="550"/>
        <v>1014.2014018888148</v>
      </c>
      <c r="C1869" t="str">
        <f t="shared" si="534"/>
        <v>-3.21558191626535-29.3548083466536i</v>
      </c>
      <c r="D1869" t="str">
        <f t="shared" si="535"/>
        <v>3.4781182415265-15.6974852444309i</v>
      </c>
      <c r="E1869" t="str">
        <f t="shared" si="536"/>
        <v>162.40755123784+0.407123989592983i</v>
      </c>
      <c r="F1869" t="str">
        <f t="shared" si="537"/>
        <v>2.9099088209046-147.267516500611i</v>
      </c>
      <c r="G1869" t="str">
        <f t="shared" si="538"/>
        <v>0.999999625759786-0.000611751644357247i</v>
      </c>
      <c r="H1869" t="str">
        <f t="shared" si="539"/>
        <v>554.753896009255+57.6542588567578i</v>
      </c>
      <c r="I1869" t="str">
        <f t="shared" si="540"/>
        <v>28.5062953392646-229.998003432837i</v>
      </c>
      <c r="K1869" t="str">
        <f t="shared" si="541"/>
        <v>0.0214000723935647-0.00732199112991151i</v>
      </c>
      <c r="L1869" t="str">
        <f t="shared" si="542"/>
        <v>0.0001875-0.347797802889079i</v>
      </c>
      <c r="M1869" t="str">
        <f t="shared" si="543"/>
        <v>0.00125-0.0874144210469872i</v>
      </c>
      <c r="N1869">
        <f t="shared" si="544"/>
        <v>83.748635361711919</v>
      </c>
      <c r="O1869">
        <f t="shared" si="545"/>
        <v>29.40538766919596</v>
      </c>
      <c r="P1869" s="3">
        <f t="shared" si="546"/>
        <v>29.40538766919596</v>
      </c>
      <c r="Q1869" s="3">
        <f t="shared" si="547"/>
        <v>-96.251364638288081</v>
      </c>
      <c r="R1869">
        <f t="shared" si="548"/>
        <v>83.748635361711919</v>
      </c>
      <c r="S1869">
        <f t="shared" si="549"/>
        <v>1.0142014018888148</v>
      </c>
      <c r="T1869">
        <f t="shared" si="532"/>
        <v>29.40538766919596</v>
      </c>
    </row>
    <row r="1870" spans="1:20" x14ac:dyDescent="0.35">
      <c r="A1870">
        <f t="shared" si="533"/>
        <v>6396.6305251868407</v>
      </c>
      <c r="B1870">
        <f t="shared" si="550"/>
        <v>1018.0553672159923</v>
      </c>
      <c r="C1870" t="str">
        <f t="shared" si="534"/>
        <v>-3.21252407050201-29.2353811269362i</v>
      </c>
      <c r="D1870" t="str">
        <f t="shared" si="535"/>
        <v>3.4781181900646-15.6380973919532i</v>
      </c>
      <c r="E1870" t="str">
        <f t="shared" si="536"/>
        <v>162.40729668906+0.409250395609773i</v>
      </c>
      <c r="F1870" t="str">
        <f t="shared" si="537"/>
        <v>2.90990881261244-146.710031934042i</v>
      </c>
      <c r="G1870" t="str">
        <f t="shared" si="538"/>
        <v>0.999999622910157-0.000614076298855914i</v>
      </c>
      <c r="H1870" t="str">
        <f t="shared" si="539"/>
        <v>555.188135298135+57.803626384387i</v>
      </c>
      <c r="I1870" t="str">
        <f t="shared" si="540"/>
        <v>28.4810073732992-229.304043768481i</v>
      </c>
      <c r="K1870" t="str">
        <f t="shared" si="541"/>
        <v>0.0213825080801151-0.00734355247849529i</v>
      </c>
      <c r="L1870" t="str">
        <f t="shared" si="542"/>
        <v>0.0001875-0.346481174426258i</v>
      </c>
      <c r="M1870" t="str">
        <f t="shared" si="543"/>
        <v>0.00125-0.087083503732803i</v>
      </c>
      <c r="N1870">
        <f t="shared" si="544"/>
        <v>83.729223033997556</v>
      </c>
      <c r="O1870">
        <f t="shared" si="545"/>
        <v>29.370300752255616</v>
      </c>
      <c r="P1870" s="3">
        <f t="shared" si="546"/>
        <v>29.370300752255616</v>
      </c>
      <c r="Q1870" s="3">
        <f t="shared" si="547"/>
        <v>-96.270776966002444</v>
      </c>
      <c r="R1870">
        <f t="shared" si="548"/>
        <v>83.729223033997556</v>
      </c>
      <c r="S1870">
        <f t="shared" si="549"/>
        <v>1.0180553672159922</v>
      </c>
      <c r="T1870">
        <f t="shared" si="532"/>
        <v>29.370300752255616</v>
      </c>
    </row>
    <row r="1871" spans="1:20" x14ac:dyDescent="0.35">
      <c r="A1871">
        <f t="shared" si="533"/>
        <v>6420.9377211825513</v>
      </c>
      <c r="B1871">
        <f t="shared" si="550"/>
        <v>1021.9239776114131</v>
      </c>
      <c r="C1871" t="str">
        <f t="shared" si="534"/>
        <v>-3.20944833879704-29.1163893478685i</v>
      </c>
      <c r="D1871" t="str">
        <f t="shared" si="535"/>
        <v>3.47811813821086-15.5789344987554i</v>
      </c>
      <c r="E1871" t="str">
        <f t="shared" si="536"/>
        <v>162.407043141154+0.411390450237002i</v>
      </c>
      <c r="F1871" t="str">
        <f t="shared" si="537"/>
        <v>2.90990880425714-146.154657840537i</v>
      </c>
      <c r="G1871" t="str">
        <f t="shared" si="538"/>
        <v>0.99999962003883-0.000616409787021652i</v>
      </c>
      <c r="H1871" t="str">
        <f t="shared" si="539"/>
        <v>555.625931307124+57.9526144837359i</v>
      </c>
      <c r="I1871" t="str">
        <f t="shared" si="540"/>
        <v>28.4554673826036-228.613495866191i</v>
      </c>
      <c r="K1871" t="str">
        <f t="shared" si="541"/>
        <v>0.0213648402797071-0.0073651349273188i</v>
      </c>
      <c r="L1871" t="str">
        <f t="shared" si="542"/>
        <v>0.0001875-0.345169530211454i</v>
      </c>
      <c r="M1871" t="str">
        <f t="shared" si="543"/>
        <v>0.00125-0.0867538391440555i</v>
      </c>
      <c r="N1871">
        <f t="shared" si="544"/>
        <v>83.709781012213043</v>
      </c>
      <c r="O1871">
        <f t="shared" si="545"/>
        <v>29.335200294300186</v>
      </c>
      <c r="P1871" s="3">
        <f t="shared" si="546"/>
        <v>29.335200294300186</v>
      </c>
      <c r="Q1871" s="3">
        <f t="shared" si="547"/>
        <v>-96.290218987786957</v>
      </c>
      <c r="R1871">
        <f t="shared" si="548"/>
        <v>83.709781012213043</v>
      </c>
      <c r="S1871">
        <f t="shared" si="549"/>
        <v>1.0219239776114131</v>
      </c>
      <c r="T1871">
        <f t="shared" si="532"/>
        <v>29.335200294300186</v>
      </c>
    </row>
    <row r="1872" spans="1:20" x14ac:dyDescent="0.35">
      <c r="A1872">
        <f t="shared" si="533"/>
        <v>6445.3372845230451</v>
      </c>
      <c r="B1872">
        <f t="shared" si="550"/>
        <v>1025.8072887263365</v>
      </c>
      <c r="C1872" t="str">
        <f t="shared" si="534"/>
        <v>-3.20635465303569-28.9978314283424i</v>
      </c>
      <c r="D1872" t="str">
        <f t="shared" si="535"/>
        <v>3.47811808596229-15.5199957137595i</v>
      </c>
      <c r="E1872" t="str">
        <f t="shared" si="536"/>
        <v>162.406790638854+0.413544251589096i</v>
      </c>
      <c r="F1872" t="str">
        <f t="shared" si="537"/>
        <v>2.90990879583822-145.601386230852i</v>
      </c>
      <c r="G1872" t="str">
        <f t="shared" si="538"/>
        <v>0.99999961714564-0.000618752142422166i</v>
      </c>
      <c r="H1872" t="str">
        <f t="shared" si="539"/>
        <v>556.067314536029+58.1012078333437i</v>
      </c>
      <c r="I1872" t="str">
        <f t="shared" si="540"/>
        <v>28.4296724593057-227.926350949087i</v>
      </c>
      <c r="K1872" t="str">
        <f t="shared" si="541"/>
        <v>0.0213470685878542-0.00738673803935002i</v>
      </c>
      <c r="L1872" t="str">
        <f t="shared" si="542"/>
        <v>0.0001875-0.343862851376225i</v>
      </c>
      <c r="M1872" t="str">
        <f t="shared" si="543"/>
        <v>0.00125-0.0864254225384092i</v>
      </c>
      <c r="N1872">
        <f t="shared" si="544"/>
        <v>83.690309591783276</v>
      </c>
      <c r="O1872">
        <f t="shared" si="545"/>
        <v>29.300086229127089</v>
      </c>
      <c r="P1872" s="3">
        <f t="shared" si="546"/>
        <v>29.300086229127089</v>
      </c>
      <c r="Q1872" s="3">
        <f t="shared" si="547"/>
        <v>-96.309690408216724</v>
      </c>
      <c r="R1872">
        <f t="shared" si="548"/>
        <v>83.690309591783276</v>
      </c>
      <c r="S1872">
        <f t="shared" si="549"/>
        <v>1.0258072887263365</v>
      </c>
      <c r="T1872">
        <f t="shared" si="532"/>
        <v>29.300086229127089</v>
      </c>
    </row>
    <row r="1873" spans="1:20" x14ac:dyDescent="0.35">
      <c r="A1873">
        <f t="shared" si="533"/>
        <v>6469.8295662042328</v>
      </c>
      <c r="B1873">
        <f t="shared" si="550"/>
        <v>1029.7053564234966</v>
      </c>
      <c r="C1873" t="str">
        <f t="shared" si="534"/>
        <v>-3.20324294534474-28.8797057943689i</v>
      </c>
      <c r="D1873" t="str">
        <f t="shared" si="535"/>
        <v>3.47811803331587-15.4612801891113i</v>
      </c>
      <c r="E1873" t="str">
        <f t="shared" si="536"/>
        <v>162.406539227648+0.415711898414617i</v>
      </c>
      <c r="F1873" t="str">
        <f t="shared" si="537"/>
        <v>2.90990878735519-145.05020914599i</v>
      </c>
      <c r="G1873" t="str">
        <f t="shared" si="538"/>
        <v>0.999999614230419-0.000621103398752716i</v>
      </c>
      <c r="H1873" t="str">
        <f t="shared" si="539"/>
        <v>556.512315757332+58.2493908315654i</v>
      </c>
      <c r="I1873" t="str">
        <f t="shared" si="540"/>
        <v>28.4036196564685-227.242600298901i</v>
      </c>
      <c r="K1873" t="str">
        <f t="shared" si="541"/>
        <v>0.0213291926013118-0.00740836137273946i</v>
      </c>
      <c r="L1873" t="str">
        <f t="shared" si="542"/>
        <v>0.0001875-0.342561119123555i</v>
      </c>
      <c r="M1873" t="str">
        <f t="shared" si="543"/>
        <v>0.00125-0.0860982491914821i</v>
      </c>
      <c r="N1873">
        <f t="shared" si="544"/>
        <v>83.670809072366822</v>
      </c>
      <c r="O1873">
        <f t="shared" si="545"/>
        <v>29.264958490481593</v>
      </c>
      <c r="P1873" s="3">
        <f t="shared" si="546"/>
        <v>29.264958490481593</v>
      </c>
      <c r="Q1873" s="3">
        <f t="shared" si="547"/>
        <v>-96.329190927633178</v>
      </c>
      <c r="R1873">
        <f t="shared" si="548"/>
        <v>83.670809072366822</v>
      </c>
      <c r="S1873">
        <f t="shared" si="549"/>
        <v>1.0297053564234966</v>
      </c>
      <c r="T1873">
        <f t="shared" si="532"/>
        <v>29.264958490481593</v>
      </c>
    </row>
    <row r="1874" spans="1:20" x14ac:dyDescent="0.35">
      <c r="A1874">
        <f t="shared" si="533"/>
        <v>6494.414918555809</v>
      </c>
      <c r="B1874">
        <f t="shared" si="550"/>
        <v>1033.6182367779058</v>
      </c>
      <c r="C1874" t="str">
        <f t="shared" si="534"/>
        <v>-3.20011314810135-28.7620108790563i</v>
      </c>
      <c r="D1874" t="str">
        <f t="shared" si="535"/>
        <v>3.47811798026857-15.4027870801682i</v>
      </c>
      <c r="E1874" t="str">
        <f t="shared" si="536"/>
        <v>162.406288953787+0.417893490097575i</v>
      </c>
      <c r="F1874" t="str">
        <f t="shared" si="537"/>
        <v>2.90990877880756-144.501118657083i</v>
      </c>
      <c r="G1874" t="str">
        <f t="shared" si="538"/>
        <v>0.999999611293001-0.000623463589836603i</v>
      </c>
      <c r="H1874" t="str">
        <f t="shared" si="539"/>
        <v>556.960966018515+58.3971475916419i</v>
      </c>
      <c r="I1874" t="str">
        <f t="shared" si="540"/>
        <v>28.3773059874969-226.562235255853i</v>
      </c>
      <c r="K1874" t="str">
        <f t="shared" si="541"/>
        <v>0.0213112119181249-0.00743000448080423i</v>
      </c>
      <c r="L1874" t="str">
        <f t="shared" si="542"/>
        <v>0.0001875-0.341264314727591i</v>
      </c>
      <c r="M1874" t="str">
        <f t="shared" si="543"/>
        <v>0.00125-0.085772314396774i</v>
      </c>
      <c r="N1874">
        <f t="shared" si="544"/>
        <v>83.651279757883287</v>
      </c>
      <c r="O1874">
        <f t="shared" si="545"/>
        <v>29.229817012060998</v>
      </c>
      <c r="P1874" s="3">
        <f t="shared" si="546"/>
        <v>29.229817012060998</v>
      </c>
      <c r="Q1874" s="3">
        <f t="shared" si="547"/>
        <v>-96.348720242116713</v>
      </c>
      <c r="R1874">
        <f t="shared" si="548"/>
        <v>83.651279757883287</v>
      </c>
      <c r="S1874">
        <f t="shared" si="549"/>
        <v>1.0336182367779059</v>
      </c>
      <c r="T1874">
        <f t="shared" si="532"/>
        <v>29.229817012060998</v>
      </c>
    </row>
    <row r="1875" spans="1:20" x14ac:dyDescent="0.35">
      <c r="A1875">
        <f t="shared" si="533"/>
        <v>6519.0936952463207</v>
      </c>
      <c r="B1875">
        <f t="shared" si="550"/>
        <v>1037.5459860776618</v>
      </c>
      <c r="C1875" t="str">
        <f t="shared" si="534"/>
        <v>-3.19696519394091-28.6447451225905i</v>
      </c>
      <c r="D1875" t="str">
        <f t="shared" si="535"/>
        <v>3.47811792681736-15.3445155454871i</v>
      </c>
      <c r="E1875" t="str">
        <f t="shared" si="536"/>
        <v>162.406039864299+0.420089126659472i</v>
      </c>
      <c r="F1875" t="str">
        <f t="shared" si="537"/>
        <v>2.90990877019485-143.954106865281i</v>
      </c>
      <c r="G1875" t="str">
        <f t="shared" si="538"/>
        <v>0.999999608333216-0.000625832749625651i</v>
      </c>
      <c r="H1875" t="str">
        <f t="shared" si="539"/>
        <v>557.413296644414+58.544461936657i</v>
      </c>
      <c r="I1875" t="str">
        <f t="shared" si="540"/>
        <v>28.3507284255269-225.885247218543i</v>
      </c>
      <c r="K1875" t="str">
        <f t="shared" si="541"/>
        <v>0.0212931261376761-0.00745166691201157i</v>
      </c>
      <c r="L1875" t="str">
        <f t="shared" si="542"/>
        <v>0.0001875-0.339972419533364i</v>
      </c>
      <c r="M1875" t="str">
        <f t="shared" si="543"/>
        <v>0.00125-0.0854476134656048i</v>
      </c>
      <c r="N1875">
        <f t="shared" si="544"/>
        <v>83.631721956542847</v>
      </c>
      <c r="O1875">
        <f t="shared" si="545"/>
        <v>29.194661727519495</v>
      </c>
      <c r="P1875" s="3">
        <f t="shared" si="546"/>
        <v>29.194661727519495</v>
      </c>
      <c r="Q1875" s="3">
        <f t="shared" si="547"/>
        <v>-96.368278043457153</v>
      </c>
      <c r="R1875">
        <f t="shared" si="548"/>
        <v>83.631721956542847</v>
      </c>
      <c r="S1875">
        <f t="shared" si="549"/>
        <v>1.0375459860776619</v>
      </c>
      <c r="T1875">
        <f t="shared" si="532"/>
        <v>29.194661727519495</v>
      </c>
    </row>
    <row r="1876" spans="1:20" x14ac:dyDescent="0.35">
      <c r="A1876">
        <f t="shared" si="533"/>
        <v>6543.8662512882574</v>
      </c>
      <c r="B1876">
        <f t="shared" si="550"/>
        <v>1041.4886608247571</v>
      </c>
      <c r="C1876" t="str">
        <f t="shared" si="534"/>
        <v>-3.19379901576604-28.5279069722129i</v>
      </c>
      <c r="D1876" t="str">
        <f t="shared" si="535"/>
        <v>3.47811787295915-15.2864647468126i</v>
      </c>
      <c r="E1876" t="str">
        <f t="shared" si="536"/>
        <v>162.405792006993+0.422298908761015i</v>
      </c>
      <c r="F1876" t="str">
        <f t="shared" si="537"/>
        <v>2.90990876151657-143.409165901635i</v>
      </c>
      <c r="G1876" t="str">
        <f t="shared" si="538"/>
        <v>0.999999605350894-0.0006282109122007i</v>
      </c>
      <c r="H1876" t="str">
        <f t="shared" si="539"/>
        <v>557.869339239584+58.6913173944194i</v>
      </c>
      <c r="I1876" t="str">
        <f t="shared" si="540"/>
        <v>28.3238839028112-225.211627643834i</v>
      </c>
      <c r="K1876" t="str">
        <f t="shared" si="541"/>
        <v>0.0212749348607339-0.00747334820996347i</v>
      </c>
      <c r="L1876" t="str">
        <f t="shared" si="542"/>
        <v>0.0001875-0.338685414956529i</v>
      </c>
      <c r="M1876" t="str">
        <f t="shared" si="543"/>
        <v>0.00125-0.0851241417270419i</v>
      </c>
      <c r="N1876">
        <f t="shared" si="544"/>
        <v>83.612135980873418</v>
      </c>
      <c r="O1876">
        <f t="shared" si="545"/>
        <v>29.159492570472384</v>
      </c>
      <c r="P1876" s="3">
        <f t="shared" si="546"/>
        <v>29.159492570472384</v>
      </c>
      <c r="Q1876" s="3">
        <f t="shared" si="547"/>
        <v>-96.387864019126582</v>
      </c>
      <c r="R1876">
        <f t="shared" si="548"/>
        <v>83.612135980873418</v>
      </c>
      <c r="S1876">
        <f t="shared" si="549"/>
        <v>1.0414886608247571</v>
      </c>
      <c r="T1876">
        <f t="shared" si="532"/>
        <v>29.159492570472384</v>
      </c>
    </row>
    <row r="1877" spans="1:20" x14ac:dyDescent="0.35">
      <c r="A1877">
        <f t="shared" si="533"/>
        <v>6568.7329430431528</v>
      </c>
      <c r="B1877">
        <f t="shared" si="550"/>
        <v>1045.4463177358912</v>
      </c>
      <c r="C1877" t="str">
        <f t="shared" si="534"/>
        <v>-3.19061454675515-28.4114948821999i</v>
      </c>
      <c r="D1877" t="str">
        <f t="shared" si="535"/>
        <v>3.47811781869083-15.2286338490643i</v>
      </c>
      <c r="E1877" t="str">
        <f t="shared" si="536"/>
        <v>162.405545430477+0.424522937703172i</v>
      </c>
      <c r="F1877" t="str">
        <f t="shared" si="537"/>
        <v>2.9099087527722-142.866287926986i</v>
      </c>
      <c r="G1877" t="str">
        <f t="shared" si="538"/>
        <v>0.999999602345863-0.000630598111772095i</v>
      </c>
      <c r="H1877" t="str">
        <f t="shared" si="539"/>
        <v>558.329125690674+58.8376971922462i</v>
      </c>
      <c r="I1877" t="str">
        <f t="shared" si="540"/>
        <v>28.2967693100944-224.541368046733i</v>
      </c>
      <c r="K1877" t="str">
        <f t="shared" si="541"/>
        <v>0.0212566376895013-0.00749504791338152i</v>
      </c>
      <c r="L1877" t="str">
        <f t="shared" si="542"/>
        <v>0.0001875-0.337403282483093i</v>
      </c>
      <c r="M1877" t="str">
        <f t="shared" si="543"/>
        <v>0.00125-0.084801894527836i</v>
      </c>
      <c r="N1877">
        <f t="shared" si="544"/>
        <v>83.592522147748838</v>
      </c>
      <c r="O1877">
        <f t="shared" si="545"/>
        <v>29.124309474500848</v>
      </c>
      <c r="P1877" s="3">
        <f t="shared" si="546"/>
        <v>29.124309474500848</v>
      </c>
      <c r="Q1877" s="3">
        <f t="shared" si="547"/>
        <v>-96.407477852251162</v>
      </c>
      <c r="R1877">
        <f t="shared" si="548"/>
        <v>83.592522147748838</v>
      </c>
      <c r="S1877">
        <f t="shared" si="549"/>
        <v>1.0454463177358913</v>
      </c>
      <c r="T1877">
        <f t="shared" si="532"/>
        <v>29.124309474500848</v>
      </c>
    </row>
    <row r="1878" spans="1:20" x14ac:dyDescent="0.35">
      <c r="A1878">
        <f t="shared" si="533"/>
        <v>6593.6941282267171</v>
      </c>
      <c r="B1878">
        <f t="shared" si="550"/>
        <v>1049.4190137432877</v>
      </c>
      <c r="C1878" t="str">
        <f t="shared" si="534"/>
        <v>-3.18741172037079-28.2955073138409i</v>
      </c>
      <c r="D1878" t="str">
        <f t="shared" si="535"/>
        <v>3.4781177640093-15.1710220203253i</v>
      </c>
      <c r="E1878" t="str">
        <f t="shared" si="536"/>
        <v>162.40530018416+0.426761315429601i</v>
      </c>
      <c r="F1878" t="str">
        <f t="shared" si="537"/>
        <v>2.90990874396125-142.325465131853i</v>
      </c>
      <c r="G1878" t="str">
        <f t="shared" si="538"/>
        <v>0.999999599317951-0.000632994382680177i</v>
      </c>
      <c r="H1878" t="str">
        <f t="shared" si="539"/>
        <v>558.792688168805+58.98358425164i</v>
      </c>
      <c r="I1878" t="str">
        <f t="shared" si="540"/>
        <v>28.2693814959733-223.874460000276i</v>
      </c>
      <c r="K1878" t="str">
        <f t="shared" si="541"/>
        <v>0.0212382342276654-0.00751676555609195i</v>
      </c>
      <c r="L1878" t="str">
        <f t="shared" si="542"/>
        <v>0.0001875-0.336126003669151i</v>
      </c>
      <c r="M1878" t="str">
        <f t="shared" si="543"/>
        <v>0.00125-0.0844808672323533i</v>
      </c>
      <c r="N1878">
        <f t="shared" si="544"/>
        <v>83.572880778417456</v>
      </c>
      <c r="O1878">
        <f t="shared" si="545"/>
        <v>29.089112373156301</v>
      </c>
      <c r="P1878" s="3">
        <f t="shared" si="546"/>
        <v>29.089112373156301</v>
      </c>
      <c r="Q1878" s="3">
        <f t="shared" si="547"/>
        <v>-96.427119221582544</v>
      </c>
      <c r="R1878">
        <f t="shared" si="548"/>
        <v>83.572880778417456</v>
      </c>
      <c r="S1878">
        <f t="shared" si="549"/>
        <v>1.0494190137432877</v>
      </c>
      <c r="T1878">
        <f t="shared" si="532"/>
        <v>29.089112373156301</v>
      </c>
    </row>
    <row r="1879" spans="1:20" x14ac:dyDescent="0.35">
      <c r="A1879">
        <f t="shared" si="533"/>
        <v>6618.7501659139798</v>
      </c>
      <c r="B1879">
        <f t="shared" si="550"/>
        <v>1053.4068059955123</v>
      </c>
      <c r="C1879" t="str">
        <f t="shared" si="534"/>
        <v>-3.18419047036898-28.1799427354175i</v>
      </c>
      <c r="D1879" t="str">
        <f t="shared" si="535"/>
        <v>3.4781177089114-15.1136284318302i</v>
      </c>
      <c r="E1879" t="str">
        <f t="shared" si="536"/>
        <v>162.405056318262+0.429014144527347i</v>
      </c>
      <c r="F1879" t="str">
        <f t="shared" si="537"/>
        <v>2.9099087350832-141.786689736317i</v>
      </c>
      <c r="G1879" t="str">
        <f t="shared" si="538"/>
        <v>0.999999596266983-0.000635399759395776i</v>
      </c>
      <c r="H1879" t="str">
        <f t="shared" si="539"/>
        <v>559.260059131965+59.1289611828797i</v>
      </c>
      <c r="I1879" t="str">
        <f t="shared" si="540"/>
        <v>28.2417172662516-223.210895135403i</v>
      </c>
      <c r="K1879" t="str">
        <f t="shared" si="541"/>
        <v>0.021219724080447-0.00753850066701143i</v>
      </c>
      <c r="L1879" t="str">
        <f t="shared" si="542"/>
        <v>0.0001875-0.334853560140616i</v>
      </c>
      <c r="M1879" t="str">
        <f t="shared" si="543"/>
        <v>0.00125-0.0841610552225076i</v>
      </c>
      <c r="N1879">
        <f t="shared" si="544"/>
        <v>83.553212198528911</v>
      </c>
      <c r="O1879">
        <f t="shared" si="545"/>
        <v>29.053901199965214</v>
      </c>
      <c r="P1879" s="3">
        <f t="shared" si="546"/>
        <v>29.053901199965214</v>
      </c>
      <c r="Q1879" s="3">
        <f t="shared" si="547"/>
        <v>-96.446787801471089</v>
      </c>
      <c r="R1879">
        <f t="shared" si="548"/>
        <v>83.553212198528911</v>
      </c>
      <c r="S1879">
        <f t="shared" si="549"/>
        <v>1.0534068059955124</v>
      </c>
      <c r="T1879">
        <f t="shared" si="532"/>
        <v>29.053901199965214</v>
      </c>
    </row>
    <row r="1880" spans="1:20" x14ac:dyDescent="0.35">
      <c r="A1880">
        <f t="shared" si="533"/>
        <v>6643.9014165444532</v>
      </c>
      <c r="B1880">
        <f t="shared" si="550"/>
        <v>1057.4097518582953</v>
      </c>
      <c r="C1880" t="str">
        <f t="shared" si="534"/>
        <v>-3.18095073080763-28.0647996221834i</v>
      </c>
      <c r="D1880" t="str">
        <f t="shared" si="535"/>
        <v>3.47811765339397-15.0564522579529i</v>
      </c>
      <c r="E1880" t="str">
        <f t="shared" si="536"/>
        <v>162.404813883831+0.431281528228981i</v>
      </c>
      <c r="F1880" t="str">
        <f t="shared" si="537"/>
        <v>2.90990872613755-141.249953989915i</v>
      </c>
      <c r="G1880" t="str">
        <f t="shared" si="538"/>
        <v>0.999999593192783-0.000637814276520712i</v>
      </c>
      <c r="H1880" t="str">
        <f t="shared" si="539"/>
        <v>559.731271327406+59.2738102795002i</v>
      </c>
      <c r="I1880" t="str">
        <f t="shared" si="540"/>
        <v>28.2137733832803-222.550665140836i</v>
      </c>
      <c r="K1880" t="str">
        <f t="shared" si="541"/>
        <v>0.0212011068546511-0.00756025277013303i</v>
      </c>
      <c r="L1880" t="str">
        <f t="shared" si="542"/>
        <v>0.0001875-0.333585933592962i</v>
      </c>
      <c r="M1880" t="str">
        <f t="shared" si="543"/>
        <v>0.00125-0.0838424538976965i</v>
      </c>
      <c r="N1880">
        <f t="shared" si="544"/>
        <v>83.533516738163215</v>
      </c>
      <c r="O1880">
        <f t="shared" si="545"/>
        <v>29.01867588843416</v>
      </c>
      <c r="P1880" s="3">
        <f t="shared" si="546"/>
        <v>29.01867588843416</v>
      </c>
      <c r="Q1880" s="3">
        <f t="shared" si="547"/>
        <v>-96.466483261836785</v>
      </c>
      <c r="R1880">
        <f t="shared" si="548"/>
        <v>83.533516738163215</v>
      </c>
      <c r="S1880">
        <f t="shared" si="549"/>
        <v>1.0574097518582952</v>
      </c>
      <c r="T1880">
        <f t="shared" si="532"/>
        <v>29.01867588843416</v>
      </c>
    </row>
    <row r="1881" spans="1:20" x14ac:dyDescent="0.35">
      <c r="A1881">
        <f t="shared" si="533"/>
        <v>6669.1482419273216</v>
      </c>
      <c r="B1881">
        <f t="shared" si="550"/>
        <v>1061.4279089153567</v>
      </c>
      <c r="C1881" t="str">
        <f t="shared" si="534"/>
        <v>-3.17769243605559-27.9500764563413i</v>
      </c>
      <c r="D1881" t="str">
        <f t="shared" si="535"/>
        <v>3.47811759745379-14.9994926761949i</v>
      </c>
      <c r="E1881" t="str">
        <f t="shared" si="536"/>
        <v>162.404572932745+0.433563570413405i</v>
      </c>
      <c r="F1881" t="str">
        <f t="shared" si="537"/>
        <v>2.9099087171238-140.715250171522i</v>
      </c>
      <c r="G1881" t="str">
        <f t="shared" si="538"/>
        <v>0.999999590095175-0.000640237968788283i</v>
      </c>
      <c r="H1881" t="str">
        <f t="shared" si="539"/>
        <v>560.206357794064+59.4181135126708i</v>
      </c>
      <c r="I1881" t="str">
        <f t="shared" si="540"/>
        <v>28.1855465652874-221.893761762952i</v>
      </c>
      <c r="K1881" t="str">
        <f t="shared" si="541"/>
        <v>0.0211823821587171-0.00758202138451251i</v>
      </c>
      <c r="L1881" t="str">
        <f t="shared" si="542"/>
        <v>0.0001875-0.332323105790957i</v>
      </c>
      <c r="M1881" t="str">
        <f t="shared" si="543"/>
        <v>0.00125-0.0835250586747327i</v>
      </c>
      <c r="N1881">
        <f t="shared" si="544"/>
        <v>83.513794731857587</v>
      </c>
      <c r="O1881">
        <f t="shared" si="545"/>
        <v>28.983436372054076</v>
      </c>
      <c r="P1881" s="3">
        <f t="shared" si="546"/>
        <v>28.983436372054076</v>
      </c>
      <c r="Q1881" s="3">
        <f t="shared" si="547"/>
        <v>-96.486205268142413</v>
      </c>
      <c r="R1881">
        <f t="shared" si="548"/>
        <v>83.513794731857587</v>
      </c>
      <c r="S1881">
        <f t="shared" si="549"/>
        <v>1.0614279089153567</v>
      </c>
      <c r="T1881">
        <f t="shared" si="532"/>
        <v>28.983436372054076</v>
      </c>
    </row>
    <row r="1882" spans="1:20" x14ac:dyDescent="0.35">
      <c r="A1882">
        <f t="shared" si="533"/>
        <v>6694.4910052466457</v>
      </c>
      <c r="B1882">
        <f t="shared" si="550"/>
        <v>1065.4613349692352</v>
      </c>
      <c r="C1882" t="str">
        <f t="shared" si="534"/>
        <v>-3.17441552080188-27.8357717270233i</v>
      </c>
      <c r="D1882" t="str">
        <f t="shared" si="535"/>
        <v>3.47811754108767-14.9427488671735i</v>
      </c>
      <c r="E1882" t="str">
        <f t="shared" si="536"/>
        <v>162.404333517725+0.435860375607867i</v>
      </c>
      <c r="F1882" t="str">
        <f t="shared" si="537"/>
        <v>2.90990870804141-140.182570589243i</v>
      </c>
      <c r="G1882" t="str">
        <f t="shared" si="538"/>
        <v>0.999999586973981-0.000642670871063777i</v>
      </c>
      <c r="H1882" t="str">
        <f t="shared" si="539"/>
        <v>560.685351864961+59.5618525254801i</v>
      </c>
      <c r="I1882" t="str">
        <f t="shared" si="540"/>
        <v>28.1570334857006-221.240176805652i</v>
      </c>
      <c r="K1882" t="str">
        <f t="shared" si="541"/>
        <v>0.0211635496027707-0.00760380602425574i</v>
      </c>
      <c r="L1882" t="str">
        <f t="shared" si="542"/>
        <v>0.0001875-0.331065058568397i</v>
      </c>
      <c r="M1882" t="str">
        <f t="shared" si="543"/>
        <v>0.00125-0.0832088649877788i</v>
      </c>
      <c r="N1882">
        <f t="shared" si="544"/>
        <v>83.494046518634178</v>
      </c>
      <c r="O1882">
        <f t="shared" si="545"/>
        <v>28.94818258430562</v>
      </c>
      <c r="P1882" s="3">
        <f t="shared" si="546"/>
        <v>28.94818258430562</v>
      </c>
      <c r="Q1882" s="3">
        <f t="shared" si="547"/>
        <v>-96.505953481365822</v>
      </c>
      <c r="R1882">
        <f t="shared" si="548"/>
        <v>83.494046518634178</v>
      </c>
      <c r="S1882">
        <f t="shared" si="549"/>
        <v>1.0654613349692352</v>
      </c>
      <c r="T1882">
        <f t="shared" si="532"/>
        <v>28.94818258430562</v>
      </c>
    </row>
    <row r="1883" spans="1:20" x14ac:dyDescent="0.35">
      <c r="A1883">
        <f t="shared" si="533"/>
        <v>6719.930071066583</v>
      </c>
      <c r="B1883">
        <f t="shared" si="550"/>
        <v>1069.5100880421182</v>
      </c>
      <c r="C1883" t="str">
        <f t="shared" si="534"/>
        <v>-3.17111992006453-27.7218839302699i</v>
      </c>
      <c r="D1883" t="str">
        <f t="shared" si="535"/>
        <v>3.47811748429234-14.88622001461i</v>
      </c>
      <c r="E1883" t="str">
        <f t="shared" si="536"/>
        <v>162.404095692349+0.438172048988692i</v>
      </c>
      <c r="F1883" t="str">
        <f t="shared" si="537"/>
        <v>2.90990869888986-139.651907580306i</v>
      </c>
      <c r="G1883" t="str">
        <f t="shared" si="538"/>
        <v>0.99999958382902-0.000645113018344963i</v>
      </c>
      <c r="H1883" t="str">
        <f t="shared" si="539"/>
        <v>561.168287169646+59.7050086270895i</v>
      </c>
      <c r="I1883" t="str">
        <f t="shared" si="540"/>
        <v>28.1282307724504-220.589902130238i</v>
      </c>
      <c r="K1883" t="str">
        <f t="shared" si="541"/>
        <v>0.0211446087986749-0.00762560619850539i</v>
      </c>
      <c r="L1883" t="str">
        <f t="shared" si="542"/>
        <v>0.0001875-0.329811773827852i</v>
      </c>
      <c r="M1883" t="str">
        <f t="shared" si="543"/>
        <v>0.00125-0.0828938682882837i</v>
      </c>
      <c r="N1883">
        <f t="shared" si="544"/>
        <v>83.474272442027981</v>
      </c>
      <c r="O1883">
        <f t="shared" si="545"/>
        <v>28.912914458664183</v>
      </c>
      <c r="P1883" s="3">
        <f t="shared" si="546"/>
        <v>28.912914458664183</v>
      </c>
      <c r="Q1883" s="3">
        <f t="shared" si="547"/>
        <v>-96.525727557972019</v>
      </c>
      <c r="R1883">
        <f t="shared" si="548"/>
        <v>83.474272442027981</v>
      </c>
      <c r="S1883">
        <f t="shared" si="549"/>
        <v>1.0695100880421182</v>
      </c>
      <c r="T1883">
        <f t="shared" si="532"/>
        <v>28.912914458664183</v>
      </c>
    </row>
    <row r="1884" spans="1:20" x14ac:dyDescent="0.35">
      <c r="A1884">
        <f t="shared" si="533"/>
        <v>6745.4658053366365</v>
      </c>
      <c r="B1884">
        <f t="shared" si="550"/>
        <v>1073.5742263766783</v>
      </c>
      <c r="C1884" t="str">
        <f t="shared" si="534"/>
        <v>-3.16780556919968-27.6084115690074i</v>
      </c>
      <c r="D1884" t="str">
        <f t="shared" si="535"/>
        <v>3.47811742706456-14.8299053053177i</v>
      </c>
      <c r="E1884" t="str">
        <f t="shared" si="536"/>
        <v>162.403859511054+0.440498696383322i</v>
      </c>
      <c r="F1884" t="str">
        <f t="shared" si="537"/>
        <v>2.90990868966861-139.123253510943i</v>
      </c>
      <c r="G1884" t="str">
        <f t="shared" si="538"/>
        <v>0.999999580660113-0.000647564445762601i</v>
      </c>
      <c r="H1884" t="str">
        <f t="shared" si="539"/>
        <v>561.655197636615+59.8475627868047i</v>
      </c>
      <c r="I1884" t="str">
        <f t="shared" si="540"/>
        <v>28.09913500727-219.942929655267i</v>
      </c>
      <c r="K1884" t="str">
        <f t="shared" si="541"/>
        <v>0.0211255593600826-0.00764742141142932i</v>
      </c>
      <c r="L1884" t="str">
        <f t="shared" si="542"/>
        <v>0.0001875-0.328563233540398i</v>
      </c>
      <c r="M1884" t="str">
        <f t="shared" si="543"/>
        <v>0.00125-0.082580064044913i</v>
      </c>
      <c r="N1884">
        <f t="shared" si="544"/>
        <v>83.454472850114215</v>
      </c>
      <c r="O1884">
        <f t="shared" si="545"/>
        <v>28.877631928604455</v>
      </c>
      <c r="P1884" s="3">
        <f t="shared" si="546"/>
        <v>28.877631928604455</v>
      </c>
      <c r="Q1884" s="3">
        <f t="shared" si="547"/>
        <v>-96.545527149885785</v>
      </c>
      <c r="R1884">
        <f t="shared" si="548"/>
        <v>83.454472850114215</v>
      </c>
      <c r="S1884">
        <f t="shared" si="549"/>
        <v>1.0735742263766783</v>
      </c>
      <c r="T1884">
        <f t="shared" si="532"/>
        <v>28.877631928604455</v>
      </c>
    </row>
    <row r="1885" spans="1:20" x14ac:dyDescent="0.35">
      <c r="A1885">
        <f t="shared" si="533"/>
        <v>6771.0985753969153</v>
      </c>
      <c r="B1885">
        <f t="shared" si="550"/>
        <v>1077.6538084369097</v>
      </c>
      <c r="C1885" t="str">
        <f t="shared" si="534"/>
        <v>-3.16447240391123-27.4953531530284i</v>
      </c>
      <c r="D1885" t="str">
        <f t="shared" si="535"/>
        <v>3.47811736940103-14.7738039291907i</v>
      </c>
      <c r="E1885" t="str">
        <f t="shared" si="536"/>
        <v>162.403625029153+0.442840424270802i</v>
      </c>
      <c r="F1885" t="str">
        <f t="shared" si="537"/>
        <v>2.90990868037717-138.596600776289i</v>
      </c>
      <c r="G1885" t="str">
        <f t="shared" si="538"/>
        <v>0.999999577467076-0.000650025188580944i</v>
      </c>
      <c r="H1885" t="str">
        <f t="shared" si="539"/>
        <v>562.146117495755+59.9894956280167i</v>
      </c>
      <c r="I1885" t="str">
        <f t="shared" si="540"/>
        <v>28.0697427249786-219.299251356424i</v>
      </c>
      <c r="K1885" t="str">
        <f t="shared" si="541"/>
        <v>0.0211064009024889-0.00766925116220857i</v>
      </c>
      <c r="L1885" t="str">
        <f t="shared" si="542"/>
        <v>0.0001875-0.327319419745365i</v>
      </c>
      <c r="M1885" t="str">
        <f t="shared" si="543"/>
        <v>0.00125-0.0822674477434878i</v>
      </c>
      <c r="N1885">
        <f t="shared" si="544"/>
        <v>83.434648095535024</v>
      </c>
      <c r="O1885">
        <f t="shared" si="545"/>
        <v>28.842334927606071</v>
      </c>
      <c r="P1885" s="3">
        <f t="shared" si="546"/>
        <v>28.842334927606071</v>
      </c>
      <c r="Q1885" s="3">
        <f t="shared" si="547"/>
        <v>-96.565351904464976</v>
      </c>
      <c r="R1885">
        <f t="shared" si="548"/>
        <v>83.434648095535024</v>
      </c>
      <c r="S1885">
        <f t="shared" si="549"/>
        <v>1.0776538084369096</v>
      </c>
      <c r="T1885">
        <f t="shared" si="532"/>
        <v>28.842334927606071</v>
      </c>
    </row>
    <row r="1886" spans="1:20" x14ac:dyDescent="0.35">
      <c r="A1886">
        <f t="shared" si="533"/>
        <v>6796.8287499834241</v>
      </c>
      <c r="B1886">
        <f t="shared" si="550"/>
        <v>1081.74889290897</v>
      </c>
      <c r="C1886" t="str">
        <f t="shared" si="534"/>
        <v>-3.16112036025983-27.3827071989703i</v>
      </c>
      <c r="D1886" t="str">
        <f t="shared" si="535"/>
        <v>3.47811731129843-14.7179150791919i</v>
      </c>
      <c r="E1886" t="str">
        <f t="shared" si="536"/>
        <v>162.403392302842+0.445197339783314i</v>
      </c>
      <c r="F1886" t="str">
        <f t="shared" si="537"/>
        <v>2.90990867101497-138.071941800267i</v>
      </c>
      <c r="G1886" t="str">
        <f t="shared" si="538"/>
        <v>0.999999574249726-0.000652495282198245i</v>
      </c>
      <c r="H1886" t="str">
        <f t="shared" si="539"/>
        <v>562.641081280783+60.1307874220353i</v>
      </c>
      <c r="I1886" t="str">
        <f t="shared" si="540"/>
        <v>28.0400504127527-218.658859266373i</v>
      </c>
      <c r="K1886" t="str">
        <f t="shared" si="541"/>
        <v>0.0210871330432845-0.0076910949450262i</v>
      </c>
      <c r="L1886" t="str">
        <f t="shared" si="542"/>
        <v>0.0001875-0.326080314550075i</v>
      </c>
      <c r="M1886" t="str">
        <f t="shared" si="543"/>
        <v>0.00125-0.0819560148869176i</v>
      </c>
      <c r="N1886">
        <f t="shared" si="544"/>
        <v>83.414798535527311</v>
      </c>
      <c r="O1886">
        <f t="shared" si="545"/>
        <v>28.807023389158655</v>
      </c>
      <c r="P1886" s="3">
        <f t="shared" si="546"/>
        <v>28.807023389158655</v>
      </c>
      <c r="Q1886" s="3">
        <f t="shared" si="547"/>
        <v>-96.585201464472689</v>
      </c>
      <c r="R1886">
        <f t="shared" si="548"/>
        <v>83.414798535527311</v>
      </c>
      <c r="S1886">
        <f t="shared" si="549"/>
        <v>1.08174889290897</v>
      </c>
      <c r="T1886">
        <f t="shared" si="532"/>
        <v>28.807023389158655</v>
      </c>
    </row>
    <row r="1887" spans="1:20" x14ac:dyDescent="0.35">
      <c r="A1887">
        <f t="shared" si="533"/>
        <v>6822.656699233361</v>
      </c>
      <c r="B1887">
        <f t="shared" si="550"/>
        <v>1085.8595387020241</v>
      </c>
      <c r="C1887" t="str">
        <f t="shared" si="534"/>
        <v>-3.15774937467242-27.2704722302933i</v>
      </c>
      <c r="D1887" t="str">
        <f t="shared" si="535"/>
        <v>3.4781172527534-14.6622379513414i</v>
      </c>
      <c r="E1887" t="str">
        <f t="shared" si="536"/>
        <v>162.403161389212+0.447569550707491i</v>
      </c>
      <c r="F1887" t="str">
        <f t="shared" si="537"/>
        <v>2.90990866158148-137.549269035482i</v>
      </c>
      <c r="G1887" t="str">
        <f t="shared" si="538"/>
        <v>0.999999571007877-0.000654974762147269i</v>
      </c>
      <c r="H1887" t="str">
        <f t="shared" si="539"/>
        <v>563.140123831704+60.2714180818119i</v>
      </c>
      <c r="I1887" t="str">
        <f t="shared" si="540"/>
        <v>28.010054509389-218.021745474624i</v>
      </c>
      <c r="K1887" t="str">
        <f t="shared" si="541"/>
        <v>0.0210677554018087-0.00771295224905659i</v>
      </c>
      <c r="L1887" t="str">
        <f t="shared" si="542"/>
        <v>0.0001875-0.324845900129583i</v>
      </c>
      <c r="M1887" t="str">
        <f t="shared" si="543"/>
        <v>0.00125-0.081645760995136i</v>
      </c>
      <c r="N1887">
        <f t="shared" si="544"/>
        <v>83.394924531949314</v>
      </c>
      <c r="O1887">
        <f t="shared" si="545"/>
        <v>28.77169724676682</v>
      </c>
      <c r="P1887" s="3">
        <f t="shared" si="546"/>
        <v>28.77169724676682</v>
      </c>
      <c r="Q1887" s="3">
        <f t="shared" si="547"/>
        <v>-96.605075468050686</v>
      </c>
      <c r="R1887">
        <f t="shared" si="548"/>
        <v>83.394924531949314</v>
      </c>
      <c r="S1887">
        <f t="shared" si="549"/>
        <v>1.085859538702024</v>
      </c>
      <c r="T1887">
        <f t="shared" si="532"/>
        <v>28.77169724676682</v>
      </c>
    </row>
    <row r="1888" spans="1:20" x14ac:dyDescent="0.35">
      <c r="A1888">
        <f t="shared" si="533"/>
        <v>6848.5827946904474</v>
      </c>
      <c r="B1888">
        <f t="shared" si="550"/>
        <v>1089.9858049490917</v>
      </c>
      <c r="C1888" t="str">
        <f t="shared" si="534"/>
        <v>-3.15435938395163-27.1586467772604i</v>
      </c>
      <c r="D1888" t="str">
        <f t="shared" si="535"/>
        <v>3.47811719376259-14.6067717447049i</v>
      </c>
      <c r="E1888" t="str">
        <f t="shared" si="536"/>
        <v>162.40293234626+0.449957165485044i</v>
      </c>
      <c r="F1888" t="str">
        <f t="shared" si="537"/>
        <v>2.90990865207615-137.028574963111i</v>
      </c>
      <c r="G1888" t="str">
        <f t="shared" si="538"/>
        <v>0.999999567741343-0.0006574636640958i</v>
      </c>
      <c r="H1888" t="str">
        <f t="shared" si="539"/>
        <v>563.643280297256+60.4113671555346i</v>
      </c>
      <c r="I1888" t="str">
        <f t="shared" si="540"/>
        <v>27.9797514045495-217.387902127375i</v>
      </c>
      <c r="K1888" t="str">
        <f t="shared" si="541"/>
        <v>0.0210482675994037-0.00773482255845512i</v>
      </c>
      <c r="L1888" t="str">
        <f t="shared" si="542"/>
        <v>0.0001875-0.323616158726422i</v>
      </c>
      <c r="M1888" t="str">
        <f t="shared" si="543"/>
        <v>0.00125-0.0813366816050366i</v>
      </c>
      <c r="N1888">
        <f t="shared" si="544"/>
        <v>83.375026451308003</v>
      </c>
      <c r="O1888">
        <f t="shared" si="545"/>
        <v>28.736356433955834</v>
      </c>
      <c r="P1888" s="3">
        <f t="shared" si="546"/>
        <v>28.736356433955834</v>
      </c>
      <c r="Q1888" s="3">
        <f t="shared" si="547"/>
        <v>-96.624973548691997</v>
      </c>
      <c r="R1888">
        <f t="shared" si="548"/>
        <v>83.375026451308003</v>
      </c>
      <c r="S1888">
        <f t="shared" si="549"/>
        <v>1.0899858049490918</v>
      </c>
      <c r="T1888">
        <f t="shared" si="532"/>
        <v>28.736356433955834</v>
      </c>
    </row>
    <row r="1889" spans="1:20" x14ac:dyDescent="0.35">
      <c r="A1889">
        <f t="shared" si="533"/>
        <v>6874.6074093102707</v>
      </c>
      <c r="B1889">
        <f t="shared" si="550"/>
        <v>1094.1277510078983</v>
      </c>
      <c r="C1889" t="str">
        <f t="shared" si="534"/>
        <v>-3.15095032528543-27.0472293769158i</v>
      </c>
      <c r="D1889" t="str">
        <f t="shared" si="535"/>
        <v>3.4781171343226-14.5515156613824i</v>
      </c>
      <c r="E1889" t="str">
        <f t="shared" si="536"/>
        <v>162.402705232898+0.452360293214324i</v>
      </c>
      <c r="F1889" t="str">
        <f t="shared" si="537"/>
        <v>2.90990864249846-136.509852092795i</v>
      </c>
      <c r="G1889" t="str">
        <f t="shared" si="538"/>
        <v>0.999999564449937-0.00065996202384716i</v>
      </c>
      <c r="H1889" t="str">
        <f t="shared" si="539"/>
        <v>564.150586137372+60.5506138201093i</v>
      </c>
      <c r="I1889" t="str">
        <f t="shared" si="540"/>
        <v>27.9491374379979-216.75732142737i</v>
      </c>
      <c r="K1889" t="str">
        <f t="shared" si="541"/>
        <v>0.021028669259469-0.00775670535234847i</v>
      </c>
      <c r="L1889" t="str">
        <f t="shared" si="542"/>
        <v>0.0001875-0.322391072650351i</v>
      </c>
      <c r="M1889" t="str">
        <f t="shared" si="543"/>
        <v>0.00125-0.0810287722704091i</v>
      </c>
      <c r="N1889">
        <f t="shared" si="544"/>
        <v>83.355104664785401</v>
      </c>
      <c r="O1889">
        <f t="shared" si="545"/>
        <v>28.70100088427688</v>
      </c>
      <c r="P1889" s="3">
        <f t="shared" si="546"/>
        <v>28.70100088427688</v>
      </c>
      <c r="Q1889" s="3">
        <f t="shared" si="547"/>
        <v>-96.644895335214599</v>
      </c>
      <c r="R1889">
        <f t="shared" si="548"/>
        <v>83.355104664785401</v>
      </c>
      <c r="S1889">
        <f t="shared" si="549"/>
        <v>1.0941277510078982</v>
      </c>
      <c r="T1889">
        <f t="shared" si="532"/>
        <v>28.70100088427688</v>
      </c>
    </row>
    <row r="1890" spans="1:20" x14ac:dyDescent="0.35">
      <c r="A1890">
        <f t="shared" si="533"/>
        <v>6900.7309174656502</v>
      </c>
      <c r="B1890">
        <f t="shared" si="550"/>
        <v>1098.2854364617283</v>
      </c>
      <c r="C1890" t="str">
        <f t="shared" si="534"/>
        <v>-3.14752213625662-26.9362185730641i</v>
      </c>
      <c r="D1890" t="str">
        <f t="shared" si="535"/>
        <v>3.47811707443-14.4964689064967i</v>
      </c>
      <c r="E1890" t="str">
        <f t="shared" si="536"/>
        <v>162.402480108962+0.454779043650935i</v>
      </c>
      <c r="F1890" t="str">
        <f t="shared" si="537"/>
        <v>2.90990863284785-135.99309296253i</v>
      </c>
      <c r="G1890" t="str">
        <f t="shared" si="538"/>
        <v>0.999999561133469-0.000662469877340717i</v>
      </c>
      <c r="H1890" t="str">
        <f t="shared" si="539"/>
        <v>564.66207712563+60.6891368745134i</v>
      </c>
      <c r="I1890" t="str">
        <f t="shared" si="540"/>
        <v>27.9182088988201-216.129995633734i</v>
      </c>
      <c r="K1890" t="str">
        <f t="shared" si="541"/>
        <v>0.0210089600075165-0.00777860010482533i</v>
      </c>
      <c r="L1890" t="str">
        <f t="shared" si="542"/>
        <v>0.0001875-0.321170624278094i</v>
      </c>
      <c r="M1890" t="str">
        <f t="shared" si="543"/>
        <v>0.00125-0.0807220285618742i</v>
      </c>
      <c r="N1890">
        <f t="shared" si="544"/>
        <v>83.33515954826575</v>
      </c>
      <c r="O1890">
        <f t="shared" si="545"/>
        <v>28.665630531312651</v>
      </c>
      <c r="P1890" s="3">
        <f t="shared" si="546"/>
        <v>28.665630531312651</v>
      </c>
      <c r="Q1890" s="3">
        <f t="shared" si="547"/>
        <v>-96.66484045173425</v>
      </c>
      <c r="R1890">
        <f t="shared" si="548"/>
        <v>83.33515954826575</v>
      </c>
      <c r="S1890">
        <f t="shared" si="549"/>
        <v>1.0982854364617283</v>
      </c>
      <c r="T1890">
        <f t="shared" si="532"/>
        <v>28.665630531312651</v>
      </c>
    </row>
    <row r="1891" spans="1:20" x14ac:dyDescent="0.35">
      <c r="A1891">
        <f t="shared" si="533"/>
        <v>6926.9536949520198</v>
      </c>
      <c r="B1891">
        <f t="shared" si="550"/>
        <v>1102.4589211202829</v>
      </c>
      <c r="C1891" t="str">
        <f t="shared" si="534"/>
        <v>-3.14407475485289-26.8256129162487i</v>
      </c>
      <c r="D1891" t="str">
        <f t="shared" si="535"/>
        <v>3.47811701408137-14.4416306881816i</v>
      </c>
      <c r="E1891" t="str">
        <f t="shared" si="536"/>
        <v>162.40225703523+0.457213527208573i</v>
      </c>
      <c r="F1891" t="str">
        <f t="shared" si="537"/>
        <v>2.90990862312373-135.478290138563i</v>
      </c>
      <c r="G1891" t="str">
        <f t="shared" si="538"/>
        <v>0.999999557791748-0.00066498726065241i</v>
      </c>
      <c r="H1891" t="str">
        <f t="shared" si="539"/>
        <v>565.177789351736+60.8269147330357i</v>
      </c>
      <c r="I1891" t="str">
        <f t="shared" si="540"/>
        <v>27.8869620246376-215.505917061831i</v>
      </c>
      <c r="K1891" t="str">
        <f t="shared" si="541"/>
        <v>0.020989139471225-0.00780050628492787i</v>
      </c>
      <c r="L1891" t="str">
        <f t="shared" si="542"/>
        <v>0.0001875-0.319954796053093i</v>
      </c>
      <c r="M1891" t="str">
        <f t="shared" si="543"/>
        <v>0.00125-0.0804164460668198i</v>
      </c>
      <c r="N1891">
        <f t="shared" si="544"/>
        <v>83.315191482361072</v>
      </c>
      <c r="O1891">
        <f t="shared" si="545"/>
        <v>28.630245308682746</v>
      </c>
      <c r="P1891" s="3">
        <f t="shared" si="546"/>
        <v>28.630245308682746</v>
      </c>
      <c r="Q1891" s="3">
        <f t="shared" si="547"/>
        <v>-96.684808517638928</v>
      </c>
      <c r="R1891">
        <f t="shared" si="548"/>
        <v>83.315191482361072</v>
      </c>
      <c r="S1891">
        <f t="shared" si="549"/>
        <v>1.1024589211202829</v>
      </c>
      <c r="T1891">
        <f t="shared" si="532"/>
        <v>28.630245308682746</v>
      </c>
    </row>
    <row r="1892" spans="1:20" x14ac:dyDescent="0.35">
      <c r="A1892">
        <f t="shared" si="533"/>
        <v>6953.2761189928378</v>
      </c>
      <c r="B1892">
        <f t="shared" si="550"/>
        <v>1106.6482650205401</v>
      </c>
      <c r="C1892" t="str">
        <f t="shared" si="534"/>
        <v>-3.14060811947596-26.7154109637305i</v>
      </c>
      <c r="D1892" t="str">
        <f t="shared" si="535"/>
        <v>3.4781169532732-14.387000217571i</v>
      </c>
      <c r="E1892" t="str">
        <f t="shared" si="536"/>
        <v>162.402036073421+0.459663854960503i</v>
      </c>
      <c r="F1892" t="str">
        <f t="shared" si="537"/>
        <v>2.90990861332558-134.965436215284i</v>
      </c>
      <c r="G1892" t="str">
        <f t="shared" si="538"/>
        <v>0.999999554424581-0.000667514209995256i</v>
      </c>
      <c r="H1892" t="str">
        <f t="shared" si="539"/>
        <v>565.697759223961+60.9639254183654i</v>
      </c>
      <c r="I1892" t="str">
        <f t="shared" si="540"/>
        <v>27.8553930007969-214.885078083088i</v>
      </c>
      <c r="K1892" t="str">
        <f t="shared" si="541"/>
        <v>0.0209692072804971-0.00782242335664323i</v>
      </c>
      <c r="L1892" t="str">
        <f t="shared" si="542"/>
        <v>0.0001875-0.318743570485248i</v>
      </c>
      <c r="M1892" t="str">
        <f t="shared" si="543"/>
        <v>0.00125-0.0801120203893408i</v>
      </c>
      <c r="N1892">
        <f t="shared" si="544"/>
        <v>83.295200852438825</v>
      </c>
      <c r="O1892">
        <f t="shared" si="545"/>
        <v>28.594845150049231</v>
      </c>
      <c r="P1892" s="3">
        <f t="shared" si="546"/>
        <v>28.594845150049231</v>
      </c>
      <c r="Q1892" s="3">
        <f t="shared" si="547"/>
        <v>-96.704799147561175</v>
      </c>
      <c r="R1892">
        <f t="shared" si="548"/>
        <v>83.295200852438825</v>
      </c>
      <c r="S1892">
        <f t="shared" si="549"/>
        <v>1.10664826502054</v>
      </c>
      <c r="T1892">
        <f t="shared" si="532"/>
        <v>28.594845150049231</v>
      </c>
    </row>
    <row r="1893" spans="1:20" x14ac:dyDescent="0.35">
      <c r="A1893">
        <f t="shared" si="533"/>
        <v>6979.6985682450113</v>
      </c>
      <c r="B1893">
        <f t="shared" si="550"/>
        <v>1110.8535284276181</v>
      </c>
      <c r="C1893" t="str">
        <f t="shared" si="534"/>
        <v>-3.13712216895219-26.6056112794679i</v>
      </c>
      <c r="D1893" t="str">
        <f t="shared" si="535"/>
        <v>3.47811689200202-14.3325767087872i</v>
      </c>
      <c r="E1893" t="str">
        <f t="shared" si="536"/>
        <v>162.401817286219+0.462130138639543i</v>
      </c>
      <c r="F1893" t="str">
        <f t="shared" si="537"/>
        <v>2.90990860345283-134.454523815115i</v>
      </c>
      <c r="G1893" t="str">
        <f t="shared" si="538"/>
        <v>0.999999551031775-0.000670050761719885i</v>
      </c>
      <c r="H1893" t="str">
        <f t="shared" si="539"/>
        <v>566.22202347163+61.1001465545809i</v>
      </c>
      <c r="I1893" t="str">
        <f t="shared" si="540"/>
        <v>27.8234979595577-214.267471124831i</v>
      </c>
      <c r="K1893" t="str">
        <f t="shared" si="541"/>
        <v>0.0209491630675144-0.00784435077889631i</v>
      </c>
      <c r="L1893" t="str">
        <f t="shared" si="542"/>
        <v>0.0001875-0.317536930150676i</v>
      </c>
      <c r="M1893" t="str">
        <f t="shared" si="543"/>
        <v>0.00125-0.0798087471501702i</v>
      </c>
      <c r="N1893">
        <f t="shared" si="544"/>
        <v>83.275188048646669</v>
      </c>
      <c r="O1893">
        <f t="shared" si="545"/>
        <v>28.559429989122762</v>
      </c>
      <c r="P1893" s="3">
        <f t="shared" si="546"/>
        <v>28.559429989122762</v>
      </c>
      <c r="Q1893" s="3">
        <f t="shared" si="547"/>
        <v>-96.724811951353331</v>
      </c>
      <c r="R1893">
        <f t="shared" si="548"/>
        <v>83.275188048646669</v>
      </c>
      <c r="S1893">
        <f t="shared" si="549"/>
        <v>1.1108535284276182</v>
      </c>
      <c r="T1893">
        <f t="shared" si="532"/>
        <v>28.559429989122762</v>
      </c>
    </row>
    <row r="1894" spans="1:20" x14ac:dyDescent="0.35">
      <c r="A1894">
        <f t="shared" si="533"/>
        <v>7006.2214228043422</v>
      </c>
      <c r="B1894">
        <f t="shared" si="550"/>
        <v>1115.0747718356431</v>
      </c>
      <c r="C1894" t="str">
        <f t="shared" si="534"/>
        <v>-3.13361684254196-26.496212434094i</v>
      </c>
      <c r="D1894" t="str">
        <f t="shared" si="535"/>
        <v>3.47811683026431-14.2783593789297i</v>
      </c>
      <c r="E1894" t="str">
        <f t="shared" si="536"/>
        <v>162.401600737273+0.464612490639615i</v>
      </c>
      <c r="F1894" t="str">
        <f t="shared" si="537"/>
        <v>2.90990859350488-133.945545588411i</v>
      </c>
      <c r="G1894" t="str">
        <f t="shared" si="538"/>
        <v>0.999999547613135-0.000672596952315053i</v>
      </c>
      <c r="H1894" t="str">
        <f t="shared" si="539"/>
        <v>566.750619147567+61.2355553599823i</v>
      </c>
      <c r="I1894" t="str">
        <f t="shared" si="540"/>
        <v>27.7912729792588-213.65308867012i</v>
      </c>
      <c r="K1894" t="str">
        <f t="shared" si="541"/>
        <v>0.0209290064667948-0.00786628800554249i</v>
      </c>
      <c r="L1894" t="str">
        <f t="shared" si="542"/>
        <v>0.0001875-0.316334857691448i</v>
      </c>
      <c r="M1894" t="str">
        <f t="shared" si="543"/>
        <v>0.00125-0.0795066219866204i</v>
      </c>
      <c r="N1894">
        <f t="shared" si="544"/>
        <v>83.255153465939387</v>
      </c>
      <c r="O1894">
        <f t="shared" si="545"/>
        <v>28.523999759667792</v>
      </c>
      <c r="P1894" s="3">
        <f t="shared" si="546"/>
        <v>28.523999759667792</v>
      </c>
      <c r="Q1894" s="3">
        <f t="shared" si="547"/>
        <v>-96.744846534060613</v>
      </c>
      <c r="R1894">
        <f t="shared" si="548"/>
        <v>83.255153465939387</v>
      </c>
      <c r="S1894">
        <f t="shared" si="549"/>
        <v>1.1150747718356431</v>
      </c>
      <c r="T1894">
        <f t="shared" si="532"/>
        <v>28.523999759667792</v>
      </c>
    </row>
    <row r="1895" spans="1:20" x14ac:dyDescent="0.35">
      <c r="A1895">
        <f t="shared" si="533"/>
        <v>7032.8450642109983</v>
      </c>
      <c r="B1895">
        <f t="shared" si="550"/>
        <v>1119.3120559686186</v>
      </c>
      <c r="C1895" t="str">
        <f t="shared" si="534"/>
        <v>-3.13009207994987-26.3872130048973i</v>
      </c>
      <c r="D1895" t="str">
        <f t="shared" si="535"/>
        <v>3.47811676805649-14.2243474480641i</v>
      </c>
      <c r="E1895" t="str">
        <f t="shared" si="536"/>
        <v>162.401386491218+0.46711102401563i</v>
      </c>
      <c r="F1895" t="str">
        <f t="shared" si="537"/>
        <v>2.90990858348121-133.438494213349i</v>
      </c>
      <c r="G1895" t="str">
        <f t="shared" si="538"/>
        <v>0.999999544168464-0.00067515281840817i</v>
      </c>
      <c r="H1895" t="str">
        <f t="shared" si="539"/>
        <v>567.283583630566+61.3701286397896i</v>
      </c>
      <c r="I1895" t="str">
        <f t="shared" si="540"/>
        <v>27.7587140834694-213.041923257564i</v>
      </c>
      <c r="K1895" t="str">
        <f t="shared" si="541"/>
        <v>0.0209087371152493-0.00788823448536085i</v>
      </c>
      <c r="L1895" t="str">
        <f t="shared" si="542"/>
        <v>0.0001875-0.31513733581535i</v>
      </c>
      <c r="M1895" t="str">
        <f t="shared" si="543"/>
        <v>0.00125-0.079205640552521i</v>
      </c>
      <c r="N1895">
        <f t="shared" si="544"/>
        <v>83.235097504104601</v>
      </c>
      <c r="O1895">
        <f t="shared" si="545"/>
        <v>28.488554395509034</v>
      </c>
      <c r="P1895" s="3">
        <f t="shared" si="546"/>
        <v>28.488554395509034</v>
      </c>
      <c r="Q1895" s="3">
        <f t="shared" si="547"/>
        <v>-96.764902495895399</v>
      </c>
      <c r="R1895">
        <f t="shared" si="548"/>
        <v>83.235097504104601</v>
      </c>
      <c r="S1895">
        <f t="shared" si="549"/>
        <v>1.1193120559686185</v>
      </c>
      <c r="T1895">
        <f t="shared" si="532"/>
        <v>28.488554395509034</v>
      </c>
    </row>
    <row r="1896" spans="1:20" x14ac:dyDescent="0.35">
      <c r="A1896">
        <f t="shared" si="533"/>
        <v>7059.5698754550012</v>
      </c>
      <c r="B1896">
        <f t="shared" si="550"/>
        <v>1123.5654417812993</v>
      </c>
      <c r="C1896" t="str">
        <f t="shared" si="534"/>
        <v>-3.12654782133463-26.2786115757983i</v>
      </c>
      <c r="D1896" t="str">
        <f t="shared" si="535"/>
        <v>3.478116705375-14.1705401392104i</v>
      </c>
      <c r="E1896" t="str">
        <f t="shared" si="536"/>
        <v>162.401174613677+0.469625852484798i</v>
      </c>
      <c r="F1896" t="str">
        <f t="shared" si="537"/>
        <v>2.9099085733812-132.933362395825i</v>
      </c>
      <c r="G1896" t="str">
        <f t="shared" si="538"/>
        <v>0.999999540697564-0.000677718396765826i</v>
      </c>
      <c r="H1896" t="str">
        <f t="shared" si="539"/>
        <v>567.82095462785+61.5038427787234i</v>
      </c>
      <c r="I1896" t="str">
        <f t="shared" si="540"/>
        <v>27.725817240135-212.433967481148i</v>
      </c>
      <c r="K1896" t="str">
        <f t="shared" si="541"/>
        <v>0.0208883546522396-0.00791018966204872i</v>
      </c>
      <c r="L1896" t="str">
        <f t="shared" si="542"/>
        <v>0.0001875-0.313944347295626i</v>
      </c>
      <c r="M1896" t="str">
        <f t="shared" si="543"/>
        <v>0.00125-0.0789057985181523i</v>
      </c>
      <c r="N1896">
        <f t="shared" si="544"/>
        <v>83.21502056778823</v>
      </c>
      <c r="O1896">
        <f t="shared" si="545"/>
        <v>28.453093830536712</v>
      </c>
      <c r="P1896" s="3">
        <f t="shared" si="546"/>
        <v>28.453093830536712</v>
      </c>
      <c r="Q1896" s="3">
        <f t="shared" si="547"/>
        <v>-96.78497943221177</v>
      </c>
      <c r="R1896">
        <f t="shared" si="548"/>
        <v>83.21502056778823</v>
      </c>
      <c r="S1896">
        <f t="shared" si="549"/>
        <v>1.1235654417812992</v>
      </c>
      <c r="T1896">
        <f t="shared" si="532"/>
        <v>28.453093830536712</v>
      </c>
    </row>
    <row r="1897" spans="1:20" x14ac:dyDescent="0.35">
      <c r="A1897">
        <f t="shared" si="533"/>
        <v>7086.3962409817304</v>
      </c>
      <c r="B1897">
        <f t="shared" si="550"/>
        <v>1127.8349904600684</v>
      </c>
      <c r="C1897" t="str">
        <f t="shared" si="534"/>
        <v>-3.12298400731959-26.1704067373301i</v>
      </c>
      <c r="D1897" t="str">
        <f t="shared" si="535"/>
        <v>3.47811664221624-14.1169366783326i</v>
      </c>
      <c r="E1897" t="str">
        <f t="shared" si="536"/>
        <v>162.400965171275+0.472157090427087i</v>
      </c>
      <c r="F1897" t="str">
        <f t="shared" si="537"/>
        <v>2.90990856320429-132.430142869348i</v>
      </c>
      <c r="G1897" t="str">
        <f t="shared" si="538"/>
        <v>0.999999537200234-0.000680293724294324i</v>
      </c>
      <c r="H1897" t="str">
        <f t="shared" si="539"/>
        <v>568.362770177529+61.636673733423i</v>
      </c>
      <c r="I1897" t="str">
        <f t="shared" si="540"/>
        <v>27.6925783606994-211.829213990044i</v>
      </c>
      <c r="K1897" t="str">
        <f t="shared" si="541"/>
        <v>0.0208678587196359-0.00793215297421606i</v>
      </c>
      <c r="L1897" t="str">
        <f t="shared" si="542"/>
        <v>0.0001875-0.312755874970738i</v>
      </c>
      <c r="M1897" t="str">
        <f t="shared" si="543"/>
        <v>0.00125-0.0786070915701855i</v>
      </c>
      <c r="N1897">
        <f t="shared" si="544"/>
        <v>83.194923066519692</v>
      </c>
      <c r="O1897">
        <f t="shared" si="545"/>
        <v>28.417617998713144</v>
      </c>
      <c r="P1897" s="3">
        <f t="shared" si="546"/>
        <v>28.417617998713144</v>
      </c>
      <c r="Q1897" s="3">
        <f t="shared" si="547"/>
        <v>-96.805076933480308</v>
      </c>
      <c r="R1897">
        <f t="shared" si="548"/>
        <v>83.194923066519692</v>
      </c>
      <c r="S1897">
        <f t="shared" si="549"/>
        <v>1.1278349904600684</v>
      </c>
      <c r="T1897">
        <f t="shared" si="532"/>
        <v>28.417617998713144</v>
      </c>
    </row>
    <row r="1898" spans="1:20" x14ac:dyDescent="0.35">
      <c r="A1898">
        <f t="shared" si="533"/>
        <v>7113.3245466974613</v>
      </c>
      <c r="B1898">
        <f t="shared" si="550"/>
        <v>1132.1207634238167</v>
      </c>
      <c r="C1898" t="str">
        <f t="shared" si="534"/>
        <v>-3.1194005790027-26.0625970866165i</v>
      </c>
      <c r="D1898" t="str">
        <f t="shared" si="535"/>
        <v>3.47811657857654-14.0635362943268i</v>
      </c>
      <c r="E1898" t="str">
        <f t="shared" si="536"/>
        <v>162.400758231657+0.474704852885251i</v>
      </c>
      <c r="F1898" t="str">
        <f t="shared" si="537"/>
        <v>2.90990855294987-131.928828394936i</v>
      </c>
      <c r="G1898" t="str">
        <f t="shared" si="538"/>
        <v>0.999999533676275-0.000682878838040204i</v>
      </c>
      <c r="H1898" t="str">
        <f t="shared" si="539"/>
        <v>568.909068651045+61.7685970247288i</v>
      </c>
      <c r="I1898" t="str">
        <f t="shared" si="540"/>
        <v>27.6589932992158-211.227655488415i</v>
      </c>
      <c r="K1898" t="str">
        <f t="shared" si="541"/>
        <v>0.0208472489618755-0.00795412385538071i</v>
      </c>
      <c r="L1898" t="str">
        <f t="shared" si="542"/>
        <v>0.0001875-0.311571901744111i</v>
      </c>
      <c r="M1898" t="str">
        <f t="shared" si="543"/>
        <v>0.00125-0.0783095154116212i</v>
      </c>
      <c r="N1898">
        <f t="shared" si="544"/>
        <v>83.174805414737364</v>
      </c>
      <c r="O1898">
        <f t="shared" si="545"/>
        <v>28.382126834078587</v>
      </c>
      <c r="P1898" s="3">
        <f t="shared" si="546"/>
        <v>28.382126834078587</v>
      </c>
      <c r="Q1898" s="3">
        <f t="shared" si="547"/>
        <v>-96.825194585262636</v>
      </c>
      <c r="R1898">
        <f t="shared" si="548"/>
        <v>83.174805414737364</v>
      </c>
      <c r="S1898">
        <f t="shared" si="549"/>
        <v>1.1321207634238166</v>
      </c>
      <c r="T1898">
        <f t="shared" si="532"/>
        <v>28.382126834078587</v>
      </c>
    </row>
    <row r="1899" spans="1:20" x14ac:dyDescent="0.35">
      <c r="A1899">
        <f t="shared" si="533"/>
        <v>7140.3551799749112</v>
      </c>
      <c r="B1899">
        <f t="shared" si="550"/>
        <v>1136.4228223248272</v>
      </c>
      <c r="C1899" t="str">
        <f t="shared" si="534"/>
        <v>-3.11579747796663-25.9551812273504i</v>
      </c>
      <c r="D1899" t="str">
        <f t="shared" si="535"/>
        <v>3.47811651445228-14.0103382190106i</v>
      </c>
      <c r="E1899" t="str">
        <f t="shared" si="536"/>
        <v>162.400553863488+0.477269255566023i</v>
      </c>
      <c r="F1899" t="str">
        <f t="shared" si="537"/>
        <v>2.90990854261739-131.429411761012i</v>
      </c>
      <c r="G1899" t="str">
        <f t="shared" si="538"/>
        <v>0.999999530125483-0.000685473775190781i</v>
      </c>
      <c r="H1899" t="str">
        <f t="shared" si="539"/>
        <v>569.459888755628+61.8995877298201i</v>
      </c>
      <c r="I1899" t="str">
        <f t="shared" si="540"/>
        <v>27.6250578514437-210.629284735229i</v>
      </c>
      <c r="K1899" t="str">
        <f t="shared" si="541"/>
        <v>0.0208265250260214-0.00797610173396425i</v>
      </c>
      <c r="L1899" t="str">
        <f t="shared" si="542"/>
        <v>0.0001875-0.310392410583891i</v>
      </c>
      <c r="M1899" t="str">
        <f t="shared" si="543"/>
        <v>0.00125-0.0780130657617265i</v>
      </c>
      <c r="N1899">
        <f t="shared" si="544"/>
        <v>83.154668031813983</v>
      </c>
      <c r="O1899">
        <f t="shared" si="545"/>
        <v>28.346620270757317</v>
      </c>
      <c r="P1899" s="3">
        <f t="shared" si="546"/>
        <v>28.346620270757317</v>
      </c>
      <c r="Q1899" s="3">
        <f t="shared" si="547"/>
        <v>-96.845331968186017</v>
      </c>
      <c r="R1899">
        <f t="shared" si="548"/>
        <v>83.154668031813983</v>
      </c>
      <c r="S1899">
        <f t="shared" si="549"/>
        <v>1.1364228223248272</v>
      </c>
      <c r="T1899">
        <f t="shared" si="532"/>
        <v>28.346620270757317</v>
      </c>
    </row>
    <row r="1900" spans="1:20" x14ac:dyDescent="0.35">
      <c r="A1900">
        <f t="shared" si="533"/>
        <v>7167.4885296588163</v>
      </c>
      <c r="B1900">
        <f t="shared" si="550"/>
        <v>1140.7412290496616</v>
      </c>
      <c r="C1900" t="str">
        <f t="shared" si="534"/>
        <v>-3.11217464628936-25.8481577697731i</v>
      </c>
      <c r="D1900" t="str">
        <f t="shared" si="535"/>
        <v>3.47811644983974-13.9573416871117i</v>
      </c>
      <c r="E1900" t="str">
        <f t="shared" si="536"/>
        <v>162.400352136478+0.479850414839503i</v>
      </c>
      <c r="F1900" t="str">
        <f t="shared" si="537"/>
        <v>2.90990853220623-130.931885783299i</v>
      </c>
      <c r="G1900" t="str">
        <f t="shared" si="538"/>
        <v>0.999999526547653-0.000688078573074676i</v>
      </c>
      <c r="H1900" t="str">
        <f t="shared" si="539"/>
        <v>570.015269536736+62.0296204741968i</v>
      </c>
      <c r="I1900" t="str">
        <f t="shared" si="540"/>
        <v>27.5907677539269-210.034094544044i</v>
      </c>
      <c r="K1900" t="str">
        <f t="shared" si="541"/>
        <v>0.0208056865618214-0.00799808603328828i</v>
      </c>
      <c r="L1900" t="str">
        <f t="shared" si="542"/>
        <v>0.0001875-0.309217384522705i</v>
      </c>
      <c r="M1900" t="str">
        <f t="shared" si="543"/>
        <v>0.00125-0.0777177383559741i</v>
      </c>
      <c r="N1900">
        <f t="shared" si="544"/>
        <v>83.134511342081069</v>
      </c>
      <c r="O1900">
        <f t="shared" si="545"/>
        <v>28.311098242964036</v>
      </c>
      <c r="P1900" s="3">
        <f t="shared" si="546"/>
        <v>28.311098242964036</v>
      </c>
      <c r="Q1900" s="3">
        <f t="shared" si="547"/>
        <v>-96.865488657918931</v>
      </c>
      <c r="R1900">
        <f t="shared" si="548"/>
        <v>83.134511342081069</v>
      </c>
      <c r="S1900">
        <f t="shared" si="549"/>
        <v>1.1407412290496615</v>
      </c>
      <c r="T1900">
        <f t="shared" ref="T1900:T1963" si="551">P1900</f>
        <v>28.311098242964036</v>
      </c>
    </row>
    <row r="1901" spans="1:20" x14ac:dyDescent="0.35">
      <c r="A1901">
        <f t="shared" ref="A1901:A1964" si="552">2*PI()*B1901</f>
        <v>7194.724986071521</v>
      </c>
      <c r="B1901">
        <f t="shared" si="550"/>
        <v>1145.0760457200504</v>
      </c>
      <c r="C1901" t="str">
        <f t="shared" ref="C1901:C1964" si="553">IMPRODUCT(D1901,E1901,$C$40,,K1901,$C$41)</f>
        <v>-3.10853202655447-25.741525330652i</v>
      </c>
      <c r="D1901" t="str">
        <f t="shared" ref="D1901:D1964" si="554">IMDIV(IMPRODUCT($C$37,$C$38,COMPLEX(1,A1901/$C$38)),IMSUM(-1*A1901*A1901/$C$39,COMPLEX(0,1*A1901)))</f>
        <v>3.47811638473522-13.9045459362573i</v>
      </c>
      <c r="E1901" t="str">
        <f t="shared" ref="E1901:E1964" si="555">IMDIV(IMPRODUCT(IMSUM(F1901,G1901),$C$29,H1901),IMSUM(1,I1901))</f>
        <v>162.400153121376+0.482448447740841i</v>
      </c>
      <c r="F1901" t="str">
        <f t="shared" ref="F1901:F1964" si="556">IMDIV(IMPRODUCT($C$14,$C$15,COMPLEX(1,A1901/$C$15)),IMSUM(-1*A1901*A1901/$C$16,COMPLEX(0,A1901)))</f>
        <v>2.90990852171579-130.436243304721i</v>
      </c>
      <c r="G1901" t="str">
        <f t="shared" ref="G1901:G1964" si="557">IMDIV(1,COMPLEX(1,A1901*$C$9*$C$10))</f>
        <v>0.99999952294258-0.00069069326916236i</v>
      </c>
      <c r="H1901" t="str">
        <f t="shared" ref="H1901:H1964" si="558">IMDIV($C$3,IMSUM(K1901,COMPLEX(0,$C$28*A1901)))</f>
        <v>570.575250380477+62.1586694235203i</v>
      </c>
      <c r="I1901" t="str">
        <f t="shared" ref="I1901:I1964" si="559">IMPRODUCT(F1901,$C$29,H1901,$C$31)</f>
        <v>27.5561186830621-209.442077782814i</v>
      </c>
      <c r="K1901" t="str">
        <f t="shared" ref="K1901:K1964" si="560">IF($C$26&lt;=0,IMDIV(1,IMSUM(IMDIV(1,L1901),1/$C$18)),IMDIV(1,IMSUM(IMDIV(1,L1901),1/$C$18,IMDIV(1,M1901))))</f>
        <v>0.020784733221768-0.00802007617157181i</v>
      </c>
      <c r="L1901" t="str">
        <f t="shared" ref="L1901:L1964" si="561">IMSUM($C$21/$C$22,IMDIV(1,COMPLEX(0,$C$20*$C$22*A1901)))</f>
        <v>0.0001875-0.308046806657407i</v>
      </c>
      <c r="M1901" t="str">
        <f t="shared" ref="M1901:M1964" si="562">IMSUM($C$25/$C$26,IMDIV(1,COMPLEX(0,$C$24*$C$26*A1901)))</f>
        <v>0.00125-0.0774235289459793i</v>
      </c>
      <c r="N1901">
        <f t="shared" ref="N1901:N1964" si="563">ABS(R1901)</f>
        <v>83.114335774853558</v>
      </c>
      <c r="O1901">
        <f t="shared" ref="O1901:O1964" si="564">ABS(P1901)</f>
        <v>28.275560685009872</v>
      </c>
      <c r="P1901" s="3">
        <f t="shared" ref="P1901:P1964" si="565">20*LOG10(IMABS(C1901))</f>
        <v>28.275560685009872</v>
      </c>
      <c r="Q1901" s="3">
        <f t="shared" ref="Q1901:Q1964" si="566">IMARGUMENT(C1901)*180/PI()</f>
        <v>-96.885664225146442</v>
      </c>
      <c r="R1901">
        <f t="shared" ref="R1901:R1964" si="567">IF(Q1901&lt;0,Q1901+180,Q1901-180)</f>
        <v>83.114335774853558</v>
      </c>
      <c r="S1901">
        <f t="shared" ref="S1901:S1964" si="568">B1901/1000</f>
        <v>1.1450760457200504</v>
      </c>
      <c r="T1901">
        <f t="shared" si="551"/>
        <v>28.275560685009872</v>
      </c>
    </row>
    <row r="1902" spans="1:20" x14ac:dyDescent="0.35">
      <c r="A1902">
        <f t="shared" si="552"/>
        <v>7222.0649410185924</v>
      </c>
      <c r="B1902">
        <f t="shared" ref="B1902:B1965" si="569">B1901*(1+B$42)</f>
        <v>1149.4273346937866</v>
      </c>
      <c r="C1902" t="str">
        <f t="shared" si="553"/>
        <v>-3.10486956186168-25.6352825332606i</v>
      </c>
      <c r="D1902" t="str">
        <f t="shared" si="554"/>
        <v>3.47811631913497-13.8519502069627i</v>
      </c>
      <c r="E1902" t="str">
        <f t="shared" si="555"/>
        <v>162.399956890001+0.485063471969223i</v>
      </c>
      <c r="F1902" t="str">
        <f t="shared" si="556"/>
        <v>2.90990851114547-129.942477195294i</v>
      </c>
      <c r="G1902" t="str">
        <f t="shared" si="557"/>
        <v>0.999999519310057-0.000693317901066682i</v>
      </c>
      <c r="H1902" t="str">
        <f t="shared" si="558"/>
        <v>571.139871016041+62.2867082752874i</v>
      </c>
      <c r="I1902" t="str">
        <f t="shared" si="559"/>
        <v>27.5211062541449-208.853227373659i</v>
      </c>
      <c r="K1902" t="str">
        <f t="shared" si="560"/>
        <v>0.0207636646611583-0.00804207156192869i</v>
      </c>
      <c r="L1902" t="str">
        <f t="shared" si="561"/>
        <v>0.0001875-0.306880660148841i</v>
      </c>
      <c r="M1902" t="str">
        <f t="shared" si="562"/>
        <v>0.00125-0.0771304332994413i</v>
      </c>
      <c r="N1902">
        <f t="shared" si="563"/>
        <v>83.09414176445442</v>
      </c>
      <c r="O1902">
        <f t="shared" si="564"/>
        <v>28.24000753130921</v>
      </c>
      <c r="P1902" s="3">
        <f t="shared" si="565"/>
        <v>28.24000753130921</v>
      </c>
      <c r="Q1902" s="3">
        <f t="shared" si="566"/>
        <v>-96.90585823554558</v>
      </c>
      <c r="R1902">
        <f t="shared" si="567"/>
        <v>83.09414176445442</v>
      </c>
      <c r="S1902">
        <f t="shared" si="568"/>
        <v>1.1494273346937867</v>
      </c>
      <c r="T1902">
        <f t="shared" si="551"/>
        <v>28.24000753130921</v>
      </c>
    </row>
    <row r="1903" spans="1:20" x14ac:dyDescent="0.35">
      <c r="A1903">
        <f t="shared" si="552"/>
        <v>7249.5087877944634</v>
      </c>
      <c r="B1903">
        <f t="shared" si="569"/>
        <v>1153.7951585656231</v>
      </c>
      <c r="C1903" t="str">
        <f t="shared" si="553"/>
        <v>-3.10118719583752-25.5294280073561i</v>
      </c>
      <c r="D1903" t="str">
        <f t="shared" si="554"/>
        <v>3.47811625303521-13.7995537426207i</v>
      </c>
      <c r="E1903" t="str">
        <f t="shared" si="555"/>
        <v>162.399763515241+0.487695605888408i</v>
      </c>
      <c r="F1903" t="str">
        <f t="shared" si="556"/>
        <v>2.90990850049467-129.450580352025i</v>
      </c>
      <c r="G1903" t="str">
        <f t="shared" si="557"/>
        <v>0.999999515649874-0.000695952506543422i</v>
      </c>
      <c r="H1903" t="str">
        <f t="shared" si="558"/>
        <v>571.709171518116+62.4137102503531i</v>
      </c>
      <c r="I1903" t="str">
        <f t="shared" si="559"/>
        <v>27.4857260204045-208.267536292649i</v>
      </c>
      <c r="K1903" t="str">
        <f t="shared" si="560"/>
        <v>0.0207424805381541-0.00806407161236606i</v>
      </c>
      <c r="L1903" t="str">
        <f t="shared" si="561"/>
        <v>0.0001875-0.305718928221599i</v>
      </c>
      <c r="M1903" t="str">
        <f t="shared" si="562"/>
        <v>0.00125-0.0768384472000812i</v>
      </c>
      <c r="N1903">
        <f t="shared" si="563"/>
        <v>83.073929750238221</v>
      </c>
      <c r="O1903">
        <f t="shared" si="564"/>
        <v>28.204438716385827</v>
      </c>
      <c r="P1903" s="3">
        <f t="shared" si="565"/>
        <v>28.204438716385827</v>
      </c>
      <c r="Q1903" s="3">
        <f t="shared" si="566"/>
        <v>-96.926070249761779</v>
      </c>
      <c r="R1903">
        <f t="shared" si="567"/>
        <v>83.073929750238221</v>
      </c>
      <c r="S1903">
        <f t="shared" si="568"/>
        <v>1.153795158565623</v>
      </c>
      <c r="T1903">
        <f t="shared" si="551"/>
        <v>28.204438716385827</v>
      </c>
    </row>
    <row r="1904" spans="1:20" x14ac:dyDescent="0.35">
      <c r="A1904">
        <f t="shared" si="552"/>
        <v>7277.056921188082</v>
      </c>
      <c r="B1904">
        <f t="shared" si="569"/>
        <v>1158.1795801681724</v>
      </c>
      <c r="C1904" t="str">
        <f t="shared" si="553"/>
        <v>-3.09748487264553-25.4239603891575i</v>
      </c>
      <c r="D1904" t="str">
        <f t="shared" si="554"/>
        <v>3.47811618643214-13.7473557894906i</v>
      </c>
      <c r="E1904" t="str">
        <f t="shared" si="555"/>
        <v>162.399573071064+0.490344968527692i</v>
      </c>
      <c r="F1904" t="str">
        <f t="shared" si="556"/>
        <v>2.90990848976278-128.960545698814i</v>
      </c>
      <c r="G1904" t="str">
        <f t="shared" si="557"/>
        <v>0.999999511961821-0.000698597123491822i</v>
      </c>
      <c r="H1904" t="str">
        <f t="shared" si="558"/>
        <v>572.283192309279+62.5396480842878i</v>
      </c>
      <c r="I1904" t="str">
        <f t="shared" si="559"/>
        <v>27.4499734720199-207.684997569583i</v>
      </c>
      <c r="K1904" t="str">
        <f t="shared" si="560"/>
        <v>0.0207211805138431-0.00808607572578329i</v>
      </c>
      <c r="L1904" t="str">
        <f t="shared" si="561"/>
        <v>0.0001875-0.304561594163777i</v>
      </c>
      <c r="M1904" t="str">
        <f t="shared" si="562"/>
        <v>0.00125-0.0765475664475806i</v>
      </c>
      <c r="N1904">
        <f t="shared" si="563"/>
        <v>83.053700176615891</v>
      </c>
      <c r="O1904">
        <f t="shared" si="564"/>
        <v>28.168854174879247</v>
      </c>
      <c r="P1904" s="3">
        <f t="shared" si="565"/>
        <v>28.168854174879247</v>
      </c>
      <c r="Q1904" s="3">
        <f t="shared" si="566"/>
        <v>-96.946299823384109</v>
      </c>
      <c r="R1904">
        <f t="shared" si="567"/>
        <v>83.053700176615891</v>
      </c>
      <c r="S1904">
        <f t="shared" si="568"/>
        <v>1.1581795801681725</v>
      </c>
      <c r="T1904">
        <f t="shared" si="551"/>
        <v>28.168854174879247</v>
      </c>
    </row>
    <row r="1905" spans="1:20" x14ac:dyDescent="0.35">
      <c r="A1905">
        <f t="shared" si="552"/>
        <v>7304.7097374885971</v>
      </c>
      <c r="B1905">
        <f t="shared" si="569"/>
        <v>1162.5806625728114</v>
      </c>
      <c r="C1905" t="str">
        <f t="shared" si="553"/>
        <v>-3.09376253699723-25.3188783213259i</v>
      </c>
      <c r="D1905" t="str">
        <f t="shared" si="554"/>
        <v>3.47811611932192-13.6953555966871i</v>
      </c>
      <c r="E1905" t="str">
        <f t="shared" si="555"/>
        <v>162.399385632543+0.493011679580527i</v>
      </c>
      <c r="F1905" t="str">
        <f t="shared" si="556"/>
        <v>2.90990847894914-128.472366186349i</v>
      </c>
      <c r="G1905" t="str">
        <f t="shared" si="557"/>
        <v>0.999999508245685-0.000701251789955142i</v>
      </c>
      <c r="H1905" t="str">
        <f t="shared" si="558"/>
        <v>572.861974162394+62.6644940185693i</v>
      </c>
      <c r="I1905" t="str">
        <f t="shared" si="559"/>
        <v>27.4138440351192-207.105604287747i</v>
      </c>
      <c r="K1905" t="str">
        <f t="shared" si="560"/>
        <v>0.0206997642522999-0.00810808329997153i</v>
      </c>
      <c r="L1905" t="str">
        <f t="shared" si="561"/>
        <v>0.0001875-0.303408641326736i</v>
      </c>
      <c r="M1905" t="str">
        <f t="shared" si="562"/>
        <v>0.00125-0.0762577868575219i</v>
      </c>
      <c r="N1905">
        <f t="shared" si="563"/>
        <v>83.033453493078156</v>
      </c>
      <c r="O1905">
        <f t="shared" si="564"/>
        <v>28.133253841551983</v>
      </c>
      <c r="P1905" s="3">
        <f t="shared" si="565"/>
        <v>28.133253841551983</v>
      </c>
      <c r="Q1905" s="3">
        <f t="shared" si="566"/>
        <v>-96.966546506921844</v>
      </c>
      <c r="R1905">
        <f t="shared" si="567"/>
        <v>83.033453493078156</v>
      </c>
      <c r="S1905">
        <f t="shared" si="568"/>
        <v>1.1625806625728115</v>
      </c>
      <c r="T1905">
        <f t="shared" si="551"/>
        <v>28.133253841551983</v>
      </c>
    </row>
    <row r="1906" spans="1:20" x14ac:dyDescent="0.35">
      <c r="A1906">
        <f t="shared" si="552"/>
        <v>7332.4676344910531</v>
      </c>
      <c r="B1906">
        <f t="shared" si="569"/>
        <v>1166.9984690905881</v>
      </c>
      <c r="C1906" t="str">
        <f t="shared" si="553"/>
        <v>-3.09002013416306-25.2141804529413i</v>
      </c>
      <c r="D1906" t="str">
        <f t="shared" si="554"/>
        <v>3.47811605170071-13.6435524161702i</v>
      </c>
      <c r="E1906" t="str">
        <f t="shared" si="555"/>
        <v>162.399201275852+0.495695859405694i</v>
      </c>
      <c r="F1906" t="str">
        <f t="shared" si="556"/>
        <v>2.9099084680532-127.986034792002i</v>
      </c>
      <c r="G1906" t="str">
        <f t="shared" si="557"/>
        <v>0.999999504501253-0.000703916544121203i</v>
      </c>
      <c r="H1906" t="str">
        <f t="shared" si="558"/>
        <v>573.445558202979+62.7882197916169i</v>
      </c>
      <c r="I1906" t="str">
        <f t="shared" si="559"/>
        <v>27.377333070765-206.529349583667i</v>
      </c>
      <c r="K1906" t="str">
        <f t="shared" si="560"/>
        <v>0.0206782314206475-0.00813009372761432i</v>
      </c>
      <c r="L1906" t="str">
        <f t="shared" si="561"/>
        <v>0.0001875-0.302260053124861i</v>
      </c>
      <c r="M1906" t="str">
        <f t="shared" si="562"/>
        <v>0.00125-0.0759691042613289i</v>
      </c>
      <c r="N1906">
        <f t="shared" si="563"/>
        <v>83.013190154217995</v>
      </c>
      <c r="O1906">
        <f t="shared" si="564"/>
        <v>28.097637651295628</v>
      </c>
      <c r="P1906" s="3">
        <f t="shared" si="565"/>
        <v>28.097637651295628</v>
      </c>
      <c r="Q1906" s="3">
        <f t="shared" si="566"/>
        <v>-96.986809845782005</v>
      </c>
      <c r="R1906">
        <f t="shared" si="567"/>
        <v>83.013190154217995</v>
      </c>
      <c r="S1906">
        <f t="shared" si="568"/>
        <v>1.1669984690905881</v>
      </c>
      <c r="T1906">
        <f t="shared" si="551"/>
        <v>28.097637651295628</v>
      </c>
    </row>
    <row r="1907" spans="1:20" x14ac:dyDescent="0.35">
      <c r="A1907">
        <f t="shared" si="552"/>
        <v>7360.3310115021195</v>
      </c>
      <c r="B1907">
        <f t="shared" si="569"/>
        <v>1171.4330632731323</v>
      </c>
      <c r="C1907" t="str">
        <f t="shared" si="553"/>
        <v>-3.08625760998251-25.1098654394817i</v>
      </c>
      <c r="D1907" t="str">
        <f t="shared" si="554"/>
        <v>3.47811598356459-13.5919455027336i</v>
      </c>
      <c r="E1907" t="str">
        <f t="shared" si="555"/>
        <v>162.399020078288+0.498397629026483i</v>
      </c>
      <c r="F1907" t="str">
        <f t="shared" si="556"/>
        <v>2.90990845707428-127.501544519733i</v>
      </c>
      <c r="G1907" t="str">
        <f t="shared" si="557"/>
        <v>0.99999950072831-0.000706591424322932i</v>
      </c>
      <c r="H1907" t="str">
        <f t="shared" si="558"/>
        <v>574.033985911559+62.9107966296315i</v>
      </c>
      <c r="I1907" t="str">
        <f t="shared" si="559"/>
        <v>27.3404358739158-205.956226646865i</v>
      </c>
      <c r="K1907" t="str">
        <f t="shared" si="560"/>
        <v>0.0206565816891197-0.00815210639628814i</v>
      </c>
      <c r="L1907" t="str">
        <f t="shared" si="561"/>
        <v>0.0001875-0.301115813035326i</v>
      </c>
      <c r="M1907" t="str">
        <f t="shared" si="562"/>
        <v>0.00125-0.0756815145062051i</v>
      </c>
      <c r="N1907">
        <f t="shared" si="563"/>
        <v>82.992910619755563</v>
      </c>
      <c r="O1907">
        <f t="shared" si="564"/>
        <v>28.06200553913785</v>
      </c>
      <c r="P1907" s="3">
        <f t="shared" si="565"/>
        <v>28.06200553913785</v>
      </c>
      <c r="Q1907" s="3">
        <f t="shared" si="566"/>
        <v>-97.007089380244437</v>
      </c>
      <c r="R1907">
        <f t="shared" si="567"/>
        <v>82.992910619755563</v>
      </c>
      <c r="S1907">
        <f t="shared" si="568"/>
        <v>1.1714330632731325</v>
      </c>
      <c r="T1907">
        <f t="shared" si="551"/>
        <v>28.06200553913785</v>
      </c>
    </row>
    <row r="1908" spans="1:20" x14ac:dyDescent="0.35">
      <c r="A1908">
        <f t="shared" si="552"/>
        <v>7388.3002693458275</v>
      </c>
      <c r="B1908">
        <f t="shared" si="569"/>
        <v>1175.8845089135702</v>
      </c>
      <c r="C1908" t="str">
        <f t="shared" si="553"/>
        <v>-3.08247491087562-25.0059319428015i</v>
      </c>
      <c r="D1908" t="str">
        <f t="shared" si="554"/>
        <v>3.47811591490967-13.5405341139945i</v>
      </c>
      <c r="E1908" t="str">
        <f t="shared" si="555"/>
        <v>162.398842118281+0.501117110130946i</v>
      </c>
      <c r="F1908" t="str">
        <f t="shared" si="556"/>
        <v>2.90990844601173-127.018888399988i</v>
      </c>
      <c r="G1908" t="str">
        <f t="shared" si="557"/>
        <v>0.999999496926637-0.000709276469038921i</v>
      </c>
      <c r="H1908" t="str">
        <f t="shared" si="558"/>
        <v>574.627299126022+63.0321952372929i</v>
      </c>
      <c r="I1908" t="str">
        <f t="shared" si="559"/>
        <v>27.3031476723806-205.386228719607i</v>
      </c>
      <c r="K1908" t="str">
        <f t="shared" si="560"/>
        <v>0.0206348147311226-0.00817412068846449i</v>
      </c>
      <c r="L1908" t="str">
        <f t="shared" si="561"/>
        <v>0.0001875-0.299975904597855i</v>
      </c>
      <c r="M1908" t="str">
        <f t="shared" si="562"/>
        <v>0.00125-0.075395013455076i</v>
      </c>
      <c r="N1908">
        <f t="shared" si="563"/>
        <v>82.972615354559522</v>
      </c>
      <c r="O1908">
        <f t="shared" si="564"/>
        <v>28.026357440249271</v>
      </c>
      <c r="P1908" s="3">
        <f t="shared" si="565"/>
        <v>28.026357440249271</v>
      </c>
      <c r="Q1908" s="3">
        <f t="shared" si="566"/>
        <v>-97.027384645440478</v>
      </c>
      <c r="R1908">
        <f t="shared" si="567"/>
        <v>82.972615354559522</v>
      </c>
      <c r="S1908">
        <f t="shared" si="568"/>
        <v>1.1758845089135703</v>
      </c>
      <c r="T1908">
        <f t="shared" si="551"/>
        <v>28.026357440249271</v>
      </c>
    </row>
    <row r="1909" spans="1:20" x14ac:dyDescent="0.35">
      <c r="A1909">
        <f t="shared" si="552"/>
        <v>7416.3758103693426</v>
      </c>
      <c r="B1909">
        <f t="shared" si="569"/>
        <v>1180.3528700474419</v>
      </c>
      <c r="C1909" t="str">
        <f t="shared" si="553"/>
        <v>-3.07867198385361-24.9023786311099i</v>
      </c>
      <c r="D1909" t="str">
        <f t="shared" si="554"/>
        <v>3.47811584573198-13.4893175103828i</v>
      </c>
      <c r="E1909" t="str">
        <f t="shared" si="555"/>
        <v>162.398667475405+0.503854425071563i</v>
      </c>
      <c r="F1909" t="str">
        <f t="shared" si="556"/>
        <v>2.90990843486499-126.538059489596i</v>
      </c>
      <c r="G1909" t="str">
        <f t="shared" si="557"/>
        <v>0.999999493096017-0.000711971716893975i</v>
      </c>
      <c r="H1909" t="str">
        <f t="shared" si="558"/>
        <v>575.225540043916+63.1523857882499i</v>
      </c>
      <c r="I1909" t="str">
        <f t="shared" si="559"/>
        <v>27.2654636257446-204.819349096619i</v>
      </c>
      <c r="K1909" t="str">
        <f t="shared" si="560"/>
        <v>0.0206129302232982-0.00819613598151211i</v>
      </c>
      <c r="L1909" t="str">
        <f t="shared" si="561"/>
        <v>0.0001875-0.298840311414479i</v>
      </c>
      <c r="M1909" t="str">
        <f t="shared" si="562"/>
        <v>0.00125-0.0751095969865272i</v>
      </c>
      <c r="N1909">
        <f t="shared" si="563"/>
        <v>82.952304828670279</v>
      </c>
      <c r="O1909">
        <f t="shared" si="564"/>
        <v>27.990693289950332</v>
      </c>
      <c r="P1909" s="3">
        <f t="shared" si="565"/>
        <v>27.990693289950332</v>
      </c>
      <c r="Q1909" s="3">
        <f t="shared" si="566"/>
        <v>-97.047695171329721</v>
      </c>
      <c r="R1909">
        <f t="shared" si="567"/>
        <v>82.952304828670279</v>
      </c>
      <c r="S1909">
        <f t="shared" si="568"/>
        <v>1.1803528700474419</v>
      </c>
      <c r="T1909">
        <f t="shared" si="551"/>
        <v>27.990693289950332</v>
      </c>
    </row>
    <row r="1910" spans="1:20" x14ac:dyDescent="0.35">
      <c r="A1910">
        <f t="shared" si="552"/>
        <v>7444.5580384487457</v>
      </c>
      <c r="B1910">
        <f t="shared" si="569"/>
        <v>1184.8382109536221</v>
      </c>
      <c r="C1910" t="str">
        <f t="shared" si="553"/>
        <v>-3.07484877652995-24.7992041789488i</v>
      </c>
      <c r="D1910" t="str">
        <f t="shared" si="554"/>
        <v>3.47811577602753-13.4382949551305i</v>
      </c>
      <c r="E1910" t="str">
        <f t="shared" si="555"/>
        <v>162.398496230391+0.506609696864618i</v>
      </c>
      <c r="F1910" t="str">
        <f t="shared" si="556"/>
        <v>2.90990842363335-126.05905087167i</v>
      </c>
      <c r="G1910" t="str">
        <f t="shared" si="557"/>
        <v>0.999999489236229-0.000714677206659669i</v>
      </c>
      <c r="H1910" t="str">
        <f t="shared" si="558"/>
        <v>575.828751224773+63.2713379154446i</v>
      </c>
      <c r="I1910" t="str">
        <f t="shared" si="559"/>
        <v>27.2273788242836-204.255581124826i</v>
      </c>
      <c r="K1910" t="str">
        <f t="shared" si="560"/>
        <v>0.0205909278455865-0.00821815164769995i</v>
      </c>
      <c r="L1910" t="str">
        <f t="shared" si="561"/>
        <v>0.0001875-0.297709017149313i</v>
      </c>
      <c r="M1910" t="str">
        <f t="shared" si="562"/>
        <v>0.00125-0.0748252609947469i</v>
      </c>
      <c r="N1910">
        <f t="shared" si="563"/>
        <v>82.931979517322048</v>
      </c>
      <c r="O1910">
        <f t="shared" si="564"/>
        <v>27.95501302371822</v>
      </c>
      <c r="P1910" s="3">
        <f t="shared" si="565"/>
        <v>27.95501302371822</v>
      </c>
      <c r="Q1910" s="3">
        <f t="shared" si="566"/>
        <v>-97.068020482677952</v>
      </c>
      <c r="R1910">
        <f t="shared" si="567"/>
        <v>82.931979517322048</v>
      </c>
      <c r="S1910">
        <f t="shared" si="568"/>
        <v>1.1848382109536222</v>
      </c>
      <c r="T1910">
        <f t="shared" si="551"/>
        <v>27.95501302371822</v>
      </c>
    </row>
    <row r="1911" spans="1:20" x14ac:dyDescent="0.35">
      <c r="A1911">
        <f t="shared" si="552"/>
        <v>7472.8473589948517</v>
      </c>
      <c r="B1911">
        <f t="shared" si="569"/>
        <v>1189.340596155246</v>
      </c>
      <c r="C1911" t="str">
        <f t="shared" si="553"/>
        <v>-3.0710052371309-24.6964072671713i</v>
      </c>
      <c r="D1911" t="str">
        <f t="shared" si="554"/>
        <v>3.47811570579234-13.387465714261i</v>
      </c>
      <c r="E1911" t="str">
        <f t="shared" si="555"/>
        <v>162.398328465136+0.509383049190634i</v>
      </c>
      <c r="F1911" t="str">
        <f t="shared" si="556"/>
        <v>2.90990841231619-125.581855655513i</v>
      </c>
      <c r="G1911" t="str">
        <f t="shared" si="557"/>
        <v>0.999999485347051-0.000717392977254905i</v>
      </c>
      <c r="H1911" t="str">
        <f t="shared" si="558"/>
        <v>576.436975592353+63.3890207012449i</v>
      </c>
      <c r="I1911" t="str">
        <f t="shared" si="559"/>
        <v>27.1888882878579-203.694918203068i</v>
      </c>
      <c r="K1911" t="str">
        <f t="shared" si="560"/>
        <v>0.02056880728129-0.00824016705420112i</v>
      </c>
      <c r="L1911" t="str">
        <f t="shared" si="561"/>
        <v>0.0001875-0.296582005528304i</v>
      </c>
      <c r="M1911" t="str">
        <f t="shared" si="562"/>
        <v>0.00125-0.0745420013894667i</v>
      </c>
      <c r="N1911">
        <f t="shared" si="563"/>
        <v>82.911639900965952</v>
      </c>
      <c r="O1911">
        <f t="shared" si="564"/>
        <v>27.919316577193982</v>
      </c>
      <c r="P1911" s="3">
        <f t="shared" si="565"/>
        <v>27.919316577193982</v>
      </c>
      <c r="Q1911" s="3">
        <f t="shared" si="566"/>
        <v>-97.088360099034048</v>
      </c>
      <c r="R1911">
        <f t="shared" si="567"/>
        <v>82.911639900965952</v>
      </c>
      <c r="S1911">
        <f t="shared" si="568"/>
        <v>1.1893405961552459</v>
      </c>
      <c r="T1911">
        <f t="shared" si="551"/>
        <v>27.919316577193982</v>
      </c>
    </row>
    <row r="1912" spans="1:20" x14ac:dyDescent="0.35">
      <c r="A1912">
        <f t="shared" si="552"/>
        <v>7501.2441789590321</v>
      </c>
      <c r="B1912">
        <f t="shared" si="569"/>
        <v>1193.860090420636</v>
      </c>
      <c r="C1912" t="str">
        <f t="shared" si="553"/>
        <v>-3.0671413145076-24.5939865829205i</v>
      </c>
      <c r="D1912" t="str">
        <f t="shared" si="554"/>
        <v>3.47811563502234-13.3368290565785i</v>
      </c>
      <c r="E1912" t="str">
        <f t="shared" si="555"/>
        <v>162.398164262728+0.512174606392665i</v>
      </c>
      <c r="F1912" t="str">
        <f t="shared" si="556"/>
        <v>2.90990840091286-125.10646697651i</v>
      </c>
      <c r="G1912" t="str">
        <f t="shared" si="557"/>
        <v>0.999999481428259-0.000720119067746475i</v>
      </c>
      <c r="H1912" t="str">
        <f t="shared" si="558"/>
        <v>577.050256436932+63.5054026673977i</v>
      </c>
      <c r="I1912" t="str">
        <f t="shared" si="559"/>
        <v>27.1499869647889-203.137353781798i</v>
      </c>
      <c r="K1912" t="str">
        <f t="shared" si="560"/>
        <v>0.0205465682171362-0.00826218156309744i</v>
      </c>
      <c r="L1912" t="str">
        <f t="shared" si="561"/>
        <v>0.0001875-0.295459260339017i</v>
      </c>
      <c r="M1912" t="str">
        <f t="shared" si="562"/>
        <v>0.00125-0.0742598140959023i</v>
      </c>
      <c r="N1912">
        <f t="shared" si="563"/>
        <v>82.891286465289667</v>
      </c>
      <c r="O1912">
        <f t="shared" si="564"/>
        <v>27.88360388618991</v>
      </c>
      <c r="P1912" s="3">
        <f t="shared" si="565"/>
        <v>27.88360388618991</v>
      </c>
      <c r="Q1912" s="3">
        <f t="shared" si="566"/>
        <v>-97.108713534710333</v>
      </c>
      <c r="R1912">
        <f t="shared" si="567"/>
        <v>82.891286465289667</v>
      </c>
      <c r="S1912">
        <f t="shared" si="568"/>
        <v>1.193860090420636</v>
      </c>
      <c r="T1912">
        <f t="shared" si="551"/>
        <v>27.88360388618991</v>
      </c>
    </row>
    <row r="1913" spans="1:20" x14ac:dyDescent="0.35">
      <c r="A1913">
        <f t="shared" si="552"/>
        <v>7529.7489068390769</v>
      </c>
      <c r="B1913">
        <f t="shared" si="569"/>
        <v>1198.3967587642344</v>
      </c>
      <c r="C1913" t="str">
        <f t="shared" si="553"/>
        <v>-3.06325695814596-24.491940819606i</v>
      </c>
      <c r="D1913" t="str">
        <f t="shared" si="554"/>
        <v>3.47811556371348-13.2863842536577i</v>
      </c>
      <c r="E1913" t="str">
        <f t="shared" si="555"/>
        <v>162.398003707438+0.514984493477024i</v>
      </c>
      <c r="F1913" t="str">
        <f t="shared" si="556"/>
        <v>2.90990838942271-124.632877996036i</v>
      </c>
      <c r="G1913" t="str">
        <f t="shared" si="557"/>
        <v>0.999999477479628-0.00072285551734962i</v>
      </c>
      <c r="H1913" t="str">
        <f t="shared" si="558"/>
        <v>577.66863741749+63.6204517647719i</v>
      </c>
      <c r="I1913" t="str">
        <f t="shared" si="559"/>
        <v>27.1106697307128-202.582881362786i</v>
      </c>
      <c r="K1913" t="str">
        <f t="shared" si="560"/>
        <v>0.0205242103433428-0.00828419453138453i</v>
      </c>
      <c r="L1913" t="str">
        <f t="shared" si="561"/>
        <v>0.0001875-0.294340765430381i</v>
      </c>
      <c r="M1913" t="str">
        <f t="shared" si="562"/>
        <v>0.00125-0.0739786950546948i</v>
      </c>
      <c r="N1913">
        <f t="shared" si="563"/>
        <v>82.87091970124122</v>
      </c>
      <c r="O1913">
        <f t="shared" si="564"/>
        <v>27.847874886696168</v>
      </c>
      <c r="P1913" s="3">
        <f t="shared" si="565"/>
        <v>27.847874886696168</v>
      </c>
      <c r="Q1913" s="3">
        <f t="shared" si="566"/>
        <v>-97.12908029875878</v>
      </c>
      <c r="R1913">
        <f t="shared" si="567"/>
        <v>82.87091970124122</v>
      </c>
      <c r="S1913">
        <f t="shared" si="568"/>
        <v>1.1983967587642343</v>
      </c>
      <c r="T1913">
        <f t="shared" si="551"/>
        <v>27.847874886696168</v>
      </c>
    </row>
    <row r="1914" spans="1:20" x14ac:dyDescent="0.35">
      <c r="A1914">
        <f t="shared" si="552"/>
        <v>7558.3619526850644</v>
      </c>
      <c r="B1914">
        <f t="shared" si="569"/>
        <v>1202.9506664475384</v>
      </c>
      <c r="C1914" t="str">
        <f t="shared" si="553"/>
        <v>-3.05935211817903-24.3902686768844i</v>
      </c>
      <c r="D1914" t="str">
        <f t="shared" si="554"/>
        <v>3.47811549186163-13.2361305798332i</v>
      </c>
      <c r="E1914" t="str">
        <f t="shared" si="555"/>
        <v>162.397846884753+0.517812836111604i</v>
      </c>
      <c r="F1914" t="str">
        <f t="shared" si="556"/>
        <v>2.90990837784505-124.161081901354i</v>
      </c>
      <c r="G1914" t="str">
        <f t="shared" si="557"/>
        <v>0.99999947350093-0.000725602365428594i</v>
      </c>
      <c r="H1914" t="str">
        <f t="shared" si="558"/>
        <v>578.292162563924+63.7341353629268i</v>
      </c>
      <c r="I1914" t="str">
        <f t="shared" si="559"/>
        <v>27.070931387421-202.031494498802i</v>
      </c>
      <c r="K1914" t="str">
        <f t="shared" si="560"/>
        <v>0.0205017333536815-0.00830620531097809i</v>
      </c>
      <c r="L1914" t="str">
        <f t="shared" si="561"/>
        <v>0.0001875-0.293226504712474i</v>
      </c>
      <c r="M1914" t="str">
        <f t="shared" si="562"/>
        <v>0.00125-0.0736986402218518i</v>
      </c>
      <c r="N1914">
        <f t="shared" si="563"/>
        <v>82.850540105047955</v>
      </c>
      <c r="O1914">
        <f t="shared" si="564"/>
        <v>27.81212951488898</v>
      </c>
      <c r="P1914" s="3">
        <f t="shared" si="565"/>
        <v>27.81212951488898</v>
      </c>
      <c r="Q1914" s="3">
        <f t="shared" si="566"/>
        <v>-97.149459894952045</v>
      </c>
      <c r="R1914">
        <f t="shared" si="567"/>
        <v>82.850540105047955</v>
      </c>
      <c r="S1914">
        <f t="shared" si="568"/>
        <v>1.2029506664475385</v>
      </c>
      <c r="T1914">
        <f t="shared" si="551"/>
        <v>27.81212951488898</v>
      </c>
    </row>
    <row r="1915" spans="1:20" x14ac:dyDescent="0.35">
      <c r="A1915">
        <f t="shared" si="552"/>
        <v>7587.0837281052673</v>
      </c>
      <c r="B1915">
        <f t="shared" si="569"/>
        <v>1207.521878980039</v>
      </c>
      <c r="C1915" t="str">
        <f t="shared" si="553"/>
        <v>-3.05542674539739-24.2889688606351i</v>
      </c>
      <c r="D1915" t="str">
        <f t="shared" si="554"/>
        <v>3.47811541946268-13.186067312189i</v>
      </c>
      <c r="E1915" t="str">
        <f t="shared" si="555"/>
        <v>162.397693881376+0.520659760626135i</v>
      </c>
      <c r="F1915" t="str">
        <f t="shared" si="556"/>
        <v>2.90990836617924-123.691071905519i</v>
      </c>
      <c r="G1915" t="str">
        <f t="shared" si="557"/>
        <v>0.999999469491937-0.000728359651497233i</v>
      </c>
      <c r="H1915" t="str">
        <f t="shared" si="558"/>
        <v>578.920876279217+63.8464202394642i</v>
      </c>
      <c r="I1915" t="str">
        <f t="shared" si="559"/>
        <v>27.0307666616763-201.483186793301i</v>
      </c>
      <c r="K1915" t="str">
        <f t="shared" si="560"/>
        <v>0.0204791369455426-0.00832821324872047i</v>
      </c>
      <c r="L1915" t="str">
        <f t="shared" si="561"/>
        <v>0.0001875-0.29211646215628i</v>
      </c>
      <c r="M1915" t="str">
        <f t="shared" si="562"/>
        <v>0.00125-0.0734196455686905i</v>
      </c>
      <c r="N1915">
        <f t="shared" si="563"/>
        <v>82.830148178238716</v>
      </c>
      <c r="O1915">
        <f t="shared" si="564"/>
        <v>27.77636770713719</v>
      </c>
      <c r="P1915" s="3">
        <f t="shared" si="565"/>
        <v>27.77636770713719</v>
      </c>
      <c r="Q1915" s="3">
        <f t="shared" si="566"/>
        <v>-97.169851821761284</v>
      </c>
      <c r="R1915">
        <f t="shared" si="567"/>
        <v>82.830148178238716</v>
      </c>
      <c r="S1915">
        <f t="shared" si="568"/>
        <v>1.207521878980039</v>
      </c>
      <c r="T1915">
        <f t="shared" si="551"/>
        <v>27.77636770713719</v>
      </c>
    </row>
    <row r="1916" spans="1:20" x14ac:dyDescent="0.35">
      <c r="A1916">
        <f t="shared" si="552"/>
        <v>7615.9146462720682</v>
      </c>
      <c r="B1916">
        <f t="shared" si="569"/>
        <v>1212.1104621201632</v>
      </c>
      <c r="C1916" t="str">
        <f t="shared" si="553"/>
        <v>-3.0514807912605-24.1880400829393i</v>
      </c>
      <c r="D1916" t="str">
        <f t="shared" si="554"/>
        <v>3.47811534651246-13.1361937305481i</v>
      </c>
      <c r="E1916" t="str">
        <f t="shared" si="555"/>
        <v>162.397544785242+0.523525394010766i</v>
      </c>
      <c r="F1916" t="str">
        <f t="shared" si="556"/>
        <v>2.9099083544246-123.222841247279i</v>
      </c>
      <c r="G1916" t="str">
        <f t="shared" si="557"/>
        <v>0.999999465452417-0.000731127415219517i</v>
      </c>
      <c r="H1916" t="str">
        <f t="shared" si="558"/>
        <v>579.554823341546+63.9572725691753i</v>
      </c>
      <c r="I1916" t="str">
        <f t="shared" si="559"/>
        <v>26.9901702040077-200.937951900077i</v>
      </c>
      <c r="K1916" t="str">
        <f t="shared" si="560"/>
        <v>0.0204564208200008-0.00835021768638816i</v>
      </c>
      <c r="L1916" t="str">
        <f t="shared" si="561"/>
        <v>0.0001875-0.291010621793464i</v>
      </c>
      <c r="M1916" t="str">
        <f t="shared" si="562"/>
        <v>0.00125-0.07314170708178i</v>
      </c>
      <c r="N1916">
        <f t="shared" si="563"/>
        <v>82.809744427664413</v>
      </c>
      <c r="O1916">
        <f t="shared" si="564"/>
        <v>27.740589400010087</v>
      </c>
      <c r="P1916" s="3">
        <f t="shared" si="565"/>
        <v>27.740589400010087</v>
      </c>
      <c r="Q1916" s="3">
        <f t="shared" si="566"/>
        <v>-97.190255572335587</v>
      </c>
      <c r="R1916">
        <f t="shared" si="567"/>
        <v>82.809744427664413</v>
      </c>
      <c r="S1916">
        <f t="shared" si="568"/>
        <v>1.2121104621201633</v>
      </c>
      <c r="T1916">
        <f t="shared" si="551"/>
        <v>27.740589400010087</v>
      </c>
    </row>
    <row r="1917" spans="1:20" x14ac:dyDescent="0.35">
      <c r="A1917">
        <f t="shared" si="552"/>
        <v>7644.8551219279016</v>
      </c>
      <c r="B1917">
        <f t="shared" si="569"/>
        <v>1216.7164818762199</v>
      </c>
      <c r="C1917" t="str">
        <f t="shared" si="553"/>
        <v>-3.04751420790865-24.0874810620578i</v>
      </c>
      <c r="D1917" t="str">
        <f t="shared" si="554"/>
        <v>3.47811527300677-13.0865091174623i</v>
      </c>
      <c r="E1917" t="str">
        <f t="shared" si="555"/>
        <v>162.397399685532+0.526409863915339i</v>
      </c>
      <c r="F1917" t="str">
        <f t="shared" si="556"/>
        <v>2.90990834258046-122.756383190979i</v>
      </c>
      <c r="G1917" t="str">
        <f t="shared" si="557"/>
        <v>0.999999461382139-0.000733905696410149i</v>
      </c>
      <c r="H1917" t="str">
        <f t="shared" si="558"/>
        <v>580.194048906398+64.0666579130001i</v>
      </c>
      <c r="I1917" t="str">
        <f t="shared" si="559"/>
        <v>26.9491365874932-200.395783522928i</v>
      </c>
      <c r="K1917" t="str">
        <f t="shared" si="560"/>
        <v>0.0204335846818797-0.00837221796070041i</v>
      </c>
      <c r="L1917" t="str">
        <f t="shared" si="561"/>
        <v>0.0001875-0.289908967716143i</v>
      </c>
      <c r="M1917" t="str">
        <f t="shared" si="562"/>
        <v>0.00125-0.0728648207628808i</v>
      </c>
      <c r="N1917">
        <f t="shared" si="563"/>
        <v>82.789329365516593</v>
      </c>
      <c r="O1917">
        <f t="shared" si="564"/>
        <v>27.704794530284943</v>
      </c>
      <c r="P1917" s="3">
        <f t="shared" si="565"/>
        <v>27.704794530284943</v>
      </c>
      <c r="Q1917" s="3">
        <f t="shared" si="566"/>
        <v>-97.210670634483407</v>
      </c>
      <c r="R1917">
        <f t="shared" si="567"/>
        <v>82.789329365516593</v>
      </c>
      <c r="S1917">
        <f t="shared" si="568"/>
        <v>1.2167164818762199</v>
      </c>
      <c r="T1917">
        <f t="shared" si="551"/>
        <v>27.704794530284943</v>
      </c>
    </row>
    <row r="1918" spans="1:20" x14ac:dyDescent="0.35">
      <c r="A1918">
        <f t="shared" si="552"/>
        <v>7673.9055713912276</v>
      </c>
      <c r="B1918">
        <f t="shared" si="569"/>
        <v>1221.3400045073495</v>
      </c>
      <c r="C1918" t="str">
        <f t="shared" si="553"/>
        <v>-3.04352694817355-23.9872905224088i</v>
      </c>
      <c r="D1918" t="str">
        <f t="shared" si="554"/>
        <v>3.47811519894137-13.0370127582017i</v>
      </c>
      <c r="E1918" t="str">
        <f t="shared" si="555"/>
        <v>162.397258672687+0.529313298648495i</v>
      </c>
      <c r="F1918" t="str">
        <f t="shared" si="556"/>
        <v>2.90990833064613-122.291691026463i</v>
      </c>
      <c r="G1918" t="str">
        <f t="shared" si="557"/>
        <v>0.999999457280868-0.000736694535035122i</v>
      </c>
      <c r="H1918" t="str">
        <f t="shared" si="558"/>
        <v>580.838598508619+64.1745412067424i</v>
      </c>
      <c r="I1918" t="str">
        <f t="shared" si="559"/>
        <v>26.9076603065101-199.856675415299i</v>
      </c>
      <c r="K1918" t="str">
        <f t="shared" si="560"/>
        <v>0.0204106282398179-0.0083942134033278i</v>
      </c>
      <c r="L1918" t="str">
        <f t="shared" si="561"/>
        <v>0.0001875-0.288811484076652i</v>
      </c>
      <c r="M1918" t="str">
        <f t="shared" si="562"/>
        <v>0.00125-0.0725889826288913i</v>
      </c>
      <c r="N1918">
        <f t="shared" si="563"/>
        <v>82.768903509349059</v>
      </c>
      <c r="O1918">
        <f t="shared" si="564"/>
        <v>27.668983034954554</v>
      </c>
      <c r="P1918" s="3">
        <f t="shared" si="565"/>
        <v>27.668983034954554</v>
      </c>
      <c r="Q1918" s="3">
        <f t="shared" si="566"/>
        <v>-97.231096490650941</v>
      </c>
      <c r="R1918">
        <f t="shared" si="567"/>
        <v>82.768903509349059</v>
      </c>
      <c r="S1918">
        <f t="shared" si="568"/>
        <v>1.2213400045073495</v>
      </c>
      <c r="T1918">
        <f t="shared" si="551"/>
        <v>27.668983034954554</v>
      </c>
    </row>
    <row r="1919" spans="1:20" x14ac:dyDescent="0.35">
      <c r="A1919">
        <f t="shared" si="552"/>
        <v>7703.0664125625144</v>
      </c>
      <c r="B1919">
        <f t="shared" si="569"/>
        <v>1225.9810965244774</v>
      </c>
      <c r="C1919" t="str">
        <f t="shared" si="553"/>
        <v>-3.03951896559039-23.8874671945459i</v>
      </c>
      <c r="D1919" t="str">
        <f t="shared" si="554"/>
        <v>3.47811512431201-12.9877039407446i</v>
      </c>
      <c r="E1919" t="str">
        <f t="shared" si="555"/>
        <v>162.397121838416+0.532235827177023i</v>
      </c>
      <c r="F1919" t="str">
        <f t="shared" si="556"/>
        <v>2.90990831862092-121.82875806898i</v>
      </c>
      <c r="G1919" t="str">
        <f t="shared" si="557"/>
        <v>0.999999453148368-0.000739493971212295i</v>
      </c>
      <c r="H1919" t="str">
        <f t="shared" si="558"/>
        <v>581.488518064423+64.2808867496047i</v>
      </c>
      <c r="I1919" t="str">
        <f t="shared" si="559"/>
        <v>26.865735775477-199.320621379911i</v>
      </c>
      <c r="K1919" t="str">
        <f t="shared" si="560"/>
        <v>0.020387551206335-0.00841620334090283i</v>
      </c>
      <c r="L1919" t="str">
        <f t="shared" si="561"/>
        <v>0.0001875-0.28771815508732i</v>
      </c>
      <c r="M1919" t="str">
        <f t="shared" si="562"/>
        <v>0.00125-0.0723141887117865i</v>
      </c>
      <c r="N1919">
        <f t="shared" si="563"/>
        <v>82.748467382095868</v>
      </c>
      <c r="O1919">
        <f t="shared" si="564"/>
        <v>27.633154851235066</v>
      </c>
      <c r="P1919" s="3">
        <f t="shared" si="565"/>
        <v>27.633154851235066</v>
      </c>
      <c r="Q1919" s="3">
        <f t="shared" si="566"/>
        <v>-97.251532617904132</v>
      </c>
      <c r="R1919">
        <f t="shared" si="567"/>
        <v>82.748467382095868</v>
      </c>
      <c r="S1919">
        <f t="shared" si="568"/>
        <v>1.2259810965244773</v>
      </c>
      <c r="T1919">
        <f t="shared" si="551"/>
        <v>27.633154851235066</v>
      </c>
    </row>
    <row r="1920" spans="1:20" x14ac:dyDescent="0.35">
      <c r="A1920">
        <f t="shared" si="552"/>
        <v>7732.3380649302517</v>
      </c>
      <c r="B1920">
        <f t="shared" si="569"/>
        <v>1230.6398246912704</v>
      </c>
      <c r="C1920" t="str">
        <f t="shared" si="553"/>
        <v>-3.03549021440899-23.7880098151355i</v>
      </c>
      <c r="D1920" t="str">
        <f t="shared" si="554"/>
        <v>3.47811504911439-12.9385819557671i</v>
      </c>
      <c r="E1920" t="str">
        <f t="shared" si="555"/>
        <v>162.396989275716+0.535177579123801i</v>
      </c>
      <c r="F1920" t="str">
        <f t="shared" si="556"/>
        <v>2.90990830650415-121.367577659081i</v>
      </c>
      <c r="G1920" t="str">
        <f t="shared" si="557"/>
        <v>0.999999448984401-0.000742304045211971i</v>
      </c>
      <c r="H1920" t="str">
        <f t="shared" si="558"/>
        <v>582.143853873371+64.3856581924695i</v>
      </c>
      <c r="I1920" t="str">
        <f t="shared" si="559"/>
        <v>26.8233573275626-198.787615268374i</v>
      </c>
      <c r="K1920" t="str">
        <f t="shared" si="560"/>
        <v>0.0203643532978977-0.00843818709503005i</v>
      </c>
      <c r="L1920" t="str">
        <f t="shared" si="561"/>
        <v>0.0001875-0.286628965020243i</v>
      </c>
      <c r="M1920" t="str">
        <f t="shared" si="562"/>
        <v>0.00125-0.0720404350585638i</v>
      </c>
      <c r="N1920">
        <f t="shared" si="563"/>
        <v>82.728021512090891</v>
      </c>
      <c r="O1920">
        <f t="shared" si="564"/>
        <v>27.597309916573593</v>
      </c>
      <c r="P1920" s="3">
        <f t="shared" si="565"/>
        <v>27.597309916573593</v>
      </c>
      <c r="Q1920" s="3">
        <f t="shared" si="566"/>
        <v>-97.271978487909109</v>
      </c>
      <c r="R1920">
        <f t="shared" si="567"/>
        <v>82.728021512090891</v>
      </c>
      <c r="S1920">
        <f t="shared" si="568"/>
        <v>1.2306398246912704</v>
      </c>
      <c r="T1920">
        <f t="shared" si="551"/>
        <v>27.597309916573593</v>
      </c>
    </row>
    <row r="1921" spans="1:20" x14ac:dyDescent="0.35">
      <c r="A1921">
        <f t="shared" si="552"/>
        <v>7761.7209495769876</v>
      </c>
      <c r="B1921">
        <f t="shared" si="569"/>
        <v>1235.3162560250973</v>
      </c>
      <c r="C1921" t="str">
        <f t="shared" si="553"/>
        <v>-3.0314406496052-23.6889171269348i</v>
      </c>
      <c r="D1921" t="str">
        <f t="shared" si="554"/>
        <v>3.47811497334419-12.8896460966329i</v>
      </c>
      <c r="E1921" t="str">
        <f t="shared" si="555"/>
        <v>162.396861078881+0.538138684767774i</v>
      </c>
      <c r="F1921" t="str">
        <f t="shared" si="556"/>
        <v>2.90990829429512-120.908143162534i</v>
      </c>
      <c r="G1921" t="str">
        <f t="shared" si="557"/>
        <v>0.999999444788728-0.000745124797457475i</v>
      </c>
      <c r="H1921" t="str">
        <f t="shared" si="558"/>
        <v>582.804652620301+64.4888185259748i</v>
      </c>
      <c r="I1921" t="str">
        <f t="shared" si="559"/>
        <v>26.780519213381-198.257650980811i</v>
      </c>
      <c r="K1921" t="str">
        <f t="shared" si="560"/>
        <v>0.0203410342349863-0.00846016398229774i</v>
      </c>
      <c r="L1921" t="str">
        <f t="shared" si="561"/>
        <v>0.0001875-0.285543898207056i</v>
      </c>
      <c r="M1921" t="str">
        <f t="shared" si="562"/>
        <v>0.00125-0.0717677177311853i</v>
      </c>
      <c r="N1921">
        <f t="shared" si="563"/>
        <v>82.707566433086924</v>
      </c>
      <c r="O1921">
        <f t="shared" si="564"/>
        <v>27.561448168656181</v>
      </c>
      <c r="P1921" s="3">
        <f t="shared" si="565"/>
        <v>27.561448168656181</v>
      </c>
      <c r="Q1921" s="3">
        <f t="shared" si="566"/>
        <v>-97.292433566913076</v>
      </c>
      <c r="R1921">
        <f t="shared" si="567"/>
        <v>82.707566433086924</v>
      </c>
      <c r="S1921">
        <f t="shared" si="568"/>
        <v>1.2353162560250974</v>
      </c>
      <c r="T1921">
        <f t="shared" si="551"/>
        <v>27.561448168656181</v>
      </c>
    </row>
    <row r="1922" spans="1:20" x14ac:dyDescent="0.35">
      <c r="A1922">
        <f t="shared" si="552"/>
        <v>7791.2154891853806</v>
      </c>
      <c r="B1922">
        <f t="shared" si="569"/>
        <v>1240.0104577979928</v>
      </c>
      <c r="C1922" t="str">
        <f t="shared" si="553"/>
        <v>-3.02737022689253-23.5901878787684i</v>
      </c>
      <c r="D1922" t="str">
        <f t="shared" si="554"/>
        <v>3.47811489699703-12.8408956593831i</v>
      </c>
      <c r="E1922" t="str">
        <f t="shared" si="555"/>
        <v>162.396737343513+0.541119275041847i</v>
      </c>
      <c r="F1922" t="str">
        <f t="shared" si="556"/>
        <v>2.90990828199313-120.450447970217i</v>
      </c>
      <c r="G1922" t="str">
        <f t="shared" si="557"/>
        <v>0.999999440561107-0.000747956268525736i</v>
      </c>
      <c r="H1922" t="str">
        <f t="shared" si="558"/>
        <v>583.470961377193+64.5903300683566i</v>
      </c>
      <c r="I1922" t="str">
        <f t="shared" si="559"/>
        <v>26.7372155996616-197.73072246543i</v>
      </c>
      <c r="K1922" t="str">
        <f t="shared" si="560"/>
        <v>0.0203175937421617-0.00848213331429033i</v>
      </c>
      <c r="L1922" t="str">
        <f t="shared" si="561"/>
        <v>0.0001875-0.28446293903871i</v>
      </c>
      <c r="M1922" t="str">
        <f t="shared" si="562"/>
        <v>0.00125-0.0714960328065205i</v>
      </c>
      <c r="N1922">
        <f t="shared" si="563"/>
        <v>82.687102684273441</v>
      </c>
      <c r="O1922">
        <f t="shared" si="564"/>
        <v>27.525569545415426</v>
      </c>
      <c r="P1922" s="3">
        <f t="shared" si="565"/>
        <v>27.525569545415426</v>
      </c>
      <c r="Q1922" s="3">
        <f t="shared" si="566"/>
        <v>-97.312897315726559</v>
      </c>
      <c r="R1922">
        <f t="shared" si="567"/>
        <v>82.687102684273441</v>
      </c>
      <c r="S1922">
        <f t="shared" si="568"/>
        <v>1.2400104577979927</v>
      </c>
      <c r="T1922">
        <f t="shared" si="551"/>
        <v>27.525569545415426</v>
      </c>
    </row>
    <row r="1923" spans="1:20" x14ac:dyDescent="0.35">
      <c r="A1923">
        <f t="shared" si="552"/>
        <v>7820.8221080442854</v>
      </c>
      <c r="B1923">
        <f t="shared" si="569"/>
        <v>1244.7224975376253</v>
      </c>
      <c r="C1923" t="str">
        <f t="shared" si="553"/>
        <v>-3.02327890273399-23.4918208255074i</v>
      </c>
      <c r="D1923" t="str">
        <f t="shared" si="554"/>
        <v>3.47811482006855-12.7923299427265i</v>
      </c>
      <c r="E1923" t="str">
        <f t="shared" si="555"/>
        <v>162.39661816654+0.544119481531958i</v>
      </c>
      <c r="F1923" t="str">
        <f t="shared" si="556"/>
        <v>2.90990826959747-119.994485498032i</v>
      </c>
      <c r="G1923" t="str">
        <f t="shared" si="557"/>
        <v>0.999999436301296-0.000750798499147871i</v>
      </c>
      <c r="H1923" t="str">
        <f t="shared" si="558"/>
        <v>584.142827605015+64.6901544530549i</v>
      </c>
      <c r="I1923" t="str">
        <f t="shared" si="559"/>
        <v>26.6934405678977-197.206823718124i</v>
      </c>
      <c r="K1923" t="str">
        <f t="shared" si="560"/>
        <v>0.020294031548132-0.00850409439760144i</v>
      </c>
      <c r="L1923" t="str">
        <f t="shared" si="561"/>
        <v>0.0001875-0.283386071965242i</v>
      </c>
      <c r="M1923" t="str">
        <f t="shared" si="562"/>
        <v>0.00125-0.0712253763762906i</v>
      </c>
      <c r="N1923">
        <f t="shared" si="563"/>
        <v>82.666630810294336</v>
      </c>
      <c r="O1923">
        <f t="shared" si="564"/>
        <v>27.489673985039008</v>
      </c>
      <c r="P1923" s="3">
        <f t="shared" si="565"/>
        <v>27.489673985039008</v>
      </c>
      <c r="Q1923" s="3">
        <f t="shared" si="566"/>
        <v>-97.333369189705664</v>
      </c>
      <c r="R1923">
        <f t="shared" si="567"/>
        <v>82.666630810294336</v>
      </c>
      <c r="S1923">
        <f t="shared" si="568"/>
        <v>1.2447224975376252</v>
      </c>
      <c r="T1923">
        <f t="shared" si="551"/>
        <v>27.489673985039008</v>
      </c>
    </row>
    <row r="1924" spans="1:20" x14ac:dyDescent="0.35">
      <c r="A1924">
        <f t="shared" si="552"/>
        <v>7850.5412320548548</v>
      </c>
      <c r="B1924">
        <f t="shared" si="569"/>
        <v>1249.4524430282684</v>
      </c>
      <c r="C1924" t="str">
        <f t="shared" si="553"/>
        <v>-3.01916663435346-23.3938147280458i</v>
      </c>
      <c r="D1924" t="str">
        <f t="shared" si="554"/>
        <v>3.47811474255431-12.7439482480288i</v>
      </c>
      <c r="E1924" t="str">
        <f t="shared" si="555"/>
        <v>162.39650364623+0.547139436475143i</v>
      </c>
      <c r="F1924" t="str">
        <f t="shared" si="556"/>
        <v>2.90990825710742-119.540249186806i</v>
      </c>
      <c r="G1924" t="str">
        <f t="shared" si="557"/>
        <v>0.999999432009048-0.000753651530209773i</v>
      </c>
      <c r="H1924" t="str">
        <f t="shared" si="558"/>
        <v>584.820299155472+64.7882526160874i</v>
      </c>
      <c r="I1924" t="str">
        <f t="shared" si="559"/>
        <v>26.6491881129728-196.685948782019i</v>
      </c>
      <c r="K1924" t="str">
        <f t="shared" si="560"/>
        <v>0.0202703473858204-0.00852604653384811i</v>
      </c>
      <c r="L1924" t="str">
        <f t="shared" si="561"/>
        <v>0.0001875-0.282313281495558i</v>
      </c>
      <c r="M1924" t="str">
        <f t="shared" si="562"/>
        <v>0.00125-0.0709557445470118i</v>
      </c>
      <c r="N1924">
        <f t="shared" si="563"/>
        <v>82.646151361265694</v>
      </c>
      <c r="O1924">
        <f t="shared" si="564"/>
        <v>27.453761425977426</v>
      </c>
      <c r="P1924" s="3">
        <f t="shared" si="565"/>
        <v>27.453761425977426</v>
      </c>
      <c r="Q1924" s="3">
        <f t="shared" si="566"/>
        <v>-97.353848638734306</v>
      </c>
      <c r="R1924">
        <f t="shared" si="567"/>
        <v>82.646151361265694</v>
      </c>
      <c r="S1924">
        <f t="shared" si="568"/>
        <v>1.2494524430282683</v>
      </c>
      <c r="T1924">
        <f t="shared" si="551"/>
        <v>27.453761425977426</v>
      </c>
    </row>
    <row r="1925" spans="1:20" x14ac:dyDescent="0.35">
      <c r="A1925">
        <f t="shared" si="552"/>
        <v>7880.3732887366632</v>
      </c>
      <c r="B1925">
        <f t="shared" si="569"/>
        <v>1254.2003623117757</v>
      </c>
      <c r="C1925" t="str">
        <f t="shared" si="553"/>
        <v>-3.01503337974733-23.2961683532777i</v>
      </c>
      <c r="D1925" t="str">
        <f t="shared" si="554"/>
        <v>3.47811466444983-12.695749879303i</v>
      </c>
      <c r="E1925" t="str">
        <f t="shared" si="555"/>
        <v>162.3963938822+0.550179272758776i</v>
      </c>
      <c r="F1925" t="str">
        <f t="shared" si="556"/>
        <v>2.90990824452226-119.087732502197i</v>
      </c>
      <c r="G1925" t="str">
        <f t="shared" si="557"/>
        <v>0.999999427684118-0.000756515402752692i</v>
      </c>
      <c r="H1925" t="str">
        <f t="shared" si="558"/>
        <v>585.503424272747+64.88458478317i</v>
      </c>
      <c r="I1925" t="str">
        <f t="shared" si="559"/>
        <v>26.6044521417615-196.168091747041i</v>
      </c>
      <c r="K1925" t="str">
        <f t="shared" si="560"/>
        <v>0.020246540992432-0.00854798901968537i</v>
      </c>
      <c r="L1925" t="str">
        <f t="shared" si="561"/>
        <v>0.0001875-0.281244552197209i</v>
      </c>
      <c r="M1925" t="str">
        <f t="shared" si="562"/>
        <v>0.00125-0.07068713343994i</v>
      </c>
      <c r="N1925">
        <f t="shared" si="563"/>
        <v>82.625664892792841</v>
      </c>
      <c r="O1925">
        <f t="shared" si="564"/>
        <v>27.417831806952083</v>
      </c>
      <c r="P1925" s="3">
        <f t="shared" si="565"/>
        <v>27.417831806952083</v>
      </c>
      <c r="Q1925" s="3">
        <f t="shared" si="566"/>
        <v>-97.374335107207159</v>
      </c>
      <c r="R1925">
        <f t="shared" si="567"/>
        <v>82.625664892792841</v>
      </c>
      <c r="S1925">
        <f t="shared" si="568"/>
        <v>1.2542003623117757</v>
      </c>
      <c r="T1925">
        <f t="shared" si="551"/>
        <v>27.417831806952083</v>
      </c>
    </row>
    <row r="1926" spans="1:20" x14ac:dyDescent="0.35">
      <c r="A1926">
        <f t="shared" si="552"/>
        <v>7910.3187072338633</v>
      </c>
      <c r="B1926">
        <f t="shared" si="569"/>
        <v>1258.9663236885606</v>
      </c>
      <c r="C1926" t="str">
        <f t="shared" si="553"/>
        <v>-3.01087909769603-23.1988804740752i</v>
      </c>
      <c r="D1926" t="str">
        <f t="shared" si="554"/>
        <v>3.47811458575064-12.6477341431995i</v>
      </c>
      <c r="E1926" t="str">
        <f t="shared" si="555"/>
        <v>162.396288975429+0.553239123918499i</v>
      </c>
      <c r="F1926" t="str">
        <f t="shared" si="556"/>
        <v>2.90990823184127-118.636928934601i</v>
      </c>
      <c r="G1926" t="str">
        <f t="shared" si="557"/>
        <v>0.999999423326255-0.000759390157973832i</v>
      </c>
      <c r="H1926" t="str">
        <f t="shared" si="558"/>
        <v>586.192251595119+64.9791104565933i</v>
      </c>
      <c r="I1926" t="str">
        <f t="shared" si="559"/>
        <v>26.5592264717073-195.653246749434i</v>
      </c>
      <c r="K1926" t="str">
        <f t="shared" si="560"/>
        <v>0.0202226121095225-0.00856992114682203i</v>
      </c>
      <c r="L1926" t="str">
        <f t="shared" si="561"/>
        <v>0.0001875-0.280179868696163i</v>
      </c>
      <c r="M1926" t="str">
        <f t="shared" si="562"/>
        <v>0.00125-0.0704195391910145i</v>
      </c>
      <c r="N1926">
        <f t="shared" si="563"/>
        <v>82.60517196598758</v>
      </c>
      <c r="O1926">
        <f t="shared" si="564"/>
        <v>27.381885066963729</v>
      </c>
      <c r="P1926" s="3">
        <f t="shared" si="565"/>
        <v>27.381885066963729</v>
      </c>
      <c r="Q1926" s="3">
        <f t="shared" si="566"/>
        <v>-97.39482803401242</v>
      </c>
      <c r="R1926">
        <f t="shared" si="567"/>
        <v>82.60517196598758</v>
      </c>
      <c r="S1926">
        <f t="shared" si="568"/>
        <v>1.2589663236885607</v>
      </c>
      <c r="T1926">
        <f t="shared" si="551"/>
        <v>27.381885066963729</v>
      </c>
    </row>
    <row r="1927" spans="1:20" x14ac:dyDescent="0.35">
      <c r="A1927">
        <f t="shared" si="552"/>
        <v>7940.3779183213528</v>
      </c>
      <c r="B1927">
        <f t="shared" si="569"/>
        <v>1263.7503957185772</v>
      </c>
      <c r="C1927" t="str">
        <f t="shared" si="553"/>
        <v>-3.00670374777639-23.1019498692652i</v>
      </c>
      <c r="D1927" t="str">
        <f t="shared" si="554"/>
        <v>3.4781145064522-12.5999003489957i</v>
      </c>
      <c r="E1927" t="str">
        <f t="shared" si="555"/>
        <v>162.396189028279+0.556319124136156i</v>
      </c>
      <c r="F1927" t="str">
        <f t="shared" si="556"/>
        <v>2.90990821906373-118.187831999056i</v>
      </c>
      <c r="G1927" t="str">
        <f t="shared" si="557"/>
        <v>0.99999941893521-0.000762275837226944i</v>
      </c>
      <c r="H1927" t="str">
        <f t="shared" si="558"/>
        <v>586.886830156595+65.0717884018625i</v>
      </c>
      <c r="I1927" t="str">
        <f t="shared" si="559"/>
        <v>26.5135048293826-195.141407971295i</v>
      </c>
      <c r="K1927" t="str">
        <f t="shared" si="560"/>
        <v>0.020198560483065-0.00859184220203752i</v>
      </c>
      <c r="L1927" t="str">
        <f t="shared" si="561"/>
        <v>0.0001875-0.279119215676593i</v>
      </c>
      <c r="M1927" t="str">
        <f t="shared" si="562"/>
        <v>0.00125-0.0701529579508012i</v>
      </c>
      <c r="N1927">
        <f t="shared" si="563"/>
        <v>82.584673147482818</v>
      </c>
      <c r="O1927">
        <f t="shared" si="564"/>
        <v>27.34592114530065</v>
      </c>
      <c r="P1927" s="3">
        <f t="shared" si="565"/>
        <v>27.34592114530065</v>
      </c>
      <c r="Q1927" s="3">
        <f t="shared" si="566"/>
        <v>-97.415326852517182</v>
      </c>
      <c r="R1927">
        <f t="shared" si="567"/>
        <v>82.584673147482818</v>
      </c>
      <c r="S1927">
        <f t="shared" si="568"/>
        <v>1.2637503957185772</v>
      </c>
      <c r="T1927">
        <f t="shared" si="551"/>
        <v>27.34592114530065</v>
      </c>
    </row>
    <row r="1928" spans="1:20" x14ac:dyDescent="0.35">
      <c r="A1928">
        <f t="shared" si="552"/>
        <v>7970.5513544109735</v>
      </c>
      <c r="B1928">
        <f t="shared" si="569"/>
        <v>1268.5526472223078</v>
      </c>
      <c r="C1928" t="str">
        <f t="shared" si="553"/>
        <v>-3.00250729037273-23.0053753236069i</v>
      </c>
      <c r="D1928" t="str">
        <f t="shared" si="554"/>
        <v>3.47811442654996-12.5522478085864i</v>
      </c>
      <c r="E1928" t="str">
        <f t="shared" si="555"/>
        <v>162.396094144503+0.559419408238476i</v>
      </c>
      <c r="F1928" t="str">
        <f t="shared" si="556"/>
        <v>2.90990820618888-117.740435235154i</v>
      </c>
      <c r="G1928" t="str">
        <f t="shared" si="557"/>
        <v>0.99999941451073-0.000765172482022913i</v>
      </c>
      <c r="H1928" t="str">
        <f t="shared" si="558"/>
        <v>587.587209388395+65.1625766340525i</v>
      </c>
      <c r="I1928" t="str">
        <f t="shared" si="559"/>
        <v>26.4672808490155-194.632569640069i</v>
      </c>
      <c r="K1928" t="str">
        <f t="shared" si="560"/>
        <v>0.0201743858635192-0.00861375146719909i</v>
      </c>
      <c r="L1928" t="str">
        <f t="shared" si="561"/>
        <v>0.0001875-0.278062577880646i</v>
      </c>
      <c r="M1928" t="str">
        <f t="shared" si="562"/>
        <v>0.00125-0.0698873858844403i</v>
      </c>
      <c r="N1928">
        <f t="shared" si="563"/>
        <v>82.564169009449884</v>
      </c>
      <c r="O1928">
        <f t="shared" si="564"/>
        <v>27.309939981547192</v>
      </c>
      <c r="P1928" s="3">
        <f t="shared" si="565"/>
        <v>27.309939981547192</v>
      </c>
      <c r="Q1928" s="3">
        <f t="shared" si="566"/>
        <v>-97.435830990550116</v>
      </c>
      <c r="R1928">
        <f t="shared" si="567"/>
        <v>82.564169009449884</v>
      </c>
      <c r="S1928">
        <f t="shared" si="568"/>
        <v>1.2685526472223079</v>
      </c>
      <c r="T1928">
        <f t="shared" si="551"/>
        <v>27.309939981547192</v>
      </c>
    </row>
    <row r="1929" spans="1:20" x14ac:dyDescent="0.35">
      <c r="A1929">
        <f t="shared" si="552"/>
        <v>8000.839449557735</v>
      </c>
      <c r="B1929">
        <f t="shared" si="569"/>
        <v>1273.3731472817526</v>
      </c>
      <c r="C1929" t="str">
        <f t="shared" si="553"/>
        <v>-2.99828968668861-22.9091556277682i</v>
      </c>
      <c r="D1929" t="str">
        <f t="shared" si="554"/>
        <v>3.47811434603931-12.5047758364738i</v>
      </c>
      <c r="E1929" t="str">
        <f t="shared" si="555"/>
        <v>162.396004429257+0.562540111695333i</v>
      </c>
      <c r="F1929" t="str">
        <f t="shared" si="556"/>
        <v>2.90990819321601-117.29473220694i</v>
      </c>
      <c r="G1929" t="str">
        <f t="shared" si="557"/>
        <v>0.99999941005256-0.000768080134030367i</v>
      </c>
      <c r="H1929" t="str">
        <f t="shared" si="558"/>
        <v>588.293439120409+65.2514324039131i</v>
      </c>
      <c r="I1929" t="str">
        <f t="shared" si="559"/>
        <v>26.4205480709945-194.126726028033i</v>
      </c>
      <c r="K1929" t="str">
        <f t="shared" si="560"/>
        <v>0.0201500880058996-0.00863564821928007i</v>
      </c>
      <c r="L1929" t="str">
        <f t="shared" si="561"/>
        <v>0.0001875-0.277009940108235i</v>
      </c>
      <c r="M1929" t="str">
        <f t="shared" si="562"/>
        <v>0.00125-0.0696228191715886i</v>
      </c>
      <c r="N1929">
        <f t="shared" si="563"/>
        <v>82.54366012961394</v>
      </c>
      <c r="O1929">
        <f t="shared" si="564"/>
        <v>27.273941515591957</v>
      </c>
      <c r="P1929" s="3">
        <f t="shared" si="565"/>
        <v>27.273941515591957</v>
      </c>
      <c r="Q1929" s="3">
        <f t="shared" si="566"/>
        <v>-97.45633987038606</v>
      </c>
      <c r="R1929">
        <f t="shared" si="567"/>
        <v>82.54366012961394</v>
      </c>
      <c r="S1929">
        <f t="shared" si="568"/>
        <v>1.2733731472817527</v>
      </c>
      <c r="T1929">
        <f t="shared" si="551"/>
        <v>27.273941515591957</v>
      </c>
    </row>
    <row r="1930" spans="1:20" x14ac:dyDescent="0.35">
      <c r="A1930">
        <f t="shared" si="552"/>
        <v>8031.2426394660552</v>
      </c>
      <c r="B1930">
        <f t="shared" si="569"/>
        <v>1278.2119652414233</v>
      </c>
      <c r="C1930" t="str">
        <f t="shared" si="553"/>
        <v>-2.99405089875944-22.8132895783033i</v>
      </c>
      <c r="D1930" t="str">
        <f t="shared" si="554"/>
        <v>3.47811426491561-12.4574837497577i</v>
      </c>
      <c r="E1930" t="str">
        <f t="shared" si="555"/>
        <v>162.395919989119+0.565681370617165i</v>
      </c>
      <c r="F1930" t="str">
        <f t="shared" si="556"/>
        <v>2.90990818014435-116.850716502827i</v>
      </c>
      <c r="G1930" t="str">
        <f t="shared" si="557"/>
        <v>0.999999405560443-0.000770998835076263i</v>
      </c>
      <c r="H1930" t="str">
        <f t="shared" si="558"/>
        <v>589.005569582595+65.3383121837261i</v>
      </c>
      <c r="I1930" t="str">
        <f t="shared" si="559"/>
        <v>26.3732999403572-193.623871451776i</v>
      </c>
      <c r="K1930" t="str">
        <f t="shared" si="560"/>
        <v>0.0201256666698433-0.00865753173037958i</v>
      </c>
      <c r="L1930" t="str">
        <f t="shared" si="561"/>
        <v>0.0001875-0.275961287216811i</v>
      </c>
      <c r="M1930" t="str">
        <f t="shared" si="562"/>
        <v>0.00125-0.069359254006364i</v>
      </c>
      <c r="N1930">
        <f t="shared" si="563"/>
        <v>82.523147091267049</v>
      </c>
      <c r="O1930">
        <f t="shared" si="564"/>
        <v>27.237925687636618</v>
      </c>
      <c r="P1930" s="3">
        <f t="shared" si="565"/>
        <v>27.237925687636618</v>
      </c>
      <c r="Q1930" s="3">
        <f t="shared" si="566"/>
        <v>-97.476852908732951</v>
      </c>
      <c r="R1930">
        <f t="shared" si="567"/>
        <v>82.523147091267049</v>
      </c>
      <c r="S1930">
        <f t="shared" si="568"/>
        <v>1.2782119652414232</v>
      </c>
      <c r="T1930">
        <f t="shared" si="551"/>
        <v>27.237925687636618</v>
      </c>
    </row>
    <row r="1931" spans="1:20" x14ac:dyDescent="0.35">
      <c r="A1931">
        <f t="shared" si="552"/>
        <v>8061.7613614960264</v>
      </c>
      <c r="B1931">
        <f t="shared" si="569"/>
        <v>1283.0691707093408</v>
      </c>
      <c r="C1931" t="str">
        <f t="shared" si="553"/>
        <v>-2.98979088946308-22.7177759776289i</v>
      </c>
      <c r="D1931" t="str">
        <f t="shared" si="554"/>
        <v>3.4781141831742-12.4103708681253i</v>
      </c>
      <c r="E1931" t="str">
        <f t="shared" si="555"/>
        <v>162.3958409321+0.568843321753385i</v>
      </c>
      <c r="F1931" t="str">
        <f t="shared" si="556"/>
        <v>2.90990816697316-116.408381735501i</v>
      </c>
      <c r="G1931" t="str">
        <f t="shared" si="557"/>
        <v>0.999999401034121-0.000773928627146501i</v>
      </c>
      <c r="H1931" t="str">
        <f t="shared" si="558"/>
        <v>589.723651406239+65.4231716528489i</v>
      </c>
      <c r="I1931" t="str">
        <f t="shared" si="559"/>
        <v>26.3255298052382-193.124000271639i</v>
      </c>
      <c r="K1931" t="str">
        <f t="shared" si="560"/>
        <v>0.0201011216196799-0.00867940126774216i</v>
      </c>
      <c r="L1931" t="str">
        <f t="shared" si="561"/>
        <v>0.0001875-0.27491660412115i</v>
      </c>
      <c r="M1931" t="str">
        <f t="shared" si="562"/>
        <v>0.00125-0.0690966865972943i</v>
      </c>
      <c r="N1931">
        <f t="shared" si="563"/>
        <v>82.502630483285344</v>
      </c>
      <c r="O1931">
        <f t="shared" si="564"/>
        <v>27.201892438204254</v>
      </c>
      <c r="P1931" s="3">
        <f t="shared" si="565"/>
        <v>27.201892438204254</v>
      </c>
      <c r="Q1931" s="3">
        <f t="shared" si="566"/>
        <v>-97.497369516714656</v>
      </c>
      <c r="R1931">
        <f t="shared" si="567"/>
        <v>82.502630483285344</v>
      </c>
      <c r="S1931">
        <f t="shared" si="568"/>
        <v>1.2830691707093409</v>
      </c>
      <c r="T1931">
        <f t="shared" si="551"/>
        <v>27.201892438204254</v>
      </c>
    </row>
    <row r="1932" spans="1:20" x14ac:dyDescent="0.35">
      <c r="A1932">
        <f t="shared" si="552"/>
        <v>8092.3960546697117</v>
      </c>
      <c r="B1932">
        <f t="shared" si="569"/>
        <v>1287.9448335580364</v>
      </c>
      <c r="C1932" t="str">
        <f t="shared" si="553"/>
        <v>-2.98550962253288-22.6226136340021i</v>
      </c>
      <c r="D1932" t="str">
        <f t="shared" si="554"/>
        <v>3.47811410081039-12.3634365138422i</v>
      </c>
      <c r="E1932" t="str">
        <f t="shared" si="555"/>
        <v>162.395767367659+0.572026102489908i</v>
      </c>
      <c r="F1932" t="str">
        <f t="shared" si="556"/>
        <v>2.90990815370168-115.967721541827i</v>
      </c>
      <c r="G1932" t="str">
        <f t="shared" si="557"/>
        <v>0.999999396473334-0.000776869552386518i</v>
      </c>
      <c r="H1932" t="str">
        <f t="shared" si="558"/>
        <v>590.447735625191+65.5059656830189i</v>
      </c>
      <c r="I1932" t="str">
        <f t="shared" si="559"/>
        <v>26.2772309153044-192.62710689115i</v>
      </c>
      <c r="K1932" t="str">
        <f t="shared" si="560"/>
        <v>0.0200764526244996-0.00870125609377915i</v>
      </c>
      <c r="L1932" t="str">
        <f t="shared" si="561"/>
        <v>0.0001875-0.273875875793137i</v>
      </c>
      <c r="M1932" t="str">
        <f t="shared" si="562"/>
        <v>0.00125-0.0688351131672587i</v>
      </c>
      <c r="N1932">
        <f t="shared" si="563"/>
        <v>82.482110900140498</v>
      </c>
      <c r="O1932">
        <f t="shared" si="564"/>
        <v>27.165841708148484</v>
      </c>
      <c r="P1932" s="3">
        <f t="shared" si="565"/>
        <v>27.165841708148484</v>
      </c>
      <c r="Q1932" s="3">
        <f t="shared" si="566"/>
        <v>-97.517889099859502</v>
      </c>
      <c r="R1932">
        <f t="shared" si="567"/>
        <v>82.482110900140498</v>
      </c>
      <c r="S1932">
        <f t="shared" si="568"/>
        <v>1.2879448335580364</v>
      </c>
      <c r="T1932">
        <f t="shared" si="551"/>
        <v>27.165841708148484</v>
      </c>
    </row>
    <row r="1933" spans="1:20" x14ac:dyDescent="0.35">
      <c r="A1933">
        <f t="shared" si="552"/>
        <v>8123.1471596774572</v>
      </c>
      <c r="B1933">
        <f t="shared" si="569"/>
        <v>1292.8390239255571</v>
      </c>
      <c r="C1933" t="str">
        <f t="shared" si="553"/>
        <v>-2.98120706256879-22.5278013614957i</v>
      </c>
      <c r="D1933" t="str">
        <f t="shared" si="554"/>
        <v>3.47811401781943-12.3166800117419i</v>
      </c>
      <c r="E1933" t="str">
        <f t="shared" si="555"/>
        <v>162.395699406716+0.57522985084686i</v>
      </c>
      <c r="F1933" t="str">
        <f t="shared" si="556"/>
        <v>2.90990814032915-115.528729582761i</v>
      </c>
      <c r="G1933" t="str">
        <f t="shared" si="557"/>
        <v>0.999999391877819-0.000779821653101903i</v>
      </c>
      <c r="H1933" t="str">
        <f t="shared" si="558"/>
        <v>591.177873676981+65.5866483233526i</v>
      </c>
      <c r="I1933" t="str">
        <f t="shared" si="559"/>
        <v>26.2283964201576-192.133185756439i</v>
      </c>
      <c r="K1933" t="str">
        <f t="shared" si="560"/>
        <v>0.0200516594582226-0.00872309546609057i</v>
      </c>
      <c r="L1933" t="str">
        <f t="shared" si="561"/>
        <v>0.0001875-0.272839087261542i</v>
      </c>
      <c r="M1933" t="str">
        <f t="shared" si="562"/>
        <v>0.00125-0.0685745299534357i</v>
      </c>
      <c r="N1933">
        <f t="shared" si="563"/>
        <v>82.46158894191457</v>
      </c>
      <c r="O1933">
        <f t="shared" si="564"/>
        <v>27.129773438661687</v>
      </c>
      <c r="P1933" s="3">
        <f t="shared" si="565"/>
        <v>27.129773438661687</v>
      </c>
      <c r="Q1933" s="3">
        <f t="shared" si="566"/>
        <v>-97.53841105808543</v>
      </c>
      <c r="R1933">
        <f t="shared" si="567"/>
        <v>82.46158894191457</v>
      </c>
      <c r="S1933">
        <f t="shared" si="568"/>
        <v>1.2928390239255572</v>
      </c>
      <c r="T1933">
        <f t="shared" si="551"/>
        <v>27.129773438661687</v>
      </c>
    </row>
    <row r="1934" spans="1:20" x14ac:dyDescent="0.35">
      <c r="A1934">
        <f t="shared" si="552"/>
        <v>8154.0151188842328</v>
      </c>
      <c r="B1934">
        <f t="shared" si="569"/>
        <v>1297.7518122164743</v>
      </c>
      <c r="C1934" t="str">
        <f t="shared" si="553"/>
        <v>-2.97688317504921-22.4333379799753i</v>
      </c>
      <c r="D1934" t="str">
        <f t="shared" si="554"/>
        <v>3.47811393419654-12.2701006892162i</v>
      </c>
      <c r="E1934" t="str">
        <f t="shared" si="555"/>
        <v>162.395637161666+0.578454705476956i</v>
      </c>
      <c r="F1934" t="str">
        <f t="shared" si="556"/>
        <v>2.90990812685479-115.091399543255i</v>
      </c>
      <c r="G1934" t="str">
        <f t="shared" si="557"/>
        <v>0.999999387247313-0.000782784971758997i</v>
      </c>
      <c r="H1934" t="str">
        <f t="shared" si="558"/>
        <v>591.914117403847+65.6651727850635i</v>
      </c>
      <c r="I1934" t="str">
        <f t="shared" si="559"/>
        <v>26.1790193677113-191.642231355627i</v>
      </c>
      <c r="K1934" t="str">
        <f t="shared" si="560"/>
        <v>0.0200267418996684-0.00874491863748804i</v>
      </c>
      <c r="L1934" t="str">
        <f t="shared" si="561"/>
        <v>0.0001875-0.271806223611817i</v>
      </c>
      <c r="M1934" t="str">
        <f t="shared" si="562"/>
        <v>0.00125-0.0683149332072481i</v>
      </c>
      <c r="N1934">
        <f t="shared" si="563"/>
        <v>82.441065214313255</v>
      </c>
      <c r="O1934">
        <f t="shared" si="564"/>
        <v>27.093687571284018</v>
      </c>
      <c r="P1934" s="3">
        <f t="shared" si="565"/>
        <v>27.093687571284018</v>
      </c>
      <c r="Q1934" s="3">
        <f t="shared" si="566"/>
        <v>-97.558934785686745</v>
      </c>
      <c r="R1934">
        <f t="shared" si="567"/>
        <v>82.441065214313255</v>
      </c>
      <c r="S1934">
        <f t="shared" si="568"/>
        <v>1.2977518122164742</v>
      </c>
      <c r="T1934">
        <f t="shared" si="551"/>
        <v>27.093687571284018</v>
      </c>
    </row>
    <row r="1935" spans="1:20" x14ac:dyDescent="0.35">
      <c r="A1935">
        <f t="shared" si="552"/>
        <v>8185.0003763359928</v>
      </c>
      <c r="B1935">
        <f t="shared" si="569"/>
        <v>1302.6832691028969</v>
      </c>
      <c r="C1935" t="str">
        <f t="shared" si="553"/>
        <v>-2.97253792634359-22.3392223150767i</v>
      </c>
      <c r="D1935" t="str">
        <f t="shared" si="554"/>
        <v>3.47811384993692-12.2236978762061i</v>
      </c>
      <c r="E1935" t="str">
        <f t="shared" si="555"/>
        <v>162.395580746395+0.581700805661746i</v>
      </c>
      <c r="F1935" t="str">
        <f t="shared" si="556"/>
        <v>2.90990811327784-114.65572513217i</v>
      </c>
      <c r="G1935" t="str">
        <f t="shared" si="557"/>
        <v>0.999999382581547-0.000785759550985509i</v>
      </c>
      <c r="H1935" t="str">
        <f t="shared" si="558"/>
        <v>592.656519053681+65.7414914258869i</v>
      </c>
      <c r="I1935" t="str">
        <f t="shared" si="559"/>
        <v>26.1290927025437-191.154238218201i</v>
      </c>
      <c r="K1935" t="str">
        <f t="shared" si="560"/>
        <v>0.0200016997326248-0.00876672485601866i</v>
      </c>
      <c r="L1935" t="str">
        <f t="shared" si="561"/>
        <v>0.0001875-0.270777269985871i</v>
      </c>
      <c r="M1935" t="str">
        <f t="shared" si="562"/>
        <v>0.00125-0.0680563191943098i</v>
      </c>
      <c r="N1935">
        <f t="shared" si="563"/>
        <v>82.420540328676992</v>
      </c>
      <c r="O1935">
        <f t="shared" si="564"/>
        <v>27.057584047912705</v>
      </c>
      <c r="P1935" s="3">
        <f t="shared" si="565"/>
        <v>27.057584047912705</v>
      </c>
      <c r="Q1935" s="3">
        <f t="shared" si="566"/>
        <v>-97.579459671323008</v>
      </c>
      <c r="R1935">
        <f t="shared" si="567"/>
        <v>82.420540328676992</v>
      </c>
      <c r="S1935">
        <f t="shared" si="568"/>
        <v>1.3026832691028969</v>
      </c>
      <c r="T1935">
        <f t="shared" si="551"/>
        <v>27.057584047912705</v>
      </c>
    </row>
    <row r="1936" spans="1:20" x14ac:dyDescent="0.35">
      <c r="A1936">
        <f t="shared" si="552"/>
        <v>8216.1033777660705</v>
      </c>
      <c r="B1936">
        <f t="shared" si="569"/>
        <v>1307.633465525488</v>
      </c>
      <c r="C1936" t="str">
        <f t="shared" si="553"/>
        <v>-2.96817128372363-22.2454531981808i</v>
      </c>
      <c r="D1936" t="str">
        <f t="shared" si="554"/>
        <v>3.4781137650357-12.1774709051914i</v>
      </c>
      <c r="E1936" t="str">
        <f t="shared" si="555"/>
        <v>162.395530276294+0.584968291309908i</v>
      </c>
      <c r="F1936" t="str">
        <f t="shared" si="556"/>
        <v>2.90990809959749-114.221700082184i</v>
      </c>
      <c r="G1936" t="str">
        <f t="shared" si="557"/>
        <v>0.999999377880254-0.000788745433571129i</v>
      </c>
      <c r="H1936" t="str">
        <f t="shared" si="558"/>
        <v>593.405131280856+65.8155557342005i</v>
      </c>
      <c r="I1936" t="str">
        <f t="shared" si="559"/>
        <v>26.0786092642189-190.669200914364i</v>
      </c>
      <c r="K1936" t="str">
        <f t="shared" si="560"/>
        <v>0.0199765327459177-0.00878851336498978i</v>
      </c>
      <c r="L1936" t="str">
        <f t="shared" si="561"/>
        <v>0.0001875-0.26975221158186i</v>
      </c>
      <c r="M1936" t="str">
        <f t="shared" si="562"/>
        <v>0.00125-0.067798684194371i</v>
      </c>
      <c r="N1936">
        <f t="shared" si="563"/>
        <v>82.400014901994126</v>
      </c>
      <c r="O1936">
        <f t="shared" si="564"/>
        <v>27.021462810810419</v>
      </c>
      <c r="P1936" s="3">
        <f t="shared" si="565"/>
        <v>27.021462810810419</v>
      </c>
      <c r="Q1936" s="3">
        <f t="shared" si="566"/>
        <v>-97.599985098005874</v>
      </c>
      <c r="R1936">
        <f t="shared" si="567"/>
        <v>82.400014901994126</v>
      </c>
      <c r="S1936">
        <f t="shared" si="568"/>
        <v>1.307633465525488</v>
      </c>
      <c r="T1936">
        <f t="shared" si="551"/>
        <v>27.021462810810419</v>
      </c>
    </row>
    <row r="1937" spans="1:20" x14ac:dyDescent="0.35">
      <c r="A1937">
        <f t="shared" si="552"/>
        <v>8247.3245706015823</v>
      </c>
      <c r="B1937">
        <f t="shared" si="569"/>
        <v>1312.602472694485</v>
      </c>
      <c r="C1937" t="str">
        <f t="shared" si="553"/>
        <v>-2.96378321537531-22.1520294663908i</v>
      </c>
      <c r="D1937" t="str">
        <f t="shared" si="554"/>
        <v>3.47811367948801-12.1314191111816i</v>
      </c>
      <c r="E1937" t="str">
        <f t="shared" si="555"/>
        <v>162.395485868268+0.588257302954704i</v>
      </c>
      <c r="F1937" t="str">
        <f t="shared" si="556"/>
        <v>2.90990808581298-113.789318149701i</v>
      </c>
      <c r="G1937" t="str">
        <f t="shared" si="557"/>
        <v>0.999999373143163-0.00079174266246814i</v>
      </c>
      <c r="H1937" t="str">
        <f t="shared" si="558"/>
        <v>594.160007146947+65.8873163128426i</v>
      </c>
      <c r="I1937" t="str">
        <f t="shared" si="559"/>
        <v>26.027561785583-190.187114054359i</v>
      </c>
      <c r="K1937" t="str">
        <f t="shared" si="560"/>
        <v>0.0199512407334808-0.00881028340299474i</v>
      </c>
      <c r="L1937" t="str">
        <f t="shared" si="561"/>
        <v>0.0001875-0.268731033653975i</v>
      </c>
      <c r="M1937" t="str">
        <f t="shared" si="562"/>
        <v>0.00125-0.0675420245012663i</v>
      </c>
      <c r="N1937">
        <f t="shared" si="563"/>
        <v>82.379489556912503</v>
      </c>
      <c r="O1937">
        <f t="shared" si="564"/>
        <v>26.985323802614666</v>
      </c>
      <c r="P1937" s="3">
        <f t="shared" si="565"/>
        <v>26.985323802614666</v>
      </c>
      <c r="Q1937" s="3">
        <f t="shared" si="566"/>
        <v>-97.620510443087497</v>
      </c>
      <c r="R1937">
        <f t="shared" si="567"/>
        <v>82.379489556912503</v>
      </c>
      <c r="S1937">
        <f t="shared" si="568"/>
        <v>1.3126024726944849</v>
      </c>
      <c r="T1937">
        <f t="shared" si="551"/>
        <v>26.985323802614666</v>
      </c>
    </row>
    <row r="1938" spans="1:20" x14ac:dyDescent="0.35">
      <c r="A1938">
        <f t="shared" si="552"/>
        <v>8278.6644039698676</v>
      </c>
      <c r="B1938">
        <f t="shared" si="569"/>
        <v>1317.5903620907241</v>
      </c>
      <c r="C1938" t="str">
        <f t="shared" si="553"/>
        <v>-2.95937369041135-22.0589499625091i</v>
      </c>
      <c r="D1938" t="str">
        <f t="shared" si="554"/>
        <v>3.47811359328894-12.0855418317062i</v>
      </c>
      <c r="E1938" t="str">
        <f t="shared" si="555"/>
        <v>162.395447640764+0.591567981750353i</v>
      </c>
      <c r="F1938" t="str">
        <f t="shared" si="556"/>
        <v>2.90990807192352-113.358573114761i</v>
      </c>
      <c r="G1938" t="str">
        <f t="shared" si="557"/>
        <v>0.999999368370003-0.000794751280792041i</v>
      </c>
      <c r="H1938" t="str">
        <f t="shared" si="558"/>
        <v>594.92120012137+65.9567228626226i</v>
      </c>
      <c r="I1938" t="str">
        <f t="shared" si="559"/>
        <v>25.9759428910328-189.707972287778i</v>
      </c>
      <c r="K1938" t="str">
        <f t="shared" si="560"/>
        <v>0.0199258234944248-0.00883203420393965i</v>
      </c>
      <c r="L1938" t="str">
        <f t="shared" si="561"/>
        <v>0.0001875-0.267713721512229i</v>
      </c>
      <c r="M1938" t="str">
        <f t="shared" si="562"/>
        <v>0.00125-0.0672863364228596i</v>
      </c>
      <c r="N1938">
        <f t="shared" si="563"/>
        <v>82.358964921749276</v>
      </c>
      <c r="O1938">
        <f t="shared" si="564"/>
        <v>26.949166966347228</v>
      </c>
      <c r="P1938" s="3">
        <f t="shared" si="565"/>
        <v>26.949166966347228</v>
      </c>
      <c r="Q1938" s="3">
        <f t="shared" si="566"/>
        <v>-97.641035078250724</v>
      </c>
      <c r="R1938">
        <f t="shared" si="567"/>
        <v>82.358964921749276</v>
      </c>
      <c r="S1938">
        <f t="shared" si="568"/>
        <v>1.3175903620907241</v>
      </c>
      <c r="T1938">
        <f t="shared" si="551"/>
        <v>26.949166966347228</v>
      </c>
    </row>
    <row r="1939" spans="1:20" x14ac:dyDescent="0.35">
      <c r="A1939">
        <f t="shared" si="552"/>
        <v>8310.1233287049545</v>
      </c>
      <c r="B1939">
        <f t="shared" si="569"/>
        <v>1322.5972054666688</v>
      </c>
      <c r="C1939" t="str">
        <f t="shared" si="553"/>
        <v>-2.9549426788824-21.9662135350112i</v>
      </c>
      <c r="D1939" t="str">
        <f t="shared" si="554"/>
        <v>3.47811350643351-12.0398384068051i</v>
      </c>
      <c r="E1939" t="str">
        <f t="shared" si="555"/>
        <v>162.395415713766+0.59490046947049i</v>
      </c>
      <c r="F1939" t="str">
        <f t="shared" si="556"/>
        <v>2.9099080579283-112.929458780952i</v>
      </c>
      <c r="G1939" t="str">
        <f t="shared" si="557"/>
        <v>0.999999363560497-0.000797771331822163i</v>
      </c>
      <c r="H1939" t="str">
        <f t="shared" si="558"/>
        <v>595.688764081862+66.0237241655051i</v>
      </c>
      <c r="I1939" t="str">
        <f t="shared" si="559"/>
        <v>25.9237450947528-189.231770302845i</v>
      </c>
      <c r="K1939" t="str">
        <f t="shared" si="560"/>
        <v>0.0199002808331075-0.00885376499707097i</v>
      </c>
      <c r="L1939" t="str">
        <f t="shared" si="561"/>
        <v>0.0001875-0.266700260522244i</v>
      </c>
      <c r="M1939" t="str">
        <f t="shared" si="562"/>
        <v>0.00125-0.067031616280992i</v>
      </c>
      <c r="N1939">
        <f t="shared" si="563"/>
        <v>82.338441630502459</v>
      </c>
      <c r="O1939">
        <f t="shared" si="564"/>
        <v>26.912992245422455</v>
      </c>
      <c r="P1939" s="3">
        <f t="shared" si="565"/>
        <v>26.912992245422455</v>
      </c>
      <c r="Q1939" s="3">
        <f t="shared" si="566"/>
        <v>-97.661558369497541</v>
      </c>
      <c r="R1939">
        <f t="shared" si="567"/>
        <v>82.338441630502459</v>
      </c>
      <c r="S1939">
        <f t="shared" si="568"/>
        <v>1.3225972054666688</v>
      </c>
      <c r="T1939">
        <f t="shared" si="551"/>
        <v>26.912992245422455</v>
      </c>
    </row>
    <row r="1940" spans="1:20" x14ac:dyDescent="0.35">
      <c r="A1940">
        <f t="shared" si="552"/>
        <v>8341.7017973540333</v>
      </c>
      <c r="B1940">
        <f t="shared" si="569"/>
        <v>1327.6230748474422</v>
      </c>
      <c r="C1940" t="str">
        <f t="shared" si="553"/>
        <v>-2.95049015178958-21.8738190380242i</v>
      </c>
      <c r="D1940" t="str">
        <f t="shared" si="554"/>
        <v>3.47811341891673-11.9943081790192i</v>
      </c>
      <c r="E1940" t="str">
        <f t="shared" si="555"/>
        <v>162.395390208826+0.598254908503723i</v>
      </c>
      <c r="F1940" t="str">
        <f t="shared" si="556"/>
        <v>2.9099080438265-112.50196897532i</v>
      </c>
      <c r="G1940" t="str">
        <f t="shared" si="557"/>
        <v>0.99999935871437-0.000800802859002292i</v>
      </c>
      <c r="H1940" t="str">
        <f t="shared" si="558"/>
        <v>596.462753314862+66.0882680674814i</v>
      </c>
      <c r="I1940" t="str">
        <f t="shared" si="559"/>
        <v>25.8709607989268-188.758502825666i</v>
      </c>
      <c r="K1940" t="str">
        <f t="shared" si="560"/>
        <v>0.0198746125592039-0.00887547500700435i</v>
      </c>
      <c r="L1940" t="str">
        <f t="shared" si="561"/>
        <v>0.0001875-0.265690636105045i</v>
      </c>
      <c r="M1940" t="str">
        <f t="shared" si="562"/>
        <v>0.00125-0.0667778604114282i</v>
      </c>
      <c r="N1940">
        <f t="shared" si="563"/>
        <v>82.317920322860147</v>
      </c>
      <c r="O1940">
        <f t="shared" si="564"/>
        <v>26.876799583657554</v>
      </c>
      <c r="P1940" s="3">
        <f t="shared" si="565"/>
        <v>26.876799583657554</v>
      </c>
      <c r="Q1940" s="3">
        <f t="shared" si="566"/>
        <v>-97.682079677139853</v>
      </c>
      <c r="R1940">
        <f t="shared" si="567"/>
        <v>82.317920322860147</v>
      </c>
      <c r="S1940">
        <f t="shared" si="568"/>
        <v>1.3276230748474422</v>
      </c>
      <c r="T1940">
        <f t="shared" si="551"/>
        <v>26.876799583657554</v>
      </c>
    </row>
    <row r="1941" spans="1:20" x14ac:dyDescent="0.35">
      <c r="A1941">
        <f t="shared" si="552"/>
        <v>8373.4002641839779</v>
      </c>
      <c r="B1941">
        <f t="shared" si="569"/>
        <v>1332.6680425318625</v>
      </c>
      <c r="C1941" t="str">
        <f t="shared" si="553"/>
        <v>-2.94601608109589-21.7817653313012i</v>
      </c>
      <c r="D1941" t="str">
        <f t="shared" si="554"/>
        <v>3.47811333073356-11.9489504933807i</v>
      </c>
      <c r="E1941" t="str">
        <f t="shared" si="555"/>
        <v>162.395371249072+0.601631441851692i</v>
      </c>
      <c r="F1941" t="str">
        <f t="shared" si="556"/>
        <v>2.90990802961732-112.076097548282i</v>
      </c>
      <c r="G1941" t="str">
        <f t="shared" si="557"/>
        <v>0.999999353831342-0.000803845905941296i</v>
      </c>
      <c r="H1941" t="str">
        <f t="shared" si="558"/>
        <v>597.243222515769+66.1503014611024i</v>
      </c>
      <c r="I1941" t="str">
        <f t="shared" si="559"/>
        <v>25.8175822919172-188.28816461947i</v>
      </c>
      <c r="K1941" t="str">
        <f t="shared" si="560"/>
        <v>0.0198488184877756-0.00889716345375399i</v>
      </c>
      <c r="L1941" t="str">
        <f t="shared" si="561"/>
        <v>0.0001875-0.264684833736845i</v>
      </c>
      <c r="M1941" t="str">
        <f t="shared" si="562"/>
        <v>0.00125-0.0665250651638058i</v>
      </c>
      <c r="N1941">
        <f t="shared" si="563"/>
        <v>82.297401644210666</v>
      </c>
      <c r="O1941">
        <f t="shared" si="564"/>
        <v>26.840588925281285</v>
      </c>
      <c r="P1941" s="3">
        <f t="shared" si="565"/>
        <v>26.840588925281285</v>
      </c>
      <c r="Q1941" s="3">
        <f t="shared" si="566"/>
        <v>-97.702598355789334</v>
      </c>
      <c r="R1941">
        <f t="shared" si="567"/>
        <v>82.297401644210666</v>
      </c>
      <c r="S1941">
        <f t="shared" si="568"/>
        <v>1.3326680425318624</v>
      </c>
      <c r="T1941">
        <f t="shared" si="551"/>
        <v>26.840588925281285</v>
      </c>
    </row>
    <row r="1942" spans="1:20" x14ac:dyDescent="0.35">
      <c r="A1942">
        <f t="shared" si="552"/>
        <v>8405.2191851878779</v>
      </c>
      <c r="B1942">
        <f t="shared" si="569"/>
        <v>1337.7321810934836</v>
      </c>
      <c r="C1942" t="str">
        <f t="shared" si="553"/>
        <v>-2.94152043973872-21.6900512801974i</v>
      </c>
      <c r="D1942" t="str">
        <f t="shared" si="554"/>
        <v>3.47811324187894-11.9037646974042i</v>
      </c>
      <c r="E1942" t="str">
        <f t="shared" si="555"/>
        <v>162.395358959221+0.605030213125384i</v>
      </c>
      <c r="F1942" t="str">
        <f t="shared" si="556"/>
        <v>2.90990801529996-111.651838373534i</v>
      </c>
      <c r="G1942" t="str">
        <f t="shared" si="557"/>
        <v>0.999999348911133-0.000806900516413751i</v>
      </c>
      <c r="H1942" t="str">
        <f t="shared" si="558"/>
        <v>598.03022678906+66.2097702676857i</v>
      </c>
      <c r="I1942" t="str">
        <f t="shared" si="559"/>
        <v>25.7636017464168-187.820750483807i</v>
      </c>
      <c r="K1942" t="str">
        <f t="shared" si="560"/>
        <v>0.0198228984393409-0.00891882955276355i</v>
      </c>
      <c r="L1942" t="str">
        <f t="shared" si="561"/>
        <v>0.0001875-0.263682838948839i</v>
      </c>
      <c r="M1942" t="str">
        <f t="shared" si="562"/>
        <v>0.00125-0.0662732269015798i</v>
      </c>
      <c r="N1942">
        <f t="shared" si="563"/>
        <v>82.276886245649919</v>
      </c>
      <c r="O1942">
        <f t="shared" si="564"/>
        <v>26.804360214943568</v>
      </c>
      <c r="P1942" s="3">
        <f t="shared" si="565"/>
        <v>26.804360214943568</v>
      </c>
      <c r="Q1942" s="3">
        <f t="shared" si="566"/>
        <v>-97.723113754350081</v>
      </c>
      <c r="R1942">
        <f t="shared" si="567"/>
        <v>82.276886245649919</v>
      </c>
      <c r="S1942">
        <f t="shared" si="568"/>
        <v>1.3377321810934837</v>
      </c>
      <c r="T1942">
        <f t="shared" si="551"/>
        <v>26.804360214943568</v>
      </c>
    </row>
    <row r="1943" spans="1:20" x14ac:dyDescent="0.35">
      <c r="A1943">
        <f t="shared" si="552"/>
        <v>8437.1590180915919</v>
      </c>
      <c r="B1943">
        <f t="shared" si="569"/>
        <v>1342.8155633816389</v>
      </c>
      <c r="C1943" t="str">
        <f t="shared" si="553"/>
        <v>-2.9370032016413-21.598675755646i</v>
      </c>
      <c r="D1943" t="str">
        <f t="shared" si="554"/>
        <v>3.47811315234774-11.8587501410767i</v>
      </c>
      <c r="E1943" t="str">
        <f t="shared" si="555"/>
        <v>162.395353465598+0.608451366542004i</v>
      </c>
      <c r="F1943" t="str">
        <f t="shared" si="556"/>
        <v>2.90990800087358-111.229185347964i</v>
      </c>
      <c r="G1943" t="str">
        <f t="shared" si="557"/>
        <v>0.999999343953459-0.00080996673436057i</v>
      </c>
      <c r="H1943" t="str">
        <f t="shared" si="558"/>
        <v>598.82382164826+66.2666194191722i</v>
      </c>
      <c r="I1943" t="str">
        <f t="shared" si="559"/>
        <v>25.7090112175677-187.356255253728i</v>
      </c>
      <c r="K1943" t="str">
        <f t="shared" si="560"/>
        <v>0.019796852239945-0.00894047251493761i</v>
      </c>
      <c r="L1943" t="str">
        <f t="shared" si="561"/>
        <v>0.0001875-0.262684637326996i</v>
      </c>
      <c r="M1943" t="str">
        <f t="shared" si="562"/>
        <v>0.00125-0.0660223420019725i</v>
      </c>
      <c r="N1943">
        <f t="shared" si="563"/>
        <v>82.25637478399095</v>
      </c>
      <c r="O1943">
        <f t="shared" si="564"/>
        <v>26.768113397724985</v>
      </c>
      <c r="P1943" s="3">
        <f t="shared" si="565"/>
        <v>26.768113397724985</v>
      </c>
      <c r="Q1943" s="3">
        <f t="shared" si="566"/>
        <v>-97.74362521600905</v>
      </c>
      <c r="R1943">
        <f t="shared" si="567"/>
        <v>82.25637478399095</v>
      </c>
      <c r="S1943">
        <f t="shared" si="568"/>
        <v>1.3428155633816388</v>
      </c>
      <c r="T1943">
        <f t="shared" si="551"/>
        <v>26.768113397724985</v>
      </c>
    </row>
    <row r="1944" spans="1:20" x14ac:dyDescent="0.35">
      <c r="A1944">
        <f t="shared" si="552"/>
        <v>8469.2202223603399</v>
      </c>
      <c r="B1944">
        <f t="shared" si="569"/>
        <v>1347.9182625224892</v>
      </c>
      <c r="C1944" t="str">
        <f t="shared" si="553"/>
        <v>-2.93246434172524-21.5076376341343i</v>
      </c>
      <c r="D1944" t="str">
        <f t="shared" si="554"/>
        <v>3.47811306213481-11.8139061768488i</v>
      </c>
      <c r="E1944" t="str">
        <f t="shared" si="555"/>
        <v>162.39535489615+0.611895046921463i</v>
      </c>
      <c r="F1944" t="str">
        <f t="shared" si="556"/>
        <v>2.90990798633734-110.808132391568i</v>
      </c>
      <c r="G1944" t="str">
        <f t="shared" si="557"/>
        <v>0.999999338958035-0.000813044603889635i</v>
      </c>
      <c r="H1944" t="str">
        <f t="shared" si="558"/>
        <v>599.624063015784+66.3207928396462i</v>
      </c>
      <c r="I1944" t="str">
        <f t="shared" si="559"/>
        <v>25.6538026410544-186.894673798941i</v>
      </c>
      <c r="K1944" t="str">
        <f t="shared" si="560"/>
        <v>0.0197706797212296-0.00896209154667451i</v>
      </c>
      <c r="L1944" t="str">
        <f t="shared" si="561"/>
        <v>0.0001875-0.261690214511852i</v>
      </c>
      <c r="M1944" t="str">
        <f t="shared" si="562"/>
        <v>0.00125-0.0657724068559198i</v>
      </c>
      <c r="N1944">
        <f t="shared" si="563"/>
        <v>82.235867921770179</v>
      </c>
      <c r="O1944">
        <f t="shared" si="564"/>
        <v>26.731848419146576</v>
      </c>
      <c r="P1944" s="3">
        <f t="shared" si="565"/>
        <v>26.731848419146576</v>
      </c>
      <c r="Q1944" s="3">
        <f t="shared" si="566"/>
        <v>-97.764132078229821</v>
      </c>
      <c r="R1944">
        <f t="shared" si="567"/>
        <v>82.235867921770179</v>
      </c>
      <c r="S1944">
        <f t="shared" si="568"/>
        <v>1.3479182625224893</v>
      </c>
      <c r="T1944">
        <f t="shared" si="551"/>
        <v>26.731848419146576</v>
      </c>
    </row>
    <row r="1945" spans="1:20" x14ac:dyDescent="0.35">
      <c r="A1945">
        <f t="shared" si="552"/>
        <v>8501.40325920531</v>
      </c>
      <c r="B1945">
        <f t="shared" si="569"/>
        <v>1353.0403519200747</v>
      </c>
      <c r="C1945" t="str">
        <f t="shared" si="553"/>
        <v>-2.9279038359214-21.4169357976772i</v>
      </c>
      <c r="D1945" t="str">
        <f t="shared" si="554"/>
        <v>3.47811297123496-11.7692321596249i</v>
      </c>
      <c r="E1945" t="str">
        <f t="shared" si="555"/>
        <v>162.395363380452+0.61536139968338i</v>
      </c>
      <c r="F1945" t="str">
        <f t="shared" si="556"/>
        <v>2.90990797169042-110.388673447357i</v>
      </c>
      <c r="G1945" t="str">
        <f t="shared" si="557"/>
        <v>0.999999333924574-0.000816134169276434i</v>
      </c>
      <c r="H1945" t="str">
        <f t="shared" si="558"/>
        <v>600.431007222602+66.3722334264811i</v>
      </c>
      <c r="I1945" t="str">
        <f t="shared" si="559"/>
        <v>25.5979678311577-186.436001022924i</v>
      </c>
      <c r="K1945" t="str">
        <f t="shared" si="560"/>
        <v>0.0197443807205034-0.00898368584989966i</v>
      </c>
      <c r="L1945" t="str">
        <f t="shared" si="561"/>
        <v>0.0001875-0.260699556198298i</v>
      </c>
      <c r="M1945" t="str">
        <f t="shared" si="562"/>
        <v>0.00125-0.0655234178680213i</v>
      </c>
      <c r="N1945">
        <f t="shared" si="563"/>
        <v>82.215366327256405</v>
      </c>
      <c r="O1945">
        <f t="shared" si="564"/>
        <v>26.69556522517864</v>
      </c>
      <c r="P1945" s="3">
        <f t="shared" si="565"/>
        <v>26.69556522517864</v>
      </c>
      <c r="Q1945" s="3">
        <f t="shared" si="566"/>
        <v>-97.784633672743595</v>
      </c>
      <c r="R1945">
        <f t="shared" si="567"/>
        <v>82.215366327256405</v>
      </c>
      <c r="S1945">
        <f t="shared" si="568"/>
        <v>1.3530403519200747</v>
      </c>
      <c r="T1945">
        <f t="shared" si="551"/>
        <v>26.69556522517864</v>
      </c>
    </row>
    <row r="1946" spans="1:20" x14ac:dyDescent="0.35">
      <c r="A1946">
        <f t="shared" si="552"/>
        <v>8533.7085915902899</v>
      </c>
      <c r="B1946">
        <f t="shared" si="569"/>
        <v>1358.181905257371</v>
      </c>
      <c r="C1946" t="str">
        <f t="shared" si="553"/>
        <v>-2.92332166118317-21.3265691337958i</v>
      </c>
      <c r="D1946" t="str">
        <f t="shared" si="554"/>
        <v>3.47811287964297-11.7247274467543i</v>
      </c>
      <c r="E1946" t="str">
        <f t="shared" si="555"/>
        <v>162.395379049741+0.618850570842271i</v>
      </c>
      <c r="F1946" t="str">
        <f t="shared" si="556"/>
        <v>2.90990795693197-109.970802481274i</v>
      </c>
      <c r="G1946" t="str">
        <f t="shared" si="557"/>
        <v>0.999999328852786-0.000819235474964692i</v>
      </c>
      <c r="H1946" t="str">
        <f t="shared" si="558"/>
        <v>601.244711007769+66.4208830311531i</v>
      </c>
      <c r="I1946" t="str">
        <f t="shared" si="559"/>
        <v>25.5414984787874-185.980231862019i</v>
      </c>
      <c r="K1946" t="str">
        <f t="shared" si="560"/>
        <v>0.0197179550808118-0.00900525462210069i</v>
      </c>
      <c r="L1946" t="str">
        <f t="shared" si="561"/>
        <v>0.0001875-0.259712648135383i</v>
      </c>
      <c r="M1946" t="str">
        <f t="shared" si="562"/>
        <v>0.00125-0.0652753714564867i</v>
      </c>
      <c r="N1946">
        <f t="shared" si="563"/>
        <v>82.194870674454762</v>
      </c>
      <c r="O1946">
        <f t="shared" si="564"/>
        <v>26.659263762251758</v>
      </c>
      <c r="P1946" s="3">
        <f t="shared" si="565"/>
        <v>26.659263762251758</v>
      </c>
      <c r="Q1946" s="3">
        <f t="shared" si="566"/>
        <v>-97.805129325545238</v>
      </c>
      <c r="R1946">
        <f t="shared" si="567"/>
        <v>82.194870674454762</v>
      </c>
      <c r="S1946">
        <f t="shared" si="568"/>
        <v>1.3581819052573709</v>
      </c>
      <c r="T1946">
        <f t="shared" si="551"/>
        <v>26.659263762251758</v>
      </c>
    </row>
    <row r="1947" spans="1:20" x14ac:dyDescent="0.35">
      <c r="A1947">
        <f t="shared" si="552"/>
        <v>8566.1366842383341</v>
      </c>
      <c r="B1947">
        <f t="shared" si="569"/>
        <v>1363.3429964973491</v>
      </c>
      <c r="C1947" t="str">
        <f t="shared" si="553"/>
        <v>-2.91871779549699-21.2365365354892i</v>
      </c>
      <c r="D1947" t="str">
        <f t="shared" si="554"/>
        <v>3.47811278735357-11.6803913980216i</v>
      </c>
      <c r="E1947" t="str">
        <f t="shared" si="555"/>
        <v>162.395402036909+0.62236270700577i</v>
      </c>
      <c r="F1947" t="str">
        <f t="shared" si="556"/>
        <v>2.90990794206116-109.554513482104i</v>
      </c>
      <c r="G1947" t="str">
        <f t="shared" si="557"/>
        <v>0.999999323742379-0.00082234856556702i</v>
      </c>
      <c r="H1947" t="str">
        <f t="shared" si="558"/>
        <v>602.065231517779+66.466682439656i</v>
      </c>
      <c r="I1947" t="str">
        <f t="shared" si="559"/>
        <v>25.4843861494723-185.527361284498i</v>
      </c>
      <c r="K1947" t="str">
        <f t="shared" si="560"/>
        <v>0.0196914026510069-0.00902679705636266i</v>
      </c>
      <c r="L1947" t="str">
        <f t="shared" si="561"/>
        <v>0.0001875-0.258729476126104i</v>
      </c>
      <c r="M1947" t="str">
        <f t="shared" si="562"/>
        <v>0.00125-0.0650282640530849i</v>
      </c>
      <c r="N1947">
        <f t="shared" si="563"/>
        <v>82.174381643114984</v>
      </c>
      <c r="O1947">
        <f t="shared" si="564"/>
        <v>26.622943977265109</v>
      </c>
      <c r="P1947" s="3">
        <f t="shared" si="565"/>
        <v>26.622943977265109</v>
      </c>
      <c r="Q1947" s="3">
        <f t="shared" si="566"/>
        <v>-97.825618356885016</v>
      </c>
      <c r="R1947">
        <f t="shared" si="567"/>
        <v>82.174381643114984</v>
      </c>
      <c r="S1947">
        <f t="shared" si="568"/>
        <v>1.3633429964973491</v>
      </c>
      <c r="T1947">
        <f t="shared" si="551"/>
        <v>26.622943977265109</v>
      </c>
    </row>
    <row r="1948" spans="1:20" x14ac:dyDescent="0.35">
      <c r="A1948">
        <f t="shared" si="552"/>
        <v>8598.6880036384391</v>
      </c>
      <c r="B1948">
        <f t="shared" si="569"/>
        <v>1368.5236998840389</v>
      </c>
      <c r="C1948" t="str">
        <f t="shared" si="553"/>
        <v>-2.9140922178955-21.1468369012123i</v>
      </c>
      <c r="D1948" t="str">
        <f t="shared" si="554"/>
        <v>3.47811269436142-11.636223375638i</v>
      </c>
      <c r="E1948" t="str">
        <f t="shared" si="555"/>
        <v>162.395432476533+0.625897955369017i</v>
      </c>
      <c r="F1948" t="str">
        <f t="shared" si="556"/>
        <v>2.9099079270771-109.139800461391i</v>
      </c>
      <c r="G1948" t="str">
        <f t="shared" si="557"/>
        <v>0.99999931859306-0.000825473485865545i</v>
      </c>
      <c r="H1948" t="str">
        <f t="shared" si="558"/>
        <v>602.892626305743+66.5095713525692i</v>
      </c>
      <c r="I1948" t="str">
        <f t="shared" si="559"/>
        <v>25.4266222813278-185.077384289589i</v>
      </c>
      <c r="K1948" t="str">
        <f t="shared" si="560"/>
        <v>0.0196647232858174-0.00904831234140514i</v>
      </c>
      <c r="L1948" t="str">
        <f t="shared" si="561"/>
        <v>0.0001875-0.257750026027201i</v>
      </c>
      <c r="M1948" t="str">
        <f t="shared" si="562"/>
        <v>0.00125-0.0647820921030934i</v>
      </c>
      <c r="N1948">
        <f t="shared" si="563"/>
        <v>82.153899918734112</v>
      </c>
      <c r="O1948">
        <f t="shared" si="564"/>
        <v>26.586605817597437</v>
      </c>
      <c r="P1948" s="3">
        <f t="shared" si="565"/>
        <v>26.586605817597437</v>
      </c>
      <c r="Q1948" s="3">
        <f t="shared" si="566"/>
        <v>-97.846100081265888</v>
      </c>
      <c r="R1948">
        <f t="shared" si="567"/>
        <v>82.153899918734112</v>
      </c>
      <c r="S1948">
        <f t="shared" si="568"/>
        <v>1.3685236998840389</v>
      </c>
      <c r="T1948">
        <f t="shared" si="551"/>
        <v>26.586605817597437</v>
      </c>
    </row>
    <row r="1949" spans="1:20" x14ac:dyDescent="0.35">
      <c r="A1949">
        <f t="shared" si="552"/>
        <v>8631.363018052265</v>
      </c>
      <c r="B1949">
        <f t="shared" si="569"/>
        <v>1373.7240899435983</v>
      </c>
      <c r="C1949" t="str">
        <f t="shared" si="553"/>
        <v>-2.90944490846852-21.0574691348497i</v>
      </c>
      <c r="D1949" t="str">
        <f t="shared" si="554"/>
        <v>3.47811260066121-11.5922227442315i</v>
      </c>
      <c r="E1949" t="str">
        <f t="shared" si="555"/>
        <v>162.395470504887+0.629456463711646i</v>
      </c>
      <c r="F1949" t="str">
        <f t="shared" si="556"/>
        <v>2.90990791197895-108.726657453347i</v>
      </c>
      <c r="G1949" t="str">
        <f t="shared" si="557"/>
        <v>0.999999313404531-0.000828610280812562i</v>
      </c>
      <c r="H1949" t="str">
        <f t="shared" si="558"/>
        <v>603.726953330383+66.5494883647281i</v>
      </c>
      <c r="I1949" t="str">
        <f t="shared" si="559"/>
        <v>25.3681981829839-184.630295906463i</v>
      </c>
      <c r="K1949" t="str">
        <f t="shared" si="560"/>
        <v>0.0196379168459187-0.00906979966161995i</v>
      </c>
      <c r="L1949" t="str">
        <f t="shared" si="561"/>
        <v>0.0001875-0.256774283748955i</v>
      </c>
      <c r="M1949" t="str">
        <f t="shared" si="562"/>
        <v>0.00125-0.0645368520652455i</v>
      </c>
      <c r="N1949">
        <f t="shared" si="563"/>
        <v>82.133426192563107</v>
      </c>
      <c r="O1949">
        <f t="shared" si="564"/>
        <v>26.550249231116418</v>
      </c>
      <c r="P1949" s="3">
        <f t="shared" si="565"/>
        <v>26.550249231116418</v>
      </c>
      <c r="Q1949" s="3">
        <f t="shared" si="566"/>
        <v>-97.866573807436893</v>
      </c>
      <c r="R1949">
        <f t="shared" si="567"/>
        <v>82.133426192563107</v>
      </c>
      <c r="S1949">
        <f t="shared" si="568"/>
        <v>1.3737240899435983</v>
      </c>
      <c r="T1949">
        <f t="shared" si="551"/>
        <v>26.550249231116418</v>
      </c>
    </row>
    <row r="1950" spans="1:20" x14ac:dyDescent="0.35">
      <c r="A1950">
        <f t="shared" si="552"/>
        <v>8664.1621975208636</v>
      </c>
      <c r="B1950">
        <f t="shared" si="569"/>
        <v>1378.9442414853841</v>
      </c>
      <c r="C1950" t="str">
        <f t="shared" si="553"/>
        <v>-2.90477584837529-20.9684321456907i</v>
      </c>
      <c r="D1950" t="str">
        <f t="shared" si="554"/>
        <v>3.47811250624753-11.5483888708383i</v>
      </c>
      <c r="E1950" t="str">
        <f t="shared" si="555"/>
        <v>162.395516259954+0.633038380393783i</v>
      </c>
      <c r="F1950" t="str">
        <f t="shared" si="556"/>
        <v>2.90990789676584-108.315078514774i</v>
      </c>
      <c r="G1950" t="str">
        <f t="shared" si="557"/>
        <v>0.999999308176495-0.000831758995531181i</v>
      </c>
      <c r="H1950" t="str">
        <f t="shared" si="558"/>
        <v>604.568270954852+66.5863709445062i</v>
      </c>
      <c r="I1950" t="str">
        <f t="shared" si="559"/>
        <v>25.3091050314819-184.186091193216i</v>
      </c>
      <c r="K1950" t="str">
        <f t="shared" si="560"/>
        <v>0.0196109831980024-0.00909125819710969i</v>
      </c>
      <c r="L1950" t="str">
        <f t="shared" si="561"/>
        <v>0.0001875-0.255802235254986i</v>
      </c>
      <c r="M1950" t="str">
        <f t="shared" si="562"/>
        <v>0.00125-0.0642925404116808i</v>
      </c>
      <c r="N1950">
        <f t="shared" si="563"/>
        <v>82.11296116160959</v>
      </c>
      <c r="O1950">
        <f t="shared" si="564"/>
        <v>26.513874166188678</v>
      </c>
      <c r="P1950" s="3">
        <f t="shared" si="565"/>
        <v>26.513874166188678</v>
      </c>
      <c r="Q1950" s="3">
        <f t="shared" si="566"/>
        <v>-97.88703883839041</v>
      </c>
      <c r="R1950">
        <f t="shared" si="567"/>
        <v>82.11296116160959</v>
      </c>
      <c r="S1950">
        <f t="shared" si="568"/>
        <v>1.3789442414853841</v>
      </c>
      <c r="T1950">
        <f t="shared" si="551"/>
        <v>26.513874166188678</v>
      </c>
    </row>
    <row r="1951" spans="1:20" x14ac:dyDescent="0.35">
      <c r="A1951">
        <f t="shared" si="552"/>
        <v>8697.0860138714434</v>
      </c>
      <c r="B1951">
        <f t="shared" si="569"/>
        <v>1384.1842296030286</v>
      </c>
      <c r="C1951" t="str">
        <f t="shared" si="553"/>
        <v>-2.90008501985619-20.8797248484041i</v>
      </c>
      <c r="D1951" t="str">
        <f t="shared" si="554"/>
        <v>3.47811241111496-11.5047211248934i</v>
      </c>
      <c r="E1951" t="str">
        <f t="shared" si="555"/>
        <v>162.395569881441+0.636643854351549i</v>
      </c>
      <c r="F1951" t="str">
        <f t="shared" si="556"/>
        <v>2.90990788143688-107.905057724968i</v>
      </c>
      <c r="G1951" t="str">
        <f t="shared" si="557"/>
        <v>0.99999930290865-0.00083491967531597i</v>
      </c>
      <c r="H1951" t="str">
        <f t="shared" si="558"/>
        <v>605.416637945336+66.6201554127159i</v>
      </c>
      <c r="I1951" t="str">
        <f t="shared" si="559"/>
        <v>25.2493338701392-183.744765235773i</v>
      </c>
      <c r="K1951" t="str">
        <f t="shared" si="560"/>
        <v>0.0195839222148464-0.00911268712372801i</v>
      </c>
      <c r="L1951" t="str">
        <f t="shared" si="561"/>
        <v>0.0001875-0.254833866562051i</v>
      </c>
      <c r="M1951" t="str">
        <f t="shared" si="562"/>
        <v>0.00125-0.064049153627895i</v>
      </c>
      <c r="N1951">
        <f t="shared" si="563"/>
        <v>82.092505528641468</v>
      </c>
      <c r="O1951">
        <f t="shared" si="564"/>
        <v>26.477480571689831</v>
      </c>
      <c r="P1951" s="3">
        <f t="shared" si="565"/>
        <v>26.477480571689831</v>
      </c>
      <c r="Q1951" s="3">
        <f t="shared" si="566"/>
        <v>-97.907494471358532</v>
      </c>
      <c r="R1951">
        <f t="shared" si="567"/>
        <v>82.092505528641468</v>
      </c>
      <c r="S1951">
        <f t="shared" si="568"/>
        <v>1.3841842296030287</v>
      </c>
      <c r="T1951">
        <f t="shared" si="551"/>
        <v>26.477480571689831</v>
      </c>
    </row>
    <row r="1952" spans="1:20" x14ac:dyDescent="0.35">
      <c r="A1952">
        <f t="shared" si="552"/>
        <v>8730.134940724156</v>
      </c>
      <c r="B1952">
        <f t="shared" si="569"/>
        <v>1389.4441296755201</v>
      </c>
      <c r="C1952" t="str">
        <f t="shared" si="553"/>
        <v>-2.89537240624457-20.7913461630135i</v>
      </c>
      <c r="D1952" t="str">
        <f t="shared" si="554"/>
        <v>3.47811231525798-11.4612188782215i</v>
      </c>
      <c r="E1952" t="str">
        <f t="shared" si="555"/>
        <v>162.395631510801+0.640273035093211i</v>
      </c>
      <c r="F1952" t="str">
        <f t="shared" si="556"/>
        <v>2.90990786599121-107.496589185644i</v>
      </c>
      <c r="G1952" t="str">
        <f t="shared" si="557"/>
        <v>0.999999297600693-0.000838092365633609i</v>
      </c>
      <c r="H1952" t="str">
        <f t="shared" si="558"/>
        <v>606.272113469465+66.6507769210887i</v>
      </c>
      <c r="I1952" t="str">
        <f t="shared" si="559"/>
        <v>25.1888756063773-183.306313146797i</v>
      </c>
      <c r="K1952" t="str">
        <f t="shared" si="560"/>
        <v>0.0195567337753844-0.00913408561312022i</v>
      </c>
      <c r="L1952" t="str">
        <f t="shared" si="561"/>
        <v>0.0001875-0.253869163739839i</v>
      </c>
      <c r="M1952" t="str">
        <f t="shared" si="562"/>
        <v>0.00125-0.0638066882126868i</v>
      </c>
      <c r="N1952">
        <f t="shared" si="563"/>
        <v>82.072060002189687</v>
      </c>
      <c r="O1952">
        <f t="shared" si="564"/>
        <v>26.441068397014774</v>
      </c>
      <c r="P1952" s="3">
        <f t="shared" si="565"/>
        <v>26.441068397014774</v>
      </c>
      <c r="Q1952" s="3">
        <f t="shared" si="566"/>
        <v>-97.927939997810313</v>
      </c>
      <c r="R1952">
        <f t="shared" si="567"/>
        <v>82.072060002189687</v>
      </c>
      <c r="S1952">
        <f t="shared" si="568"/>
        <v>1.3894441296755202</v>
      </c>
      <c r="T1952">
        <f t="shared" si="551"/>
        <v>26.441068397014774</v>
      </c>
    </row>
    <row r="1953" spans="1:20" x14ac:dyDescent="0.35">
      <c r="A1953">
        <f t="shared" si="552"/>
        <v>8763.3094534989086</v>
      </c>
      <c r="B1953">
        <f t="shared" si="569"/>
        <v>1394.7240173682872</v>
      </c>
      <c r="C1953" t="str">
        <f t="shared" si="553"/>
        <v>-2.89063799197848-20.7032950148704i</v>
      </c>
      <c r="D1953" t="str">
        <f t="shared" si="554"/>
        <v>3.47811221867114-11.4178815050282i</v>
      </c>
      <c r="E1953" t="str">
        <f t="shared" si="555"/>
        <v>162.395701291236+0.643926072694363i</v>
      </c>
      <c r="F1953" t="str">
        <f t="shared" si="556"/>
        <v>2.90990785042792-107.089667020845i</v>
      </c>
      <c r="G1953" t="str">
        <f t="shared" si="557"/>
        <v>0.99999929225232-0.000841277112123549i</v>
      </c>
      <c r="H1953" t="str">
        <f t="shared" si="558"/>
        <v>607.134757094515+66.678169430366i</v>
      </c>
      <c r="I1953" t="str">
        <f t="shared" si="559"/>
        <v>25.1277210095195-182.870730064533i</v>
      </c>
      <c r="K1953" t="str">
        <f t="shared" si="560"/>
        <v>0.0195294177647751-0.00915545283276551i</v>
      </c>
      <c r="L1953" t="str">
        <f t="shared" si="561"/>
        <v>0.0001875-0.252908112910778i</v>
      </c>
      <c r="M1953" t="str">
        <f t="shared" si="562"/>
        <v>0.00125-0.0635651406781101i</v>
      </c>
      <c r="N1953">
        <f t="shared" si="563"/>
        <v>82.051625296549616</v>
      </c>
      <c r="O1953">
        <f t="shared" si="564"/>
        <v>26.40463759208728</v>
      </c>
      <c r="P1953" s="3">
        <f t="shared" si="565"/>
        <v>26.40463759208728</v>
      </c>
      <c r="Q1953" s="3">
        <f t="shared" si="566"/>
        <v>-97.948374703450384</v>
      </c>
      <c r="R1953">
        <f t="shared" si="567"/>
        <v>82.051625296549616</v>
      </c>
      <c r="S1953">
        <f t="shared" si="568"/>
        <v>1.3947240173682871</v>
      </c>
      <c r="T1953">
        <f t="shared" si="551"/>
        <v>26.40463759208728</v>
      </c>
    </row>
    <row r="1954" spans="1:20" x14ac:dyDescent="0.35">
      <c r="A1954">
        <f t="shared" si="552"/>
        <v>8796.6100294222033</v>
      </c>
      <c r="B1954">
        <f t="shared" si="569"/>
        <v>1400.0239686342866</v>
      </c>
      <c r="C1954" t="str">
        <f t="shared" si="553"/>
        <v>-2.88588176261242-20.6155703346308i</v>
      </c>
      <c r="D1954" t="str">
        <f t="shared" si="554"/>
        <v>3.47811212134884-11.3747083818907i</v>
      </c>
      <c r="E1954" t="str">
        <f t="shared" si="555"/>
        <v>162.395779367727+0.647603117794228i</v>
      </c>
      <c r="F1954" t="str">
        <f t="shared" si="556"/>
        <v>2.90990783474613-106.684285376858i</v>
      </c>
      <c r="G1954" t="str">
        <f t="shared" si="557"/>
        <v>0.999999286863221-0.000844473960598663i</v>
      </c>
      <c r="H1954" t="str">
        <f t="shared" si="558"/>
        <v>608.00462878536+66.7022656879518i</v>
      </c>
      <c r="I1954" t="str">
        <f t="shared" si="559"/>
        <v>25.0658607085468-182.438011151621i</v>
      </c>
      <c r="K1954" t="str">
        <f t="shared" si="560"/>
        <v>0.0195019740744723-0.0091767879460198i</v>
      </c>
      <c r="L1954" t="str">
        <f t="shared" si="561"/>
        <v>0.0001875-0.251950700249828i</v>
      </c>
      <c r="M1954" t="str">
        <f t="shared" si="562"/>
        <v>0.00125-0.0633245075494223i</v>
      </c>
      <c r="N1954">
        <f t="shared" si="563"/>
        <v>82.031202131783218</v>
      </c>
      <c r="O1954">
        <f t="shared" si="564"/>
        <v>26.368188107371044</v>
      </c>
      <c r="P1954" s="3">
        <f t="shared" si="565"/>
        <v>26.368188107371044</v>
      </c>
      <c r="Q1954" s="3">
        <f t="shared" si="566"/>
        <v>-97.968797868216782</v>
      </c>
      <c r="R1954">
        <f t="shared" si="567"/>
        <v>82.031202131783218</v>
      </c>
      <c r="S1954">
        <f t="shared" si="568"/>
        <v>1.4000239686342866</v>
      </c>
      <c r="T1954">
        <f t="shared" si="551"/>
        <v>26.368188107371044</v>
      </c>
    </row>
    <row r="1955" spans="1:20" x14ac:dyDescent="0.35">
      <c r="A1955">
        <f t="shared" si="552"/>
        <v>8830.0371475340071</v>
      </c>
      <c r="B1955">
        <f t="shared" si="569"/>
        <v>1405.3440597150968</v>
      </c>
      <c r="C1955" t="str">
        <f t="shared" si="553"/>
        <v>-2.88110370482928-20.528171058228i</v>
      </c>
      <c r="D1955" t="str">
        <f t="shared" si="554"/>
        <v>3.47811202328548-11.3316988877493i</v>
      </c>
      <c r="E1955" t="str">
        <f t="shared" si="555"/>
        <v>162.395865887039+0.651304321590036i</v>
      </c>
      <c r="F1955" t="str">
        <f t="shared" si="556"/>
        <v>2.90990781894493-106.280438422132i</v>
      </c>
      <c r="G1955" t="str">
        <f t="shared" si="557"/>
        <v>0.999999281433088-0.000847682957045902i</v>
      </c>
      <c r="H1955" t="str">
        <f t="shared" si="558"/>
        <v>608.881788902227+66.7229972051574i</v>
      </c>
      <c r="I1955" t="str">
        <f t="shared" si="559"/>
        <v>25.003285189826-182.008151593876i</v>
      </c>
      <c r="K1955" t="str">
        <f t="shared" si="560"/>
        <v>0.0194744026022935-0.00919809011215996i</v>
      </c>
      <c r="L1955" t="str">
        <f t="shared" si="561"/>
        <v>0.0001875-0.250996911984288i</v>
      </c>
      <c r="M1955" t="str">
        <f t="shared" si="562"/>
        <v>0.00125-0.0630847853650352i</v>
      </c>
      <c r="N1955">
        <f t="shared" si="563"/>
        <v>82.010791233718265</v>
      </c>
      <c r="O1955">
        <f t="shared" si="564"/>
        <v>26.331719893879399</v>
      </c>
      <c r="P1955" s="3">
        <f t="shared" si="565"/>
        <v>26.331719893879399</v>
      </c>
      <c r="Q1955" s="3">
        <f t="shared" si="566"/>
        <v>-97.989208766281735</v>
      </c>
      <c r="R1955">
        <f t="shared" si="567"/>
        <v>82.010791233718265</v>
      </c>
      <c r="S1955">
        <f t="shared" si="568"/>
        <v>1.4053440597150968</v>
      </c>
      <c r="T1955">
        <f t="shared" si="551"/>
        <v>26.331719893879399</v>
      </c>
    </row>
    <row r="1956" spans="1:20" x14ac:dyDescent="0.35">
      <c r="A1956">
        <f t="shared" si="552"/>
        <v>8863.5912886946371</v>
      </c>
      <c r="B1956">
        <f t="shared" si="569"/>
        <v>1410.6843671420143</v>
      </c>
      <c r="C1956" t="str">
        <f t="shared" si="553"/>
        <v>-2.87630380645152-20.441096126847i</v>
      </c>
      <c r="D1956" t="str">
        <f t="shared" si="554"/>
        <v>3.47811192447544-11.2888524038978i</v>
      </c>
      <c r="E1956" t="str">
        <f t="shared" si="555"/>
        <v>162.39596099774+0.65502983583338i</v>
      </c>
      <c r="F1956" t="str">
        <f t="shared" si="556"/>
        <v>2.90990780302341-105.878120347194i</v>
      </c>
      <c r="G1956" t="str">
        <f t="shared" si="557"/>
        <v>0.999999275961607-0.000850904147626968i</v>
      </c>
      <c r="H1956" t="str">
        <f t="shared" si="558"/>
        <v>609.766298198176+66.7402942340121i</v>
      </c>
      <c r="I1956" t="str">
        <f t="shared" si="559"/>
        <v>24.9399847947986-181.581146599021i</v>
      </c>
      <c r="K1956" t="str">
        <f t="shared" si="560"/>
        <v>0.0194467032524894-0.00921935848642909i</v>
      </c>
      <c r="L1956" t="str">
        <f t="shared" si="561"/>
        <v>0.0001875-0.250046734393593i</v>
      </c>
      <c r="M1956" t="str">
        <f t="shared" si="562"/>
        <v>0.00125-0.0628459706764645i</v>
      </c>
      <c r="N1956">
        <f t="shared" si="563"/>
        <v>81.990393333949683</v>
      </c>
      <c r="O1956">
        <f t="shared" si="564"/>
        <v>26.295232903185642</v>
      </c>
      <c r="P1956" s="3">
        <f t="shared" si="565"/>
        <v>26.295232903185642</v>
      </c>
      <c r="Q1956" s="3">
        <f t="shared" si="566"/>
        <v>-98.009606666050317</v>
      </c>
      <c r="R1956">
        <f t="shared" si="567"/>
        <v>81.990393333949683</v>
      </c>
      <c r="S1956">
        <f t="shared" si="568"/>
        <v>1.4106843671420142</v>
      </c>
      <c r="T1956">
        <f t="shared" si="551"/>
        <v>26.295232903185642</v>
      </c>
    </row>
    <row r="1957" spans="1:20" x14ac:dyDescent="0.35">
      <c r="A1957">
        <f t="shared" si="552"/>
        <v>8897.2729355916763</v>
      </c>
      <c r="B1957">
        <f t="shared" si="569"/>
        <v>1416.0449677371539</v>
      </c>
      <c r="C1957" t="str">
        <f t="shared" si="553"/>
        <v>-2.87148205645328-20.3543444868992i</v>
      </c>
      <c r="D1957" t="str">
        <f t="shared" si="554"/>
        <v>3.47811182491302-11.2461683139751i</v>
      </c>
      <c r="E1957" t="str">
        <f t="shared" si="555"/>
        <v>162.396064850217+0.658779812824598i</v>
      </c>
      <c r="F1957" t="str">
        <f t="shared" si="556"/>
        <v>2.90990778698066-105.477325364563i</v>
      </c>
      <c r="G1957" t="str">
        <f t="shared" si="557"/>
        <v>0.999999270448464-0.000854137578678964i</v>
      </c>
      <c r="H1957" t="str">
        <f t="shared" si="558"/>
        <v>610.658217816353+66.7540857436281i</v>
      </c>
      <c r="I1957" t="str">
        <f t="shared" si="559"/>
        <v>24.8759497176328-181.156991395371i</v>
      </c>
      <c r="K1957" t="str">
        <f t="shared" si="560"/>
        <v>0.0194188759358127-0.00924059222008274i</v>
      </c>
      <c r="L1957" t="str">
        <f t="shared" si="561"/>
        <v>0.0001875-0.249100153809118i</v>
      </c>
      <c r="M1957" t="str">
        <f t="shared" si="562"/>
        <v>0.00125-0.0626080600482809i</v>
      </c>
      <c r="N1957">
        <f t="shared" si="563"/>
        <v>81.970009169837596</v>
      </c>
      <c r="O1957">
        <f t="shared" si="564"/>
        <v>26.258727087433758</v>
      </c>
      <c r="P1957" s="3">
        <f t="shared" si="565"/>
        <v>26.258727087433758</v>
      </c>
      <c r="Q1957" s="3">
        <f t="shared" si="566"/>
        <v>-98.029990830162404</v>
      </c>
      <c r="R1957">
        <f t="shared" si="567"/>
        <v>81.970009169837596</v>
      </c>
      <c r="S1957">
        <f t="shared" si="568"/>
        <v>1.4160449677371538</v>
      </c>
      <c r="T1957">
        <f t="shared" si="551"/>
        <v>26.258727087433758</v>
      </c>
    </row>
    <row r="1958" spans="1:20" x14ac:dyDescent="0.35">
      <c r="A1958">
        <f t="shared" si="552"/>
        <v>8931.0825727469255</v>
      </c>
      <c r="B1958">
        <f t="shared" si="569"/>
        <v>1421.4259386145552</v>
      </c>
      <c r="C1958" t="str">
        <f t="shared" si="553"/>
        <v>-2.86663844497162-20.2679150899959i</v>
      </c>
      <c r="D1958" t="str">
        <f t="shared" si="554"/>
        <v>3.47811172459249-11.2036460039563i</v>
      </c>
      <c r="E1958" t="str">
        <f t="shared" si="555"/>
        <v>162.396177596689+0.662554405408758i</v>
      </c>
      <c r="F1958" t="str">
        <f t="shared" si="556"/>
        <v>2.90990777081576-105.078047708668i</v>
      </c>
      <c r="G1958" t="str">
        <f t="shared" si="557"/>
        <v>0.999999264893342-0.000857383296715072i</v>
      </c>
      <c r="H1958" t="str">
        <f t="shared" si="558"/>
        <v>611.557609286968+66.7642993961191i</v>
      </c>
      <c r="I1958" t="str">
        <f t="shared" si="559"/>
        <v>24.8111700028394-180.73568123049i</v>
      </c>
      <c r="K1958" t="str">
        <f t="shared" si="560"/>
        <v>0.0193909205695868-0.0092617904604361i</v>
      </c>
      <c r="L1958" t="str">
        <f t="shared" si="561"/>
        <v>0.0001875-0.248157156613985i</v>
      </c>
      <c r="M1958" t="str">
        <f t="shared" si="562"/>
        <v>0.00125-0.0623710500580603i</v>
      </c>
      <c r="N1958">
        <f t="shared" si="563"/>
        <v>81.949639484506477</v>
      </c>
      <c r="O1958">
        <f t="shared" si="564"/>
        <v>26.222202399348618</v>
      </c>
      <c r="P1958" s="3">
        <f t="shared" si="565"/>
        <v>26.222202399348618</v>
      </c>
      <c r="Q1958" s="3">
        <f t="shared" si="566"/>
        <v>-98.050360515493523</v>
      </c>
      <c r="R1958">
        <f t="shared" si="567"/>
        <v>81.949639484506477</v>
      </c>
      <c r="S1958">
        <f t="shared" si="568"/>
        <v>1.4214259386145551</v>
      </c>
      <c r="T1958">
        <f t="shared" si="551"/>
        <v>26.222202399348618</v>
      </c>
    </row>
    <row r="1959" spans="1:20" x14ac:dyDescent="0.35">
      <c r="A1959">
        <f t="shared" si="552"/>
        <v>8965.0206865233649</v>
      </c>
      <c r="B1959">
        <f t="shared" si="569"/>
        <v>1426.8273571812906</v>
      </c>
      <c r="C1959" t="str">
        <f t="shared" si="553"/>
        <v>-2.86177296331834-20.1818068929224i</v>
      </c>
      <c r="D1959" t="str">
        <f t="shared" si="554"/>
        <v>3.4781116235081-11.1612848621437i</v>
      </c>
      <c r="E1959" t="str">
        <f t="shared" si="555"/>
        <v>162.396299391225+0.666353766969479i</v>
      </c>
      <c r="F1959" t="str">
        <f t="shared" si="556"/>
        <v>2.90990775452777-104.680281635766i</v>
      </c>
      <c r="G1959" t="str">
        <f t="shared" si="557"/>
        <v>0.999999259295921-0.000860641348425213i</v>
      </c>
      <c r="H1959" t="str">
        <f t="shared" si="558"/>
        <v>612.464534523997+66.7708615220773i</v>
      </c>
      <c r="I1959" t="str">
        <f t="shared" si="559"/>
        <v>24.745635542854-180.317211369781i</v>
      </c>
      <c r="K1959" t="str">
        <f t="shared" si="560"/>
        <v>0.0193628370777744-0.00928295235091279i</v>
      </c>
      <c r="L1959" t="str">
        <f t="shared" si="561"/>
        <v>0.0001875-0.247217729242862i</v>
      </c>
      <c r="M1959" t="str">
        <f t="shared" si="562"/>
        <v>0.00125-0.0621349372963344i</v>
      </c>
      <c r="N1959">
        <f t="shared" si="563"/>
        <v>81.929285026842351</v>
      </c>
      <c r="O1959">
        <f t="shared" si="564"/>
        <v>26.185658792246649</v>
      </c>
      <c r="P1959" s="3">
        <f t="shared" si="565"/>
        <v>26.185658792246649</v>
      </c>
      <c r="Q1959" s="3">
        <f t="shared" si="566"/>
        <v>-98.070714973157649</v>
      </c>
      <c r="R1959">
        <f t="shared" si="567"/>
        <v>81.929285026842351</v>
      </c>
      <c r="S1959">
        <f t="shared" si="568"/>
        <v>1.4268273571812906</v>
      </c>
      <c r="T1959">
        <f t="shared" si="551"/>
        <v>26.185658792246649</v>
      </c>
    </row>
    <row r="1960" spans="1:20" x14ac:dyDescent="0.35">
      <c r="A1960">
        <f t="shared" si="552"/>
        <v>8999.0877651321534</v>
      </c>
      <c r="B1960">
        <f t="shared" si="569"/>
        <v>1432.2493011385795</v>
      </c>
      <c r="C1960" t="str">
        <f t="shared" si="553"/>
        <v>-2.85688560399117-20.0960188576113i</v>
      </c>
      <c r="D1960" t="str">
        <f t="shared" si="554"/>
        <v>3.47811152165399-11.1190842791578i</v>
      </c>
      <c r="E1960" t="str">
        <f t="shared" si="555"/>
        <v>162.396430389762+0.67017805142496i</v>
      </c>
      <c r="F1960" t="str">
        <f t="shared" si="556"/>
        <v>2.90990773811576-104.284021423859i</v>
      </c>
      <c r="G1960" t="str">
        <f t="shared" si="557"/>
        <v>0.999999253655878-0.000863911780676726i</v>
      </c>
      <c r="H1960" t="str">
        <f t="shared" si="558"/>
        <v>613.379055821608+66.7736970955711i</v>
      </c>
      <c r="I1960" t="str">
        <f t="shared" si="559"/>
        <v>24.6793360755774-179.901577095053i</v>
      </c>
      <c r="K1960" t="str">
        <f t="shared" si="560"/>
        <v>0.0193346253910458-0.00930407703109419i</v>
      </c>
      <c r="L1960" t="str">
        <f t="shared" si="561"/>
        <v>0.0001875-0.246281858181771i</v>
      </c>
      <c r="M1960" t="str">
        <f t="shared" si="562"/>
        <v>0.00125-0.0618997183665416i</v>
      </c>
      <c r="N1960">
        <f t="shared" si="563"/>
        <v>81.908946551490246</v>
      </c>
      <c r="O1960">
        <f t="shared" si="564"/>
        <v>26.149096220046196</v>
      </c>
      <c r="P1960" s="3">
        <f t="shared" si="565"/>
        <v>26.149096220046196</v>
      </c>
      <c r="Q1960" s="3">
        <f t="shared" si="566"/>
        <v>-98.091053448509754</v>
      </c>
      <c r="R1960">
        <f t="shared" si="567"/>
        <v>81.908946551490246</v>
      </c>
      <c r="S1960">
        <f t="shared" si="568"/>
        <v>1.4322493011385795</v>
      </c>
      <c r="T1960">
        <f t="shared" si="551"/>
        <v>26.149096220046196</v>
      </c>
    </row>
    <row r="1961" spans="1:20" x14ac:dyDescent="0.35">
      <c r="A1961">
        <f t="shared" si="552"/>
        <v>9033.2842986396554</v>
      </c>
      <c r="B1961">
        <f t="shared" si="569"/>
        <v>1437.6918484829062</v>
      </c>
      <c r="C1961" t="str">
        <f t="shared" si="553"/>
        <v>-2.85197636068556-20.010549951117i</v>
      </c>
      <c r="D1961" t="str">
        <f t="shared" si="554"/>
        <v>3.47811141902433-11.0770436479292i</v>
      </c>
      <c r="E1961" t="str">
        <f t="shared" si="555"/>
        <v>162.396570750112+0.674027413221939i</v>
      </c>
      <c r="F1961" t="str">
        <f t="shared" si="556"/>
        <v>2.90990772157877-103.889261372611i</v>
      </c>
      <c r="G1961" t="str">
        <f t="shared" si="557"/>
        <v>0.99999924797289-0.000867194640515037i</v>
      </c>
      <c r="H1961" t="str">
        <f t="shared" si="558"/>
        <v>614.301235850286+66.7727297086852i</v>
      </c>
      <c r="I1961" t="str">
        <f t="shared" si="559"/>
        <v>24.6122611818818-179.488773703018i</v>
      </c>
      <c r="K1961" t="str">
        <f t="shared" si="560"/>
        <v>0.019306285446847-0.00932516363677022i</v>
      </c>
      <c r="L1961" t="str">
        <f t="shared" si="561"/>
        <v>0.0001875-0.245349529967893i</v>
      </c>
      <c r="M1961" t="str">
        <f t="shared" si="562"/>
        <v>0.00125-0.0616653898849785i</v>
      </c>
      <c r="N1961">
        <f t="shared" si="563"/>
        <v>81.888624818849962</v>
      </c>
      <c r="O1961">
        <f t="shared" si="564"/>
        <v>26.112514637278537</v>
      </c>
      <c r="P1961" s="3">
        <f t="shared" si="565"/>
        <v>26.112514637278537</v>
      </c>
      <c r="Q1961" s="3">
        <f t="shared" si="566"/>
        <v>-98.111375181150038</v>
      </c>
      <c r="R1961">
        <f t="shared" si="567"/>
        <v>81.888624818849962</v>
      </c>
      <c r="S1961">
        <f t="shared" si="568"/>
        <v>1.4376918484829062</v>
      </c>
      <c r="T1961">
        <f t="shared" si="551"/>
        <v>26.112514637278537</v>
      </c>
    </row>
    <row r="1962" spans="1:20" x14ac:dyDescent="0.35">
      <c r="A1962">
        <f t="shared" si="552"/>
        <v>9067.6107789744856</v>
      </c>
      <c r="B1962">
        <f t="shared" si="569"/>
        <v>1443.1550775071412</v>
      </c>
      <c r="C1962" t="str">
        <f t="shared" si="553"/>
        <v>-2.84704522830573-19.9253991455885i</v>
      </c>
      <c r="D1962" t="str">
        <f t="shared" si="554"/>
        <v>3.47811131561322-11.0351623636893i</v>
      </c>
      <c r="E1962" t="str">
        <f t="shared" si="555"/>
        <v>162.396720631989+0.677902007330661i</v>
      </c>
      <c r="F1962" t="str">
        <f t="shared" si="556"/>
        <v>2.90990770491586-103.495995803266i</v>
      </c>
      <c r="G1962" t="str">
        <f t="shared" si="557"/>
        <v>0.999999242246629-0.000870489975164338i</v>
      </c>
      <c r="H1962" t="str">
        <f t="shared" si="558"/>
        <v>615.231137652652+66.7678815455688i</v>
      </c>
      <c r="I1962" t="str">
        <f t="shared" si="559"/>
        <v>24.5444002830746-179.078796503749i</v>
      </c>
      <c r="K1962" t="str">
        <f t="shared" si="560"/>
        <v>0.0192778171894674-0.00934621129999083i</v>
      </c>
      <c r="L1962" t="str">
        <f t="shared" si="561"/>
        <v>0.0001875-0.244420731189373i</v>
      </c>
      <c r="M1962" t="str">
        <f t="shared" si="562"/>
        <v>0.00125-0.0614319484807516i</v>
      </c>
      <c r="N1962">
        <f t="shared" si="563"/>
        <v>81.868320595072149</v>
      </c>
      <c r="O1962">
        <f t="shared" si="564"/>
        <v>26.075913999098269</v>
      </c>
      <c r="P1962" s="3">
        <f t="shared" si="565"/>
        <v>26.075913999098269</v>
      </c>
      <c r="Q1962" s="3">
        <f t="shared" si="566"/>
        <v>-98.131679404927851</v>
      </c>
      <c r="R1962">
        <f t="shared" si="567"/>
        <v>81.868320595072149</v>
      </c>
      <c r="S1962">
        <f t="shared" si="568"/>
        <v>1.4431550775071411</v>
      </c>
      <c r="T1962">
        <f t="shared" si="551"/>
        <v>26.075913999098269</v>
      </c>
    </row>
    <row r="1963" spans="1:20" x14ac:dyDescent="0.35">
      <c r="A1963">
        <f t="shared" si="552"/>
        <v>9102.0676999345906</v>
      </c>
      <c r="B1963">
        <f t="shared" si="569"/>
        <v>1448.6390668016684</v>
      </c>
      <c r="C1963" t="str">
        <f t="shared" si="553"/>
        <v>-2.8420922029761-19.8405654182426i</v>
      </c>
      <c r="D1963" t="str">
        <f t="shared" si="554"/>
        <v>3.47811121141469-10.9934398239615i</v>
      </c>
      <c r="E1963" t="str">
        <f t="shared" si="555"/>
        <v>162.396880197017+0.681801989239577i</v>
      </c>
      <c r="F1963" t="str">
        <f t="shared" si="556"/>
        <v>2.90990768812609-103.104219058566i</v>
      </c>
      <c r="G1963" t="str">
        <f t="shared" si="557"/>
        <v>0.999999236476766-0.000873797832028265i</v>
      </c>
      <c r="H1963" t="str">
        <f t="shared" si="558"/>
        <v>616.168824638962+66.7590733560201i</v>
      </c>
      <c r="I1963" t="str">
        <f t="shared" si="559"/>
        <v>24.4757426383311-178.671640819089i</v>
      </c>
      <c r="K1963" t="str">
        <f t="shared" si="560"/>
        <v>0.0192492205701073-0.00936721914911922i</v>
      </c>
      <c r="L1963" t="str">
        <f t="shared" si="561"/>
        <v>0.0001875-0.24349544848513i</v>
      </c>
      <c r="M1963" t="str">
        <f t="shared" si="562"/>
        <v>0.00125-0.0611993907957278i</v>
      </c>
      <c r="N1963">
        <f t="shared" si="563"/>
        <v>81.848034652052661</v>
      </c>
      <c r="O1963">
        <f t="shared" si="564"/>
        <v>26.039294261293989</v>
      </c>
      <c r="P1963" s="3">
        <f t="shared" si="565"/>
        <v>26.039294261293989</v>
      </c>
      <c r="Q1963" s="3">
        <f t="shared" si="566"/>
        <v>-98.151965347947339</v>
      </c>
      <c r="R1963">
        <f t="shared" si="567"/>
        <v>81.848034652052661</v>
      </c>
      <c r="S1963">
        <f t="shared" si="568"/>
        <v>1.4486390668016684</v>
      </c>
      <c r="T1963">
        <f t="shared" si="551"/>
        <v>26.039294261293989</v>
      </c>
    </row>
    <row r="1964" spans="1:20" x14ac:dyDescent="0.35">
      <c r="A1964">
        <f t="shared" si="552"/>
        <v>9136.6555571943409</v>
      </c>
      <c r="B1964">
        <f t="shared" si="569"/>
        <v>1454.1438952555147</v>
      </c>
      <c r="C1964" t="str">
        <f t="shared" si="553"/>
        <v>-2.83711728205292-19.7560477513382i</v>
      </c>
      <c r="D1964" t="str">
        <f t="shared" si="554"/>
        <v>3.47811110642275-10.9518754285533i</v>
      </c>
      <c r="E1964" t="str">
        <f t="shared" si="555"/>
        <v>162.397049608749+0.685727514949121i</v>
      </c>
      <c r="F1964" t="str">
        <f t="shared" si="556"/>
        <v>2.90990767120846-102.713925502672i</v>
      </c>
      <c r="G1964" t="str">
        <f t="shared" si="557"/>
        <v>0.999999230662968-0.00087711825869058i</v>
      </c>
      <c r="H1964" t="str">
        <f t="shared" si="558"/>
        <v>617.114360582269+66.746224428552i</v>
      </c>
      <c r="I1964" t="str">
        <f t="shared" si="559"/>
        <v>24.406277342081-178.267301981i</v>
      </c>
      <c r="K1964" t="str">
        <f t="shared" si="560"/>
        <v>0.0192204955469454-0.00938818630888558i</v>
      </c>
      <c r="L1964" t="str">
        <f t="shared" si="561"/>
        <v>0.0001875-0.24257366854466i</v>
      </c>
      <c r="M1964" t="str">
        <f t="shared" si="562"/>
        <v>0.00125-0.0609677134844867i</v>
      </c>
      <c r="N1964">
        <f t="shared" si="563"/>
        <v>81.827767767425996</v>
      </c>
      <c r="O1964">
        <f t="shared" si="564"/>
        <v>26.002655380299565</v>
      </c>
      <c r="P1964" s="3">
        <f t="shared" si="565"/>
        <v>26.002655380299565</v>
      </c>
      <c r="Q1964" s="3">
        <f t="shared" si="566"/>
        <v>-98.172232232574004</v>
      </c>
      <c r="R1964">
        <f t="shared" si="567"/>
        <v>81.827767767425996</v>
      </c>
      <c r="S1964">
        <f t="shared" si="568"/>
        <v>1.4541438952555148</v>
      </c>
      <c r="T1964">
        <f t="shared" ref="T1964:T2027" si="570">P1964</f>
        <v>26.002655380299565</v>
      </c>
    </row>
    <row r="1965" spans="1:20" x14ac:dyDescent="0.35">
      <c r="A1965">
        <f t="shared" ref="A1965:A2028" si="571">2*PI()*B1965</f>
        <v>9171.3748483116815</v>
      </c>
      <c r="B1965">
        <f t="shared" si="569"/>
        <v>1459.6696420574858</v>
      </c>
      <c r="C1965" t="str">
        <f t="shared" ref="C1965:C2028" si="572">IMPRODUCT(D1965,E1965,$C$40,,K1965,$C$41)</f>
        <v>-2.83212046413472-19.671845132148i</v>
      </c>
      <c r="D1965" t="str">
        <f t="shared" ref="D1965:D2028" si="573">IMDIV(IMPRODUCT($C$37,$C$38,COMPLEX(1,A1965/$C$38)),IMSUM(-1*A1965*A1965/$C$39,COMPLEX(0,1*A1965)))</f>
        <v>3.47811100063137-10.9104685795467i</v>
      </c>
      <c r="E1965" t="str">
        <f t="shared" ref="E1965:E2028" si="574">IMDIV(IMPRODUCT(IMSUM(F1965,G1965),$C$29,H1965),IMSUM(1,I1965))</f>
        <v>162.397229032681+0.689678740966509i</v>
      </c>
      <c r="F1965" t="str">
        <f t="shared" ref="F1965:F2028" si="575">IMDIV(IMPRODUCT($C$14,$C$15,COMPLEX(1,A1965/$C$15)),IMSUM(-1*A1965*A1965/$C$16,COMPLEX(0,A1965)))</f>
        <v>2.90990765416202-102.325109521079i</v>
      </c>
      <c r="G1965" t="str">
        <f t="shared" ref="G1965:G2028" si="576">IMDIV(1,COMPLEX(1,A1965*$C$9*$C$10))</f>
        <v>0.999999224804902-0.000880451302915858i</v>
      </c>
      <c r="H1965" t="str">
        <f t="shared" ref="H1965:H2028" si="577">IMDIV($C$3,IMSUM(K1965,COMPLEX(0,$C$28*A1965)))</f>
        <v>618.067809613246+66.7292525629684i</v>
      </c>
      <c r="I1965" t="str">
        <f t="shared" ref="I1965:I2028" si="578">IMPRODUCT(F1965,$C$29,H1965,$C$31)</f>
        <v>24.3359933213593-177.865775329859i</v>
      </c>
      <c r="K1965" t="str">
        <f t="shared" ref="K1965:K2028" si="579">IF($C$26&lt;=0,IMDIV(1,IMSUM(IMDIV(1,L1965),1/$C$18)),IMDIV(1,IMSUM(IMDIV(1,L1965),1/$C$18,IMDIV(1,M1965))))</f>
        <v>0.0191916420852054-0.0094091119004421i</v>
      </c>
      <c r="L1965" t="str">
        <f t="shared" ref="L1965:L2028" si="580">IMSUM($C$21/$C$22,IMDIV(1,COMPLEX(0,$C$20*$C$22*A1965)))</f>
        <v>0.0001875-0.24165537810785i</v>
      </c>
      <c r="M1965" t="str">
        <f t="shared" ref="M1965:M2028" si="581">IMSUM($C$25/$C$26,IMDIV(1,COMPLEX(0,$C$24*$C$26*A1965)))</f>
        <v>0.00125-0.0607369132142727i</v>
      </c>
      <c r="N1965">
        <f t="shared" ref="N1965:N2028" si="582">ABS(R1965)</f>
        <v>81.807520724559936</v>
      </c>
      <c r="O1965">
        <f t="shared" ref="O1965:O2028" si="583">ABS(P1965)</f>
        <v>25.965997313204319</v>
      </c>
      <c r="P1965" s="3">
        <f t="shared" ref="P1965:P2028" si="584">20*LOG10(IMABS(C1965))</f>
        <v>25.965997313204319</v>
      </c>
      <c r="Q1965" s="3">
        <f t="shared" ref="Q1965:Q2028" si="585">IMARGUMENT(C1965)*180/PI()</f>
        <v>-98.192479275440064</v>
      </c>
      <c r="R1965">
        <f t="shared" ref="R1965:R2028" si="586">IF(Q1965&lt;0,Q1965+180,Q1965-180)</f>
        <v>81.807520724559936</v>
      </c>
      <c r="S1965">
        <f t="shared" ref="S1965:S2028" si="587">B1965/1000</f>
        <v>1.4596696420574857</v>
      </c>
      <c r="T1965">
        <f t="shared" si="570"/>
        <v>25.965997313204319</v>
      </c>
    </row>
    <row r="1966" spans="1:20" x14ac:dyDescent="0.35">
      <c r="A1966">
        <f t="shared" si="571"/>
        <v>9206.2260727352641</v>
      </c>
      <c r="B1966">
        <f t="shared" ref="B1966:B2029" si="588">B1965*(1+B$42)</f>
        <v>1465.2163866973042</v>
      </c>
      <c r="C1966" t="str">
        <f t="shared" si="572"/>
        <v>-2.8271017490742-19.5879565529322i</v>
      </c>
      <c r="D1966" t="str">
        <f t="shared" si="573"/>
        <v>3.47811089403445-10.8692186812903i</v>
      </c>
      <c r="E1966" t="str">
        <f t="shared" si="574"/>
        <v>162.397418636269+0.693655824299995i</v>
      </c>
      <c r="F1966" t="str">
        <f t="shared" si="575"/>
        <v>2.90990763698577-101.93776552054i</v>
      </c>
      <c r="G1966" t="str">
        <f t="shared" si="576"/>
        <v>0.99999921890223-0.00088379701265017i</v>
      </c>
      <c r="H1966" t="str">
        <f t="shared" si="577"/>
        <v>619.029236214643+66.7080740424332i</v>
      </c>
      <c r="I1966" t="str">
        <f t="shared" si="578"/>
        <v>24.2648793331192-177.467056212705i</v>
      </c>
      <c r="K1966" t="str">
        <f t="shared" si="579"/>
        <v>0.0191626601572227-0.00942999504141938i</v>
      </c>
      <c r="L1966" t="str">
        <f t="shared" si="580"/>
        <v>0.0001875-0.240740563964784i</v>
      </c>
      <c r="M1966" t="str">
        <f t="shared" si="581"/>
        <v>0.00125-0.060506986664946i</v>
      </c>
      <c r="N1966">
        <f t="shared" si="582"/>
        <v>81.787294312546109</v>
      </c>
      <c r="O1966">
        <f t="shared" si="583"/>
        <v>25.929320017764294</v>
      </c>
      <c r="P1966" s="3">
        <f t="shared" si="584"/>
        <v>25.929320017764294</v>
      </c>
      <c r="Q1966" s="3">
        <f t="shared" si="585"/>
        <v>-98.212705687453891</v>
      </c>
      <c r="R1966">
        <f t="shared" si="586"/>
        <v>81.787294312546109</v>
      </c>
      <c r="S1966">
        <f t="shared" si="587"/>
        <v>1.4652163866973043</v>
      </c>
      <c r="T1966">
        <f t="shared" si="570"/>
        <v>25.929320017764294</v>
      </c>
    </row>
    <row r="1967" spans="1:20" x14ac:dyDescent="0.35">
      <c r="A1967">
        <f t="shared" si="571"/>
        <v>9241.2097318116594</v>
      </c>
      <c r="B1967">
        <f t="shared" si="588"/>
        <v>1470.784208966754</v>
      </c>
      <c r="C1967" t="str">
        <f t="shared" si="572"/>
        <v>-2.82206113798885-19.5043810109118i</v>
      </c>
      <c r="D1967" t="str">
        <f t="shared" si="573"/>
        <v>3.47811078662586-10.8281251403904i</v>
      </c>
      <c r="E1967" t="str">
        <f t="shared" si="574"/>
        <v>162.397618588946+0.697658922452691i</v>
      </c>
      <c r="F1967" t="str">
        <f t="shared" si="575"/>
        <v>2.90990761967874-101.55188792898i</v>
      </c>
      <c r="G1967" t="str">
        <f t="shared" si="576"/>
        <v>0.999999212954613-0.000887155436021776i</v>
      </c>
      <c r="H1967" t="str">
        <f t="shared" si="577"/>
        <v>619.998705215368+66.68260360501i</v>
      </c>
      <c r="I1967" t="str">
        <f t="shared" si="578"/>
        <v>24.1929239615013-177.07113998141i</v>
      </c>
      <c r="K1967" t="str">
        <f t="shared" si="579"/>
        <v>0.0191335497425109-0.00945083484598359i</v>
      </c>
      <c r="L1967" t="str">
        <f t="shared" si="580"/>
        <v>0.0001875-0.239829212955553i</v>
      </c>
      <c r="M1967" t="str">
        <f t="shared" si="581"/>
        <v>0.00125-0.0602779305289358i</v>
      </c>
      <c r="N1967">
        <f t="shared" si="582"/>
        <v>81.76708932619303</v>
      </c>
      <c r="O1967">
        <f t="shared" si="583"/>
        <v>25.892623452413343</v>
      </c>
      <c r="P1967" s="3">
        <f t="shared" si="584"/>
        <v>25.892623452413343</v>
      </c>
      <c r="Q1967" s="3">
        <f t="shared" si="585"/>
        <v>-98.23291067380697</v>
      </c>
      <c r="R1967">
        <f t="shared" si="586"/>
        <v>81.76708932619303</v>
      </c>
      <c r="S1967">
        <f t="shared" si="587"/>
        <v>1.470784208966754</v>
      </c>
      <c r="T1967">
        <f t="shared" si="570"/>
        <v>25.892623452413343</v>
      </c>
    </row>
    <row r="1968" spans="1:20" x14ac:dyDescent="0.35">
      <c r="A1968">
        <f t="shared" si="571"/>
        <v>9276.3263287925438</v>
      </c>
      <c r="B1968">
        <f t="shared" si="588"/>
        <v>1476.3731889608277</v>
      </c>
      <c r="C1968" t="str">
        <f t="shared" si="572"/>
        <v>-2.81699863327203-19.421117508241i</v>
      </c>
      <c r="D1968" t="str">
        <f t="shared" si="573"/>
        <v>3.47811067839942-10.7871873657027i</v>
      </c>
      <c r="E1968" t="str">
        <f t="shared" si="574"/>
        <v>162.397829062137+0.701688193416571i</v>
      </c>
      <c r="F1968" t="str">
        <f t="shared" si="575"/>
        <v>2.90990760223992-101.167471195422i</v>
      </c>
      <c r="G1968" t="str">
        <f t="shared" si="576"/>
        <v>0.999999206961708-0.000890526621341813i</v>
      </c>
      <c r="H1968" t="str">
        <f t="shared" si="577"/>
        <v>620.976281784187+66.6527544146758i</v>
      </c>
      <c r="I1968" t="str">
        <f t="shared" si="578"/>
        <v>24.120115615065-176.678021990814i</v>
      </c>
      <c r="K1968" t="str">
        <f t="shared" si="579"/>
        <v>0.0191043108278274-0.00947163042489471i</v>
      </c>
      <c r="L1968" t="str">
        <f t="shared" si="580"/>
        <v>0.0001875-0.238921311970067i</v>
      </c>
      <c r="M1968" t="str">
        <f t="shared" si="581"/>
        <v>0.00125-0.0600497415111932i</v>
      </c>
      <c r="N1968">
        <f t="shared" si="582"/>
        <v>81.74690656601652</v>
      </c>
      <c r="O1968">
        <f t="shared" si="583"/>
        <v>25.855907576274014</v>
      </c>
      <c r="P1968" s="3">
        <f t="shared" si="584"/>
        <v>25.855907576274014</v>
      </c>
      <c r="Q1968" s="3">
        <f t="shared" si="585"/>
        <v>-98.25309343398348</v>
      </c>
      <c r="R1968">
        <f t="shared" si="586"/>
        <v>81.74690656601652</v>
      </c>
      <c r="S1968">
        <f t="shared" si="587"/>
        <v>1.4763731889608278</v>
      </c>
      <c r="T1968">
        <f t="shared" si="570"/>
        <v>25.855907576274014</v>
      </c>
    </row>
    <row r="1969" spans="1:20" x14ac:dyDescent="0.35">
      <c r="A1969">
        <f t="shared" si="571"/>
        <v>9311.5763688419556</v>
      </c>
      <c r="B1969">
        <f t="shared" si="588"/>
        <v>1481.9834070788788</v>
      </c>
      <c r="C1969" t="str">
        <f t="shared" si="572"/>
        <v>-2.81191423860402-19.338165051979i</v>
      </c>
      <c r="D1969" t="str">
        <f t="shared" si="573"/>
        <v>3.4781105693489-10.7464047683233i</v>
      </c>
      <c r="E1969" t="str">
        <f t="shared" si="574"/>
        <v>162.398050229276+0.705743795666013i</v>
      </c>
      <c r="F1969" t="str">
        <f t="shared" si="575"/>
        <v>2.90990758466833-100.784509789901i</v>
      </c>
      <c r="G1969" t="str">
        <f t="shared" si="576"/>
        <v>0.99999920092317-0.000893910617104995i</v>
      </c>
      <c r="H1969" t="str">
        <f t="shared" si="577"/>
        <v>621.962031423027+66.6184380318173i</v>
      </c>
      <c r="I1969" t="str">
        <f t="shared" si="578"/>
        <v>24.0464425239826-176.287697596776i</v>
      </c>
      <c r="K1969" t="str">
        <f t="shared" si="579"/>
        <v>0.0190749434072387-0.00949238088556646i</v>
      </c>
      <c r="L1969" t="str">
        <f t="shared" si="580"/>
        <v>0.0001875-0.238016847947865i</v>
      </c>
      <c r="M1969" t="str">
        <f t="shared" si="581"/>
        <v>0.00125-0.0598224163291425i</v>
      </c>
      <c r="N1969">
        <f t="shared" si="582"/>
        <v>81.72674683822882</v>
      </c>
      <c r="O1969">
        <f t="shared" si="583"/>
        <v>25.819172349168241</v>
      </c>
      <c r="P1969" s="3">
        <f t="shared" si="584"/>
        <v>25.819172349168241</v>
      </c>
      <c r="Q1969" s="3">
        <f t="shared" si="585"/>
        <v>-98.27325316177118</v>
      </c>
      <c r="R1969">
        <f t="shared" si="586"/>
        <v>81.72674683822882</v>
      </c>
      <c r="S1969">
        <f t="shared" si="587"/>
        <v>1.4819834070788789</v>
      </c>
      <c r="T1969">
        <f t="shared" si="570"/>
        <v>25.819172349168241</v>
      </c>
    </row>
    <row r="1970" spans="1:20" x14ac:dyDescent="0.35">
      <c r="A1970">
        <f t="shared" si="571"/>
        <v>9346.9603590435545</v>
      </c>
      <c r="B1970">
        <f t="shared" si="588"/>
        <v>1487.6149440257786</v>
      </c>
      <c r="C1970" t="str">
        <f t="shared" si="572"/>
        <v>-2.80680795896264-19.2555226540638i</v>
      </c>
      <c r="D1970" t="str">
        <f t="shared" si="573"/>
        <v>3.47811045946803-10.705776761581i</v>
      </c>
      <c r="E1970" t="str">
        <f t="shared" si="574"/>
        <v>162.398282265818+0.709825888152399i</v>
      </c>
      <c r="F1970" t="str">
        <f t="shared" si="575"/>
        <v>2.90990756696292-100.402998203388i</v>
      </c>
      <c r="G1970" t="str">
        <f t="shared" si="576"/>
        <v>0.999999194838652-0.000897307471990306i</v>
      </c>
      <c r="H1970" t="str">
        <f t="shared" si="577"/>
        <v>622.956019959824+66.5795643831505i</v>
      </c>
      <c r="I1970" t="str">
        <f t="shared" si="578"/>
        <v>23.9718927371844-175.900162154172i</v>
      </c>
      <c r="K1970" t="str">
        <f t="shared" si="579"/>
        <v>0.0190454474821863-0.00951308533212657i</v>
      </c>
      <c r="L1970" t="str">
        <f t="shared" si="580"/>
        <v>0.0001875-0.237115807877929i</v>
      </c>
      <c r="M1970" t="str">
        <f t="shared" si="581"/>
        <v>0.00125-0.0595959517126345i</v>
      </c>
      <c r="N1970">
        <f t="shared" si="582"/>
        <v>81.70661095472903</v>
      </c>
      <c r="O1970">
        <f t="shared" si="583"/>
        <v>25.782417731628968</v>
      </c>
      <c r="P1970" s="3">
        <f t="shared" si="584"/>
        <v>25.782417731628968</v>
      </c>
      <c r="Q1970" s="3">
        <f t="shared" si="585"/>
        <v>-98.29338904527097</v>
      </c>
      <c r="R1970">
        <f t="shared" si="586"/>
        <v>81.70661095472903</v>
      </c>
      <c r="S1970">
        <f t="shared" si="587"/>
        <v>1.4876149440257787</v>
      </c>
      <c r="T1970">
        <f t="shared" si="570"/>
        <v>25.782417731628968</v>
      </c>
    </row>
    <row r="1971" spans="1:20" x14ac:dyDescent="0.35">
      <c r="A1971">
        <f t="shared" si="571"/>
        <v>9382.478808407921</v>
      </c>
      <c r="B1971">
        <f t="shared" si="588"/>
        <v>1493.2678808130765</v>
      </c>
      <c r="C1971" t="str">
        <f t="shared" si="572"/>
        <v>-2.80167980063425-19.1731893312836i</v>
      </c>
      <c r="D1971" t="str">
        <f t="shared" si="573"/>
        <v>3.47811034875049-10.6653027610282i</v>
      </c>
      <c r="E1971" t="str">
        <f t="shared" si="574"/>
        <v>162.398525349261+0.713934630296503i</v>
      </c>
      <c r="F1971" t="str">
        <f t="shared" si="575"/>
        <v>2.9099075491227-100.022930947713i</v>
      </c>
      <c r="G1971" t="str">
        <f t="shared" si="576"/>
        <v>0.999999188707805-0.000900717234861704i</v>
      </c>
      <c r="H1971" t="str">
        <f t="shared" si="577"/>
        <v>623.958313540991+66.5360417311201i</v>
      </c>
      <c r="I1971" t="str">
        <f t="shared" si="578"/>
        <v>23.8964541194733-175.515411014832i</v>
      </c>
      <c r="K1971" t="str">
        <f t="shared" si="579"/>
        <v>0.0190158230615503-0.0095337428654787i</v>
      </c>
      <c r="L1971" t="str">
        <f t="shared" si="580"/>
        <v>0.0001875-0.236218178798495i</v>
      </c>
      <c r="M1971" t="str">
        <f t="shared" si="581"/>
        <v>0.00125-0.0593703444038997i</v>
      </c>
      <c r="N1971">
        <f t="shared" si="582"/>
        <v>81.686499733090201</v>
      </c>
      <c r="O1971">
        <f t="shared" si="583"/>
        <v>25.745643684910938</v>
      </c>
      <c r="P1971" s="3">
        <f t="shared" si="584"/>
        <v>25.745643684910938</v>
      </c>
      <c r="Q1971" s="3">
        <f t="shared" si="585"/>
        <v>-98.313500266909799</v>
      </c>
      <c r="R1971">
        <f t="shared" si="586"/>
        <v>81.686499733090201</v>
      </c>
      <c r="S1971">
        <f t="shared" si="587"/>
        <v>1.4932678808130766</v>
      </c>
      <c r="T1971">
        <f t="shared" si="570"/>
        <v>25.745643684910938</v>
      </c>
    </row>
    <row r="1972" spans="1:20" x14ac:dyDescent="0.35">
      <c r="A1972">
        <f t="shared" si="571"/>
        <v>9418.1322278798707</v>
      </c>
      <c r="B1972">
        <f t="shared" si="588"/>
        <v>1498.9422987601663</v>
      </c>
      <c r="C1972" t="str">
        <f t="shared" si="572"/>
        <v>-2.79652977122398-19.0911641052493i</v>
      </c>
      <c r="D1972" t="str">
        <f t="shared" si="573"/>
        <v>3.47811023718991-10.6249821844327i</v>
      </c>
      <c r="E1972" t="str">
        <f t="shared" si="574"/>
        <v>162.398779659158+0.718070181982843i</v>
      </c>
      <c r="F1972" t="str">
        <f t="shared" si="575"/>
        <v>2.90990753114665-99.6443025554785i</v>
      </c>
      <c r="G1972" t="str">
        <f t="shared" si="576"/>
        <v>0.999999182530274-0.000904139954768823i</v>
      </c>
      <c r="H1972" t="str">
        <f t="shared" si="577"/>
        <v>624.968978623373+66.4877766427145i</v>
      </c>
      <c r="I1972" t="str">
        <f t="shared" si="578"/>
        <v>23.8201143485884-175.133439525387i</v>
      </c>
      <c r="K1972" t="str">
        <f t="shared" si="579"/>
        <v>0.0189860701617147-0.00955435258336524i</v>
      </c>
      <c r="L1972" t="str">
        <f t="shared" si="580"/>
        <v>0.0001875-0.235323947796866i</v>
      </c>
      <c r="M1972" t="str">
        <f t="shared" si="581"/>
        <v>0.00125-0.0591455911575014i</v>
      </c>
      <c r="N1972">
        <f t="shared" si="582"/>
        <v>81.666413996548215</v>
      </c>
      <c r="O1972">
        <f t="shared" si="583"/>
        <v>25.708850171001917</v>
      </c>
      <c r="P1972" s="3">
        <f t="shared" si="584"/>
        <v>25.708850171001917</v>
      </c>
      <c r="Q1972" s="3">
        <f t="shared" si="585"/>
        <v>-98.333586003451785</v>
      </c>
      <c r="R1972">
        <f t="shared" si="586"/>
        <v>81.666413996548215</v>
      </c>
      <c r="S1972">
        <f t="shared" si="587"/>
        <v>1.4989422987601664</v>
      </c>
      <c r="T1972">
        <f t="shared" si="570"/>
        <v>25.708850171001917</v>
      </c>
    </row>
    <row r="1973" spans="1:20" x14ac:dyDescent="0.35">
      <c r="A1973">
        <f t="shared" si="571"/>
        <v>9453.9211303458142</v>
      </c>
      <c r="B1973">
        <f t="shared" si="588"/>
        <v>1504.638279495455</v>
      </c>
      <c r="C1973" t="str">
        <f t="shared" si="572"/>
        <v>-2.79135787966701-19.0094460023669i</v>
      </c>
      <c r="D1973" t="str">
        <f t="shared" si="573"/>
        <v>3.47811012477986-10.5848144517695i</v>
      </c>
      <c r="E1973" t="str">
        <f t="shared" si="574"/>
        <v>162.399045377135+0.722232703552837i</v>
      </c>
      <c r="F1973" t="str">
        <f t="shared" si="575"/>
        <v>2.90990751303371-99.2671075799894i</v>
      </c>
      <c r="G1973" t="str">
        <f t="shared" si="576"/>
        <v>0.999999176305705-0.000907575680947671i</v>
      </c>
      <c r="H1973" t="str">
        <f t="shared" si="577"/>
        <v>625.98808196579+66.4346739577327i</v>
      </c>
      <c r="I1973" t="str">
        <f t="shared" si="578"/>
        <v>23.7428609122372-174.754243025079i</v>
      </c>
      <c r="K1973" t="str">
        <f t="shared" si="579"/>
        <v>0.0189561888066303-0.00957491358043153i</v>
      </c>
      <c r="L1973" t="str">
        <f t="shared" si="580"/>
        <v>0.0001875-0.234433102009232i</v>
      </c>
      <c r="M1973" t="str">
        <f t="shared" si="581"/>
        <v>0.00125-0.0589216887402881i</v>
      </c>
      <c r="N1973">
        <f t="shared" si="582"/>
        <v>81.6463545739864</v>
      </c>
      <c r="O1973">
        <f t="shared" si="583"/>
        <v>25.672037152634108</v>
      </c>
      <c r="P1973" s="3">
        <f t="shared" si="584"/>
        <v>25.672037152634108</v>
      </c>
      <c r="Q1973" s="3">
        <f t="shared" si="585"/>
        <v>-98.3536454260136</v>
      </c>
      <c r="R1973">
        <f t="shared" si="586"/>
        <v>81.6463545739864</v>
      </c>
      <c r="S1973">
        <f t="shared" si="587"/>
        <v>1.5046382794954549</v>
      </c>
      <c r="T1973">
        <f t="shared" si="570"/>
        <v>25.672037152634108</v>
      </c>
    </row>
    <row r="1974" spans="1:20" x14ac:dyDescent="0.35">
      <c r="A1974">
        <f t="shared" si="571"/>
        <v>9489.8460306411289</v>
      </c>
      <c r="B1974">
        <f t="shared" si="588"/>
        <v>1510.3559049575379</v>
      </c>
      <c r="C1974" t="str">
        <f t="shared" si="572"/>
        <v>-2.78616413623845-18.9280340538093i</v>
      </c>
      <c r="D1974" t="str">
        <f t="shared" si="573"/>
        <v>3.47811001151388-10.5447989852123i</v>
      </c>
      <c r="E1974" t="str">
        <f t="shared" si="574"/>
        <v>162.399322686908+0.72642235579788i</v>
      </c>
      <c r="F1974" t="str">
        <f t="shared" si="575"/>
        <v>2.90990749478286-98.8913405951689i</v>
      </c>
      <c r="G1974" t="str">
        <f t="shared" si="576"/>
        <v>0.999999170033739-0.000911024462821354i</v>
      </c>
      <c r="H1974" t="str">
        <f t="shared" si="577"/>
        <v>627.015690620046+66.3766367564494i</v>
      </c>
      <c r="I1974" t="str">
        <f t="shared" si="578"/>
        <v>23.6646811050764-174.377816843467i</v>
      </c>
      <c r="K1974" t="str">
        <f t="shared" si="579"/>
        <v>0.0189261790278786-0.00959542494829069i</v>
      </c>
      <c r="L1974" t="str">
        <f t="shared" si="580"/>
        <v>0.0001875-0.233545628620473i</v>
      </c>
      <c r="M1974" t="str">
        <f t="shared" si="581"/>
        <v>0.00125-0.0586986339313488i</v>
      </c>
      <c r="N1974">
        <f t="shared" si="582"/>
        <v>81.626322299923032</v>
      </c>
      <c r="O1974">
        <f t="shared" si="583"/>
        <v>25.63520459329532</v>
      </c>
      <c r="P1974" s="3">
        <f t="shared" si="584"/>
        <v>25.63520459329532</v>
      </c>
      <c r="Q1974" s="3">
        <f t="shared" si="585"/>
        <v>-98.373677700076968</v>
      </c>
      <c r="R1974">
        <f t="shared" si="586"/>
        <v>81.626322299923032</v>
      </c>
      <c r="S1974">
        <f t="shared" si="587"/>
        <v>1.5103559049575379</v>
      </c>
      <c r="T1974">
        <f t="shared" si="570"/>
        <v>25.63520459329532</v>
      </c>
    </row>
    <row r="1975" spans="1:20" x14ac:dyDescent="0.35">
      <c r="A1975">
        <f t="shared" si="571"/>
        <v>9525.9074455575665</v>
      </c>
      <c r="B1975">
        <f t="shared" si="588"/>
        <v>1516.0952573963766</v>
      </c>
      <c r="C1975" t="str">
        <f t="shared" si="572"/>
        <v>-2.78094855256384-18.846927295488i</v>
      </c>
      <c r="D1975" t="str">
        <f t="shared" si="573"/>
        <v>3.47810989738544-10.504935209125i</v>
      </c>
      <c r="E1975" t="str">
        <f t="shared" si="574"/>
        <v>162.399611774299+0.730639299952222i</v>
      </c>
      <c r="F1975" t="str">
        <f t="shared" si="575"/>
        <v>2.90990747639304-98.5169961954828i</v>
      </c>
      <c r="G1975" t="str">
        <f t="shared" si="576"/>
        <v>0.999999163714016-0.00091448635000077i</v>
      </c>
      <c r="H1975" t="str">
        <f t="shared" si="577"/>
        <v>628.051871921455+66.3135663267119i</v>
      </c>
      <c r="I1975" t="str">
        <f t="shared" si="578"/>
        <v>23.5855620256577-174.004156298074i</v>
      </c>
      <c r="K1975" t="str">
        <f t="shared" si="579"/>
        <v>0.0188960408647345-0.00961588577559i</v>
      </c>
      <c r="L1975" t="str">
        <f t="shared" si="580"/>
        <v>0.0001875-0.232661514863991i</v>
      </c>
      <c r="M1975" t="str">
        <f t="shared" si="581"/>
        <v>0.00125-0.0584764235219657i</v>
      </c>
      <c r="N1975">
        <f t="shared" si="582"/>
        <v>81.606318014495727</v>
      </c>
      <c r="O1975">
        <f t="shared" si="583"/>
        <v>25.5983524572402</v>
      </c>
      <c r="P1975" s="3">
        <f t="shared" si="584"/>
        <v>25.5983524572402</v>
      </c>
      <c r="Q1975" s="3">
        <f t="shared" si="585"/>
        <v>-98.393681985504273</v>
      </c>
      <c r="R1975">
        <f t="shared" si="586"/>
        <v>81.606318014495727</v>
      </c>
      <c r="S1975">
        <f t="shared" si="587"/>
        <v>1.5160952573963766</v>
      </c>
      <c r="T1975">
        <f t="shared" si="570"/>
        <v>25.5983524572402</v>
      </c>
    </row>
    <row r="1976" spans="1:20" x14ac:dyDescent="0.35">
      <c r="A1976">
        <f t="shared" si="571"/>
        <v>9562.1058938506849</v>
      </c>
      <c r="B1976">
        <f t="shared" si="588"/>
        <v>1521.8564193744828</v>
      </c>
      <c r="C1976" t="str">
        <f t="shared" si="572"/>
        <v>-2.77571114162969-18.7661247680245i</v>
      </c>
      <c r="D1976" t="str">
        <f t="shared" si="573"/>
        <v>3.47810978238799-10.4652225500538i</v>
      </c>
      <c r="E1976" t="str">
        <f t="shared" si="574"/>
        <v>162.399912827248+0.734883697687017i</v>
      </c>
      <c r="F1976" t="str">
        <f t="shared" si="575"/>
        <v>2.90990745786319-98.1440689958614i</v>
      </c>
      <c r="G1976" t="str">
        <f t="shared" si="576"/>
        <v>0.999999157346172-0.000917961392285333i</v>
      </c>
      <c r="H1976" t="str">
        <f t="shared" si="577"/>
        <v>629.09669347885+66.2453621304414i</v>
      </c>
      <c r="I1976" t="str">
        <f t="shared" si="578"/>
        <v>23.5054905733308-173.633256691964i</v>
      </c>
      <c r="K1976" t="str">
        <f t="shared" si="579"/>
        <v>0.0188657743642281-0.00963629514807833i</v>
      </c>
      <c r="L1976" t="str">
        <f t="shared" si="580"/>
        <v>0.0001875-0.231780748021509i</v>
      </c>
      <c r="M1976" t="str">
        <f t="shared" si="581"/>
        <v>0.00125-0.0582550543155662i</v>
      </c>
      <c r="N1976">
        <f t="shared" si="582"/>
        <v>81.586342563444674</v>
      </c>
      <c r="O1976">
        <f t="shared" si="583"/>
        <v>25.561480709501406</v>
      </c>
      <c r="P1976" s="3">
        <f t="shared" si="584"/>
        <v>25.561480709501406</v>
      </c>
      <c r="Q1976" s="3">
        <f t="shared" si="585"/>
        <v>-98.413657436555326</v>
      </c>
      <c r="R1976">
        <f t="shared" si="586"/>
        <v>81.586342563444674</v>
      </c>
      <c r="S1976">
        <f t="shared" si="587"/>
        <v>1.5218564193744828</v>
      </c>
      <c r="T1976">
        <f t="shared" si="570"/>
        <v>25.561480709501406</v>
      </c>
    </row>
    <row r="1977" spans="1:20" x14ac:dyDescent="0.35">
      <c r="A1977">
        <f t="shared" si="571"/>
        <v>9598.4418962473192</v>
      </c>
      <c r="B1977">
        <f t="shared" si="588"/>
        <v>1527.639473768106</v>
      </c>
      <c r="C1977" t="str">
        <f t="shared" si="572"/>
        <v>-2.77045191779333-18.6856255167227i</v>
      </c>
      <c r="D1977" t="str">
        <f t="shared" si="573"/>
        <v>3.47810966651491-10.4256604367188i</v>
      </c>
      <c r="E1977" t="str">
        <f t="shared" si="574"/>
        <v>162.400226035835+0.739155711101765i</v>
      </c>
      <c r="F1977" t="str">
        <f t="shared" si="575"/>
        <v>2.90990743919223-97.7725536316215i</v>
      </c>
      <c r="G1977" t="str">
        <f t="shared" si="576"/>
        <v>0.999999150929841-0.000921449639663686i</v>
      </c>
      <c r="H1977" t="str">
        <f t="shared" si="577"/>
        <v>630.15022316401+66.1719217695122i</v>
      </c>
      <c r="I1977" t="str">
        <f t="shared" si="578"/>
        <v>23.4244534450998-173.265113311214i</v>
      </c>
      <c r="K1977" t="str">
        <f t="shared" si="579"/>
        <v>0.0188353795812074-0.00965665214867434i</v>
      </c>
      <c r="L1977" t="str">
        <f t="shared" si="580"/>
        <v>0.0001875-0.230903315422902i</v>
      </c>
      <c r="M1977" t="str">
        <f t="shared" si="581"/>
        <v>0.00125-0.0580345231276811i</v>
      </c>
      <c r="N1977">
        <f t="shared" si="582"/>
        <v>81.566396798096889</v>
      </c>
      <c r="O1977">
        <f t="shared" si="583"/>
        <v>25.524589315901412</v>
      </c>
      <c r="P1977" s="3">
        <f t="shared" si="584"/>
        <v>25.524589315901412</v>
      </c>
      <c r="Q1977" s="3">
        <f t="shared" si="585"/>
        <v>-98.433603201903111</v>
      </c>
      <c r="R1977">
        <f t="shared" si="586"/>
        <v>81.566396798096889</v>
      </c>
      <c r="S1977">
        <f t="shared" si="587"/>
        <v>1.527639473768106</v>
      </c>
      <c r="T1977">
        <f t="shared" si="570"/>
        <v>25.524589315901412</v>
      </c>
    </row>
    <row r="1978" spans="1:20" x14ac:dyDescent="0.35">
      <c r="A1978">
        <f t="shared" si="571"/>
        <v>9634.9159754530574</v>
      </c>
      <c r="B1978">
        <f t="shared" si="588"/>
        <v>1533.4445037684247</v>
      </c>
      <c r="C1978" t="str">
        <f t="shared" si="572"/>
        <v>-2.76517089679331-18.6054285915396i</v>
      </c>
      <c r="D1978" t="str">
        <f t="shared" si="573"/>
        <v>3.47810954975952-10.3862483000056i</v>
      </c>
      <c r="E1978" t="str">
        <f t="shared" si="574"/>
        <v>162.400551592293+0.743455502718525i</v>
      </c>
      <c r="F1978" t="str">
        <f t="shared" si="575"/>
        <v>2.90990742037912-97.4024447583899i</v>
      </c>
      <c r="G1978" t="str">
        <f t="shared" si="576"/>
        <v>0.999999144464652-0.000924951142314419i</v>
      </c>
      <c r="H1978" t="str">
        <f t="shared" si="577"/>
        <v>631.212529100569+66.0931409510534i</v>
      </c>
      <c r="I1978" t="str">
        <f t="shared" si="578"/>
        <v>23.3424371324462-172.899721422337i</v>
      </c>
      <c r="K1978" t="str">
        <f t="shared" si="579"/>
        <v>0.0188048565783986-0.00967695585753654i</v>
      </c>
      <c r="L1978" t="str">
        <f t="shared" si="580"/>
        <v>0.0001875-0.230029204446007i</v>
      </c>
      <c r="M1978" t="str">
        <f t="shared" si="581"/>
        <v>0.00125-0.0578148267858949i</v>
      </c>
      <c r="N1978">
        <f t="shared" si="582"/>
        <v>81.546481575347286</v>
      </c>
      <c r="O1978">
        <f t="shared" si="583"/>
        <v>25.48767824306352</v>
      </c>
      <c r="P1978" s="3">
        <f t="shared" si="584"/>
        <v>25.48767824306352</v>
      </c>
      <c r="Q1978" s="3">
        <f t="shared" si="585"/>
        <v>-98.453518424652714</v>
      </c>
      <c r="R1978">
        <f t="shared" si="586"/>
        <v>81.546481575347286</v>
      </c>
      <c r="S1978">
        <f t="shared" si="587"/>
        <v>1.5334445037684248</v>
      </c>
      <c r="T1978">
        <f t="shared" si="570"/>
        <v>25.48767824306352</v>
      </c>
    </row>
    <row r="1979" spans="1:20" x14ac:dyDescent="0.35">
      <c r="A1979">
        <f t="shared" si="571"/>
        <v>9671.5286561597786</v>
      </c>
      <c r="B1979">
        <f t="shared" si="588"/>
        <v>1539.2715928827447</v>
      </c>
      <c r="C1979" t="str">
        <f t="shared" si="572"/>
        <v>-2.75986809575913-18.5255330470574i</v>
      </c>
      <c r="D1979" t="str">
        <f t="shared" si="573"/>
        <v>3.47810943211512-10.3469855729574i</v>
      </c>
      <c r="E1979" t="str">
        <f t="shared" si="574"/>
        <v>162.400889691027+0.747783235473317i</v>
      </c>
      <c r="F1979" t="str">
        <f t="shared" si="575"/>
        <v>2.90990740142275-97.0337370520264i</v>
      </c>
      <c r="G1979" t="str">
        <f t="shared" si="576"/>
        <v>0.999999137950236-0.000928465950606795i</v>
      </c>
      <c r="H1979" t="str">
        <f t="shared" si="577"/>
        <v>632.283679652302+66.00891345209i</v>
      </c>
      <c r="I1979" t="str">
        <f t="shared" si="578"/>
        <v>23.2594279180994-172.537076269593i</v>
      </c>
      <c r="K1979" t="str">
        <f t="shared" si="579"/>
        <v>0.0187742054264673-0.00969720535213347i</v>
      </c>
      <c r="L1979" t="str">
        <f t="shared" si="580"/>
        <v>0.0001875-0.229158402516444i</v>
      </c>
      <c r="M1979" t="str">
        <f t="shared" si="581"/>
        <v>0.00125-0.0575959621298016i</v>
      </c>
      <c r="N1979">
        <f t="shared" si="582"/>
        <v>81.526597757640943</v>
      </c>
      <c r="O1979">
        <f t="shared" si="583"/>
        <v>25.450747458423674</v>
      </c>
      <c r="P1979" s="3">
        <f t="shared" si="584"/>
        <v>25.450747458423674</v>
      </c>
      <c r="Q1979" s="3">
        <f t="shared" si="585"/>
        <v>-98.473402242359057</v>
      </c>
      <c r="R1979">
        <f t="shared" si="586"/>
        <v>81.526597757640943</v>
      </c>
      <c r="S1979">
        <f t="shared" si="587"/>
        <v>1.5392715928827447</v>
      </c>
      <c r="T1979">
        <f t="shared" si="570"/>
        <v>25.450747458423674</v>
      </c>
    </row>
    <row r="1980" spans="1:20" x14ac:dyDescent="0.35">
      <c r="A1980">
        <f t="shared" si="571"/>
        <v>9708.2804650531871</v>
      </c>
      <c r="B1980">
        <f t="shared" si="588"/>
        <v>1545.1208249356991</v>
      </c>
      <c r="C1980" t="str">
        <f t="shared" si="572"/>
        <v>-2.75454353322115-18.4459379424537i</v>
      </c>
      <c r="D1980" t="str">
        <f t="shared" si="573"/>
        <v>3.47810931357493-10.3078716907666i</v>
      </c>
      <c r="E1980" t="str">
        <f t="shared" si="574"/>
        <v>162.401240528629+0.752139072709352i</v>
      </c>
      <c r="F1980" t="str">
        <f t="shared" si="575"/>
        <v>2.90990738232204-96.6664252085465i</v>
      </c>
      <c r="G1980" t="str">
        <f t="shared" si="576"/>
        <v>0.999999131386215-0.000931994115101467i</v>
      </c>
      <c r="H1980" t="str">
        <f t="shared" si="577"/>
        <v>633.36374341082+65.9191310835866i</v>
      </c>
      <c r="I1980" t="str">
        <f t="shared" si="578"/>
        <v>23.1754118727726-172.177173072228i</v>
      </c>
      <c r="K1980" t="str">
        <f t="shared" si="579"/>
        <v>0.0187434262040783-0.00971739970731581i</v>
      </c>
      <c r="L1980" t="str">
        <f t="shared" si="580"/>
        <v>0.0001875-0.228290897107436i</v>
      </c>
      <c r="M1980" t="str">
        <f t="shared" si="581"/>
        <v>0.00125-0.0573779260109598i</v>
      </c>
      <c r="N1980">
        <f t="shared" si="582"/>
        <v>81.506746212952919</v>
      </c>
      <c r="O1980">
        <f t="shared" si="583"/>
        <v>25.413796930241471</v>
      </c>
      <c r="P1980" s="3">
        <f t="shared" si="584"/>
        <v>25.413796930241471</v>
      </c>
      <c r="Q1980" s="3">
        <f t="shared" si="585"/>
        <v>-98.493253787047081</v>
      </c>
      <c r="R1980">
        <f t="shared" si="586"/>
        <v>81.506746212952919</v>
      </c>
      <c r="S1980">
        <f t="shared" si="587"/>
        <v>1.5451208249356991</v>
      </c>
      <c r="T1980">
        <f t="shared" si="570"/>
        <v>25.413796930241471</v>
      </c>
    </row>
    <row r="1981" spans="1:20" x14ac:dyDescent="0.35">
      <c r="A1981">
        <f t="shared" si="571"/>
        <v>9745.1719308203883</v>
      </c>
      <c r="B1981">
        <f t="shared" si="588"/>
        <v>1550.9922840704548</v>
      </c>
      <c r="C1981" t="str">
        <f t="shared" si="572"/>
        <v>-2.74919722912041-18.3666423414736i</v>
      </c>
      <c r="D1981" t="str">
        <f t="shared" si="573"/>
        <v>3.47810919413214-10.2689060907668i</v>
      </c>
      <c r="E1981" t="str">
        <f t="shared" si="574"/>
        <v>162.401604303894+0.756523178169339i</v>
      </c>
      <c r="F1981" t="str">
        <f t="shared" si="575"/>
        <v>2.90990736307589-96.3005039440464i</v>
      </c>
      <c r="G1981" t="str">
        <f t="shared" si="576"/>
        <v>0.999999124772213-0.000935535686551212i</v>
      </c>
      <c r="H1981" t="str">
        <f t="shared" si="577"/>
        <v>634.452789182624+65.8236836538467i</v>
      </c>
      <c r="I1981" t="str">
        <f t="shared" si="578"/>
        <v>23.0903748518557-171.820007021619i</v>
      </c>
      <c r="K1981" t="str">
        <f t="shared" si="579"/>
        <v>0.0187125189979552-0.00973753799538938i</v>
      </c>
      <c r="L1981" t="str">
        <f t="shared" si="580"/>
        <v>0.0001875-0.227426675739625i</v>
      </c>
      <c r="M1981" t="str">
        <f t="shared" si="581"/>
        <v>0.00125-0.0571607152928469i</v>
      </c>
      <c r="N1981">
        <f t="shared" si="582"/>
        <v>81.486927814767881</v>
      </c>
      <c r="O1981">
        <f t="shared" si="583"/>
        <v>25.376826627612154</v>
      </c>
      <c r="P1981" s="3">
        <f t="shared" si="584"/>
        <v>25.376826627612154</v>
      </c>
      <c r="Q1981" s="3">
        <f t="shared" si="585"/>
        <v>-98.513072185232119</v>
      </c>
      <c r="R1981">
        <f t="shared" si="586"/>
        <v>81.486927814767881</v>
      </c>
      <c r="S1981">
        <f t="shared" si="587"/>
        <v>1.5509922840704549</v>
      </c>
      <c r="T1981">
        <f t="shared" si="570"/>
        <v>25.376826627612154</v>
      </c>
    </row>
    <row r="1982" spans="1:20" x14ac:dyDescent="0.35">
      <c r="A1982">
        <f t="shared" si="571"/>
        <v>9782.2035841575071</v>
      </c>
      <c r="B1982">
        <f t="shared" si="588"/>
        <v>1556.8860547499226</v>
      </c>
      <c r="C1982" t="str">
        <f t="shared" si="572"/>
        <v>-2.74382920481816-18.2876453123998i</v>
      </c>
      <c r="D1982" t="str">
        <f t="shared" si="573"/>
        <v>3.47810907377985-10.2300882124248i</v>
      </c>
      <c r="E1982" t="str">
        <f t="shared" si="574"/>
        <v>162.401981217835+0.760935715987871i</v>
      </c>
      <c r="F1982" t="str">
        <f t="shared" si="575"/>
        <v>2.9099073436832-95.9359679946256i</v>
      </c>
      <c r="G1982" t="str">
        <f t="shared" si="576"/>
        <v>0.999999118107849-0.00093909071590166i</v>
      </c>
      <c r="H1982" t="str">
        <f t="shared" si="577"/>
        <v>635.550885975515+65.7224589312519i</v>
      </c>
      <c r="I1982" t="str">
        <f t="shared" si="578"/>
        <v>23.0043024920606-171.465573278329i</v>
      </c>
      <c r="K1982" t="str">
        <f t="shared" si="579"/>
        <v>0.018681483902939-0.00975761928618883i</v>
      </c>
      <c r="L1982" t="str">
        <f t="shared" si="580"/>
        <v>0.0001875-0.226565725980898i</v>
      </c>
      <c r="M1982" t="str">
        <f t="shared" si="581"/>
        <v>0.00125-0.0569443268508138i</v>
      </c>
      <c r="N1982">
        <f t="shared" si="582"/>
        <v>81.4671434420586</v>
      </c>
      <c r="O1982">
        <f t="shared" si="583"/>
        <v>25.339836520477725</v>
      </c>
      <c r="P1982" s="3">
        <f t="shared" si="584"/>
        <v>25.339836520477725</v>
      </c>
      <c r="Q1982" s="3">
        <f t="shared" si="585"/>
        <v>-98.5328565579414</v>
      </c>
      <c r="R1982">
        <f t="shared" si="586"/>
        <v>81.4671434420586</v>
      </c>
      <c r="S1982">
        <f t="shared" si="587"/>
        <v>1.5568860547499226</v>
      </c>
      <c r="T1982">
        <f t="shared" si="570"/>
        <v>25.339836520477725</v>
      </c>
    </row>
    <row r="1983" spans="1:20" x14ac:dyDescent="0.35">
      <c r="A1983">
        <f t="shared" si="571"/>
        <v>9819.3759577773053</v>
      </c>
      <c r="B1983">
        <f t="shared" si="588"/>
        <v>1562.8022217579723</v>
      </c>
      <c r="C1983" t="str">
        <f t="shared" si="572"/>
        <v>-2.73843948310532-18.2089459280239i</v>
      </c>
      <c r="D1983" t="str">
        <f t="shared" si="573"/>
        <v>3.47810895251116-10.1914174973323i</v>
      </c>
      <c r="E1983" t="str">
        <f t="shared" si="574"/>
        <v>162.402371473702+0.765376850683489i</v>
      </c>
      <c r="F1983" t="str">
        <f t="shared" si="575"/>
        <v>2.90990732414284-95.5728121163121i</v>
      </c>
      <c r="G1983" t="str">
        <f t="shared" si="576"/>
        <v>0.999999111392741-0.00094265925429202i</v>
      </c>
      <c r="H1983" t="str">
        <f t="shared" si="577"/>
        <v>636.658102984316+65.6153426063749i</v>
      </c>
      <c r="I1983" t="str">
        <f t="shared" si="578"/>
        <v>22.9171802080323-171.113866969061i</v>
      </c>
      <c r="K1983" t="str">
        <f t="shared" si="579"/>
        <v>0.0186503210220465-0.00977764264715319i</v>
      </c>
      <c r="L1983" t="str">
        <f t="shared" si="580"/>
        <v>0.0001875-0.225708035446203i</v>
      </c>
      <c r="M1983" t="str">
        <f t="shared" si="581"/>
        <v>0.00125-0.0567287575720403i</v>
      </c>
      <c r="N1983">
        <f t="shared" si="582"/>
        <v>81.447393979263779</v>
      </c>
      <c r="O1983">
        <f t="shared" si="583"/>
        <v>25.302826579638726</v>
      </c>
      <c r="P1983" s="3">
        <f t="shared" si="584"/>
        <v>25.302826579638726</v>
      </c>
      <c r="Q1983" s="3">
        <f t="shared" si="585"/>
        <v>-98.552606020736221</v>
      </c>
      <c r="R1983">
        <f t="shared" si="586"/>
        <v>81.447393979263779</v>
      </c>
      <c r="S1983">
        <f t="shared" si="587"/>
        <v>1.5628022217579725</v>
      </c>
      <c r="T1983">
        <f t="shared" si="570"/>
        <v>25.302826579638726</v>
      </c>
    </row>
    <row r="1984" spans="1:20" x14ac:dyDescent="0.35">
      <c r="A1984">
        <f t="shared" si="571"/>
        <v>9856.6895864168582</v>
      </c>
      <c r="B1984">
        <f t="shared" si="588"/>
        <v>1568.7408702006526</v>
      </c>
      <c r="C1984" t="str">
        <f t="shared" si="572"/>
        <v>-2.73302808821205-18.1305432656171i</v>
      </c>
      <c r="D1984" t="str">
        <f t="shared" si="573"/>
        <v>3.47810883031909-10.152893389198i</v>
      </c>
      <c r="E1984" t="str">
        <f t="shared" si="574"/>
        <v>162.402775277001+0.769846747150481i</v>
      </c>
      <c r="F1984" t="str">
        <f t="shared" si="575"/>
        <v>2.90990730445369-95.2110310849868i</v>
      </c>
      <c r="G1984" t="str">
        <f t="shared" si="576"/>
        <v>0.9999991046265-0.000946241353055827i</v>
      </c>
      <c r="H1984" t="str">
        <f t="shared" si="577"/>
        <v>637.774509575894+65.5022182534072i</v>
      </c>
      <c r="I1984" t="str">
        <f t="shared" si="578"/>
        <v>22.8289931889121-170.764883183521i</v>
      </c>
      <c r="K1984" t="str">
        <f t="shared" si="579"/>
        <v>0.0186190304665275-0.00979760714340185i</v>
      </c>
      <c r="L1984" t="str">
        <f t="shared" si="580"/>
        <v>0.0001875-0.224853591797372i</v>
      </c>
      <c r="M1984" t="str">
        <f t="shared" si="581"/>
        <v>0.00125-0.0565140043554895i</v>
      </c>
      <c r="N1984">
        <f t="shared" si="582"/>
        <v>81.42768031626413</v>
      </c>
      <c r="O1984">
        <f t="shared" si="583"/>
        <v>25.265796776765864</v>
      </c>
      <c r="P1984" s="3">
        <f t="shared" si="584"/>
        <v>25.265796776765864</v>
      </c>
      <c r="Q1984" s="3">
        <f t="shared" si="585"/>
        <v>-98.57231968373587</v>
      </c>
      <c r="R1984">
        <f t="shared" si="586"/>
        <v>81.42768031626413</v>
      </c>
      <c r="S1984">
        <f t="shared" si="587"/>
        <v>1.5687408702006527</v>
      </c>
      <c r="T1984">
        <f t="shared" si="570"/>
        <v>25.265796776765864</v>
      </c>
    </row>
    <row r="1985" spans="1:20" x14ac:dyDescent="0.35">
      <c r="A1985">
        <f t="shared" si="571"/>
        <v>9894.1450068452432</v>
      </c>
      <c r="B1985">
        <f t="shared" si="588"/>
        <v>1574.7020855074152</v>
      </c>
      <c r="C1985" t="str">
        <f t="shared" si="572"/>
        <v>-2.72759504581679-18.0524364069007i</v>
      </c>
      <c r="D1985" t="str">
        <f t="shared" si="573"/>
        <v>3.47810870719661-10.1145153338397i</v>
      </c>
      <c r="E1985" t="str">
        <f t="shared" si="574"/>
        <v>162.403192835503+0.774345570651204i</v>
      </c>
      <c r="F1985" t="str">
        <f t="shared" si="575"/>
        <v>2.90990728461463-94.8506196963081i</v>
      </c>
      <c r="G1985" t="str">
        <f t="shared" si="576"/>
        <v>0.999999097808738-0.000949837063721671i</v>
      </c>
      <c r="H1985" t="str">
        <f t="shared" si="577"/>
        <v>638.90017527345+65.3829672909312i</v>
      </c>
      <c r="I1985" t="str">
        <f t="shared" si="578"/>
        <v>22.7397263948614-170.418616971174i</v>
      </c>
      <c r="K1985" t="str">
        <f t="shared" si="579"/>
        <v>0.0185876123559219-0.00981751183781196i</v>
      </c>
      <c r="L1985" t="str">
        <f t="shared" si="580"/>
        <v>0.0001875-0.224002382742949i</v>
      </c>
      <c r="M1985" t="str">
        <f t="shared" si="581"/>
        <v>0.00125-0.0563000641118642i</v>
      </c>
      <c r="N1985">
        <f t="shared" si="582"/>
        <v>81.40800334835869</v>
      </c>
      <c r="O1985">
        <f t="shared" si="583"/>
        <v>25.228747084411545</v>
      </c>
      <c r="P1985" s="3">
        <f t="shared" si="584"/>
        <v>25.228747084411545</v>
      </c>
      <c r="Q1985" s="3">
        <f t="shared" si="585"/>
        <v>-98.59199665164131</v>
      </c>
      <c r="R1985">
        <f t="shared" si="586"/>
        <v>81.40800334835869</v>
      </c>
      <c r="S1985">
        <f t="shared" si="587"/>
        <v>1.5747020855074152</v>
      </c>
      <c r="T1985">
        <f t="shared" si="570"/>
        <v>25.228747084411545</v>
      </c>
    </row>
    <row r="1986" spans="1:20" x14ac:dyDescent="0.35">
      <c r="A1986">
        <f t="shared" si="571"/>
        <v>9931.7427578712559</v>
      </c>
      <c r="B1986">
        <f t="shared" si="588"/>
        <v>1580.6859534323435</v>
      </c>
      <c r="C1986" t="str">
        <f t="shared" si="572"/>
        <v>-2.72214038305548-17.9746244380162i</v>
      </c>
      <c r="D1986" t="str">
        <f t="shared" si="573"/>
        <v>3.47810858313661-10.0762827791761i</v>
      </c>
      <c r="E1986" t="str">
        <f t="shared" si="574"/>
        <v>162.403624359267+0.778873486807775i</v>
      </c>
      <c r="F1986" t="str">
        <f t="shared" si="575"/>
        <v>2.90990726462447-94.4915727656369i</v>
      </c>
      <c r="G1986" t="str">
        <f t="shared" si="576"/>
        <v>0.999999090939063-0.000953446438013941i</v>
      </c>
      <c r="H1986" t="str">
        <f t="shared" si="577"/>
        <v>640.035169740063+65.2574689420112i</v>
      </c>
      <c r="I1986" t="str">
        <f t="shared" si="578"/>
        <v>22.6493645535436-170.0750633379i</v>
      </c>
      <c r="K1986" t="str">
        <f t="shared" si="579"/>
        <v>0.0185560668181154-0.00983735579109685i</v>
      </c>
      <c r="L1986" t="str">
        <f t="shared" si="580"/>
        <v>0.0001875-0.223154396038005i</v>
      </c>
      <c r="M1986" t="str">
        <f t="shared" si="581"/>
        <v>0.00125-0.0560869337635626i</v>
      </c>
      <c r="N1986">
        <f t="shared" si="582"/>
        <v>81.388363976238935</v>
      </c>
      <c r="O1986">
        <f t="shared" si="583"/>
        <v>25.191677476021358</v>
      </c>
      <c r="P1986" s="3">
        <f t="shared" si="584"/>
        <v>25.191677476021358</v>
      </c>
      <c r="Q1986" s="3">
        <f t="shared" si="585"/>
        <v>-98.611636023761065</v>
      </c>
      <c r="R1986">
        <f t="shared" si="586"/>
        <v>81.388363976238935</v>
      </c>
      <c r="S1986">
        <f t="shared" si="587"/>
        <v>1.5806859534323434</v>
      </c>
      <c r="T1986">
        <f t="shared" si="570"/>
        <v>25.191677476021358</v>
      </c>
    </row>
    <row r="1987" spans="1:20" x14ac:dyDescent="0.35">
      <c r="A1987">
        <f t="shared" si="571"/>
        <v>9969.4833803511665</v>
      </c>
      <c r="B1987">
        <f t="shared" si="588"/>
        <v>1586.6925600553864</v>
      </c>
      <c r="C1987" t="str">
        <f t="shared" si="572"/>
        <v>-2.71666412853025-17.8971064494962i</v>
      </c>
      <c r="D1987" t="str">
        <f t="shared" si="573"/>
        <v>3.47810845813199-10.038195175219i</v>
      </c>
      <c r="E1987" t="str">
        <f t="shared" si="574"/>
        <v>162.404070060655+0.78343066159428i</v>
      </c>
      <c r="F1987" t="str">
        <f t="shared" si="575"/>
        <v>2.90990724448213-94.1338851279629i</v>
      </c>
      <c r="G1987" t="str">
        <f t="shared" si="576"/>
        <v>0.99999908401708-0.000957069527853568i</v>
      </c>
      <c r="H1987" t="str">
        <f t="shared" si="577"/>
        <v>641.179562761432+65.1256001935999i</v>
      </c>
      <c r="I1987" t="str">
        <f t="shared" si="578"/>
        <v>22.5578921565645-169.734217242544i</v>
      </c>
      <c r="K1987" t="str">
        <f t="shared" si="579"/>
        <v>0.0185243939893952-0.0098571380618855i</v>
      </c>
      <c r="L1987" t="str">
        <f t="shared" si="580"/>
        <v>0.0001875-0.222309619483966i</v>
      </c>
      <c r="M1987" t="str">
        <f t="shared" si="581"/>
        <v>0.00125-0.0558746102446332i</v>
      </c>
      <c r="N1987">
        <f t="shared" si="582"/>
        <v>81.368763105963808</v>
      </c>
      <c r="O1987">
        <f t="shared" si="583"/>
        <v>25.154587925945968</v>
      </c>
      <c r="P1987" s="3">
        <f t="shared" si="584"/>
        <v>25.154587925945968</v>
      </c>
      <c r="Q1987" s="3">
        <f t="shared" si="585"/>
        <v>-98.631236894036192</v>
      </c>
      <c r="R1987">
        <f t="shared" si="586"/>
        <v>81.368763105963808</v>
      </c>
      <c r="S1987">
        <f t="shared" si="587"/>
        <v>1.5866925600553863</v>
      </c>
      <c r="T1987">
        <f t="shared" si="570"/>
        <v>25.154587925945968</v>
      </c>
    </row>
    <row r="1988" spans="1:20" x14ac:dyDescent="0.35">
      <c r="A1988">
        <f t="shared" si="571"/>
        <v>10007.367417196501</v>
      </c>
      <c r="B1988">
        <f t="shared" si="588"/>
        <v>1592.7219917835969</v>
      </c>
      <c r="C1988" t="str">
        <f t="shared" si="572"/>
        <v>-2.71116631231882-17.819881536234i</v>
      </c>
      <c r="D1988" t="str">
        <f t="shared" si="573"/>
        <v>3.47810833217553-10.0002519740654i</v>
      </c>
      <c r="E1988" t="str">
        <f t="shared" si="574"/>
        <v>162.404530154345+0.788017261327328i</v>
      </c>
      <c r="F1988" t="str">
        <f t="shared" si="575"/>
        <v>2.90990722418641-93.7775516378292i</v>
      </c>
      <c r="G1988" t="str">
        <f t="shared" si="576"/>
        <v>0.999999077042389-0.000960706385358776i</v>
      </c>
      <c r="H1988" t="str">
        <f t="shared" si="577"/>
        <v>642.333424227819+64.9872357552635i</v>
      </c>
      <c r="I1988" t="str">
        <f t="shared" si="578"/>
        <v>22.4652934558743-169.396073593344i</v>
      </c>
      <c r="K1988" t="str">
        <f t="shared" si="579"/>
        <v>0.0184925940145044-0.00987685770680341i</v>
      </c>
      <c r="L1988" t="str">
        <f t="shared" si="580"/>
        <v>0.0001875-0.221468040928438i</v>
      </c>
      <c r="M1988" t="str">
        <f t="shared" si="581"/>
        <v>0.00125-0.0556630905007302i</v>
      </c>
      <c r="N1988">
        <f t="shared" si="582"/>
        <v>81.349201648930361</v>
      </c>
      <c r="O1988">
        <f t="shared" si="583"/>
        <v>25.117478409452549</v>
      </c>
      <c r="P1988" s="3">
        <f t="shared" si="584"/>
        <v>25.117478409452549</v>
      </c>
      <c r="Q1988" s="3">
        <f t="shared" si="585"/>
        <v>-98.650798351069639</v>
      </c>
      <c r="R1988">
        <f t="shared" si="586"/>
        <v>81.349201648930361</v>
      </c>
      <c r="S1988">
        <f t="shared" si="587"/>
        <v>1.5927219917835969</v>
      </c>
      <c r="T1988">
        <f t="shared" si="570"/>
        <v>25.117478409452549</v>
      </c>
    </row>
    <row r="1989" spans="1:20" x14ac:dyDescent="0.35">
      <c r="A1989">
        <f t="shared" si="571"/>
        <v>10045.39541338185</v>
      </c>
      <c r="B1989">
        <f t="shared" si="588"/>
        <v>1598.7743353523747</v>
      </c>
      <c r="C1989" t="str">
        <f t="shared" si="572"/>
        <v>-2.70564696598262-17.7429487974551i</v>
      </c>
      <c r="D1989" t="str">
        <f t="shared" si="573"/>
        <v>3.47810820526001-9.96245262988968i</v>
      </c>
      <c r="E1989" t="str">
        <f t="shared" si="574"/>
        <v>162.405004857356+0.792633452658205i</v>
      </c>
      <c r="F1989" t="str">
        <f t="shared" si="575"/>
        <v>2.90990720373616-93.4225671692593i</v>
      </c>
      <c r="G1989" t="str">
        <f t="shared" si="576"/>
        <v>0.99999907001459-0.000964357062845825i</v>
      </c>
      <c r="H1989" t="str">
        <f t="shared" si="577"/>
        <v>643.496824115142+64.8422480171824i</v>
      </c>
      <c r="I1989" t="str">
        <f t="shared" si="578"/>
        <v>22.3715524601222-169.06062724426i</v>
      </c>
      <c r="K1989" t="str">
        <f t="shared" si="579"/>
        <v>0.0184606670466961-0.00989651378055382i</v>
      </c>
      <c r="L1989" t="str">
        <f t="shared" si="580"/>
        <v>0.0001875-0.220629648265031i</v>
      </c>
      <c r="M1989" t="str">
        <f t="shared" si="581"/>
        <v>0.00125-0.0554523714890718i</v>
      </c>
      <c r="N1989">
        <f t="shared" si="582"/>
        <v>81.329680521848005</v>
      </c>
      <c r="O1989">
        <f t="shared" si="583"/>
        <v>25.080348902737093</v>
      </c>
      <c r="P1989" s="3">
        <f t="shared" si="584"/>
        <v>25.080348902737093</v>
      </c>
      <c r="Q1989" s="3">
        <f t="shared" si="585"/>
        <v>-98.670319478151995</v>
      </c>
      <c r="R1989">
        <f t="shared" si="586"/>
        <v>81.329680521848005</v>
      </c>
      <c r="S1989">
        <f t="shared" si="587"/>
        <v>1.5987743353523747</v>
      </c>
      <c r="T1989">
        <f t="shared" si="570"/>
        <v>25.080348902737093</v>
      </c>
    </row>
    <row r="1990" spans="1:20" x14ac:dyDescent="0.35">
      <c r="A1990">
        <f t="shared" si="571"/>
        <v>10083.567915952701</v>
      </c>
      <c r="B1990">
        <f t="shared" si="588"/>
        <v>1604.8496778267138</v>
      </c>
      <c r="C1990" t="str">
        <f t="shared" si="572"/>
        <v>-2.70010612257554-17.6663073366844i</v>
      </c>
      <c r="D1990" t="str">
        <f t="shared" si="573"/>
        <v>3.47810807737808-9.92479659893531i</v>
      </c>
      <c r="E1990" t="str">
        <f t="shared" si="574"/>
        <v>162.405494389053+0.797279402564389i</v>
      </c>
      <c r="F1990" t="str">
        <f t="shared" si="575"/>
        <v>2.90990718313017-93.0689266156811i</v>
      </c>
      <c r="G1990" t="str">
        <f t="shared" si="576"/>
        <v>0.999999062933279-0.00096802161282977i</v>
      </c>
      <c r="H1990" t="str">
        <f t="shared" si="577"/>
        <v>644.669832465219+64.6905070074821i</v>
      </c>
      <c r="I1990" t="str">
        <f t="shared" si="578"/>
        <v>22.2766529309803-168.727872991177i</v>
      </c>
      <c r="K1990" t="str">
        <f t="shared" si="579"/>
        <v>0.0184286132477858-0.00991610533600091i</v>
      </c>
      <c r="L1990" t="str">
        <f t="shared" si="580"/>
        <v>0.0001875-0.219794429433184i</v>
      </c>
      <c r="M1990" t="str">
        <f t="shared" si="581"/>
        <v>0.00125-0.0552424501783939i</v>
      </c>
      <c r="N1990">
        <f t="shared" si="582"/>
        <v>81.310200646707344</v>
      </c>
      <c r="O1990">
        <f t="shared" si="583"/>
        <v>25.043199382934805</v>
      </c>
      <c r="P1990" s="3">
        <f t="shared" si="584"/>
        <v>25.043199382934805</v>
      </c>
      <c r="Q1990" s="3">
        <f t="shared" si="585"/>
        <v>-98.689799353292656</v>
      </c>
      <c r="R1990">
        <f t="shared" si="586"/>
        <v>81.310200646707344</v>
      </c>
      <c r="S1990">
        <f t="shared" si="587"/>
        <v>1.6048496778267138</v>
      </c>
      <c r="T1990">
        <f t="shared" si="570"/>
        <v>25.043199382934805</v>
      </c>
    </row>
    <row r="1991" spans="1:20" x14ac:dyDescent="0.35">
      <c r="A1991">
        <f t="shared" si="571"/>
        <v>10121.885474033321</v>
      </c>
      <c r="B1991">
        <f t="shared" si="588"/>
        <v>1610.9481066024553</v>
      </c>
      <c r="C1991" t="str">
        <f t="shared" si="572"/>
        <v>-2.69454381665238-17.589956261719i</v>
      </c>
      <c r="D1991" t="str">
        <f t="shared" si="573"/>
        <v>3.47810794852242-9.88728333950778i</v>
      </c>
      <c r="E1991" t="str">
        <f t="shared" si="574"/>
        <v>162.405998971175+0.801955278340679i</v>
      </c>
      <c r="F1991" t="str">
        <f t="shared" si="575"/>
        <v>2.90990716236729-92.7166248898582i</v>
      </c>
      <c r="G1991" t="str">
        <f t="shared" si="576"/>
        <v>0.999999055798047-0.000971700088025212i</v>
      </c>
      <c r="H1991" t="str">
        <f t="shared" si="577"/>
        <v>645.852519365074+64.5318803488158i</v>
      </c>
      <c r="I1991" t="str">
        <f t="shared" si="578"/>
        <v>22.180578379419-168.397805567995i</v>
      </c>
      <c r="K1991" t="str">
        <f t="shared" si="579"/>
        <v>0.0183964327882042-0.00993563142425325i</v>
      </c>
      <c r="L1991" t="str">
        <f t="shared" si="580"/>
        <v>0.0001875-0.218962372417996i</v>
      </c>
      <c r="M1991" t="str">
        <f t="shared" si="581"/>
        <v>0.00125-0.0550333235489082i</v>
      </c>
      <c r="N1991">
        <f t="shared" si="582"/>
        <v>81.290762950751244</v>
      </c>
      <c r="O1991">
        <f t="shared" si="583"/>
        <v>25.006029828133247</v>
      </c>
      <c r="P1991" s="3">
        <f t="shared" si="584"/>
        <v>25.006029828133247</v>
      </c>
      <c r="Q1991" s="3">
        <f t="shared" si="585"/>
        <v>-98.709237049248756</v>
      </c>
      <c r="R1991">
        <f t="shared" si="586"/>
        <v>81.290762950751244</v>
      </c>
      <c r="S1991">
        <f t="shared" si="587"/>
        <v>1.6109481066024554</v>
      </c>
      <c r="T1991">
        <f t="shared" si="570"/>
        <v>25.006029828133247</v>
      </c>
    </row>
    <row r="1992" spans="1:20" x14ac:dyDescent="0.35">
      <c r="A1992">
        <f t="shared" si="571"/>
        <v>10160.348638834648</v>
      </c>
      <c r="B1992">
        <f t="shared" si="588"/>
        <v>1617.0697094075447</v>
      </c>
      <c r="C1992" t="str">
        <f t="shared" si="572"/>
        <v>-2.68896008427697-17.5138946845962i</v>
      </c>
      <c r="D1992" t="str">
        <f t="shared" si="573"/>
        <v>3.47810781868562-9.84991231196615i</v>
      </c>
      <c r="E1992" t="str">
        <f t="shared" si="574"/>
        <v>162.406518827843+0.806661247589892i</v>
      </c>
      <c r="F1992" t="str">
        <f t="shared" si="575"/>
        <v>2.90990714144632-92.3656569238113i</v>
      </c>
      <c r="G1992" t="str">
        <f t="shared" si="576"/>
        <v>0.999999048608485-0.000975392541347056i</v>
      </c>
      <c r="H1992" t="str">
        <f t="shared" si="577"/>
        <v>647.044954925323+64.3662332142575i</v>
      </c>
      <c r="I1992" t="str">
        <f t="shared" si="578"/>
        <v>22.0833120619501-168.070419642575i</v>
      </c>
      <c r="K1992" t="str">
        <f t="shared" si="579"/>
        <v>0.0183641258470486-0.00995509109474903i</v>
      </c>
      <c r="L1992" t="str">
        <f t="shared" si="580"/>
        <v>0.0001875-0.218133465250046i</v>
      </c>
      <c r="M1992" t="str">
        <f t="shared" si="581"/>
        <v>0.00125-0.0548249885922574i</v>
      </c>
      <c r="N1992">
        <f t="shared" si="582"/>
        <v>81.27136836644317</v>
      </c>
      <c r="O1992">
        <f t="shared" si="583"/>
        <v>24.96884021738321</v>
      </c>
      <c r="P1992" s="3">
        <f t="shared" si="584"/>
        <v>24.96884021738321</v>
      </c>
      <c r="Q1992" s="3">
        <f t="shared" si="585"/>
        <v>-98.72863163355683</v>
      </c>
      <c r="R1992">
        <f t="shared" si="586"/>
        <v>81.27136836644317</v>
      </c>
      <c r="S1992">
        <f t="shared" si="587"/>
        <v>1.6170697094075446</v>
      </c>
      <c r="T1992">
        <f t="shared" si="570"/>
        <v>24.96884021738321</v>
      </c>
    </row>
    <row r="1993" spans="1:20" x14ac:dyDescent="0.35">
      <c r="A1993">
        <f t="shared" si="571"/>
        <v>10198.95796366222</v>
      </c>
      <c r="B1993">
        <f t="shared" si="588"/>
        <v>1623.2145743032934</v>
      </c>
      <c r="C1993" t="str">
        <f t="shared" si="572"/>
        <v>-2.68335496303026-17.4381217215635i</v>
      </c>
      <c r="D1993" t="str">
        <f t="shared" si="573"/>
        <v>3.47810768786018-9.81268297871554i</v>
      </c>
      <c r="E1993" t="str">
        <f t="shared" si="574"/>
        <v>162.407054185583+0.811397478214397i</v>
      </c>
      <c r="F1993" t="str">
        <f t="shared" si="575"/>
        <v>2.90990712036604-92.0160176687478i</v>
      </c>
      <c r="G1993" t="str">
        <f t="shared" si="576"/>
        <v>0.999999041364178-0.000979099025911274i</v>
      </c>
      <c r="H1993" t="str">
        <f t="shared" si="577"/>
        <v>648.247209257607+64.1934282824464i</v>
      </c>
      <c r="I1993" t="str">
        <f t="shared" si="578"/>
        <v>21.9848369768257-167.745709812583i</v>
      </c>
      <c r="K1993" t="str">
        <f t="shared" si="579"/>
        <v>0.018331692612133-0.00997448339534164i</v>
      </c>
      <c r="L1993" t="str">
        <f t="shared" si="580"/>
        <v>0.0001875-0.217307696005226i</v>
      </c>
      <c r="M1993" t="str">
        <f t="shared" si="581"/>
        <v>0.00125-0.054617442311474i</v>
      </c>
      <c r="N1993">
        <f t="shared" si="582"/>
        <v>81.252017831435111</v>
      </c>
      <c r="O1993">
        <f t="shared" si="583"/>
        <v>24.931630530710631</v>
      </c>
      <c r="P1993" s="3">
        <f t="shared" si="584"/>
        <v>24.931630530710631</v>
      </c>
      <c r="Q1993" s="3">
        <f t="shared" si="585"/>
        <v>-98.747982168564889</v>
      </c>
      <c r="R1993">
        <f t="shared" si="586"/>
        <v>81.252017831435111</v>
      </c>
      <c r="S1993">
        <f t="shared" si="587"/>
        <v>1.6232145743032933</v>
      </c>
      <c r="T1993">
        <f t="shared" si="570"/>
        <v>24.931630530710631</v>
      </c>
    </row>
    <row r="1994" spans="1:20" x14ac:dyDescent="0.35">
      <c r="A1994">
        <f t="shared" si="571"/>
        <v>10237.714003924137</v>
      </c>
      <c r="B1994">
        <f t="shared" si="588"/>
        <v>1629.382789685646</v>
      </c>
      <c r="C1994" t="str">
        <f t="shared" si="572"/>
        <v>-2.67772849201844-17.3626364930483i</v>
      </c>
      <c r="D1994" t="str">
        <f t="shared" si="573"/>
        <v>3.47810755603859-9.77559480419952i</v>
      </c>
      <c r="E1994" t="str">
        <f t="shared" si="574"/>
        <v>162.407605273337+0.816164138406903i</v>
      </c>
      <c r="F1994" t="str">
        <f t="shared" si="575"/>
        <v>2.90990709912525-91.6677020949906i</v>
      </c>
      <c r="G1994" t="str">
        <f t="shared" si="576"/>
        <v>0.999999034064711-0.00098281959503567i</v>
      </c>
      <c r="H1994" t="str">
        <f t="shared" si="577"/>
        <v>649.459352451004+64.0133256920253i</v>
      </c>
      <c r="I1994" t="str">
        <f t="shared" si="578"/>
        <v>21.8851358602067-167.423670601188i</v>
      </c>
      <c r="K1994" t="str">
        <f t="shared" si="579"/>
        <v>0.0182991332800379-0.00999380737238705i</v>
      </c>
      <c r="L1994" t="str">
        <f t="shared" si="580"/>
        <v>0.0001875-0.216485052804569i</v>
      </c>
      <c r="M1994" t="str">
        <f t="shared" si="581"/>
        <v>0.00125-0.0544106817209344i</v>
      </c>
      <c r="N1994">
        <f t="shared" si="582"/>
        <v>81.232712288533776</v>
      </c>
      <c r="O1994">
        <f t="shared" si="583"/>
        <v>24.894400749128462</v>
      </c>
      <c r="P1994" s="3">
        <f t="shared" si="584"/>
        <v>24.894400749128462</v>
      </c>
      <c r="Q1994" s="3">
        <f t="shared" si="585"/>
        <v>-98.767287711466224</v>
      </c>
      <c r="R1994">
        <f t="shared" si="586"/>
        <v>81.232712288533776</v>
      </c>
      <c r="S1994">
        <f t="shared" si="587"/>
        <v>1.6293827896856461</v>
      </c>
      <c r="T1994">
        <f t="shared" si="570"/>
        <v>24.894400749128462</v>
      </c>
    </row>
    <row r="1995" spans="1:20" x14ac:dyDescent="0.35">
      <c r="A1995">
        <f t="shared" si="571"/>
        <v>10276.617317139049</v>
      </c>
      <c r="B1995">
        <f t="shared" si="588"/>
        <v>1635.5744442864516</v>
      </c>
      <c r="C1995" t="str">
        <f t="shared" si="572"/>
        <v>-2.67208071188019-17.2874381236269i</v>
      </c>
      <c r="D1995" t="str">
        <f t="shared" si="573"/>
        <v>3.47810742321327-9.73864725489218i</v>
      </c>
      <c r="E1995" t="str">
        <f t="shared" si="574"/>
        <v>162.408172322483+0.82096139664134i</v>
      </c>
      <c r="F1995" t="str">
        <f t="shared" si="575"/>
        <v>2.90990707772272-91.3207051919027i</v>
      </c>
      <c r="G1995" t="str">
        <f t="shared" si="576"/>
        <v>0.999999026709661-0.000986554302240644i</v>
      </c>
      <c r="H1995" t="str">
        <f t="shared" si="577"/>
        <v>650.681454547389+63.8257829953095i</v>
      </c>
      <c r="I1995" t="str">
        <f t="shared" si="578"/>
        <v>21.7841911822837-167.104296452617i</v>
      </c>
      <c r="K1995" t="str">
        <f t="shared" si="579"/>
        <v>0.0182664480561595-0.0100130620708314i</v>
      </c>
      <c r="L1995" t="str">
        <f t="shared" si="580"/>
        <v>0.0001875-0.215665523814075i</v>
      </c>
      <c r="M1995" t="str">
        <f t="shared" si="581"/>
        <v>0.00125-0.0542047038463184i</v>
      </c>
      <c r="N1995">
        <f t="shared" si="582"/>
        <v>81.213452685667846</v>
      </c>
      <c r="O1995">
        <f t="shared" si="583"/>
        <v>24.857150854648175</v>
      </c>
      <c r="P1995" s="3">
        <f t="shared" si="584"/>
        <v>24.857150854648175</v>
      </c>
      <c r="Q1995" s="3">
        <f t="shared" si="585"/>
        <v>-98.786547314332154</v>
      </c>
      <c r="R1995">
        <f t="shared" si="586"/>
        <v>81.213452685667846</v>
      </c>
      <c r="S1995">
        <f t="shared" si="587"/>
        <v>1.6355744442864515</v>
      </c>
      <c r="T1995">
        <f t="shared" si="570"/>
        <v>24.857150854648175</v>
      </c>
    </row>
    <row r="1996" spans="1:20" x14ac:dyDescent="0.35">
      <c r="A1996">
        <f t="shared" si="571"/>
        <v>10315.668462944179</v>
      </c>
      <c r="B1996">
        <f t="shared" si="588"/>
        <v>1641.7896271747402</v>
      </c>
      <c r="C1996" t="str">
        <f t="shared" si="572"/>
        <v>-2.66641166479484-17.212525741994i</v>
      </c>
      <c r="D1996" t="str">
        <f t="shared" si="573"/>
        <v>3.47810728937654-9.70183979929046i</v>
      </c>
      <c r="E1996" t="str">
        <f t="shared" si="574"/>
        <v>162.408755566854+0.825789421663121i</v>
      </c>
      <c r="F1996" t="str">
        <f t="shared" si="575"/>
        <v>2.90990705615721-90.9750219678165i</v>
      </c>
      <c r="G1996" t="str">
        <f t="shared" si="576"/>
        <v>0.999999019298608-0.00099030320124996i</v>
      </c>
      <c r="H1996" t="str">
        <f t="shared" si="577"/>
        <v>651.913585515765+63.6306551112504i</v>
      </c>
      <c r="I1996" t="str">
        <f t="shared" si="578"/>
        <v>21.6819851433733-166.787581727587i</v>
      </c>
      <c r="K1996" t="str">
        <f t="shared" si="579"/>
        <v>0.0182336371547568-0.0100322465343004i</v>
      </c>
      <c r="L1996" t="str">
        <f t="shared" si="580"/>
        <v>0.0001875-0.214849097244546i</v>
      </c>
      <c r="M1996" t="str">
        <f t="shared" si="581"/>
        <v>0.00125-0.053999505724565i</v>
      </c>
      <c r="N1996">
        <f t="shared" si="582"/>
        <v>81.194239975850948</v>
      </c>
      <c r="O1996">
        <f t="shared" si="583"/>
        <v>24.819880830291666</v>
      </c>
      <c r="P1996" s="3">
        <f t="shared" si="584"/>
        <v>24.819880830291666</v>
      </c>
      <c r="Q1996" s="3">
        <f t="shared" si="585"/>
        <v>-98.805760024149052</v>
      </c>
      <c r="R1996">
        <f t="shared" si="586"/>
        <v>81.194239975850948</v>
      </c>
      <c r="S1996">
        <f t="shared" si="587"/>
        <v>1.6417896271747401</v>
      </c>
      <c r="T1996">
        <f t="shared" si="570"/>
        <v>24.819880830291666</v>
      </c>
    </row>
    <row r="1997" spans="1:20" x14ac:dyDescent="0.35">
      <c r="A1997">
        <f t="shared" si="571"/>
        <v>10354.868003103365</v>
      </c>
      <c r="B1997">
        <f t="shared" si="588"/>
        <v>1648.0284277580042</v>
      </c>
      <c r="C1997" t="str">
        <f t="shared" si="572"/>
        <v>-2.6607213944895-17.1378984809324i</v>
      </c>
      <c r="D1997" t="str">
        <f t="shared" si="573"/>
        <v>3.47810715452075-9.66517190790686i</v>
      </c>
      <c r="E1997" t="str">
        <f t="shared" si="574"/>
        <v>162.40935524275+0.830648382480286i</v>
      </c>
      <c r="F1997" t="str">
        <f t="shared" si="575"/>
        <v>2.90990703442749-90.6306474499641i</v>
      </c>
      <c r="G1997" t="str">
        <f t="shared" si="576"/>
        <v>0.999999011831123-0.000994066345991528i</v>
      </c>
      <c r="H1997" t="str">
        <f t="shared" si="577"/>
        <v>653.155815225421+63.4277942776271i</v>
      </c>
      <c r="I1997" t="str">
        <f t="shared" si="578"/>
        <v>21.5784996699721-166.473520698583i</v>
      </c>
      <c r="K1997" t="str">
        <f t="shared" si="579"/>
        <v>0.0182007007989992-0.0100513598051893i</v>
      </c>
      <c r="L1997" t="str">
        <f t="shared" si="580"/>
        <v>0.0001875-0.21403576135141i</v>
      </c>
      <c r="M1997" t="str">
        <f t="shared" si="581"/>
        <v>0.00125-0.0537950844038303i</v>
      </c>
      <c r="N1997">
        <f t="shared" si="582"/>
        <v>81.175075117146463</v>
      </c>
      <c r="O1997">
        <f t="shared" si="583"/>
        <v>24.78259066010326</v>
      </c>
      <c r="P1997" s="3">
        <f t="shared" si="584"/>
        <v>24.78259066010326</v>
      </c>
      <c r="Q1997" s="3">
        <f t="shared" si="585"/>
        <v>-98.824924882853537</v>
      </c>
      <c r="R1997">
        <f t="shared" si="586"/>
        <v>81.175075117146463</v>
      </c>
      <c r="S1997">
        <f t="shared" si="587"/>
        <v>1.6480284277580042</v>
      </c>
      <c r="T1997">
        <f t="shared" si="570"/>
        <v>24.78259066010326</v>
      </c>
    </row>
    <row r="1998" spans="1:20" x14ac:dyDescent="0.35">
      <c r="A1998">
        <f t="shared" si="571"/>
        <v>10394.216501515159</v>
      </c>
      <c r="B1998">
        <f t="shared" si="588"/>
        <v>1654.2909357834847</v>
      </c>
      <c r="C1998" t="str">
        <f t="shared" si="572"/>
        <v>-2.65500994624593-17.0635554772805i</v>
      </c>
      <c r="D1998" t="str">
        <f t="shared" si="573"/>
        <v>3.47810701863812-9.62864305326134i</v>
      </c>
      <c r="E1998" t="str">
        <f t="shared" si="574"/>
        <v>162.409971588952+0.835538448353885i</v>
      </c>
      <c r="F1998" t="str">
        <f t="shared" si="575"/>
        <v>2.90990701253233-90.2875766844018i</v>
      </c>
      <c r="G1998" t="str">
        <f t="shared" si="576"/>
        <v>0.999999004306778-0.000997843790598167i</v>
      </c>
      <c r="H1998" t="str">
        <f t="shared" si="577"/>
        <v>654.408213417989+63.2170500024878i</v>
      </c>
      <c r="I1998" t="str">
        <f t="shared" si="578"/>
        <v>21.4737164107756-166.162107544987i</v>
      </c>
      <c r="K1998" t="str">
        <f t="shared" si="579"/>
        <v>0.0181676392210121-0.0100704009247537i</v>
      </c>
      <c r="L1998" t="str">
        <f t="shared" si="580"/>
        <v>0.0001875-0.213225504434559i</v>
      </c>
      <c r="M1998" t="str">
        <f t="shared" si="581"/>
        <v>0.00125-0.0535914369434454i</v>
      </c>
      <c r="N1998">
        <f t="shared" si="582"/>
        <v>81.155959072630722</v>
      </c>
      <c r="O1998">
        <f t="shared" si="583"/>
        <v>24.745280329160671</v>
      </c>
      <c r="P1998" s="3">
        <f t="shared" si="584"/>
        <v>24.745280329160671</v>
      </c>
      <c r="Q1998" s="3">
        <f t="shared" si="585"/>
        <v>-98.844040927369278</v>
      </c>
      <c r="R1998">
        <f t="shared" si="586"/>
        <v>81.155959072630722</v>
      </c>
      <c r="S1998">
        <f t="shared" si="587"/>
        <v>1.6542909357834847</v>
      </c>
      <c r="T1998">
        <f t="shared" si="570"/>
        <v>24.745280329160671</v>
      </c>
    </row>
    <row r="1999" spans="1:20" x14ac:dyDescent="0.35">
      <c r="A1999">
        <f t="shared" si="571"/>
        <v>10433.714524220917</v>
      </c>
      <c r="B1999">
        <f t="shared" si="588"/>
        <v>1660.577241339462</v>
      </c>
      <c r="C1999" t="str">
        <f t="shared" si="572"/>
        <v>-2.64927736690844-16.9894958719033i</v>
      </c>
      <c r="D1999" t="str">
        <f t="shared" si="573"/>
        <v>3.47810688172085-9.59225270987406i</v>
      </c>
      <c r="E1999" t="str">
        <f t="shared" si="574"/>
        <v>162.410604846754+0.840459788787392i</v>
      </c>
      <c r="F1999" t="str">
        <f t="shared" si="575"/>
        <v>2.90990699047045-89.9458047359421i</v>
      </c>
      <c r="G1999" t="str">
        <f t="shared" si="576"/>
        <v>0.999998996725139-0.0010016355894084i</v>
      </c>
      <c r="H1999" t="str">
        <f t="shared" si="577"/>
        <v>655.670849678279+62.9982690148617i</v>
      </c>
      <c r="I1999" t="str">
        <f t="shared" si="578"/>
        <v>21.3676167326719-165.853336348055i</v>
      </c>
      <c r="K1999" t="str">
        <f t="shared" si="579"/>
        <v>0.0181344526619219-0.0100893689332021i</v>
      </c>
      <c r="L1999" t="str">
        <f t="shared" si="580"/>
        <v>0.0001875-0.212418314838174i</v>
      </c>
      <c r="M1999" t="str">
        <f t="shared" si="581"/>
        <v>0.00125-0.0533885604138726i</v>
      </c>
      <c r="N1999">
        <f t="shared" si="582"/>
        <v>81.13689281035272</v>
      </c>
      <c r="O1999">
        <f t="shared" si="583"/>
        <v>24.707949823587789</v>
      </c>
      <c r="P1999" s="3">
        <f t="shared" si="584"/>
        <v>24.707949823587789</v>
      </c>
      <c r="Q1999" s="3">
        <f t="shared" si="585"/>
        <v>-98.86310718964728</v>
      </c>
      <c r="R1999">
        <f t="shared" si="586"/>
        <v>81.13689281035272</v>
      </c>
      <c r="S1999">
        <f t="shared" si="587"/>
        <v>1.6605772413394619</v>
      </c>
      <c r="T1999">
        <f t="shared" si="570"/>
        <v>24.707949823587789</v>
      </c>
    </row>
    <row r="2000" spans="1:20" x14ac:dyDescent="0.35">
      <c r="A2000">
        <f t="shared" si="571"/>
        <v>10473.362639412957</v>
      </c>
      <c r="B2000">
        <f t="shared" si="588"/>
        <v>1666.8874348565521</v>
      </c>
      <c r="C2000" t="str">
        <f t="shared" si="572"/>
        <v>-2.64352370489008-16.9157188096588i</v>
      </c>
      <c r="D2000" t="str">
        <f t="shared" si="573"/>
        <v>3.47810674376101-9.5560003542575i</v>
      </c>
      <c r="E2000" t="str">
        <f t="shared" si="574"/>
        <v>162.411255259959+0.845412573518742i</v>
      </c>
      <c r="F2000" t="str">
        <f t="shared" si="575"/>
        <v>2.90990696824056-89.6053266880791i</v>
      </c>
      <c r="G2000" t="str">
        <f t="shared" si="576"/>
        <v>0.999998989085771-0.00100544179696719i</v>
      </c>
      <c r="H2000" t="str">
        <f t="shared" si="577"/>
        <v>656.943793403893+62.7712952146914i</v>
      </c>
      <c r="I2000" t="str">
        <f t="shared" si="578"/>
        <v>21.2601817166969-165.547201085743i</v>
      </c>
      <c r="K2000" t="str">
        <f t="shared" si="579"/>
        <v>0.0181011413718999-0.0101082628697889i</v>
      </c>
      <c r="L2000" t="str">
        <f t="shared" si="580"/>
        <v>0.0001875-0.211614180950562i</v>
      </c>
      <c r="M2000" t="str">
        <f t="shared" si="581"/>
        <v>0.00125-0.0531864518966654i</v>
      </c>
      <c r="N2000">
        <f t="shared" si="582"/>
        <v>81.117877303295884</v>
      </c>
      <c r="O2000">
        <f t="shared" si="583"/>
        <v>24.670599130565201</v>
      </c>
      <c r="P2000" s="3">
        <f t="shared" si="584"/>
        <v>24.670599130565201</v>
      </c>
      <c r="Q2000" s="3">
        <f t="shared" si="585"/>
        <v>-98.882122696704116</v>
      </c>
      <c r="R2000">
        <f t="shared" si="586"/>
        <v>81.117877303295884</v>
      </c>
      <c r="S2000">
        <f t="shared" si="587"/>
        <v>1.6668874348565521</v>
      </c>
      <c r="T2000">
        <f t="shared" si="570"/>
        <v>24.670599130565201</v>
      </c>
    </row>
    <row r="2001" spans="1:20" x14ac:dyDescent="0.35">
      <c r="A2001">
        <f t="shared" si="571"/>
        <v>10513.161417442727</v>
      </c>
      <c r="B2001">
        <f t="shared" si="588"/>
        <v>1673.221607109007</v>
      </c>
      <c r="C2001" t="str">
        <f t="shared" si="572"/>
        <v>-2.6377490101794-16.8422234393694i</v>
      </c>
      <c r="D2001" t="str">
        <f t="shared" si="573"/>
        <v>3.47810660475072-9.51988546490953i</v>
      </c>
      <c r="E2001" t="str">
        <f t="shared" si="574"/>
        <v>162.41192307491+0.850396972508989i</v>
      </c>
      <c r="F2001" t="str">
        <f t="shared" si="575"/>
        <v>2.90990694584144-89.2661376429241i</v>
      </c>
      <c r="G2001" t="str">
        <f t="shared" si="576"/>
        <v>0.999998981388233-0.00100926246802683i</v>
      </c>
      <c r="H2001" t="str">
        <f t="shared" si="577"/>
        <v>658.227113773548+62.5359696219932i</v>
      </c>
      <c r="I2001" t="str">
        <f t="shared" si="578"/>
        <v>21.1513921539583-165.243695627365i</v>
      </c>
      <c r="K2001" t="str">
        <f t="shared" si="579"/>
        <v>0.0180677056102057-0.010127081772908i</v>
      </c>
      <c r="L2001" t="str">
        <f t="shared" si="580"/>
        <v>0.0001875-0.210813091203987i</v>
      </c>
      <c r="M2001" t="str">
        <f t="shared" si="581"/>
        <v>0.00125-0.0529851084844244i</v>
      </c>
      <c r="N2001">
        <f t="shared" si="582"/>
        <v>81.098913529338631</v>
      </c>
      <c r="O2001">
        <f t="shared" si="583"/>
        <v>24.633228238343236</v>
      </c>
      <c r="P2001" s="3">
        <f t="shared" si="584"/>
        <v>24.633228238343236</v>
      </c>
      <c r="Q2001" s="3">
        <f t="shared" si="585"/>
        <v>-98.901086470661369</v>
      </c>
      <c r="R2001">
        <f t="shared" si="586"/>
        <v>81.098913529338631</v>
      </c>
      <c r="S2001">
        <f t="shared" si="587"/>
        <v>1.6732216071090069</v>
      </c>
      <c r="T2001">
        <f t="shared" si="570"/>
        <v>24.633228238343236</v>
      </c>
    </row>
    <row r="2002" spans="1:20" x14ac:dyDescent="0.35">
      <c r="A2002">
        <f t="shared" si="571"/>
        <v>10553.111430829011</v>
      </c>
      <c r="B2002">
        <f t="shared" si="588"/>
        <v>1679.5798492160213</v>
      </c>
      <c r="C2002" t="str">
        <f t="shared" si="572"/>
        <v>-2.63195333434719-16.7690089137881i</v>
      </c>
      <c r="D2002" t="str">
        <f t="shared" si="573"/>
        <v>3.47810646468194-9.48390752230507i</v>
      </c>
      <c r="E2002" t="str">
        <f t="shared" si="574"/>
        <v>162.412608540502+0.855413155932493i</v>
      </c>
      <c r="F2002" t="str">
        <f t="shared" si="575"/>
        <v>2.90990692327174-88.9282327211267i</v>
      </c>
      <c r="G2002" t="str">
        <f t="shared" si="576"/>
        <v>0.999998973632083-0.00101309765754759i</v>
      </c>
      <c r="H2002" t="str">
        <f t="shared" si="577"/>
        <v>659.520879714095+62.292130325294i</v>
      </c>
      <c r="I2002" t="str">
        <f t="shared" si="578"/>
        <v>21.0412285415372-164.94281372808i</v>
      </c>
      <c r="K2002" t="str">
        <f t="shared" si="579"/>
        <v>0.0180341456452287-0.0101458246801885i</v>
      </c>
      <c r="L2002" t="str">
        <f t="shared" si="580"/>
        <v>0.0001875-0.210015034074504i</v>
      </c>
      <c r="M2002" t="str">
        <f t="shared" si="581"/>
        <v>0.00125-0.0527845272807577i</v>
      </c>
      <c r="N2002">
        <f t="shared" si="582"/>
        <v>81.080002471210648</v>
      </c>
      <c r="O2002">
        <f t="shared" si="583"/>
        <v>24.595837136252502</v>
      </c>
      <c r="P2002" s="3">
        <f t="shared" si="584"/>
        <v>24.595837136252502</v>
      </c>
      <c r="Q2002" s="3">
        <f t="shared" si="585"/>
        <v>-98.919997528789352</v>
      </c>
      <c r="R2002">
        <f t="shared" si="586"/>
        <v>81.080002471210648</v>
      </c>
      <c r="S2002">
        <f t="shared" si="587"/>
        <v>1.6795798492160214</v>
      </c>
      <c r="T2002">
        <f t="shared" si="570"/>
        <v>24.595837136252502</v>
      </c>
    </row>
    <row r="2003" spans="1:20" x14ac:dyDescent="0.35">
      <c r="A2003">
        <f t="shared" si="571"/>
        <v>10593.213254266162</v>
      </c>
      <c r="B2003">
        <f t="shared" si="588"/>
        <v>1685.9622526430423</v>
      </c>
      <c r="C2003" t="str">
        <f t="shared" si="572"/>
        <v>-2.62613673055269-16.6960743895686i</v>
      </c>
      <c r="D2003" t="str">
        <f t="shared" si="573"/>
        <v>3.47810632354662-9.44806600888934i</v>
      </c>
      <c r="E2003" t="str">
        <f t="shared" si="574"/>
        <v>162.413311908198+0.860461294167782i</v>
      </c>
      <c r="F2003" t="str">
        <f t="shared" si="575"/>
        <v>2.90990690053017-88.5916070618118i</v>
      </c>
      <c r="G2003" t="str">
        <f t="shared" si="576"/>
        <v>0.999998965816874-0.0010169474206986i</v>
      </c>
      <c r="H2003" t="str">
        <f t="shared" si="577"/>
        <v>660.825159866171+62.0396124292738i</v>
      </c>
      <c r="I2003" t="str">
        <f t="shared" si="578"/>
        <v>20.9296710783585-164.644549023228i</v>
      </c>
      <c r="K2003" t="str">
        <f t="shared" si="579"/>
        <v>0.018000461754529-0.0101644906285904i</v>
      </c>
      <c r="L2003" t="str">
        <f t="shared" si="580"/>
        <v>0.0001875-0.209219998081793i</v>
      </c>
      <c r="M2003" t="str">
        <f t="shared" si="581"/>
        <v>0.00125-0.0525847054002367i</v>
      </c>
      <c r="N2003">
        <f t="shared" si="582"/>
        <v>81.061145116451627</v>
      </c>
      <c r="O2003">
        <f t="shared" si="583"/>
        <v>24.558425814716355</v>
      </c>
      <c r="P2003" s="3">
        <f t="shared" si="584"/>
        <v>24.558425814716355</v>
      </c>
      <c r="Q2003" s="3">
        <f t="shared" si="585"/>
        <v>-98.938854883548373</v>
      </c>
      <c r="R2003">
        <f t="shared" si="586"/>
        <v>81.061145116451627</v>
      </c>
      <c r="S2003">
        <f t="shared" si="587"/>
        <v>1.6859622526430424</v>
      </c>
      <c r="T2003">
        <f t="shared" si="570"/>
        <v>24.558425814716355</v>
      </c>
    </row>
    <row r="2004" spans="1:20" x14ac:dyDescent="0.35">
      <c r="A2004">
        <f t="shared" si="571"/>
        <v>10633.467464632373</v>
      </c>
      <c r="B2004">
        <f t="shared" si="588"/>
        <v>1692.3689092030859</v>
      </c>
      <c r="C2004" t="str">
        <f t="shared" si="572"/>
        <v>-2.62029925354956-16.6234190272332i</v>
      </c>
      <c r="D2004" t="str">
        <f t="shared" si="573"/>
        <v>3.47810618133666-9.41236040907018i</v>
      </c>
      <c r="E2004" t="str">
        <f t="shared" si="574"/>
        <v>162.414033432049+0.865541557786242i</v>
      </c>
      <c r="F2004" t="str">
        <f t="shared" si="575"/>
        <v>2.90990687761546-88.256255822507i</v>
      </c>
      <c r="G2004" t="str">
        <f t="shared" si="576"/>
        <v>0.999998957942157-0.00102081181285865i</v>
      </c>
      <c r="H2004" t="str">
        <f t="shared" si="577"/>
        <v>662.140022548415+61.778248001638i</v>
      </c>
      <c r="I2004" t="str">
        <f t="shared" si="578"/>
        <v>20.8166996610317-164.348895022463i</v>
      </c>
      <c r="K2004" t="str">
        <f t="shared" si="579"/>
        <v>0.0179666542248775-0.0101830786545013i</v>
      </c>
      <c r="L2004" t="str">
        <f t="shared" si="580"/>
        <v>0.0001875-0.208427971788994i</v>
      </c>
      <c r="M2004" t="str">
        <f t="shared" si="581"/>
        <v>0.00125-0.052385639968357i</v>
      </c>
      <c r="N2004">
        <f t="shared" si="582"/>
        <v>81.042342457367624</v>
      </c>
      <c r="O2004">
        <f t="shared" si="583"/>
        <v>24.520994265262331</v>
      </c>
      <c r="P2004" s="3">
        <f t="shared" si="584"/>
        <v>24.520994265262331</v>
      </c>
      <c r="Q2004" s="3">
        <f t="shared" si="585"/>
        <v>-98.957657542632376</v>
      </c>
      <c r="R2004">
        <f t="shared" si="586"/>
        <v>81.042342457367624</v>
      </c>
      <c r="S2004">
        <f t="shared" si="587"/>
        <v>1.6923689092030858</v>
      </c>
      <c r="T2004">
        <f t="shared" si="570"/>
        <v>24.520994265262331</v>
      </c>
    </row>
    <row r="2005" spans="1:20" x14ac:dyDescent="0.35">
      <c r="A2005">
        <f t="shared" si="571"/>
        <v>10673.874640997976</v>
      </c>
      <c r="B2005">
        <f t="shared" si="588"/>
        <v>1698.7999110580577</v>
      </c>
      <c r="C2005" t="str">
        <f t="shared" si="572"/>
        <v>-2.6144409596921-16.5510419911409i</v>
      </c>
      <c r="D2005" t="str">
        <f t="shared" si="573"/>
        <v>3.47810603804385-9.37679020921041i</v>
      </c>
      <c r="E2005" t="str">
        <f t="shared" si="574"/>
        <v>162.414773368707+0.870654117542458i</v>
      </c>
      <c r="F2005" t="str">
        <f t="shared" si="575"/>
        <v>2.90990685452626-87.9221741790715i</v>
      </c>
      <c r="G2005" t="str">
        <f t="shared" si="576"/>
        <v>0.999998950007478-0.00102469088961691i</v>
      </c>
      <c r="H2005" t="str">
        <f t="shared" si="577"/>
        <v>663.465535720253+61.5078660192673i</v>
      </c>
      <c r="I2005" t="str">
        <f t="shared" si="578"/>
        <v>20.7022938796794-164.055845103725i</v>
      </c>
      <c r="K2005" t="str">
        <f t="shared" si="579"/>
        <v>0.0179327233522942-0.010201587793835i</v>
      </c>
      <c r="L2005" t="str">
        <f t="shared" si="580"/>
        <v>0.0001875-0.207638943802545i</v>
      </c>
      <c r="M2005" t="str">
        <f t="shared" si="581"/>
        <v>0.00125-0.0521873281214952i</v>
      </c>
      <c r="N2005">
        <f t="shared" si="582"/>
        <v>81.023595490985215</v>
      </c>
      <c r="O2005">
        <f t="shared" si="583"/>
        <v>24.483542480533735</v>
      </c>
      <c r="P2005" s="3">
        <f t="shared" si="584"/>
        <v>24.483542480533735</v>
      </c>
      <c r="Q2005" s="3">
        <f t="shared" si="585"/>
        <v>-98.976404509014785</v>
      </c>
      <c r="R2005">
        <f t="shared" si="586"/>
        <v>81.023595490985215</v>
      </c>
      <c r="S2005">
        <f t="shared" si="587"/>
        <v>1.6987999110580576</v>
      </c>
      <c r="T2005">
        <f t="shared" si="570"/>
        <v>24.483542480533735</v>
      </c>
    </row>
    <row r="2006" spans="1:20" x14ac:dyDescent="0.35">
      <c r="A2006">
        <f t="shared" si="571"/>
        <v>10714.435364633768</v>
      </c>
      <c r="B2006">
        <f t="shared" si="588"/>
        <v>1705.2553507200782</v>
      </c>
      <c r="C2006" t="str">
        <f t="shared" si="572"/>
        <v>-2.60856190694028-16.4789424494561i</v>
      </c>
      <c r="D2006" t="str">
        <f t="shared" si="573"/>
        <v>3.47810589365997-9.34135489762071i</v>
      </c>
      <c r="E2006" t="str">
        <f t="shared" si="574"/>
        <v>162.415531977444+0.875799144363984i</v>
      </c>
      <c r="F2006" t="str">
        <f t="shared" si="575"/>
        <v>2.90990683126125-87.5893573256287i</v>
      </c>
      <c r="G2006" t="str">
        <f t="shared" si="576"/>
        <v>0.999998942012382-0.0010285847067738i</v>
      </c>
      <c r="H2006" t="str">
        <f t="shared" si="577"/>
        <v>664.801766943139+61.2282923135395i</v>
      </c>
      <c r="I2006" t="str">
        <f t="shared" si="578"/>
        <v>20.5864330137279-163.765392507014i</v>
      </c>
      <c r="K2006" t="str">
        <f t="shared" si="579"/>
        <v>0.0178986694420865-0.0102200170821295i</v>
      </c>
      <c r="L2006" t="str">
        <f t="shared" si="580"/>
        <v>0.0001875-0.206852902772011i</v>
      </c>
      <c r="M2006" t="str">
        <f t="shared" si="581"/>
        <v>0.00125-0.0519897670068693i</v>
      </c>
      <c r="N2006">
        <f t="shared" si="582"/>
        <v>81.004905219008108</v>
      </c>
      <c r="O2006">
        <f t="shared" si="583"/>
        <v>24.446070454301484</v>
      </c>
      <c r="P2006" s="3">
        <f t="shared" si="584"/>
        <v>24.446070454301484</v>
      </c>
      <c r="Q2006" s="3">
        <f t="shared" si="585"/>
        <v>-98.995094780991892</v>
      </c>
      <c r="R2006">
        <f t="shared" si="586"/>
        <v>81.004905219008108</v>
      </c>
      <c r="S2006">
        <f t="shared" si="587"/>
        <v>1.7052553507200783</v>
      </c>
      <c r="T2006">
        <f t="shared" si="570"/>
        <v>24.446070454301484</v>
      </c>
    </row>
    <row r="2007" spans="1:20" x14ac:dyDescent="0.35">
      <c r="A2007">
        <f t="shared" si="571"/>
        <v>10755.150219019375</v>
      </c>
      <c r="B2007">
        <f t="shared" si="588"/>
        <v>1711.7353210528145</v>
      </c>
      <c r="C2007" t="str">
        <f t="shared" si="572"/>
        <v>-2.60266215486636-16.4071195741159i</v>
      </c>
      <c r="D2007" t="str">
        <f t="shared" si="573"/>
        <v>3.4781057481767-9.30605396455219i</v>
      </c>
      <c r="E2007" t="str">
        <f t="shared" si="574"/>
        <v>162.416309520166+0.880976809340154i</v>
      </c>
      <c r="F2007" t="str">
        <f t="shared" si="575"/>
        <v>2.90990680781908-87.2578004744967i</v>
      </c>
      <c r="G2007" t="str">
        <f t="shared" si="576"/>
        <v>0.999998933956407-0.0010324933203418i</v>
      </c>
      <c r="H2007" t="str">
        <f t="shared" si="577"/>
        <v>666.148783340278+60.9393495149672i</v>
      </c>
      <c r="I2007" t="str">
        <f t="shared" si="578"/>
        <v>20.4690960276988-163.477530327985i</v>
      </c>
      <c r="K2007" t="str">
        <f t="shared" si="579"/>
        <v>0.0178644928088845-0.0102383655546477i</v>
      </c>
      <c r="L2007" t="str">
        <f t="shared" si="580"/>
        <v>0.0001875-0.20606983738993i</v>
      </c>
      <c r="M2007" t="str">
        <f t="shared" si="581"/>
        <v>0.00125-0.0517929537824956i</v>
      </c>
      <c r="N2007">
        <f t="shared" si="582"/>
        <v>80.986272647766086</v>
      </c>
      <c r="O2007">
        <f t="shared" si="583"/>
        <v>24.408578181475381</v>
      </c>
      <c r="P2007" s="3">
        <f t="shared" si="584"/>
        <v>24.408578181475381</v>
      </c>
      <c r="Q2007" s="3">
        <f t="shared" si="585"/>
        <v>-99.013727352233914</v>
      </c>
      <c r="R2007">
        <f t="shared" si="586"/>
        <v>80.986272647766086</v>
      </c>
      <c r="S2007">
        <f t="shared" si="587"/>
        <v>1.7117353210528146</v>
      </c>
      <c r="T2007">
        <f t="shared" si="570"/>
        <v>24.408578181475381</v>
      </c>
    </row>
    <row r="2008" spans="1:20" x14ac:dyDescent="0.35">
      <c r="A2008">
        <f t="shared" si="571"/>
        <v>10796.019789851649</v>
      </c>
      <c r="B2008">
        <f t="shared" si="588"/>
        <v>1718.2399152728151</v>
      </c>
      <c r="C2008" t="str">
        <f t="shared" si="572"/>
        <v>-2.59674176465921-16.3355725407997i</v>
      </c>
      <c r="D2008" t="str">
        <f t="shared" si="573"/>
        <v>3.47810560158569-9.27088690218907i</v>
      </c>
      <c r="E2008" t="str">
        <f t="shared" si="574"/>
        <v>162.417106261437+0.886187283711941i</v>
      </c>
      <c r="F2008" t="str">
        <f t="shared" si="575"/>
        <v>2.90990678419845-86.9274988561193i</v>
      </c>
      <c r="G2008" t="str">
        <f t="shared" si="576"/>
        <v>0.999998925839091-0.00103641678654617i</v>
      </c>
      <c r="H2008" t="str">
        <f t="shared" si="577"/>
        <v>667.506651554684+60.6408569969953i</v>
      </c>
      <c r="I2008" t="str">
        <f t="shared" si="578"/>
        <v>20.3502615669613-163.19225151133i</v>
      </c>
      <c r="K2008" t="str">
        <f t="shared" si="579"/>
        <v>0.0178301937766774-0.0102566322464772i</v>
      </c>
      <c r="L2008" t="str">
        <f t="shared" si="580"/>
        <v>0.0001875-0.205289736391642i</v>
      </c>
      <c r="M2008" t="str">
        <f t="shared" si="581"/>
        <v>0.00125-0.0515968856171505i</v>
      </c>
      <c r="N2008">
        <f t="shared" si="582"/>
        <v>80.967698788171049</v>
      </c>
      <c r="O2008">
        <f t="shared" si="583"/>
        <v>24.371065658116471</v>
      </c>
      <c r="P2008" s="3">
        <f t="shared" si="584"/>
        <v>24.371065658116471</v>
      </c>
      <c r="Q2008" s="3">
        <f t="shared" si="585"/>
        <v>-99.032301211828951</v>
      </c>
      <c r="R2008">
        <f t="shared" si="586"/>
        <v>80.967698788171049</v>
      </c>
      <c r="S2008">
        <f t="shared" si="587"/>
        <v>1.7182399152728152</v>
      </c>
      <c r="T2008">
        <f t="shared" si="570"/>
        <v>24.371065658116471</v>
      </c>
    </row>
    <row r="2009" spans="1:20" x14ac:dyDescent="0.35">
      <c r="A2009">
        <f t="shared" si="571"/>
        <v>10837.044665053085</v>
      </c>
      <c r="B2009">
        <f t="shared" si="588"/>
        <v>1724.7692269508518</v>
      </c>
      <c r="C2009" t="str">
        <f t="shared" si="572"/>
        <v>-2.59080079912953-16.2643005288947i</v>
      </c>
      <c r="D2009" t="str">
        <f t="shared" si="573"/>
        <v>3.47810545387843-9.2358532046411i</v>
      </c>
      <c r="E2009" t="str">
        <f t="shared" si="574"/>
        <v>162.417922468483+0.891430738861542i</v>
      </c>
      <c r="F2009" t="str">
        <f t="shared" si="575"/>
        <v>2.90990676039791-86.5984477189951i</v>
      </c>
      <c r="G2009" t="str">
        <f t="shared" si="576"/>
        <v>0.999998917659966-0.00104035516182584i</v>
      </c>
      <c r="H2009" t="str">
        <f t="shared" si="577"/>
        <v>668.8754377056+60.3326308190957i</v>
      </c>
      <c r="I2009" t="str">
        <f t="shared" si="578"/>
        <v>20.2299079534838-162.90954884397i</v>
      </c>
      <c r="K2009" t="str">
        <f t="shared" si="579"/>
        <v>0.0177957726788471-0.0102748161926322i</v>
      </c>
      <c r="L2009" t="str">
        <f t="shared" si="580"/>
        <v>0.0001875-0.204512588555132i</v>
      </c>
      <c r="M2009" t="str">
        <f t="shared" si="581"/>
        <v>0.00125-0.0514015596903273i</v>
      </c>
      <c r="N2009">
        <f t="shared" si="582"/>
        <v>80.949184655666173</v>
      </c>
      <c r="O2009">
        <f t="shared" si="583"/>
        <v>24.333532881447351</v>
      </c>
      <c r="P2009" s="3">
        <f t="shared" si="584"/>
        <v>24.333532881447351</v>
      </c>
      <c r="Q2009" s="3">
        <f t="shared" si="585"/>
        <v>-99.050815344333827</v>
      </c>
      <c r="R2009">
        <f t="shared" si="586"/>
        <v>80.949184655666173</v>
      </c>
      <c r="S2009">
        <f t="shared" si="587"/>
        <v>1.7247692269508519</v>
      </c>
      <c r="T2009">
        <f t="shared" si="570"/>
        <v>24.333532881447351</v>
      </c>
    </row>
    <row r="2010" spans="1:20" x14ac:dyDescent="0.35">
      <c r="A2010">
        <f t="shared" si="571"/>
        <v>10878.225434780288</v>
      </c>
      <c r="B2010">
        <f t="shared" si="588"/>
        <v>1731.3233500132651</v>
      </c>
      <c r="C2010" t="str">
        <f t="shared" si="572"/>
        <v>-2.58483932271524-16.1933027214665i</v>
      </c>
      <c r="D2010" t="str">
        <f t="shared" si="573"/>
        <v>3.47810530504651-9.20095236793691i</v>
      </c>
      <c r="E2010" t="str">
        <f t="shared" si="574"/>
        <v>162.418758411223+0.896707346300739i</v>
      </c>
      <c r="F2010" t="str">
        <f t="shared" si="575"/>
        <v>2.90990673641617-86.2706423296146i</v>
      </c>
      <c r="G2010" t="str">
        <f t="shared" si="576"/>
        <v>0.999998909418562-0.0010443085028342i</v>
      </c>
      <c r="H2010" t="str">
        <f t="shared" si="577"/>
        <v>670.255207343181+60.0144836691018i</v>
      </c>
      <c r="I2010" t="str">
        <f t="shared" si="578"/>
        <v>20.1080131815727-162.629414948035i</v>
      </c>
      <c r="K2010" t="str">
        <f t="shared" si="579"/>
        <v>0.0177612298582012-0.0102929164281561i</v>
      </c>
      <c r="L2010" t="str">
        <f t="shared" si="580"/>
        <v>0.0001875-0.203738382700868i</v>
      </c>
      <c r="M2010" t="str">
        <f t="shared" si="581"/>
        <v>0.00125-0.0512069731921968i</v>
      </c>
      <c r="N2010">
        <f t="shared" si="582"/>
        <v>80.930731270175386</v>
      </c>
      <c r="O2010">
        <f t="shared" si="583"/>
        <v>24.295979849865191</v>
      </c>
      <c r="P2010" s="3">
        <f t="shared" si="584"/>
        <v>24.295979849865191</v>
      </c>
      <c r="Q2010" s="3">
        <f t="shared" si="585"/>
        <v>-99.069268729824614</v>
      </c>
      <c r="R2010">
        <f t="shared" si="586"/>
        <v>80.930731270175386</v>
      </c>
      <c r="S2010">
        <f t="shared" si="587"/>
        <v>1.7313233500132652</v>
      </c>
      <c r="T2010">
        <f t="shared" si="570"/>
        <v>24.295979849865191</v>
      </c>
    </row>
    <row r="2011" spans="1:20" x14ac:dyDescent="0.35">
      <c r="A2011">
        <f t="shared" si="571"/>
        <v>10919.562691432453</v>
      </c>
      <c r="B2011">
        <f t="shared" si="588"/>
        <v>1737.9023787433155</v>
      </c>
      <c r="C2011" t="str">
        <f t="shared" si="572"/>
        <v>-2.57885740148558-16.122578305225i</v>
      </c>
      <c r="D2011" t="str">
        <f t="shared" si="573"/>
        <v>3.47810515508131-9.16618389001609i</v>
      </c>
      <c r="E2011" t="str">
        <f t="shared" si="574"/>
        <v>162.419614362274+0.902017277661197i</v>
      </c>
      <c r="F2011" t="str">
        <f t="shared" si="575"/>
        <v>2.90990671225181-85.9440779723866i</v>
      </c>
      <c r="G2011" t="str">
        <f t="shared" si="576"/>
        <v>0.999998901114404-0.0010482768664399i</v>
      </c>
      <c r="H2011" t="str">
        <f t="shared" si="577"/>
        <v>671.646025401392+59.6862248047817i</v>
      </c>
      <c r="I2011" t="str">
        <f t="shared" si="578"/>
        <v>19.9845549135948-162.351842273629i</v>
      </c>
      <c r="K2011" t="str">
        <f t="shared" si="579"/>
        <v>0.0177265656670049-0.0103109319882246i</v>
      </c>
      <c r="L2011" t="str">
        <f t="shared" si="580"/>
        <v>0.0001875-0.20296710769164i</v>
      </c>
      <c r="M2011" t="str">
        <f t="shared" si="581"/>
        <v>0.00125-0.0510131233235675i</v>
      </c>
      <c r="N2011">
        <f t="shared" si="582"/>
        <v>80.912339656052836</v>
      </c>
      <c r="O2011">
        <f t="shared" si="583"/>
        <v>24.258406562952235</v>
      </c>
      <c r="P2011" s="3">
        <f t="shared" si="584"/>
        <v>24.258406562952235</v>
      </c>
      <c r="Q2011" s="3">
        <f t="shared" si="585"/>
        <v>-99.087660343947164</v>
      </c>
      <c r="R2011">
        <f t="shared" si="586"/>
        <v>80.912339656052836</v>
      </c>
      <c r="S2011">
        <f t="shared" si="587"/>
        <v>1.7379023787433154</v>
      </c>
      <c r="T2011">
        <f t="shared" si="570"/>
        <v>24.258406562952235</v>
      </c>
    </row>
    <row r="2012" spans="1:20" x14ac:dyDescent="0.35">
      <c r="A2012">
        <f t="shared" si="571"/>
        <v>10961.057029659894</v>
      </c>
      <c r="B2012">
        <f t="shared" si="588"/>
        <v>1744.50640778254</v>
      </c>
      <c r="C2012" t="str">
        <f t="shared" si="572"/>
        <v>-2.57285510314593-16.052126470493i</v>
      </c>
      <c r="D2012" t="str">
        <f t="shared" si="573"/>
        <v>3.47810500397425-9.13154727072244i</v>
      </c>
      <c r="E2012" t="str">
        <f t="shared" si="574"/>
        <v>162.420490596977+0.907360704681652i</v>
      </c>
      <c r="F2012" t="str">
        <f t="shared" si="575"/>
        <v>2.90990668790347-85.6187499495739i</v>
      </c>
      <c r="G2012" t="str">
        <f t="shared" si="576"/>
        <v>0.999998892747015-0.00105226030972769i</v>
      </c>
      <c r="H2012" t="str">
        <f t="shared" si="577"/>
        <v>673.047956149083+59.3476599946827i</v>
      </c>
      <c r="I2012" t="str">
        <f t="shared" si="578"/>
        <v>19.859510475699-162.076823091377i</v>
      </c>
      <c r="K2012" t="str">
        <f t="shared" si="579"/>
        <v>0.017691780467011-0.0103288619082498i</v>
      </c>
      <c r="L2012" t="str">
        <f t="shared" si="580"/>
        <v>0.0001875-0.202198752432397i</v>
      </c>
      <c r="M2012" t="str">
        <f t="shared" si="581"/>
        <v>0.00125-0.0508200072958433i</v>
      </c>
      <c r="N2012">
        <f t="shared" si="582"/>
        <v>80.894010842029815</v>
      </c>
      <c r="O2012">
        <f t="shared" si="583"/>
        <v>24.220813021487785</v>
      </c>
      <c r="P2012" s="3">
        <f t="shared" si="584"/>
        <v>24.220813021487785</v>
      </c>
      <c r="Q2012" s="3">
        <f t="shared" si="585"/>
        <v>-99.105989157970185</v>
      </c>
      <c r="R2012">
        <f t="shared" si="586"/>
        <v>80.894010842029815</v>
      </c>
      <c r="S2012">
        <f t="shared" si="587"/>
        <v>1.7445064077825401</v>
      </c>
      <c r="T2012">
        <f t="shared" si="570"/>
        <v>24.220813021487785</v>
      </c>
    </row>
    <row r="2013" spans="1:20" x14ac:dyDescent="0.35">
      <c r="A2013">
        <f t="shared" si="571"/>
        <v>11002.709046372604</v>
      </c>
      <c r="B2013">
        <f t="shared" si="588"/>
        <v>1751.1355321321137</v>
      </c>
      <c r="C2013" t="str">
        <f t="shared" si="572"/>
        <v>-2.56683249704153-15.9819464111729i</v>
      </c>
      <c r="D2013" t="str">
        <f t="shared" si="573"/>
        <v>3.47810485171659-9.09704201179643i</v>
      </c>
      <c r="E2013" t="str">
        <f t="shared" si="574"/>
        <v>162.421387393404+0.912737799199028i</v>
      </c>
      <c r="F2013" t="str">
        <f t="shared" si="575"/>
        <v>2.90990666336973-85.2946535812229i</v>
      </c>
      <c r="G2013" t="str">
        <f t="shared" si="576"/>
        <v>0.999998884315913-0.00105625888999922i</v>
      </c>
      <c r="H2013" t="str">
        <f t="shared" si="577"/>
        <v>674.461063139124+58.998591458241i</v>
      </c>
      <c r="I2013" t="str">
        <f t="shared" si="578"/>
        <v>19.7328568535312-161.804349484743i</v>
      </c>
      <c r="K2013" t="str">
        <f t="shared" si="579"/>
        <v>0.0176568746294898-0.0103467052239852i</v>
      </c>
      <c r="L2013" t="str">
        <f t="shared" si="580"/>
        <v>0.0001875-0.201433305870091i</v>
      </c>
      <c r="M2013" t="str">
        <f t="shared" si="581"/>
        <v>0.00125-0.0506276223309854i</v>
      </c>
      <c r="N2013">
        <f t="shared" si="582"/>
        <v>80.875745861162159</v>
      </c>
      <c r="O2013">
        <f t="shared" si="583"/>
        <v>24.183199227459134</v>
      </c>
      <c r="P2013" s="3">
        <f t="shared" si="584"/>
        <v>24.183199227459134</v>
      </c>
      <c r="Q2013" s="3">
        <f t="shared" si="585"/>
        <v>-99.124254138837841</v>
      </c>
      <c r="R2013">
        <f t="shared" si="586"/>
        <v>80.875745861162159</v>
      </c>
      <c r="S2013">
        <f t="shared" si="587"/>
        <v>1.7511355321321136</v>
      </c>
      <c r="T2013">
        <f t="shared" si="570"/>
        <v>24.183199227459134</v>
      </c>
    </row>
    <row r="2014" spans="1:20" x14ac:dyDescent="0.35">
      <c r="A2014">
        <f t="shared" si="571"/>
        <v>11044.519340748819</v>
      </c>
      <c r="B2014">
        <f t="shared" si="588"/>
        <v>1757.7898471542157</v>
      </c>
      <c r="C2014" t="str">
        <f t="shared" si="572"/>
        <v>-2.56078965416205-15.9120373247155i</v>
      </c>
      <c r="D2014" t="str">
        <f t="shared" si="573"/>
        <v>3.4781046982996-9.06266761686827i</v>
      </c>
      <c r="E2014" t="str">
        <f t="shared" si="574"/>
        <v>162.422305032386+0.918148733135652i</v>
      </c>
      <c r="F2014" t="str">
        <f t="shared" si="575"/>
        <v>2.90990663864917-84.9717842050988i</v>
      </c>
      <c r="G2014" t="str">
        <f t="shared" si="576"/>
        <v>0.999998875820613-0.00106027266477388i</v>
      </c>
      <c r="H2014" t="str">
        <f t="shared" si="577"/>
        <v>675.88540915561+58.6388178051806i</v>
      </c>
      <c r="I2014" t="str">
        <f t="shared" si="578"/>
        <v>19.6045706879539-161.534413342121i</v>
      </c>
      <c r="K2014" t="str">
        <f t="shared" si="579"/>
        <v>0.0176218485352564-0.0103644609716317i</v>
      </c>
      <c r="L2014" t="str">
        <f t="shared" si="580"/>
        <v>0.0001875-0.200670756993515i</v>
      </c>
      <c r="M2014" t="str">
        <f t="shared" si="581"/>
        <v>0.00125-0.0504359656614718i</v>
      </c>
      <c r="N2014">
        <f t="shared" si="582"/>
        <v>80.857545750774534</v>
      </c>
      <c r="O2014">
        <f t="shared" si="583"/>
        <v>24.145565184073693</v>
      </c>
      <c r="P2014" s="3">
        <f t="shared" si="584"/>
        <v>24.145565184073693</v>
      </c>
      <c r="Q2014" s="3">
        <f t="shared" si="585"/>
        <v>-99.142454249225466</v>
      </c>
      <c r="R2014">
        <f t="shared" si="586"/>
        <v>80.857545750774534</v>
      </c>
      <c r="S2014">
        <f t="shared" si="587"/>
        <v>1.7577898471542157</v>
      </c>
      <c r="T2014">
        <f t="shared" si="570"/>
        <v>24.145565184073693</v>
      </c>
    </row>
    <row r="2015" spans="1:20" x14ac:dyDescent="0.35">
      <c r="A2015">
        <f t="shared" si="571"/>
        <v>11086.488514243665</v>
      </c>
      <c r="B2015">
        <f t="shared" si="588"/>
        <v>1764.4694485734019</v>
      </c>
      <c r="C2015" t="str">
        <f t="shared" si="572"/>
        <v>-2.55472664714474-15.8423984120861i</v>
      </c>
      <c r="D2015" t="str">
        <f t="shared" si="573"/>
        <v>3.47810454371441-9.02842359145064i</v>
      </c>
      <c r="E2015" t="str">
        <f t="shared" si="574"/>
        <v>162.423243797517+0.923593678488477i</v>
      </c>
      <c r="F2015" t="str">
        <f t="shared" si="575"/>
        <v>2.90990661374036-84.6501371766166i</v>
      </c>
      <c r="G2015" t="str">
        <f t="shared" si="576"/>
        <v>0.999998867260626-0.00106430169178959i</v>
      </c>
      <c r="H2015" t="str">
        <f t="shared" si="577"/>
        <v>677.321056158999+58.2681339741804i</v>
      </c>
      <c r="I2015" t="str">
        <f t="shared" si="578"/>
        <v>19.4746282707634-161.26700634868i</v>
      </c>
      <c r="K2015" t="str">
        <f t="shared" si="579"/>
        <v>0.0175867025746981-0.0103821281879439i</v>
      </c>
      <c r="L2015" t="str">
        <f t="shared" si="580"/>
        <v>0.0001875-0.19991109483315i</v>
      </c>
      <c r="M2015" t="str">
        <f t="shared" si="581"/>
        <v>0.00125-0.0502450345302569i</v>
      </c>
      <c r="N2015">
        <f t="shared" si="582"/>
        <v>80.839411552405764</v>
      </c>
      <c r="O2015">
        <f t="shared" si="583"/>
        <v>24.107910895769585</v>
      </c>
      <c r="P2015" s="3">
        <f t="shared" si="584"/>
        <v>24.107910895769585</v>
      </c>
      <c r="Q2015" s="3">
        <f t="shared" si="585"/>
        <v>-99.160588447594236</v>
      </c>
      <c r="R2015">
        <f t="shared" si="586"/>
        <v>80.839411552405764</v>
      </c>
      <c r="S2015">
        <f t="shared" si="587"/>
        <v>1.7644694485734018</v>
      </c>
      <c r="T2015">
        <f t="shared" si="570"/>
        <v>24.107910895769585</v>
      </c>
    </row>
    <row r="2016" spans="1:20" x14ac:dyDescent="0.35">
      <c r="A2016">
        <f t="shared" si="571"/>
        <v>11128.617170597792</v>
      </c>
      <c r="B2016">
        <f t="shared" si="588"/>
        <v>1771.1744324779809</v>
      </c>
      <c r="C2016" t="str">
        <f t="shared" si="572"/>
        <v>-2.54864355027866-15.7730288777334i</v>
      </c>
      <c r="D2016" t="str">
        <f t="shared" si="573"/>
        <v>3.47810438795219-8.99430944293178i</v>
      </c>
      <c r="E2016" t="str">
        <f t="shared" si="574"/>
        <v>162.424203975184+0.929072807317769i</v>
      </c>
      <c r="F2016" t="str">
        <f t="shared" si="575"/>
        <v>2.90990658864191-84.329707868777i</v>
      </c>
      <c r="G2016" t="str">
        <f t="shared" si="576"/>
        <v>0.99999885863546-0.00106834602900372i</v>
      </c>
      <c r="H2016" t="str">
        <f t="shared" si="577"/>
        <v>678.768065229208+57.88633117087i</v>
      </c>
      <c r="I2016" t="str">
        <f t="shared" si="578"/>
        <v>19.3430055404219-161.002119977979i</v>
      </c>
      <c r="K2016" t="str">
        <f t="shared" si="579"/>
        <v>0.0175514371477987-0.0103997059103378i</v>
      </c>
      <c r="L2016" t="str">
        <f t="shared" si="580"/>
        <v>0.0001875-0.199154308460998i</v>
      </c>
      <c r="M2016" t="str">
        <f t="shared" si="581"/>
        <v>0.00125-0.0500548261907319i</v>
      </c>
      <c r="N2016">
        <f t="shared" si="582"/>
        <v>80.821344311750522</v>
      </c>
      <c r="O2016">
        <f t="shared" si="583"/>
        <v>24.070236368227846</v>
      </c>
      <c r="P2016" s="3">
        <f t="shared" si="584"/>
        <v>24.070236368227846</v>
      </c>
      <c r="Q2016" s="3">
        <f t="shared" si="585"/>
        <v>-99.178655688249478</v>
      </c>
      <c r="R2016">
        <f t="shared" si="586"/>
        <v>80.821344311750522</v>
      </c>
      <c r="S2016">
        <f t="shared" si="587"/>
        <v>1.7711744324779808</v>
      </c>
      <c r="T2016">
        <f t="shared" si="570"/>
        <v>24.070236368227846</v>
      </c>
    </row>
    <row r="2017" spans="1:20" x14ac:dyDescent="0.35">
      <c r="A2017">
        <f t="shared" si="571"/>
        <v>11170.905915846062</v>
      </c>
      <c r="B2017">
        <f t="shared" si="588"/>
        <v>1777.9048953213971</v>
      </c>
      <c r="C2017" t="str">
        <f t="shared" si="572"/>
        <v>-2.54254043950705-15.7039279295556i</v>
      </c>
      <c r="D2017" t="str">
        <f t="shared" si="573"/>
        <v>3.47810423100391-8.96032468056806i</v>
      </c>
      <c r="E2017" t="str">
        <f t="shared" si="574"/>
        <v>162.425185854573+0.934586291735365i</v>
      </c>
      <c r="F2017" t="str">
        <f t="shared" si="575"/>
        <v>2.90990656335235-84.0104916720959i</v>
      </c>
      <c r="G2017" t="str">
        <f t="shared" si="576"/>
        <v>0.999998849944618-0.00107240573459381i</v>
      </c>
      <c r="H2017" t="str">
        <f t="shared" si="577"/>
        <v>680.226496506453+57.4931968051034i</v>
      </c>
      <c r="I2017" t="str">
        <f t="shared" si="578"/>
        <v>19.209678077791-160.739745483304i</v>
      </c>
      <c r="K2017" t="str">
        <f t="shared" si="579"/>
        <v>0.0175160526641641-0.0104171931769986i</v>
      </c>
      <c r="L2017" t="str">
        <f t="shared" si="580"/>
        <v>0.0001875-0.198400386990434i</v>
      </c>
      <c r="M2017" t="str">
        <f t="shared" si="581"/>
        <v>0.00125-0.0498653379066865i</v>
      </c>
      <c r="N2017">
        <f t="shared" si="582"/>
        <v>80.803345078603627</v>
      </c>
      <c r="O2017">
        <f t="shared" si="583"/>
        <v>24.032541608382942</v>
      </c>
      <c r="P2017" s="3">
        <f t="shared" si="584"/>
        <v>24.032541608382942</v>
      </c>
      <c r="Q2017" s="3">
        <f t="shared" si="585"/>
        <v>-99.196654921396373</v>
      </c>
      <c r="R2017">
        <f t="shared" si="586"/>
        <v>80.803345078603627</v>
      </c>
      <c r="S2017">
        <f t="shared" si="587"/>
        <v>1.7779048953213972</v>
      </c>
      <c r="T2017">
        <f t="shared" si="570"/>
        <v>24.032541608382942</v>
      </c>
    </row>
    <row r="2018" spans="1:20" x14ac:dyDescent="0.35">
      <c r="A2018">
        <f t="shared" si="571"/>
        <v>11213.355358326278</v>
      </c>
      <c r="B2018">
        <f t="shared" si="588"/>
        <v>1784.6609339236186</v>
      </c>
      <c r="C2018" t="str">
        <f t="shared" si="572"/>
        <v>-2.53641739243103-15.6350947788682i</v>
      </c>
      <c r="D2018" t="str">
        <f t="shared" si="573"/>
        <v>3.4781040728606-8.92646881547725i</v>
      </c>
      <c r="E2018" t="str">
        <f t="shared" si="574"/>
        <v>162.426189727692+0.9401343038935i</v>
      </c>
      <c r="F2018" t="str">
        <f t="shared" si="575"/>
        <v>2.90990653787022-83.6924839945417i</v>
      </c>
      <c r="G2018" t="str">
        <f t="shared" si="576"/>
        <v>0.9999988411876-0.0010764808669585i</v>
      </c>
      <c r="H2018" t="str">
        <f t="shared" si="577"/>
        <v>681.696409129963+57.0885144276029i</v>
      </c>
      <c r="I2018" t="str">
        <f t="shared" si="578"/>
        <v>19.0746211018919-160.479873888781i</v>
      </c>
      <c r="K2018" t="str">
        <f t="shared" si="579"/>
        <v>0.0174805495430434-0.0104345890269898i</v>
      </c>
      <c r="L2018" t="str">
        <f t="shared" si="580"/>
        <v>0.0001875-0.197649319576045i</v>
      </c>
      <c r="M2018" t="str">
        <f t="shared" si="581"/>
        <v>0.00125-0.0496765669522681i</v>
      </c>
      <c r="N2018">
        <f t="shared" si="582"/>
        <v>80.78541490679919</v>
      </c>
      <c r="O2018">
        <f t="shared" si="583"/>
        <v>23.994826624434392</v>
      </c>
      <c r="P2018" s="3">
        <f t="shared" si="584"/>
        <v>23.994826624434392</v>
      </c>
      <c r="Q2018" s="3">
        <f t="shared" si="585"/>
        <v>-99.21458509320081</v>
      </c>
      <c r="R2018">
        <f t="shared" si="586"/>
        <v>80.78541490679919</v>
      </c>
      <c r="S2018">
        <f t="shared" si="587"/>
        <v>1.7846609339236186</v>
      </c>
      <c r="T2018">
        <f t="shared" si="570"/>
        <v>23.994826624434392</v>
      </c>
    </row>
    <row r="2019" spans="1:20" x14ac:dyDescent="0.35">
      <c r="A2019">
        <f t="shared" si="571"/>
        <v>11255.966108687919</v>
      </c>
      <c r="B2019">
        <f t="shared" si="588"/>
        <v>1791.4426454725283</v>
      </c>
      <c r="C2019" t="str">
        <f t="shared" si="572"/>
        <v>-2.53027448831235-15.566528640371i</v>
      </c>
      <c r="D2019" t="str">
        <f t="shared" si="573"/>
        <v>3.47810391351313-8.8927413606313i</v>
      </c>
      <c r="E2019" t="str">
        <f t="shared" si="574"/>
        <v>162.427215889381+0.945717015972848i</v>
      </c>
      <c r="F2019" t="str">
        <f t="shared" si="575"/>
        <v>2.90990651219406-83.3756802614671i</v>
      </c>
      <c r="G2019" t="str">
        <f t="shared" si="576"/>
        <v>0.999998832363903-0.0010805714847183i</v>
      </c>
      <c r="H2019" t="str">
        <f t="shared" si="577"/>
        <v>683.177861174302+56.6720636659362i</v>
      </c>
      <c r="I2019" t="str">
        <f t="shared" si="578"/>
        <v>18.9378094656818-160.222495980196i</v>
      </c>
      <c r="K2019" t="str">
        <f t="shared" si="579"/>
        <v>0.0174449282133511-0.0104518925003631i</v>
      </c>
      <c r="L2019" t="str">
        <f t="shared" si="580"/>
        <v>0.0001875-0.196901095413474i</v>
      </c>
      <c r="M2019" t="str">
        <f t="shared" si="581"/>
        <v>0.00125-0.0494885106119425i</v>
      </c>
      <c r="N2019">
        <f t="shared" si="582"/>
        <v>80.767554854150291</v>
      </c>
      <c r="O2019">
        <f t="shared" si="583"/>
        <v>23.957091425857811</v>
      </c>
      <c r="P2019" s="3">
        <f t="shared" si="584"/>
        <v>23.957091425857811</v>
      </c>
      <c r="Q2019" s="3">
        <f t="shared" si="585"/>
        <v>-99.232445145849709</v>
      </c>
      <c r="R2019">
        <f t="shared" si="586"/>
        <v>80.767554854150291</v>
      </c>
      <c r="S2019">
        <f t="shared" si="587"/>
        <v>1.7914426454725283</v>
      </c>
      <c r="T2019">
        <f t="shared" si="570"/>
        <v>23.957091425857811</v>
      </c>
    </row>
    <row r="2020" spans="1:20" x14ac:dyDescent="0.35">
      <c r="A2020">
        <f t="shared" si="571"/>
        <v>11298.738779900932</v>
      </c>
      <c r="B2020">
        <f t="shared" si="588"/>
        <v>1798.2501275253239</v>
      </c>
      <c r="C2020" t="str">
        <f t="shared" si="572"/>
        <v>-2.52411180807539-15.4982287321154i</v>
      </c>
      <c r="D2020" t="str">
        <f t="shared" si="573"/>
        <v>3.47810375295233-8.85914183084934i</v>
      </c>
      <c r="E2020" t="str">
        <f t="shared" si="574"/>
        <v>162.42826463734+0.951334600170937i</v>
      </c>
      <c r="F2020" t="str">
        <f t="shared" si="575"/>
        <v>2.9099064863224-83.0600759155437i</v>
      </c>
      <c r="G2020" t="str">
        <f t="shared" si="576"/>
        <v>0.999998823473019-0.00108467764671647i</v>
      </c>
      <c r="H2020" t="str">
        <f t="shared" si="577"/>
        <v>684.670909583342+56.2436201598285i</v>
      </c>
      <c r="I2020" t="str">
        <f t="shared" si="578"/>
        <v>18.799217651848-159.967602295555i</v>
      </c>
      <c r="K2020" t="str">
        <f t="shared" si="579"/>
        <v>0.017409189113687-0.010469102638268i</v>
      </c>
      <c r="L2020" t="str">
        <f t="shared" si="580"/>
        <v>0.0001875-0.196155703739265i</v>
      </c>
      <c r="M2020" t="str">
        <f t="shared" si="581"/>
        <v>0.00125-0.0493011661804568i</v>
      </c>
      <c r="N2020">
        <f t="shared" si="582"/>
        <v>80.749765982389732</v>
      </c>
      <c r="O2020">
        <f t="shared" si="583"/>
        <v>23.919336023416072</v>
      </c>
      <c r="P2020" s="3">
        <f t="shared" si="584"/>
        <v>23.919336023416072</v>
      </c>
      <c r="Q2020" s="3">
        <f t="shared" si="585"/>
        <v>-99.250234017610268</v>
      </c>
      <c r="R2020">
        <f t="shared" si="586"/>
        <v>80.749765982389732</v>
      </c>
      <c r="S2020">
        <f t="shared" si="587"/>
        <v>1.798250127525324</v>
      </c>
      <c r="T2020">
        <f t="shared" si="570"/>
        <v>23.919336023416072</v>
      </c>
    </row>
    <row r="2021" spans="1:20" x14ac:dyDescent="0.35">
      <c r="A2021">
        <f t="shared" si="571"/>
        <v>11341.673987264556</v>
      </c>
      <c r="B2021">
        <f t="shared" si="588"/>
        <v>1805.0834780099201</v>
      </c>
      <c r="C2021" t="str">
        <f t="shared" si="572"/>
        <v>-2.51792943431017-15.4301942754713i</v>
      </c>
      <c r="D2021" t="str">
        <f t="shared" si="573"/>
        <v>3.47810359116893-8.82566974279072i</v>
      </c>
      <c r="E2021" t="str">
        <f t="shared" si="574"/>
        <v>162.42933627213+0.95698722869049i</v>
      </c>
      <c r="F2021" t="str">
        <f t="shared" si="575"/>
        <v>2.9099064602537-82.7456664166966i</v>
      </c>
      <c r="G2021" t="str">
        <f t="shared" si="576"/>
        <v>0.999998814514435-0.00108879941201988i</v>
      </c>
      <c r="H2021" t="str">
        <f t="shared" si="577"/>
        <v>686.17561010177+55.8029554959381i</v>
      </c>
      <c r="I2021" t="str">
        <f t="shared" si="578"/>
        <v>18.6588197686502-159.715183115364i</v>
      </c>
      <c r="K2021" t="str">
        <f t="shared" si="579"/>
        <v>0.0173733326923547-0.010486218483064i</v>
      </c>
      <c r="L2021" t="str">
        <f t="shared" si="580"/>
        <v>0.0001875-0.195413133830708i</v>
      </c>
      <c r="M2021" t="str">
        <f t="shared" si="581"/>
        <v>0.00125-0.0491145309627983i</v>
      </c>
      <c r="N2021">
        <f t="shared" si="582"/>
        <v>80.732049357105026</v>
      </c>
      <c r="O2021">
        <f t="shared" si="583"/>
        <v>23.881560429170353</v>
      </c>
      <c r="P2021" s="3">
        <f t="shared" si="584"/>
        <v>23.881560429170353</v>
      </c>
      <c r="Q2021" s="3">
        <f t="shared" si="585"/>
        <v>-99.267950642894974</v>
      </c>
      <c r="R2021">
        <f t="shared" si="586"/>
        <v>80.732049357105026</v>
      </c>
      <c r="S2021">
        <f t="shared" si="587"/>
        <v>1.8050834780099201</v>
      </c>
      <c r="T2021">
        <f t="shared" si="570"/>
        <v>23.881560429170353</v>
      </c>
    </row>
    <row r="2022" spans="1:20" x14ac:dyDescent="0.35">
      <c r="A2022">
        <f t="shared" si="571"/>
        <v>11384.772348416162</v>
      </c>
      <c r="B2022">
        <f t="shared" si="588"/>
        <v>1811.9427952263579</v>
      </c>
      <c r="C2022" t="str">
        <f t="shared" si="572"/>
        <v>-2.51172745127391-15.3624244950947i</v>
      </c>
      <c r="D2022" t="str">
        <f t="shared" si="573"/>
        <v>3.47810342815368-8.7923246149483i</v>
      </c>
      <c r="E2022" t="str">
        <f t="shared" si="574"/>
        <v>162.430431097206+0.962675073726731i</v>
      </c>
      <c r="F2022" t="str">
        <f t="shared" si="575"/>
        <v>2.90990643398654-82.4324472420407i</v>
      </c>
      <c r="G2022" t="str">
        <f t="shared" si="576"/>
        <v>0.999998805487637-0.00109293683991982i</v>
      </c>
      <c r="H2022" t="str">
        <f t="shared" si="577"/>
        <v>687.692017204086+55.349837141946i</v>
      </c>
      <c r="I2022" t="str">
        <f t="shared" si="578"/>
        <v>18.5165895457767-159.465228452627i</v>
      </c>
      <c r="K2022" t="str">
        <f t="shared" si="579"/>
        <v>0.0173373594073784-0.0105032390784311i</v>
      </c>
      <c r="L2022" t="str">
        <f t="shared" si="580"/>
        <v>0.0001875-0.194673375005687i</v>
      </c>
      <c r="M2022" t="str">
        <f t="shared" si="581"/>
        <v>0.00125-0.0489286022741565i</v>
      </c>
      <c r="N2022">
        <f t="shared" si="582"/>
        <v>80.714406047676846</v>
      </c>
      <c r="O2022">
        <f t="shared" si="583"/>
        <v>23.843764656491409</v>
      </c>
      <c r="P2022" s="3">
        <f t="shared" si="584"/>
        <v>23.843764656491409</v>
      </c>
      <c r="Q2022" s="3">
        <f t="shared" si="585"/>
        <v>-99.285593952323154</v>
      </c>
      <c r="R2022">
        <f t="shared" si="586"/>
        <v>80.714406047676846</v>
      </c>
      <c r="S2022">
        <f t="shared" si="587"/>
        <v>1.811942795226358</v>
      </c>
      <c r="T2022">
        <f t="shared" si="570"/>
        <v>23.843764656491409</v>
      </c>
    </row>
    <row r="2023" spans="1:20" x14ac:dyDescent="0.35">
      <c r="A2023">
        <f t="shared" si="571"/>
        <v>11428.034483340143</v>
      </c>
      <c r="B2023">
        <f t="shared" si="588"/>
        <v>1818.828177848218</v>
      </c>
      <c r="C2023" t="str">
        <f t="shared" si="572"/>
        <v>-2.5055059448931-15.2949186188939i</v>
      </c>
      <c r="D2023" t="str">
        <f t="shared" si="573"/>
        <v>3.4781032638972-8.75910596764114i</v>
      </c>
      <c r="E2023" t="str">
        <f t="shared" si="574"/>
        <v>162.431549418922+0.968398307456442i</v>
      </c>
      <c r="F2023" t="str">
        <f t="shared" si="575"/>
        <v>2.90990640751938-82.1204138858131i</v>
      </c>
      <c r="G2023" t="str">
        <f t="shared" si="576"/>
        <v>0.999998796392105-0.00109708998993289i</v>
      </c>
      <c r="H2023" t="str">
        <f t="shared" si="577"/>
        <v>689.220184020944+54.8840283801742i</v>
      </c>
      <c r="I2023" t="str">
        <f t="shared" si="578"/>
        <v>18.3725003302615-159.21772804254i</v>
      </c>
      <c r="K2023" t="str">
        <f t="shared" si="579"/>
        <v>0.017301269726519-0.0105201634694832i</v>
      </c>
      <c r="L2023" t="str">
        <f t="shared" si="580"/>
        <v>0.0001875-0.193936416622521i</v>
      </c>
      <c r="M2023" t="str">
        <f t="shared" si="581"/>
        <v>0.00125-0.048743377439885i</v>
      </c>
      <c r="N2023">
        <f t="shared" si="582"/>
        <v>80.69683712721303</v>
      </c>
      <c r="O2023">
        <f t="shared" si="583"/>
        <v>23.805948720070127</v>
      </c>
      <c r="P2023" s="3">
        <f t="shared" si="584"/>
        <v>23.805948720070127</v>
      </c>
      <c r="Q2023" s="3">
        <f t="shared" si="585"/>
        <v>-99.30316287278697</v>
      </c>
      <c r="R2023">
        <f t="shared" si="586"/>
        <v>80.69683712721303</v>
      </c>
      <c r="S2023">
        <f t="shared" si="587"/>
        <v>1.818828177848218</v>
      </c>
      <c r="T2023">
        <f t="shared" si="570"/>
        <v>23.805948720070127</v>
      </c>
    </row>
    <row r="2024" spans="1:20" x14ac:dyDescent="0.35">
      <c r="A2024">
        <f t="shared" si="571"/>
        <v>11471.461014376837</v>
      </c>
      <c r="B2024">
        <f t="shared" si="588"/>
        <v>1825.7397249240414</v>
      </c>
      <c r="C2024" t="str">
        <f t="shared" si="572"/>
        <v>-2.49926500276472-15.2276758779969i</v>
      </c>
      <c r="D2024" t="str">
        <f t="shared" si="573"/>
        <v>3.47810309838999-8.72601332300765i</v>
      </c>
      <c r="E2024" t="str">
        <f t="shared" si="574"/>
        <v>162.432691546552+0.974157102025118i</v>
      </c>
      <c r="F2024" t="str">
        <f t="shared" si="575"/>
        <v>2.90990638085067-81.809561859308i</v>
      </c>
      <c r="G2024" t="str">
        <f t="shared" si="576"/>
        <v>0.999998787227316-0.00110125892180182i</v>
      </c>
      <c r="H2024" t="str">
        <f t="shared" si="577"/>
        <v>690.760162262806+54.4052882406031i</v>
      </c>
      <c r="I2024" t="str">
        <f t="shared" si="578"/>
        <v>18.2265250824353-158.972671331884i</v>
      </c>
      <c r="K2024" t="str">
        <f t="shared" si="579"/>
        <v>0.0172650641272886-0.0105369907028807i</v>
      </c>
      <c r="L2024" t="str">
        <f t="shared" si="580"/>
        <v>0.0001875-0.193202248079817i</v>
      </c>
      <c r="M2024" t="str">
        <f t="shared" si="581"/>
        <v>0.00125-0.0485588537954621i</v>
      </c>
      <c r="N2024">
        <f t="shared" si="582"/>
        <v>80.679343672484066</v>
      </c>
      <c r="O2024">
        <f t="shared" si="583"/>
        <v>23.768112635928631</v>
      </c>
      <c r="P2024" s="3">
        <f t="shared" si="584"/>
        <v>23.768112635928631</v>
      </c>
      <c r="Q2024" s="3">
        <f t="shared" si="585"/>
        <v>-99.320656327515934</v>
      </c>
      <c r="R2024">
        <f t="shared" si="586"/>
        <v>80.679343672484066</v>
      </c>
      <c r="S2024">
        <f t="shared" si="587"/>
        <v>1.8257397249240415</v>
      </c>
      <c r="T2024">
        <f t="shared" si="570"/>
        <v>23.768112635928631</v>
      </c>
    </row>
    <row r="2025" spans="1:20" x14ac:dyDescent="0.35">
      <c r="A2025">
        <f t="shared" si="571"/>
        <v>11515.052566231469</v>
      </c>
      <c r="B2025">
        <f t="shared" si="588"/>
        <v>1832.6775358787529</v>
      </c>
      <c r="C2025" t="str">
        <f t="shared" si="572"/>
        <v>-2.49300471415763-15.1606955067181i</v>
      </c>
      <c r="D2025" t="str">
        <f t="shared" si="573"/>
        <v>3.47810293162253-8.69304620499897i</v>
      </c>
      <c r="E2025" t="str">
        <f t="shared" si="574"/>
        <v>162.433857792305+0.979951629535562i</v>
      </c>
      <c r="F2025" t="str">
        <f t="shared" si="575"/>
        <v>2.90990635397887-81.4998866908148i</v>
      </c>
      <c r="G2025" t="str">
        <f t="shared" si="576"/>
        <v>0.999998777992743-0.00110544369549635i</v>
      </c>
      <c r="H2025" t="str">
        <f t="shared" si="577"/>
        <v>692.312002140851+53.9133714334082i</v>
      </c>
      <c r="I2025" t="str">
        <f t="shared" si="578"/>
        <v>18.0786363719359-158.73004746813i</v>
      </c>
      <c r="K2025" t="str">
        <f t="shared" si="579"/>
        <v>0.0172287430969627-0.010553719826944i</v>
      </c>
      <c r="L2025" t="str">
        <f t="shared" si="580"/>
        <v>0.0001875-0.192470858816315i</v>
      </c>
      <c r="M2025" t="str">
        <f t="shared" si="581"/>
        <v>0.00125-0.0483750286864537i</v>
      </c>
      <c r="N2025">
        <f t="shared" si="582"/>
        <v>80.661926763855831</v>
      </c>
      <c r="O2025">
        <f t="shared" si="583"/>
        <v>23.730256421430994</v>
      </c>
      <c r="P2025" s="3">
        <f t="shared" si="584"/>
        <v>23.730256421430994</v>
      </c>
      <c r="Q2025" s="3">
        <f t="shared" si="585"/>
        <v>-99.338073236144169</v>
      </c>
      <c r="R2025">
        <f t="shared" si="586"/>
        <v>80.661926763855831</v>
      </c>
      <c r="S2025">
        <f t="shared" si="587"/>
        <v>1.8326775358787528</v>
      </c>
      <c r="T2025">
        <f t="shared" si="570"/>
        <v>23.730256421430994</v>
      </c>
    </row>
    <row r="2026" spans="1:20" x14ac:dyDescent="0.35">
      <c r="A2026">
        <f t="shared" si="571"/>
        <v>11558.809765983149</v>
      </c>
      <c r="B2026">
        <f t="shared" si="588"/>
        <v>1839.6417105150922</v>
      </c>
      <c r="C2026" t="str">
        <f t="shared" si="572"/>
        <v>-2.48672517001404-15.0939767425258i</v>
      </c>
      <c r="D2026" t="str">
        <f t="shared" si="573"/>
        <v>3.47810276358529-8.66020413937213i</v>
      </c>
      <c r="E2026" t="str">
        <f t="shared" si="574"/>
        <v>162.435048471346+0.985782062034508i</v>
      </c>
      <c r="F2026" t="str">
        <f t="shared" si="575"/>
        <v>2.9099063269025-81.1913839255538i</v>
      </c>
      <c r="G2026" t="str">
        <f t="shared" si="576"/>
        <v>0.999998768687853-0.0011096443712141i</v>
      </c>
      <c r="H2026" t="str">
        <f t="shared" si="577"/>
        <v>693.875752284978+53.4080282810388i</v>
      </c>
      <c r="I2026" t="str">
        <f t="shared" si="578"/>
        <v>17.9288063737832-158.489845288204i</v>
      </c>
      <c r="K2026" t="str">
        <f t="shared" si="579"/>
        <v>0.0171923071325916-0.0105703498917683i</v>
      </c>
      <c r="L2026" t="str">
        <f t="shared" si="580"/>
        <v>0.0001875-0.191742238310735i</v>
      </c>
      <c r="M2026" t="str">
        <f t="shared" si="581"/>
        <v>0.00125-0.0481918994684733i</v>
      </c>
      <c r="N2026">
        <f t="shared" si="582"/>
        <v>80.644587485220214</v>
      </c>
      <c r="O2026">
        <f t="shared" si="583"/>
        <v>23.692380095294411</v>
      </c>
      <c r="P2026" s="3">
        <f t="shared" si="584"/>
        <v>23.692380095294411</v>
      </c>
      <c r="Q2026" s="3">
        <f t="shared" si="585"/>
        <v>-99.355412514779786</v>
      </c>
      <c r="R2026">
        <f t="shared" si="586"/>
        <v>80.644587485220214</v>
      </c>
      <c r="S2026">
        <f t="shared" si="587"/>
        <v>1.8396417105150922</v>
      </c>
      <c r="T2026">
        <f t="shared" si="570"/>
        <v>23.692380095294411</v>
      </c>
    </row>
    <row r="2027" spans="1:20" x14ac:dyDescent="0.35">
      <c r="A2027">
        <f t="shared" si="571"/>
        <v>11602.733243093886</v>
      </c>
      <c r="B2027">
        <f t="shared" si="588"/>
        <v>1846.6323490150496</v>
      </c>
      <c r="C2027" t="str">
        <f t="shared" si="572"/>
        <v>-2.48042646294954-15.0275188260075i</v>
      </c>
      <c r="D2027" t="str">
        <f t="shared" si="573"/>
        <v>3.47810259426852-8.6274866536827i</v>
      </c>
      <c r="E2027" t="str">
        <f t="shared" si="574"/>
        <v>162.436263901806+0.991648571501309i</v>
      </c>
      <c r="F2027" t="str">
        <f t="shared" si="575"/>
        <v>2.90990629961992-80.8840491256069i</v>
      </c>
      <c r="G2027" t="str">
        <f t="shared" si="576"/>
        <v>0.999998759312113-0.00111386100938143i</v>
      </c>
      <c r="H2027" t="str">
        <f t="shared" si="577"/>
        <v>695.45145965885+52.8890046498301i</v>
      </c>
      <c r="I2027" t="str">
        <f t="shared" si="578"/>
        <v>17.7770068645127-158.252053306929i</v>
      </c>
      <c r="K2027" t="str">
        <f t="shared" si="579"/>
        <v>0.0171557567410107-0.0105868799493381i</v>
      </c>
      <c r="L2027" t="str">
        <f t="shared" si="580"/>
        <v>0.0001875-0.191016376081625i</v>
      </c>
      <c r="M2027" t="str">
        <f t="shared" si="581"/>
        <v>0.00125-0.0480094635071464i</v>
      </c>
      <c r="N2027">
        <f t="shared" si="582"/>
        <v>80.627326923927782</v>
      </c>
      <c r="O2027">
        <f t="shared" si="583"/>
        <v>23.65448367759894</v>
      </c>
      <c r="P2027" s="3">
        <f t="shared" si="584"/>
        <v>23.65448367759894</v>
      </c>
      <c r="Q2027" s="3">
        <f t="shared" si="585"/>
        <v>-99.372673076072218</v>
      </c>
      <c r="R2027">
        <f t="shared" si="586"/>
        <v>80.627326923927782</v>
      </c>
      <c r="S2027">
        <f t="shared" si="587"/>
        <v>1.8466323490150496</v>
      </c>
      <c r="T2027">
        <f t="shared" si="570"/>
        <v>23.65448367759894</v>
      </c>
    </row>
    <row r="2028" spans="1:20" x14ac:dyDescent="0.35">
      <c r="A2028">
        <f t="shared" si="571"/>
        <v>11646.823629417642</v>
      </c>
      <c r="B2028">
        <f t="shared" si="588"/>
        <v>1853.6495519413068</v>
      </c>
      <c r="C2028" t="str">
        <f t="shared" si="572"/>
        <v>-2.47410868725388-14.9613210008389i</v>
      </c>
      <c r="D2028" t="str">
        <f t="shared" si="573"/>
        <v>3.47810242366255-8.59489327727878i</v>
      </c>
      <c r="E2028" t="str">
        <f t="shared" si="574"/>
        <v>162.437504404802+0.997551329835401i</v>
      </c>
      <c r="F2028" t="str">
        <f t="shared" si="575"/>
        <v>2.90990627212964-80.5778778698619i</v>
      </c>
      <c r="G2028" t="str">
        <f t="shared" si="576"/>
        <v>0.999998749864981-0.00111809367065429i</v>
      </c>
      <c r="H2028" t="str">
        <f t="shared" si="577"/>
        <v>697.039169471914+52.3560418812232i</v>
      </c>
      <c r="I2028" t="str">
        <f t="shared" si="578"/>
        <v>17.623209218389-158.016659705156i</v>
      </c>
      <c r="K2028" t="str">
        <f t="shared" si="579"/>
        <v>0.0171190924388486-0.0106033090536425i</v>
      </c>
      <c r="L2028" t="str">
        <f t="shared" si="580"/>
        <v>0.0001875-0.190293261687213i</v>
      </c>
      <c r="M2028" t="str">
        <f t="shared" si="581"/>
        <v>0.00125-0.0478277181780695i</v>
      </c>
      <c r="N2028">
        <f t="shared" si="582"/>
        <v>80.610146170717712</v>
      </c>
      <c r="O2028">
        <f t="shared" si="583"/>
        <v>23.616567189799387</v>
      </c>
      <c r="P2028" s="3">
        <f t="shared" si="584"/>
        <v>23.616567189799387</v>
      </c>
      <c r="Q2028" s="3">
        <f t="shared" si="585"/>
        <v>-99.389853829282288</v>
      </c>
      <c r="R2028">
        <f t="shared" si="586"/>
        <v>80.610146170717712</v>
      </c>
      <c r="S2028">
        <f t="shared" si="587"/>
        <v>1.8536495519413068</v>
      </c>
      <c r="T2028">
        <f t="shared" ref="T2028:T2091" si="589">P2028</f>
        <v>23.616567189799387</v>
      </c>
    </row>
    <row r="2029" spans="1:20" x14ac:dyDescent="0.35">
      <c r="A2029">
        <f t="shared" ref="A2029:A2092" si="590">2*PI()*B2029</f>
        <v>11691.08155920943</v>
      </c>
      <c r="B2029">
        <f t="shared" si="588"/>
        <v>1860.6934202386838</v>
      </c>
      <c r="C2029" t="str">
        <f t="shared" ref="C2029:C2092" si="591">IMPRODUCT(D2029,E2029,$C$40,,K2029,$C$41)</f>
        <v>-2.46777193889142-14.8953825137483i</v>
      </c>
      <c r="D2029" t="str">
        <f t="shared" ref="D2029:D2092" si="592">IMDIV(IMPRODUCT($C$37,$C$38,COMPLEX(1,A2029/$C$38)),IMSUM(-1*A2029*A2029/$C$39,COMPLEX(0,1*A2029)))</f>
        <v>3.4781022517575-8.5624235412935i</v>
      </c>
      <c r="E2029" t="str">
        <f t="shared" ref="E2029:E2092" si="593">IMDIV(IMPRODUCT(IMSUM(F2029,G2029),$C$29,H2029),IMSUM(1,I2029))</f>
        <v>162.438770304453+1.00349050884331i</v>
      </c>
      <c r="F2029" t="str">
        <f t="shared" ref="F2029:F2092" si="594">IMDIV(IMPRODUCT($C$14,$C$15,COMPLEX(1,A2029/$C$15)),IMSUM(-1*A2029*A2029/$C$16,COMPLEX(0,A2029)))</f>
        <v>2.90990624443001-80.2728657539409i</v>
      </c>
      <c r="G2029" t="str">
        <f t="shared" ref="G2029:G2092" si="595">IMDIV(1,COMPLEX(1,A2029*$C$9*$C$10))</f>
        <v>0.999998740345915-0.00112234241591912i</v>
      </c>
      <c r="H2029" t="str">
        <f t="shared" ref="H2029:H2092" si="596">IMDIV($C$3,IMSUM(K2029,COMPLEX(0,$C$28*A2029)))</f>
        <v>698.638925088281+51.8088767226537i</v>
      </c>
      <c r="I2029" t="str">
        <f t="shared" ref="I2029:I2092" si="597">IMPRODUCT(F2029,$C$29,H2029,$C$31)</f>
        <v>17.4673844037055-157.783652317529i</v>
      </c>
      <c r="K2029" t="str">
        <f t="shared" ref="K2029:K2092" si="598">IF($C$26&lt;=0,IMDIV(1,IMSUM(IMDIV(1,L2029),1/$C$18)),IMDIV(1,IMSUM(IMDIV(1,L2029),1/$C$18,IMDIV(1,M2029))))</f>
        <v>0.0170823147525335-0.0106196362607916i</v>
      </c>
      <c r="L2029" t="str">
        <f t="shared" ref="L2029:L2092" si="599">IMSUM($C$21/$C$22,IMDIV(1,COMPLEX(0,$C$20*$C$22*A2029)))</f>
        <v>0.0001875-0.189572884725257i</v>
      </c>
      <c r="M2029" t="str">
        <f t="shared" ref="M2029:M2092" si="600">IMSUM($C$25/$C$26,IMDIV(1,COMPLEX(0,$C$24*$C$26*A2029)))</f>
        <v>0.00125-0.0476466608667758i</v>
      </c>
      <c r="N2029">
        <f t="shared" ref="N2029:N2092" si="601">ABS(R2029)</f>
        <v>80.593046319644216</v>
      </c>
      <c r="O2029">
        <f t="shared" ref="O2029:O2092" si="602">ABS(P2029)</f>
        <v>23.578630654734518</v>
      </c>
      <c r="P2029" s="3">
        <f t="shared" ref="P2029:P2092" si="603">20*LOG10(IMABS(C2029))</f>
        <v>23.578630654734518</v>
      </c>
      <c r="Q2029" s="3">
        <f t="shared" ref="Q2029:Q2092" si="604">IMARGUMENT(C2029)*180/PI()</f>
        <v>-99.406953680355784</v>
      </c>
      <c r="R2029">
        <f t="shared" ref="R2029:R2092" si="605">IF(Q2029&lt;0,Q2029+180,Q2029-180)</f>
        <v>80.593046319644216</v>
      </c>
      <c r="S2029">
        <f t="shared" ref="S2029:S2092" si="606">B2029/1000</f>
        <v>1.8606934202386838</v>
      </c>
      <c r="T2029">
        <f t="shared" si="589"/>
        <v>23.578630654734518</v>
      </c>
    </row>
    <row r="2030" spans="1:20" x14ac:dyDescent="0.35">
      <c r="A2030">
        <f t="shared" si="590"/>
        <v>11735.507669134426</v>
      </c>
      <c r="B2030">
        <f t="shared" ref="B2030:B2093" si="607">B2029*(1+B$42)</f>
        <v>1867.7640552355908</v>
      </c>
      <c r="C2030" t="str">
        <f t="shared" si="591"/>
        <v>-2.46141631550074-14.8297026144854i</v>
      </c>
      <c r="D2030" t="str">
        <f t="shared" si="592"/>
        <v>3.47810207854351-8.53007697863878i</v>
      </c>
      <c r="E2030" t="str">
        <f t="shared" si="593"/>
        <v>162.4400619279+1.00946628022652i</v>
      </c>
      <c r="F2030" t="str">
        <f t="shared" si="594"/>
        <v>2.90990621651946-79.9690083901431i</v>
      </c>
      <c r="G2030" t="str">
        <f t="shared" si="595"/>
        <v>0.999998730754366-0.00112660730629368i</v>
      </c>
      <c r="H2030" t="str">
        <f t="shared" si="596"/>
        <v>700.250767932341+51.247241258089i</v>
      </c>
      <c r="I2030" t="str">
        <f t="shared" si="597"/>
        <v>17.3095029791688-157.553018619918i</v>
      </c>
      <c r="K2030" t="str">
        <f t="shared" si="598"/>
        <v>0.0170454242182991-0.0106358606291326i</v>
      </c>
      <c r="L2030" t="str">
        <f t="shared" si="599"/>
        <v>0.0001875-0.188855234832892i</v>
      </c>
      <c r="M2030" t="str">
        <f t="shared" si="600"/>
        <v>0.00125-0.0474662889686949i</v>
      </c>
      <c r="N2030">
        <f t="shared" si="601"/>
        <v>80.576028468006584</v>
      </c>
      <c r="O2030">
        <f t="shared" si="602"/>
        <v>23.540674096638622</v>
      </c>
      <c r="P2030" s="3">
        <f t="shared" si="603"/>
        <v>23.540674096638622</v>
      </c>
      <c r="Q2030" s="3">
        <f t="shared" si="604"/>
        <v>-99.423971531993416</v>
      </c>
      <c r="R2030">
        <f t="shared" si="605"/>
        <v>80.576028468006584</v>
      </c>
      <c r="S2030">
        <f t="shared" si="606"/>
        <v>1.8677640552355907</v>
      </c>
      <c r="T2030">
        <f t="shared" si="589"/>
        <v>23.540674096638622</v>
      </c>
    </row>
    <row r="2031" spans="1:20" x14ac:dyDescent="0.35">
      <c r="A2031">
        <f t="shared" si="590"/>
        <v>11780.102598277137</v>
      </c>
      <c r="B2031">
        <f t="shared" si="607"/>
        <v>1874.8615586454862</v>
      </c>
      <c r="C2031" t="str">
        <f t="shared" si="591"/>
        <v>-2.45504191639437-14.7642805557868i</v>
      </c>
      <c r="D2031" t="str">
        <f t="shared" si="592"/>
        <v>3.47810190401062-8.4978531239984i</v>
      </c>
      <c r="E2031" t="str">
        <f t="shared" si="593"/>
        <v>162.441379605316+1.0154788155689i</v>
      </c>
      <c r="F2031" t="str">
        <f t="shared" si="594"/>
        <v>2.90990618839641-79.666301407378i</v>
      </c>
      <c r="G2031" t="str">
        <f t="shared" si="595"/>
        <v>0.999998721089784-0.00113088840312803i</v>
      </c>
      <c r="H2031" t="str">
        <f t="shared" si="596"/>
        <v>701.874737391091+50.6708628383214i</v>
      </c>
      <c r="I2031" t="str">
        <f t="shared" si="597"/>
        <v>17.1495350903865-157.32474571649i</v>
      </c>
      <c r="K2031" t="str">
        <f t="shared" si="598"/>
        <v>0.0170084213821877-0.0106519812193668i</v>
      </c>
      <c r="L2031" t="str">
        <f t="shared" si="599"/>
        <v>0.0001875-0.188140301686484i</v>
      </c>
      <c r="M2031" t="str">
        <f t="shared" si="600"/>
        <v>0.00125-0.0472865998891162i</v>
      </c>
      <c r="N2031">
        <f t="shared" si="601"/>
        <v>80.559093716274532</v>
      </c>
      <c r="O2031">
        <f t="shared" si="602"/>
        <v>23.502697541151221</v>
      </c>
      <c r="P2031" s="3">
        <f t="shared" si="603"/>
        <v>23.502697541151221</v>
      </c>
      <c r="Q2031" s="3">
        <f t="shared" si="604"/>
        <v>-99.440906283725468</v>
      </c>
      <c r="R2031">
        <f t="shared" si="605"/>
        <v>80.559093716274532</v>
      </c>
      <c r="S2031">
        <f t="shared" si="606"/>
        <v>1.8748615586454862</v>
      </c>
      <c r="T2031">
        <f t="shared" si="589"/>
        <v>23.502697541151221</v>
      </c>
    </row>
    <row r="2032" spans="1:20" x14ac:dyDescent="0.35">
      <c r="A2032">
        <f t="shared" si="590"/>
        <v>11824.86698815059</v>
      </c>
      <c r="B2032">
        <f t="shared" si="607"/>
        <v>1881.9860325683392</v>
      </c>
      <c r="C2032" t="str">
        <f t="shared" si="591"/>
        <v>-2.44864884255826-14.6991155933427i</v>
      </c>
      <c r="D2032" t="str">
        <f t="shared" si="592"/>
        <v>3.47810172814876-8.46575151382125i</v>
      </c>
      <c r="E2032" t="str">
        <f t="shared" si="593"/>
        <v>162.442723669924+1.02152828632419i</v>
      </c>
      <c r="F2032" t="str">
        <f t="shared" si="594"/>
        <v>2.90990616005919-79.3647404511037i</v>
      </c>
      <c r="G2032" t="str">
        <f t="shared" si="595"/>
        <v>0.999998711351612-0.00113518576800526i</v>
      </c>
      <c r="H2032" t="str">
        <f t="shared" si="596"/>
        <v>703.510870712999+50.0794640110524i</v>
      </c>
      <c r="I2032" t="str">
        <f t="shared" si="597"/>
        <v>16.9874504664653-157.098820326415i</v>
      </c>
      <c r="K2032" t="str">
        <f t="shared" si="598"/>
        <v>0.0169713068000526-0.0106679970946673i</v>
      </c>
      <c r="L2032" t="str">
        <f t="shared" si="599"/>
        <v>0.0001875-0.187428075001478i</v>
      </c>
      <c r="M2032" t="str">
        <f t="shared" si="600"/>
        <v>0.00125-0.0471075910431523i</v>
      </c>
      <c r="N2032">
        <f t="shared" si="601"/>
        <v>80.542243168013428</v>
      </c>
      <c r="O2032">
        <f t="shared" si="602"/>
        <v>23.464701015327321</v>
      </c>
      <c r="P2032" s="3">
        <f t="shared" si="603"/>
        <v>23.464701015327321</v>
      </c>
      <c r="Q2032" s="3">
        <f t="shared" si="604"/>
        <v>-99.457756831986572</v>
      </c>
      <c r="R2032">
        <f t="shared" si="605"/>
        <v>80.542243168013428</v>
      </c>
      <c r="S2032">
        <f t="shared" si="606"/>
        <v>1.8819860325683391</v>
      </c>
      <c r="T2032">
        <f t="shared" si="589"/>
        <v>23.464701015327321</v>
      </c>
    </row>
    <row r="2033" spans="1:20" x14ac:dyDescent="0.35">
      <c r="A2033">
        <f t="shared" si="590"/>
        <v>11869.801482705563</v>
      </c>
      <c r="B2033">
        <f t="shared" si="607"/>
        <v>1889.1375794920989</v>
      </c>
      <c r="C2033" t="str">
        <f t="shared" si="591"/>
        <v>-2.44223719665096-14.6342069857644i</v>
      </c>
      <c r="D2033" t="str">
        <f t="shared" si="592"/>
        <v>3.47810155094783-8.43377168631487i</v>
      </c>
      <c r="E2033" t="str">
        <f t="shared" si="593"/>
        <v>162.44409445802+1.02761486380248i</v>
      </c>
      <c r="F2033" t="str">
        <f t="shared" si="594"/>
        <v>2.9099061315062-79.0643211832652i</v>
      </c>
      <c r="G2033" t="str">
        <f t="shared" si="595"/>
        <v>0.999998701539288-0.00113949946274253i</v>
      </c>
      <c r="H2033" t="str">
        <f t="shared" si="596"/>
        <v>705.159202903342+49.4727624507997i</v>
      </c>
      <c r="I2033" t="str">
        <f t="shared" si="597"/>
        <v>16.8232184167249-156.875228770196i</v>
      </c>
      <c r="K2033" t="str">
        <f t="shared" si="598"/>
        <v>0.0169340810375587-0.0106839073207967i</v>
      </c>
      <c r="L2033" t="str">
        <f t="shared" si="599"/>
        <v>0.0001875-0.186718544532255i</v>
      </c>
      <c r="M2033" t="str">
        <f t="shared" si="600"/>
        <v>0.00125-0.0469292598557006i</v>
      </c>
      <c r="N2033">
        <f t="shared" si="601"/>
        <v>80.525477929808631</v>
      </c>
      <c r="O2033">
        <f t="shared" si="602"/>
        <v>23.426684547648087</v>
      </c>
      <c r="P2033" s="3">
        <f t="shared" si="603"/>
        <v>23.426684547648087</v>
      </c>
      <c r="Q2033" s="3">
        <f t="shared" si="604"/>
        <v>-99.474522070191369</v>
      </c>
      <c r="R2033">
        <f t="shared" si="605"/>
        <v>80.525477929808631</v>
      </c>
      <c r="S2033">
        <f t="shared" si="606"/>
        <v>1.8891375794920988</v>
      </c>
      <c r="T2033">
        <f t="shared" si="589"/>
        <v>23.426684547648087</v>
      </c>
    </row>
    <row r="2034" spans="1:20" x14ac:dyDescent="0.35">
      <c r="A2034">
        <f t="shared" si="590"/>
        <v>11914.906728339845</v>
      </c>
      <c r="B2034">
        <f t="shared" si="607"/>
        <v>1896.316302294169</v>
      </c>
      <c r="C2034" t="str">
        <f t="shared" si="591"/>
        <v>-2.43580708300231-14.5695539945507i</v>
      </c>
      <c r="D2034" t="str">
        <f t="shared" si="592"/>
        <v>3.47810137239767-8.40191318143869i</v>
      </c>
      <c r="E2034" t="str">
        <f t="shared" si="593"/>
        <v>162.445492308983+1.03373871915792i</v>
      </c>
      <c r="F2034" t="str">
        <f t="shared" si="594"/>
        <v>2.90990610273583-78.7650392822309i</v>
      </c>
      <c r="G2034" t="str">
        <f t="shared" si="595"/>
        <v>0.99999869165225-0.00114382954939185i</v>
      </c>
      <c r="H2034" t="str">
        <f t="shared" si="596"/>
        <v>706.819766615921+48.8504708887147i</v>
      </c>
      <c r="I2034" t="str">
        <f t="shared" si="597"/>
        <v>16.6568078275419-156.653956955621i</v>
      </c>
      <c r="K2034" t="str">
        <f t="shared" si="598"/>
        <v>0.0168967446701813-0.0106997109662254i</v>
      </c>
      <c r="L2034" t="str">
        <f t="shared" si="599"/>
        <v>0.0001875-0.186011700071982i</v>
      </c>
      <c r="M2034" t="str">
        <f t="shared" si="600"/>
        <v>0.00125-0.0467516037614072i</v>
      </c>
      <c r="N2034">
        <f t="shared" si="601"/>
        <v>80.50879911118902</v>
      </c>
      <c r="O2034">
        <f t="shared" si="602"/>
        <v>23.388648168030763</v>
      </c>
      <c r="P2034" s="3">
        <f t="shared" si="603"/>
        <v>23.388648168030763</v>
      </c>
      <c r="Q2034" s="3">
        <f t="shared" si="604"/>
        <v>-99.49120088881098</v>
      </c>
      <c r="R2034">
        <f t="shared" si="605"/>
        <v>80.50879911118902</v>
      </c>
      <c r="S2034">
        <f t="shared" si="606"/>
        <v>1.8963163022941689</v>
      </c>
      <c r="T2034">
        <f t="shared" si="589"/>
        <v>23.388648168030763</v>
      </c>
    </row>
    <row r="2035" spans="1:20" x14ac:dyDescent="0.35">
      <c r="A2035">
        <f t="shared" si="590"/>
        <v>11960.183373907535</v>
      </c>
      <c r="B2035">
        <f t="shared" si="607"/>
        <v>1903.5223042428868</v>
      </c>
      <c r="C2035" t="str">
        <f t="shared" si="591"/>
        <v>-2.42935860761193-14.5051558840537i</v>
      </c>
      <c r="D2035" t="str">
        <f t="shared" si="592"/>
        <v>3.47810119248794-8.3701755408972i</v>
      </c>
      <c r="E2035" t="str">
        <f t="shared" si="593"/>
        <v>162.446917565293+1.03990002337642i</v>
      </c>
      <c r="F2035" t="str">
        <f t="shared" si="594"/>
        <v>2.90990607374638-78.4668904427289i</v>
      </c>
      <c r="G2035" t="str">
        <f t="shared" si="595"/>
        <v>0.999998681689928-0.00114817609024102i</v>
      </c>
      <c r="H2035" t="str">
        <f t="shared" si="596"/>
        <v>708.492592041028+48.212297042364i</v>
      </c>
      <c r="I2035" t="str">
        <f t="shared" si="597"/>
        <v>16.488187159333-156.434990363321i</v>
      </c>
      <c r="K2035" t="str">
        <f t="shared" si="598"/>
        <v>0.0168592982832034-0.0107154071022504i</v>
      </c>
      <c r="L2035" t="str">
        <f t="shared" si="599"/>
        <v>0.0001875-0.185307531452462i</v>
      </c>
      <c r="M2035" t="str">
        <f t="shared" si="600"/>
        <v>0.00125-0.0465746202046296i</v>
      </c>
      <c r="N2035">
        <f t="shared" si="601"/>
        <v>80.492207824548771</v>
      </c>
      <c r="O2035">
        <f t="shared" si="602"/>
        <v>23.350591907838151</v>
      </c>
      <c r="P2035" s="3">
        <f t="shared" si="603"/>
        <v>23.350591907838151</v>
      </c>
      <c r="Q2035" s="3">
        <f t="shared" si="604"/>
        <v>-99.507792175451229</v>
      </c>
      <c r="R2035">
        <f t="shared" si="605"/>
        <v>80.492207824548771</v>
      </c>
      <c r="S2035">
        <f t="shared" si="606"/>
        <v>1.9035223042428868</v>
      </c>
      <c r="T2035">
        <f t="shared" si="589"/>
        <v>23.350591907838151</v>
      </c>
    </row>
    <row r="2036" spans="1:20" x14ac:dyDescent="0.35">
      <c r="A2036">
        <f t="shared" si="590"/>
        <v>12005.632070728385</v>
      </c>
      <c r="B2036">
        <f t="shared" si="607"/>
        <v>1910.7556889990099</v>
      </c>
      <c r="C2036" t="str">
        <f t="shared" si="591"/>
        <v>-2.42289187814775-14.4410119214465i</v>
      </c>
      <c r="D2036" t="str">
        <f t="shared" si="592"/>
        <v>3.4781010112083-8.33855830813373i</v>
      </c>
      <c r="E2036" t="str">
        <f t="shared" si="593"/>
        <v>162.448370572546+1.04609894726147i</v>
      </c>
      <c r="F2036" t="str">
        <f t="shared" si="594"/>
        <v>2.90990604453616-78.1698703757883i</v>
      </c>
      <c r="G2036" t="str">
        <f t="shared" si="595"/>
        <v>0.999998671651748-0.00115253914781452i</v>
      </c>
      <c r="H2036" t="str">
        <f t="shared" si="596"/>
        <v>710.177706789562+47.5579435455408i</v>
      </c>
      <c r="I2036" t="str">
        <f t="shared" si="597"/>
        <v>16.3173244436908-156.218314031933i</v>
      </c>
      <c r="K2036" t="str">
        <f t="shared" si="598"/>
        <v>0.0168217424717114-0.0107309948031145i</v>
      </c>
      <c r="L2036" t="str">
        <f t="shared" si="599"/>
        <v>0.0001875-0.184606028543995i</v>
      </c>
      <c r="M2036" t="str">
        <f t="shared" si="600"/>
        <v>0.00125-0.0463983066393999i</v>
      </c>
      <c r="N2036">
        <f t="shared" si="601"/>
        <v>80.475705185067937</v>
      </c>
      <c r="O2036">
        <f t="shared" si="602"/>
        <v>23.312515799889152</v>
      </c>
      <c r="P2036" s="3">
        <f t="shared" si="603"/>
        <v>23.312515799889152</v>
      </c>
      <c r="Q2036" s="3">
        <f t="shared" si="604"/>
        <v>-99.524294814932063</v>
      </c>
      <c r="R2036">
        <f t="shared" si="605"/>
        <v>80.475705185067937</v>
      </c>
      <c r="S2036">
        <f t="shared" si="606"/>
        <v>1.9107556889990098</v>
      </c>
      <c r="T2036">
        <f t="shared" si="589"/>
        <v>23.312515799889152</v>
      </c>
    </row>
    <row r="2037" spans="1:20" x14ac:dyDescent="0.35">
      <c r="A2037">
        <f t="shared" si="590"/>
        <v>12051.253472597153</v>
      </c>
      <c r="B2037">
        <f t="shared" si="607"/>
        <v>1918.0165606172061</v>
      </c>
      <c r="C2037" t="str">
        <f t="shared" si="591"/>
        <v>-2.41640700394372-14.3771213766898i</v>
      </c>
      <c r="D2037" t="str">
        <f t="shared" si="592"/>
        <v>3.47810082854834-8.30706102832375i</v>
      </c>
      <c r="E2037" t="str">
        <f t="shared" si="593"/>
        <v>162.449851679473+1.05233566142235i</v>
      </c>
      <c r="F2037" t="str">
        <f t="shared" si="594"/>
        <v>2.90990601510354-77.8739748086763i</v>
      </c>
      <c r="G2037" t="str">
        <f t="shared" si="595"/>
        <v>0.999998661537134-0.00115691878487442i</v>
      </c>
      <c r="H2037" t="str">
        <f t="shared" si="596"/>
        <v>711.875135773181+46.8871078781697i</v>
      </c>
      <c r="I2037" t="str">
        <f t="shared" si="597"/>
        <v>16.1441872806777-156.003912542851i</v>
      </c>
      <c r="K2037" t="str">
        <f t="shared" si="598"/>
        <v>0.0167840778405894-0.0107464731461256i</v>
      </c>
      <c r="L2037" t="str">
        <f t="shared" si="599"/>
        <v>0.0001875-0.183907181255225i</v>
      </c>
      <c r="M2037" t="str">
        <f t="shared" si="600"/>
        <v>0.00125-0.0462226605293882i</v>
      </c>
      <c r="N2037">
        <f t="shared" si="601"/>
        <v>80.459292310633217</v>
      </c>
      <c r="O2037">
        <f t="shared" si="602"/>
        <v>23.274419878468478</v>
      </c>
      <c r="P2037" s="3">
        <f t="shared" si="603"/>
        <v>23.274419878468478</v>
      </c>
      <c r="Q2037" s="3">
        <f t="shared" si="604"/>
        <v>-99.540707689366783</v>
      </c>
      <c r="R2037">
        <f t="shared" si="605"/>
        <v>80.459292310633217</v>
      </c>
      <c r="S2037">
        <f t="shared" si="606"/>
        <v>1.9180165606172062</v>
      </c>
      <c r="T2037">
        <f t="shared" si="589"/>
        <v>23.274419878468478</v>
      </c>
    </row>
    <row r="2038" spans="1:20" x14ac:dyDescent="0.35">
      <c r="A2038">
        <f t="shared" si="590"/>
        <v>12097.048235793023</v>
      </c>
      <c r="B2038">
        <f t="shared" si="607"/>
        <v>1925.3050235475516</v>
      </c>
      <c r="C2038" t="str">
        <f t="shared" si="591"/>
        <v>-2.4099040959977-14.3134835224984i</v>
      </c>
      <c r="D2038" t="str">
        <f t="shared" si="592"/>
        <v>3.47810064449758-8.27568324836828i</v>
      </c>
      <c r="E2038" t="str">
        <f t="shared" si="593"/>
        <v>162.451361237958+1.0586103362602i</v>
      </c>
      <c r="F2038" t="str">
        <f t="shared" si="594"/>
        <v>2.90990598544682-77.5791994848362i</v>
      </c>
      <c r="G2038" t="str">
        <f t="shared" si="595"/>
        <v>0.999998651345502-0.00116131506442123i</v>
      </c>
      <c r="H2038" t="str">
        <f t="shared" si="596"/>
        <v>713.584901080411+46.1994822963963i</v>
      </c>
      <c r="I2038" t="str">
        <f t="shared" si="597"/>
        <v>15.968742836297-155.791770004561i</v>
      </c>
      <c r="K2038" t="str">
        <f t="shared" si="598"/>
        <v>0.0167463050045111-0.0107618412117765i</v>
      </c>
      <c r="L2038" t="str">
        <f t="shared" si="599"/>
        <v>0.0001875-0.183210979533i</v>
      </c>
      <c r="M2038" t="str">
        <f t="shared" si="600"/>
        <v>0.00125-0.0460476793478664i</v>
      </c>
      <c r="N2038">
        <f t="shared" si="601"/>
        <v>80.442970321755908</v>
      </c>
      <c r="O2038">
        <f t="shared" si="602"/>
        <v>23.23630417933628</v>
      </c>
      <c r="P2038" s="3">
        <f t="shared" si="603"/>
        <v>23.23630417933628</v>
      </c>
      <c r="Q2038" s="3">
        <f t="shared" si="604"/>
        <v>-99.557029678244092</v>
      </c>
      <c r="R2038">
        <f t="shared" si="605"/>
        <v>80.442970321755908</v>
      </c>
      <c r="S2038">
        <f t="shared" si="606"/>
        <v>1.9253050235475517</v>
      </c>
      <c r="T2038">
        <f t="shared" si="589"/>
        <v>23.23630417933628</v>
      </c>
    </row>
    <row r="2039" spans="1:20" x14ac:dyDescent="0.35">
      <c r="A2039">
        <f t="shared" si="590"/>
        <v>12143.017019089039</v>
      </c>
      <c r="B2039">
        <f t="shared" si="607"/>
        <v>1932.6211826370325</v>
      </c>
      <c r="C2039" t="str">
        <f t="shared" si="591"/>
        <v>-2.40338326696857-14.2500976343071i</v>
      </c>
      <c r="D2039" t="str">
        <f t="shared" si="592"/>
        <v>3.47810045904538-8.24442451688724i</v>
      </c>
      <c r="E2039" t="str">
        <f t="shared" si="593"/>
        <v>162.452899603047+1.06492314195546i</v>
      </c>
      <c r="F2039" t="str">
        <f t="shared" si="594"/>
        <v>2.90990595556428-77.285540163825i</v>
      </c>
      <c r="G2039" t="str">
        <f t="shared" si="595"/>
        <v>0.999998641076267-0.00116572804969488i</v>
      </c>
      <c r="H2039" t="str">
        <f t="shared" si="596"/>
        <v>715.307021848518+45.4947537629385i</v>
      </c>
      <c r="I2039" t="str">
        <f t="shared" si="597"/>
        <v>15.7909578401512-155.581870036546i</v>
      </c>
      <c r="K2039" t="str">
        <f t="shared" si="598"/>
        <v>0.0167084245879312-0.0107770980838651i</v>
      </c>
      <c r="L2039" t="str">
        <f t="shared" si="599"/>
        <v>0.0001875-0.182517413362224i</v>
      </c>
      <c r="M2039" t="str">
        <f t="shared" si="600"/>
        <v>0.00125-0.0458733605776712i</v>
      </c>
      <c r="N2039">
        <f t="shared" si="601"/>
        <v>80.426740341490259</v>
      </c>
      <c r="O2039">
        <f t="shared" si="602"/>
        <v>23.198168739737245</v>
      </c>
      <c r="P2039" s="3">
        <f t="shared" si="603"/>
        <v>23.198168739737245</v>
      </c>
      <c r="Q2039" s="3">
        <f t="shared" si="604"/>
        <v>-99.573259658509741</v>
      </c>
      <c r="R2039">
        <f t="shared" si="605"/>
        <v>80.426740341490259</v>
      </c>
      <c r="S2039">
        <f t="shared" si="606"/>
        <v>1.9326211826370325</v>
      </c>
      <c r="T2039">
        <f t="shared" si="589"/>
        <v>23.198168739737245</v>
      </c>
    </row>
    <row r="2040" spans="1:20" x14ac:dyDescent="0.35">
      <c r="A2040">
        <f t="shared" si="590"/>
        <v>12189.160483761578</v>
      </c>
      <c r="B2040">
        <f t="shared" si="607"/>
        <v>1939.9651431310533</v>
      </c>
      <c r="C2040" t="str">
        <f t="shared" si="591"/>
        <v>-2.3968446311738-14.1869629902391i</v>
      </c>
      <c r="D2040" t="str">
        <f t="shared" si="592"/>
        <v>3.47810027218107-8.21328438421316i</v>
      </c>
      <c r="E2040" t="str">
        <f t="shared" si="593"/>
        <v>162.454467132975+1.07127424845423i</v>
      </c>
      <c r="F2040" t="str">
        <f t="shared" si="594"/>
        <v>2.90990592545418-76.9929926212547i</v>
      </c>
      <c r="G2040" t="str">
        <f t="shared" si="595"/>
        <v>0.999998630728838-0.00117015780417558i</v>
      </c>
      <c r="H2040" t="str">
        <f t="shared" si="596"/>
        <v>717.041514131144+44.7726038777833i</v>
      </c>
      <c r="I2040" t="str">
        <f t="shared" si="597"/>
        <v>15.6107985833014-155.374195752768i</v>
      </c>
      <c r="K2040" t="str">
        <f t="shared" si="598"/>
        <v>0.0166704372250738-0.0107922428496148i</v>
      </c>
      <c r="L2040" t="str">
        <f t="shared" si="599"/>
        <v>0.0001875-0.181826472765714i</v>
      </c>
      <c r="M2040" t="str">
        <f t="shared" si="600"/>
        <v>0.00125-0.0456997017111687i</v>
      </c>
      <c r="N2040">
        <f t="shared" si="601"/>
        <v>80.410603495349378</v>
      </c>
      <c r="O2040">
        <f t="shared" si="602"/>
        <v>23.160013598411105</v>
      </c>
      <c r="P2040" s="3">
        <f t="shared" si="603"/>
        <v>23.160013598411105</v>
      </c>
      <c r="Q2040" s="3">
        <f t="shared" si="604"/>
        <v>-99.589396504650622</v>
      </c>
      <c r="R2040">
        <f t="shared" si="605"/>
        <v>80.410603495349378</v>
      </c>
      <c r="S2040">
        <f t="shared" si="606"/>
        <v>1.9399651431310534</v>
      </c>
      <c r="T2040">
        <f t="shared" si="589"/>
        <v>23.160013598411105</v>
      </c>
    </row>
    <row r="2041" spans="1:20" x14ac:dyDescent="0.35">
      <c r="A2041">
        <f t="shared" si="590"/>
        <v>12235.479293599872</v>
      </c>
      <c r="B2041">
        <f t="shared" si="607"/>
        <v>1947.3370106749514</v>
      </c>
      <c r="C2041" t="str">
        <f t="shared" si="591"/>
        <v>-2.39028830458589-14.1240788710712i</v>
      </c>
      <c r="D2041" t="str">
        <f t="shared" si="592"/>
        <v>3.47810008389392-8.18226240238481i</v>
      </c>
      <c r="E2041" t="str">
        <f t="shared" si="593"/>
        <v>162.45606418917+1.07766382545559i</v>
      </c>
      <c r="F2041" t="str">
        <f t="shared" si="594"/>
        <v>2.90990589511482-76.7015526487315i</v>
      </c>
      <c r="G2041" t="str">
        <f t="shared" si="595"/>
        <v>0.99999862030262-0.00117460439158475i</v>
      </c>
      <c r="H2041" t="str">
        <f t="shared" si="596"/>
        <v>718.788390761459+44.0327088093153i</v>
      </c>
      <c r="I2041" t="str">
        <f t="shared" si="597"/>
        <v>15.4282309163405-155.168729744698i</v>
      </c>
      <c r="K2041" t="str">
        <f t="shared" si="598"/>
        <v>0.0166323435599204-0.0108072745997951i</v>
      </c>
      <c r="L2041" t="str">
        <f t="shared" si="599"/>
        <v>0.0001875-0.181138147804058i</v>
      </c>
      <c r="M2041" t="str">
        <f t="shared" si="600"/>
        <v>0.00125-0.0455267002502178i</v>
      </c>
      <c r="N2041">
        <f t="shared" si="601"/>
        <v>80.394560911221134</v>
      </c>
      <c r="O2041">
        <f t="shared" si="602"/>
        <v>23.1218387956011</v>
      </c>
      <c r="P2041" s="3">
        <f t="shared" si="603"/>
        <v>23.1218387956011</v>
      </c>
      <c r="Q2041" s="3">
        <f t="shared" si="604"/>
        <v>-99.605439088778866</v>
      </c>
      <c r="R2041">
        <f t="shared" si="605"/>
        <v>80.394560911221134</v>
      </c>
      <c r="S2041">
        <f t="shared" si="606"/>
        <v>1.9473370106749515</v>
      </c>
      <c r="T2041">
        <f t="shared" si="589"/>
        <v>23.1218387956011</v>
      </c>
    </row>
    <row r="2042" spans="1:20" x14ac:dyDescent="0.35">
      <c r="A2042">
        <f t="shared" si="590"/>
        <v>12281.974114915551</v>
      </c>
      <c r="B2042">
        <f t="shared" si="607"/>
        <v>1954.7368913155162</v>
      </c>
      <c r="C2042" t="str">
        <f t="shared" si="591"/>
        <v>-2.383714404829-14.0614445602017i</v>
      </c>
      <c r="D2042" t="str">
        <f t="shared" si="592"/>
        <v>3.47809989417309-8.15135812514041i</v>
      </c>
      <c r="E2042" t="str">
        <f t="shared" si="593"/>
        <v>162.457691136283+1.08409204239775i</v>
      </c>
      <c r="F2042" t="str">
        <f t="shared" si="594"/>
        <v>2.90990586454444-76.4112160537931i</v>
      </c>
      <c r="G2042" t="str">
        <f t="shared" si="595"/>
        <v>0.999998609797011-0.00117906787588593i</v>
      </c>
      <c r="H2042" t="str">
        <f t="shared" si="596"/>
        <v>720.54766121083+43.27473922598i</v>
      </c>
      <c r="I2042" t="str">
        <f t="shared" si="597"/>
        <v>15.2432202476947-154.965454063893i</v>
      </c>
      <c r="K2042" t="str">
        <f t="shared" si="598"/>
        <v>0.0165941442461951-0.0108221924288423i</v>
      </c>
      <c r="L2042" t="str">
        <f t="shared" si="599"/>
        <v>0.0001875-0.180452428575471i</v>
      </c>
      <c r="M2042" t="str">
        <f t="shared" si="600"/>
        <v>0.00125-0.0453543537061345i</v>
      </c>
      <c r="N2042">
        <f t="shared" si="601"/>
        <v>80.378613719283194</v>
      </c>
      <c r="O2042">
        <f t="shared" si="602"/>
        <v>23.083644373063894</v>
      </c>
      <c r="P2042" s="3">
        <f t="shared" si="603"/>
        <v>23.083644373063894</v>
      </c>
      <c r="Q2042" s="3">
        <f t="shared" si="604"/>
        <v>-99.621386280716806</v>
      </c>
      <c r="R2042">
        <f t="shared" si="605"/>
        <v>80.378613719283194</v>
      </c>
      <c r="S2042">
        <f t="shared" si="606"/>
        <v>1.9547368913155163</v>
      </c>
      <c r="T2042">
        <f t="shared" si="589"/>
        <v>23.083644373063894</v>
      </c>
    </row>
    <row r="2043" spans="1:20" x14ac:dyDescent="0.35">
      <c r="A2043">
        <f t="shared" si="590"/>
        <v>12328.64561655223</v>
      </c>
      <c r="B2043">
        <f t="shared" si="607"/>
        <v>1962.1648915025153</v>
      </c>
      <c r="C2043" t="str">
        <f t="shared" si="591"/>
        <v>-2.37712305117515-13.9990593436163i</v>
      </c>
      <c r="D2043" t="str">
        <f t="shared" si="592"/>
        <v>3.47809970300769-8.12057110791155i</v>
      </c>
      <c r="E2043" t="str">
        <f t="shared" si="593"/>
        <v>162.459348342192+1.09055906844547i</v>
      </c>
      <c r="F2043" t="str">
        <f t="shared" si="594"/>
        <v>2.90990583374132-76.1219786598508i</v>
      </c>
      <c r="G2043" t="str">
        <f t="shared" si="595"/>
        <v>0.999998599211409-0.0011835483212857i</v>
      </c>
      <c r="H2043" t="str">
        <f t="shared" si="596"/>
        <v>722.319331442789+42.4983602285969i</v>
      </c>
      <c r="I2043" t="str">
        <f t="shared" si="597"/>
        <v>15.055731542174-154.764350204122i</v>
      </c>
      <c r="K2043" t="str">
        <f t="shared" si="598"/>
        <v>0.0165558399473489-0.0108369954349808i</v>
      </c>
      <c r="L2043" t="str">
        <f t="shared" si="599"/>
        <v>0.0001875-0.179769305215652i</v>
      </c>
      <c r="M2043" t="str">
        <f t="shared" si="600"/>
        <v>0.00125-0.0451826595996558i</v>
      </c>
      <c r="N2043">
        <f t="shared" si="601"/>
        <v>80.362763051915863</v>
      </c>
      <c r="O2043">
        <f t="shared" si="602"/>
        <v>23.045430374078208</v>
      </c>
      <c r="P2043" s="3">
        <f t="shared" si="603"/>
        <v>23.045430374078208</v>
      </c>
      <c r="Q2043" s="3">
        <f t="shared" si="604"/>
        <v>-99.637236948084137</v>
      </c>
      <c r="R2043">
        <f t="shared" si="605"/>
        <v>80.362763051915863</v>
      </c>
      <c r="S2043">
        <f t="shared" si="606"/>
        <v>1.9621648915025154</v>
      </c>
      <c r="T2043">
        <f t="shared" si="589"/>
        <v>23.045430374078208</v>
      </c>
    </row>
    <row r="2044" spans="1:20" x14ac:dyDescent="0.35">
      <c r="A2044">
        <f t="shared" si="590"/>
        <v>12375.494469895129</v>
      </c>
      <c r="B2044">
        <f t="shared" si="607"/>
        <v>1969.6211180902249</v>
      </c>
      <c r="C2044" t="str">
        <f t="shared" si="591"/>
        <v>-2.37051436454031-13.9369225098556i</v>
      </c>
      <c r="D2044" t="str">
        <f t="shared" si="592"/>
        <v>3.47809951038667-8.08990090781645i</v>
      </c>
      <c r="E2044" t="str">
        <f t="shared" si="593"/>
        <v>162.461036178028+1.0970650724758i</v>
      </c>
      <c r="F2044" t="str">
        <f t="shared" si="594"/>
        <v>2.90990580270362-75.8338363061264i</v>
      </c>
      <c r="G2044" t="str">
        <f t="shared" si="595"/>
        <v>0.999998588545203-0.00118804579223463i</v>
      </c>
      <c r="H2044" t="str">
        <f t="shared" si="596"/>
        <v>724.103403762229+41.7032312834177i</v>
      </c>
      <c r="I2044" t="str">
        <f t="shared" si="597"/>
        <v>14.8657293197817-154.565399083001i</v>
      </c>
      <c r="K2044" t="str">
        <f t="shared" si="598"/>
        <v>0.016517431336542-0.0108516827203444i</v>
      </c>
      <c r="L2044" t="str">
        <f t="shared" si="599"/>
        <v>0.0001875-0.179088767897641i</v>
      </c>
      <c r="M2044" t="str">
        <f t="shared" si="600"/>
        <v>0.00125-0.0450116154609045i</v>
      </c>
      <c r="N2044">
        <f t="shared" si="601"/>
        <v>80.347010043614262</v>
      </c>
      <c r="O2044">
        <f t="shared" si="602"/>
        <v>23.007196843454246</v>
      </c>
      <c r="P2044" s="3">
        <f t="shared" si="603"/>
        <v>23.007196843454246</v>
      </c>
      <c r="Q2044" s="3">
        <f t="shared" si="604"/>
        <v>-99.652989956385738</v>
      </c>
      <c r="R2044">
        <f t="shared" si="605"/>
        <v>80.347010043614262</v>
      </c>
      <c r="S2044">
        <f t="shared" si="606"/>
        <v>1.9696211180902248</v>
      </c>
      <c r="T2044">
        <f t="shared" si="589"/>
        <v>23.007196843454246</v>
      </c>
    </row>
    <row r="2045" spans="1:20" x14ac:dyDescent="0.35">
      <c r="A2045">
        <f t="shared" si="590"/>
        <v>12422.521348880731</v>
      </c>
      <c r="B2045">
        <f t="shared" si="607"/>
        <v>1977.1056783389677</v>
      </c>
      <c r="C2045" t="str">
        <f t="shared" si="591"/>
        <v>-2.36388846747965-13.8750333499813i</v>
      </c>
      <c r="D2045" t="str">
        <f t="shared" si="592"/>
        <v>3.47809931629898-8.05934708365394i</v>
      </c>
      <c r="E2045" t="str">
        <f t="shared" si="593"/>
        <v>162.462755018181+1.10361022306579i</v>
      </c>
      <c r="F2045" t="str">
        <f t="shared" si="594"/>
        <v>2.90990577142959-75.5467848475961i</v>
      </c>
      <c r="G2045" t="str">
        <f t="shared" si="595"/>
        <v>0.999998577797781-0.00119256035342816i</v>
      </c>
      <c r="H2045" t="str">
        <f t="shared" si="596"/>
        <v>725.899876659709+40.88900615603i</v>
      </c>
      <c r="I2045" t="str">
        <f t="shared" si="597"/>
        <v>14.6731776547995-154.368581023187i</v>
      </c>
      <c r="K2045" t="str">
        <f t="shared" si="598"/>
        <v>0.016478919096624-0.0108662533910973i</v>
      </c>
      <c r="L2045" t="str">
        <f t="shared" si="599"/>
        <v>0.0001875-0.178410806831681i</v>
      </c>
      <c r="M2045" t="str">
        <f t="shared" si="600"/>
        <v>0.00125-0.0448412188293529i</v>
      </c>
      <c r="N2045">
        <f t="shared" si="601"/>
        <v>80.331355830900876</v>
      </c>
      <c r="O2045">
        <f t="shared" si="602"/>
        <v>22.968943827542205</v>
      </c>
      <c r="P2045" s="3">
        <f t="shared" si="603"/>
        <v>22.968943827542205</v>
      </c>
      <c r="Q2045" s="3">
        <f t="shared" si="604"/>
        <v>-99.668644169099124</v>
      </c>
      <c r="R2045">
        <f t="shared" si="605"/>
        <v>80.331355830900876</v>
      </c>
      <c r="S2045">
        <f t="shared" si="606"/>
        <v>1.9771056783389676</v>
      </c>
      <c r="T2045">
        <f t="shared" si="589"/>
        <v>22.968943827542205</v>
      </c>
    </row>
    <row r="2046" spans="1:20" x14ac:dyDescent="0.35">
      <c r="A2046">
        <f t="shared" si="590"/>
        <v>12469.726930006478</v>
      </c>
      <c r="B2046">
        <f t="shared" si="607"/>
        <v>1984.6186799166558</v>
      </c>
      <c r="C2046" t="str">
        <f t="shared" si="591"/>
        <v>-2.35724548418339-13.8133911575441i</v>
      </c>
      <c r="D2046" t="str">
        <f t="shared" si="592"/>
        <v>3.47809912073342-8.02890919589689i</v>
      </c>
      <c r="E2046" t="str">
        <f t="shared" si="593"/>
        <v>162.46450524033+1.11019468847762i</v>
      </c>
      <c r="F2046" t="str">
        <f t="shared" si="594"/>
        <v>2.90990573991741-75.2608201549277i</v>
      </c>
      <c r="G2046" t="str">
        <f t="shared" si="595"/>
        <v>0.999998566968523-0.00119709206980754i</v>
      </c>
      <c r="H2046" t="str">
        <f t="shared" si="596"/>
        <v>727.708744650689+40.0553328462765i</v>
      </c>
      <c r="I2046" t="str">
        <f t="shared" si="597"/>
        <v>14.4780401751736-154.173875733043i</v>
      </c>
      <c r="K2046" t="str">
        <f t="shared" si="598"/>
        <v>0.0164403039201131-0.010880706557556i</v>
      </c>
      <c r="L2046" t="str">
        <f t="shared" si="599"/>
        <v>0.0001875-0.177735412265073i</v>
      </c>
      <c r="M2046" t="str">
        <f t="shared" si="600"/>
        <v>0.00125-0.0446714672537885i</v>
      </c>
      <c r="N2046">
        <f t="shared" si="601"/>
        <v>80.315801552234262</v>
      </c>
      <c r="O2046">
        <f t="shared" si="602"/>
        <v>22.930671374241641</v>
      </c>
      <c r="P2046" s="3">
        <f t="shared" si="603"/>
        <v>22.930671374241641</v>
      </c>
      <c r="Q2046" s="3">
        <f t="shared" si="604"/>
        <v>-99.684198447765738</v>
      </c>
      <c r="R2046">
        <f t="shared" si="605"/>
        <v>80.315801552234262</v>
      </c>
      <c r="S2046">
        <f t="shared" si="606"/>
        <v>1.9846186799166559</v>
      </c>
      <c r="T2046">
        <f t="shared" si="589"/>
        <v>22.930671374241641</v>
      </c>
    </row>
    <row r="2047" spans="1:20" x14ac:dyDescent="0.35">
      <c r="A2047">
        <f t="shared" si="590"/>
        <v>12517.111892340501</v>
      </c>
      <c r="B2047">
        <f t="shared" si="607"/>
        <v>1992.160230900339</v>
      </c>
      <c r="C2047" t="str">
        <f t="shared" si="591"/>
        <v>-2.35058554047147-13.7519952285495i</v>
      </c>
      <c r="D2047" t="str">
        <f t="shared" si="592"/>
        <v>3.47809892367878-7.99858680668604i</v>
      </c>
      <c r="E2047" t="str">
        <f t="shared" si="593"/>
        <v>162.466287225446+1.11681863664663i</v>
      </c>
      <c r="F2047" t="str">
        <f t="shared" si="594"/>
        <v>2.9099057081653-74.9759381144241i</v>
      </c>
      <c r="G2047" t="str">
        <f t="shared" si="595"/>
        <v>0.999998556056806-0.00120164100656083i</v>
      </c>
      <c r="H2047" t="str">
        <f t="shared" si="596"/>
        <v>729.529998109628+39.2018535242808i</v>
      </c>
      <c r="I2047" t="str">
        <f t="shared" si="597"/>
        <v>14.2802800622125-153.981262286845i</v>
      </c>
      <c r="K2047" t="str">
        <f t="shared" si="598"/>
        <v>0.0164015865091729-0.0108950413343109i</v>
      </c>
      <c r="L2047" t="str">
        <f t="shared" si="599"/>
        <v>0.0001875-0.177062574482042i</v>
      </c>
      <c r="M2047" t="str">
        <f t="shared" si="600"/>
        <v>0.00125-0.0445023582922778i</v>
      </c>
      <c r="N2047">
        <f t="shared" si="601"/>
        <v>80.300348347919211</v>
      </c>
      <c r="O2047">
        <f t="shared" si="602"/>
        <v>22.892379533009446</v>
      </c>
      <c r="P2047" s="3">
        <f t="shared" si="603"/>
        <v>22.892379533009446</v>
      </c>
      <c r="Q2047" s="3">
        <f t="shared" si="604"/>
        <v>-99.699651652080789</v>
      </c>
      <c r="R2047">
        <f t="shared" si="605"/>
        <v>80.300348347919211</v>
      </c>
      <c r="S2047">
        <f t="shared" si="606"/>
        <v>1.992160230900339</v>
      </c>
      <c r="T2047">
        <f t="shared" si="589"/>
        <v>22.892379533009446</v>
      </c>
    </row>
    <row r="2048" spans="1:20" x14ac:dyDescent="0.35">
      <c r="A2048">
        <f t="shared" si="590"/>
        <v>12564.676917531395</v>
      </c>
      <c r="B2048">
        <f t="shared" si="607"/>
        <v>1999.7304397777602</v>
      </c>
      <c r="C2048" t="str">
        <f t="shared" si="591"/>
        <v>-2.34390876378835-13.6908448614259i</v>
      </c>
      <c r="D2048" t="str">
        <f t="shared" si="592"/>
        <v>3.47809872512369-7.96837947982348i</v>
      </c>
      <c r="E2048" t="str">
        <f t="shared" si="593"/>
        <v>162.468101357816+1.12348223516658i</v>
      </c>
      <c r="F2048" t="str">
        <f t="shared" si="594"/>
        <v>2.90990567617142-74.6921346279607i</v>
      </c>
      <c r="G2048" t="str">
        <f t="shared" si="595"/>
        <v>0.999998545062004-0.00120620722912373i</v>
      </c>
      <c r="H2048" t="str">
        <f t="shared" si="596"/>
        <v>731.363623098758+38.3282044677176i</v>
      </c>
      <c r="I2048" t="str">
        <f t="shared" si="597"/>
        <v>14.0798600506168-153.790719104454i</v>
      </c>
      <c r="K2048" t="str">
        <f t="shared" si="598"/>
        <v>0.0163627675755882-0.0109092568403479i</v>
      </c>
      <c r="L2048" t="str">
        <f t="shared" si="599"/>
        <v>0.0001875-0.176392283803588i</v>
      </c>
      <c r="M2048" t="str">
        <f t="shared" si="600"/>
        <v>0.00125-0.0443338895121317i</v>
      </c>
      <c r="N2048">
        <f t="shared" si="601"/>
        <v>80.284997360015282</v>
      </c>
      <c r="O2048">
        <f t="shared" si="602"/>
        <v>22.85406835486901</v>
      </c>
      <c r="P2048" s="3">
        <f t="shared" si="603"/>
        <v>22.85406835486901</v>
      </c>
      <c r="Q2048" s="3">
        <f t="shared" si="604"/>
        <v>-99.715002639984718</v>
      </c>
      <c r="R2048">
        <f t="shared" si="605"/>
        <v>80.284997360015282</v>
      </c>
      <c r="S2048">
        <f t="shared" si="606"/>
        <v>1.9997304397777602</v>
      </c>
      <c r="T2048">
        <f t="shared" si="589"/>
        <v>22.85406835486901</v>
      </c>
    </row>
    <row r="2049" spans="1:20" x14ac:dyDescent="0.35">
      <c r="A2049">
        <f t="shared" si="590"/>
        <v>12612.422689818015</v>
      </c>
      <c r="B2049">
        <f t="shared" si="607"/>
        <v>2007.3294154489158</v>
      </c>
      <c r="C2049" t="str">
        <f t="shared" si="591"/>
        <v>-2.33721528319731-13.6299393569908i</v>
      </c>
      <c r="D2049" t="str">
        <f t="shared" si="592"/>
        <v>3.47809852505675-7.93828678076664i</v>
      </c>
      <c r="E2049" t="str">
        <f t="shared" si="593"/>
        <v>162.469948025058+1.13018565127666i</v>
      </c>
      <c r="F2049" t="str">
        <f t="shared" si="594"/>
        <v>2.90990564393392-74.4094056129294i</v>
      </c>
      <c r="G2049" t="str">
        <f t="shared" si="595"/>
        <v>0.999998533983482-0.00121079080318061i</v>
      </c>
      <c r="H2049" t="str">
        <f t="shared" si="596"/>
        <v>733.209601191477+37.4340160004703i</v>
      </c>
      <c r="I2049" t="str">
        <f t="shared" si="597"/>
        <v>13.8767424288602-153.602223930505i</v>
      </c>
      <c r="K2049" t="str">
        <f t="shared" si="598"/>
        <v>0.0163238478407379-0.0109233521991697i</v>
      </c>
      <c r="L2049" t="str">
        <f t="shared" si="599"/>
        <v>0.0001875-0.175724530587356i</v>
      </c>
      <c r="M2049" t="str">
        <f t="shared" si="600"/>
        <v>0.00125-0.0441660584898702i</v>
      </c>
      <c r="N2049">
        <f t="shared" si="601"/>
        <v>80.269749732244094</v>
      </c>
      <c r="O2049">
        <f t="shared" si="602"/>
        <v>22.815737892418046</v>
      </c>
      <c r="P2049" s="3">
        <f t="shared" si="603"/>
        <v>22.815737892418046</v>
      </c>
      <c r="Q2049" s="3">
        <f t="shared" si="604"/>
        <v>-99.730250267755906</v>
      </c>
      <c r="R2049">
        <f t="shared" si="605"/>
        <v>80.269749732244094</v>
      </c>
      <c r="S2049">
        <f t="shared" si="606"/>
        <v>2.0073294154489156</v>
      </c>
      <c r="T2049">
        <f t="shared" si="589"/>
        <v>22.815737892418046</v>
      </c>
    </row>
    <row r="2050" spans="1:20" x14ac:dyDescent="0.35">
      <c r="A2050">
        <f t="shared" si="590"/>
        <v>12660.349896039324</v>
      </c>
      <c r="B2050">
        <f t="shared" si="607"/>
        <v>2014.9572672276217</v>
      </c>
      <c r="C2050" t="str">
        <f t="shared" si="591"/>
        <v>-2.33050522937505-13.5692780184186i</v>
      </c>
      <c r="D2050" t="str">
        <f t="shared" si="592"/>
        <v>3.47809832346643-7.90830827662179i</v>
      </c>
      <c r="E2050" t="str">
        <f t="shared" si="593"/>
        <v>162.471827618138+1.13692905184789i</v>
      </c>
      <c r="F2050" t="str">
        <f t="shared" si="594"/>
        <v>2.90990561145095-74.1277470021783i</v>
      </c>
      <c r="G2050" t="str">
        <f t="shared" si="595"/>
        <v>0.999998522820603-0.00121539179466541i</v>
      </c>
      <c r="H2050" t="str">
        <f t="shared" si="596"/>
        <v>735.067909290142+36.5189124329018i</v>
      </c>
      <c r="I2050" t="str">
        <f t="shared" si="597"/>
        <v>13.6708890399574-153.415753813056i</v>
      </c>
      <c r="K2050" t="str">
        <f t="shared" si="598"/>
        <v>0.0162848280355672-0.0109373265389185i</v>
      </c>
      <c r="L2050" t="str">
        <f t="shared" si="599"/>
        <v>0.0001875-0.175059305227492i</v>
      </c>
      <c r="M2050" t="str">
        <f t="shared" si="600"/>
        <v>0.00125-0.0439988628111877i</v>
      </c>
      <c r="N2050">
        <f t="shared" si="601"/>
        <v>80.254606609894054</v>
      </c>
      <c r="O2050">
        <f t="shared" si="602"/>
        <v>22.777388199837358</v>
      </c>
      <c r="P2050" s="3">
        <f t="shared" si="603"/>
        <v>22.777388199837358</v>
      </c>
      <c r="Q2050" s="3">
        <f t="shared" si="604"/>
        <v>-99.745393390105946</v>
      </c>
      <c r="R2050">
        <f t="shared" si="605"/>
        <v>80.254606609894054</v>
      </c>
      <c r="S2050">
        <f t="shared" si="606"/>
        <v>2.0149572672276217</v>
      </c>
      <c r="T2050">
        <f t="shared" si="589"/>
        <v>22.777388199837358</v>
      </c>
    </row>
    <row r="2051" spans="1:20" x14ac:dyDescent="0.35">
      <c r="A2051">
        <f t="shared" si="590"/>
        <v>12708.459225644274</v>
      </c>
      <c r="B2051">
        <f t="shared" si="607"/>
        <v>2022.6141048430868</v>
      </c>
      <c r="C2051" t="str">
        <f t="shared" si="591"/>
        <v>-2.32377873460473-13.508860151207i</v>
      </c>
      <c r="D2051" t="str">
        <f t="shared" si="592"/>
        <v>3.47809812034113-7.87844353613797i</v>
      </c>
      <c r="E2051" t="str">
        <f t="shared" si="593"/>
        <v>162.473740531379+1.14371260336933i</v>
      </c>
      <c r="F2051" t="str">
        <f t="shared" si="594"/>
        <v>2.90990557872063-73.8471547439533i</v>
      </c>
      <c r="G2051" t="str">
        <f t="shared" si="595"/>
        <v>0.999998511572726-0.00122001026976259i</v>
      </c>
      <c r="H2051" t="str">
        <f t="shared" si="596"/>
        <v>736.938519438184+35.5825120037556i</v>
      </c>
      <c r="I2051" t="str">
        <f t="shared" si="597"/>
        <v>13.4622612826118-153.231285081724i</v>
      </c>
      <c r="K2051" t="str">
        <f t="shared" si="598"/>
        <v>0.0162457089005578-0.0109511789924967i</v>
      </c>
      <c r="L2051" t="str">
        <f t="shared" si="599"/>
        <v>0.0001875-0.174396598154504i</v>
      </c>
      <c r="M2051" t="str">
        <f t="shared" si="600"/>
        <v>0.00125-0.0438323000709182i</v>
      </c>
      <c r="N2051">
        <f t="shared" si="601"/>
        <v>80.239569139728204</v>
      </c>
      <c r="O2051">
        <f t="shared" si="602"/>
        <v>22.739019332898319</v>
      </c>
      <c r="P2051" s="3">
        <f t="shared" si="603"/>
        <v>22.739019332898319</v>
      </c>
      <c r="Q2051" s="3">
        <f t="shared" si="604"/>
        <v>-99.760430860271796</v>
      </c>
      <c r="R2051">
        <f t="shared" si="605"/>
        <v>80.239569139728204</v>
      </c>
      <c r="S2051">
        <f t="shared" si="606"/>
        <v>2.022614104843087</v>
      </c>
      <c r="T2051">
        <f t="shared" si="589"/>
        <v>22.739019332898319</v>
      </c>
    </row>
    <row r="2052" spans="1:20" x14ac:dyDescent="0.35">
      <c r="A2052">
        <f t="shared" si="590"/>
        <v>12756.751370701722</v>
      </c>
      <c r="B2052">
        <f t="shared" si="607"/>
        <v>2030.3000384414906</v>
      </c>
      <c r="C2052" t="str">
        <f t="shared" si="591"/>
        <v>-2.31703593277036-13.4486850631456i</v>
      </c>
      <c r="D2052" t="str">
        <f t="shared" si="592"/>
        <v>3.47809791566918-7.84869212970087i</v>
      </c>
      <c r="E2052" t="str">
        <f t="shared" si="593"/>
        <v>162.475687162491+1.15053647193476i</v>
      </c>
      <c r="F2052" t="str">
        <f t="shared" si="594"/>
        <v>2.90990554574111-73.5676248018416i</v>
      </c>
      <c r="G2052" t="str">
        <f t="shared" si="595"/>
        <v>0.999998500239203-0.00122464629490811i</v>
      </c>
      <c r="H2052" t="str">
        <f t="shared" si="596"/>
        <v>738.821398626417+34.6244268239913i</v>
      </c>
      <c r="I2052" t="str">
        <f t="shared" si="597"/>
        <v>13.2508201127928-153.048793325278i</v>
      </c>
      <c r="K2052" t="str">
        <f t="shared" si="598"/>
        <v>0.0162064911856958-0.0109649086976894i</v>
      </c>
      <c r="L2052" t="str">
        <f t="shared" si="599"/>
        <v>0.0001875-0.173736399835131i</v>
      </c>
      <c r="M2052" t="str">
        <f t="shared" si="600"/>
        <v>0.00125-0.0436663678730009i</v>
      </c>
      <c r="N2052">
        <f t="shared" si="601"/>
        <v>80.224638469885804</v>
      </c>
      <c r="O2052">
        <f t="shared" si="602"/>
        <v>22.700631348971811</v>
      </c>
      <c r="P2052" s="3">
        <f t="shared" si="603"/>
        <v>22.700631348971811</v>
      </c>
      <c r="Q2052" s="3">
        <f t="shared" si="604"/>
        <v>-99.775361530114196</v>
      </c>
      <c r="R2052">
        <f t="shared" si="605"/>
        <v>80.224638469885804</v>
      </c>
      <c r="S2052">
        <f t="shared" si="606"/>
        <v>2.0303000384414904</v>
      </c>
      <c r="T2052">
        <f t="shared" si="589"/>
        <v>22.700631348971811</v>
      </c>
    </row>
    <row r="2053" spans="1:20" x14ac:dyDescent="0.35">
      <c r="A2053">
        <f t="shared" si="590"/>
        <v>12805.227025910392</v>
      </c>
      <c r="B2053">
        <f t="shared" si="607"/>
        <v>2038.0151785875685</v>
      </c>
      <c r="C2053" t="str">
        <f t="shared" si="591"/>
        <v>-2.31027695934923-13.3887520642818i</v>
      </c>
      <c r="D2053" t="str">
        <f t="shared" si="592"/>
        <v>3.47809770943878-7.8190536293263i</v>
      </c>
      <c r="E2053" t="str">
        <f t="shared" si="593"/>
        <v>162.477667912575+1.15740082322824i</v>
      </c>
      <c r="F2053" t="str">
        <f t="shared" si="594"/>
        <v>2.90990551251044-73.28915315471i</v>
      </c>
      <c r="G2053" t="str">
        <f t="shared" si="595"/>
        <v>0.999998488819382-0.00122929993679035i</v>
      </c>
      <c r="H2053" t="str">
        <f t="shared" si="596"/>
        <v>740.716508593367+33.6442628226717i</v>
      </c>
      <c r="I2053" t="str">
        <f t="shared" si="597"/>
        <v>13.0365260457543-152.868253368691i</v>
      </c>
      <c r="K2053" t="str">
        <f t="shared" si="598"/>
        <v>0.0161671756504385-0.0109785147972854i</v>
      </c>
      <c r="L2053" t="str">
        <f t="shared" si="599"/>
        <v>0.0001875-0.173078700772197i</v>
      </c>
      <c r="M2053" t="str">
        <f t="shared" si="600"/>
        <v>0.00125-0.0435010638304452i</v>
      </c>
      <c r="N2053">
        <f t="shared" si="601"/>
        <v>80.209815749787893</v>
      </c>
      <c r="O2053">
        <f t="shared" si="602"/>
        <v>22.662224307035036</v>
      </c>
      <c r="P2053" s="3">
        <f t="shared" si="603"/>
        <v>22.662224307035036</v>
      </c>
      <c r="Q2053" s="3">
        <f t="shared" si="604"/>
        <v>-99.790184250212107</v>
      </c>
      <c r="R2053">
        <f t="shared" si="605"/>
        <v>80.209815749787893</v>
      </c>
      <c r="S2053">
        <f t="shared" si="606"/>
        <v>2.0380151785875684</v>
      </c>
      <c r="T2053">
        <f t="shared" si="589"/>
        <v>22.662224307035036</v>
      </c>
    </row>
    <row r="2054" spans="1:20" x14ac:dyDescent="0.35">
      <c r="A2054">
        <f t="shared" si="590"/>
        <v>12853.886888608851</v>
      </c>
      <c r="B2054">
        <f t="shared" si="607"/>
        <v>2045.7596362662014</v>
      </c>
      <c r="C2054" t="str">
        <f t="shared" si="591"/>
        <v>-2.30350195140522-13.3290604668889i</v>
      </c>
      <c r="D2054" t="str">
        <f t="shared" si="592"/>
        <v>3.47809750163807-7.78952760865444i</v>
      </c>
      <c r="E2054" t="str">
        <f t="shared" si="593"/>
        <v>162.479683186144+1.16430582251131i</v>
      </c>
      <c r="F2054" t="str">
        <f t="shared" si="594"/>
        <v>2.90990547902676-73.0117357966508i</v>
      </c>
      <c r="G2054" t="str">
        <f t="shared" si="595"/>
        <v>0.999998477312605-0.0012339712623511i</v>
      </c>
      <c r="H2054" t="str">
        <f t="shared" si="596"/>
        <v>742.62380561953+32.6416196950729i</v>
      </c>
      <c r="I2054" t="str">
        <f t="shared" si="597"/>
        <v>12.8193391585156-152.689639249657i</v>
      </c>
      <c r="K2054" t="str">
        <f t="shared" si="598"/>
        <v>0.0161277630636788-0.0109919964391989i</v>
      </c>
      <c r="L2054" t="str">
        <f t="shared" si="599"/>
        <v>0.0001875-0.17242349150448i</v>
      </c>
      <c r="M2054" t="str">
        <f t="shared" si="600"/>
        <v>0.00125-0.043336385565297i</v>
      </c>
      <c r="N2054">
        <f t="shared" si="601"/>
        <v>80.195102130038322</v>
      </c>
      <c r="O2054">
        <f t="shared" si="602"/>
        <v>22.623798267679671</v>
      </c>
      <c r="P2054" s="3">
        <f t="shared" si="603"/>
        <v>22.623798267679671</v>
      </c>
      <c r="Q2054" s="3">
        <f t="shared" si="604"/>
        <v>-99.804897869961678</v>
      </c>
      <c r="R2054">
        <f t="shared" si="605"/>
        <v>80.195102130038322</v>
      </c>
      <c r="S2054">
        <f t="shared" si="606"/>
        <v>2.0457596362662014</v>
      </c>
      <c r="T2054">
        <f t="shared" si="589"/>
        <v>22.623798267679671</v>
      </c>
    </row>
    <row r="2055" spans="1:20" x14ac:dyDescent="0.35">
      <c r="A2055">
        <f t="shared" si="590"/>
        <v>12902.731658785566</v>
      </c>
      <c r="B2055">
        <f t="shared" si="607"/>
        <v>2053.5335228840131</v>
      </c>
      <c r="C2055" t="str">
        <f t="shared" si="591"/>
        <v>-2.29671104758124-13.269609585434i</v>
      </c>
      <c r="D2055" t="str">
        <f t="shared" si="592"/>
        <v>3.47809729225512-7.76011364294349i</v>
      </c>
      <c r="E2055" t="str">
        <f t="shared" si="593"/>
        <v>162.48173339114+1.17125163460876i</v>
      </c>
      <c r="F2055" t="str">
        <f t="shared" si="594"/>
        <v>2.90990544528812-72.7353687369226i</v>
      </c>
      <c r="G2055" t="str">
        <f t="shared" si="595"/>
        <v>0.999998465718211-0.00123866033878649i</v>
      </c>
      <c r="H2055" t="str">
        <f t="shared" si="596"/>
        <v>744.543240315378+31.6160908532843i</v>
      </c>
      <c r="I2055" t="str">
        <f t="shared" si="597"/>
        <v>12.5992190928443-152.512924194531i</v>
      </c>
      <c r="K2055" t="str">
        <f t="shared" si="598"/>
        <v>0.0160882542037085-0.0110053527765909i</v>
      </c>
      <c r="L2055" t="str">
        <f t="shared" si="599"/>
        <v>0.0001875-0.171770762606574i</v>
      </c>
      <c r="M2055" t="str">
        <f t="shared" si="600"/>
        <v>0.00125-0.0431723307086044i</v>
      </c>
      <c r="N2055">
        <f t="shared" si="601"/>
        <v>80.18049876232601</v>
      </c>
      <c r="O2055">
        <f t="shared" si="602"/>
        <v>22.585353293119628</v>
      </c>
      <c r="P2055" s="3">
        <f t="shared" si="603"/>
        <v>22.585353293119628</v>
      </c>
      <c r="Q2055" s="3">
        <f t="shared" si="604"/>
        <v>-99.81950123767399</v>
      </c>
      <c r="R2055">
        <f t="shared" si="605"/>
        <v>80.18049876232601</v>
      </c>
      <c r="S2055">
        <f t="shared" si="606"/>
        <v>2.0535335228840133</v>
      </c>
      <c r="T2055">
        <f t="shared" si="589"/>
        <v>22.585353293119628</v>
      </c>
    </row>
    <row r="2056" spans="1:20" x14ac:dyDescent="0.35">
      <c r="A2056">
        <f t="shared" si="590"/>
        <v>12951.762039088951</v>
      </c>
      <c r="B2056">
        <f t="shared" si="607"/>
        <v>2061.3369502709725</v>
      </c>
      <c r="C2056" t="str">
        <f t="shared" si="591"/>
        <v>-2.28990438809194-13.210398736545i</v>
      </c>
      <c r="D2056" t="str">
        <f t="shared" si="592"/>
        <v>3.47809708127784-7.73081130906354i</v>
      </c>
      <c r="E2056" t="str">
        <f t="shared" si="593"/>
        <v>162.483818938953+1.17823842389467i</v>
      </c>
      <c r="F2056" t="str">
        <f t="shared" si="594"/>
        <v>2.90990541129258-72.4600479998918i</v>
      </c>
      <c r="G2056" t="str">
        <f t="shared" si="595"/>
        <v>0.999998454035533-0.00124336723354801i</v>
      </c>
      <c r="H2056" t="str">
        <f t="shared" si="596"/>
        <v>746.474757403047+30.5672633794446i</v>
      </c>
      <c r="I2056" t="str">
        <f t="shared" si="597"/>
        <v>12.3761250587559-152.33808059373i</v>
      </c>
      <c r="K2056" t="str">
        <f t="shared" si="598"/>
        <v>0.0160486498581789-0.0110185829679907i</v>
      </c>
      <c r="L2056" t="str">
        <f t="shared" si="599"/>
        <v>0.0001875-0.171120504688757i</v>
      </c>
      <c r="M2056" t="str">
        <f t="shared" si="600"/>
        <v>0.00125-0.0430088969003828i</v>
      </c>
      <c r="N2056">
        <f t="shared" si="601"/>
        <v>80.166006799323284</v>
      </c>
      <c r="O2056">
        <f t="shared" si="602"/>
        <v>22.546889447198083</v>
      </c>
      <c r="P2056" s="3">
        <f t="shared" si="603"/>
        <v>22.546889447198083</v>
      </c>
      <c r="Q2056" s="3">
        <f t="shared" si="604"/>
        <v>-99.833993200676716</v>
      </c>
      <c r="R2056">
        <f t="shared" si="605"/>
        <v>80.166006799323284</v>
      </c>
      <c r="S2056">
        <f t="shared" si="606"/>
        <v>2.0613369502709724</v>
      </c>
      <c r="T2056">
        <f t="shared" si="589"/>
        <v>22.546889447198083</v>
      </c>
    </row>
    <row r="2057" spans="1:20" x14ac:dyDescent="0.35">
      <c r="A2057">
        <f t="shared" si="590"/>
        <v>13000.978734837488</v>
      </c>
      <c r="B2057">
        <f t="shared" si="607"/>
        <v>2069.1700306820021</v>
      </c>
      <c r="C2057" t="str">
        <f t="shared" si="591"/>
        <v>-2.28308211471475-13.1514272389784i</v>
      </c>
      <c r="D2057" t="str">
        <f t="shared" si="592"/>
        <v>3.47809686869414-7.70162018549062i</v>
      </c>
      <c r="E2057" t="str">
        <f t="shared" si="593"/>
        <v>162.485940244426+1.18526635427933i</v>
      </c>
      <c r="F2057" t="str">
        <f t="shared" si="594"/>
        <v>2.90990537703819-72.1857696249778i</v>
      </c>
      <c r="G2057" t="str">
        <f t="shared" si="595"/>
        <v>0.999998442263897-0.00124809201434338i</v>
      </c>
      <c r="H2057" t="str">
        <f t="shared" si="596"/>
        <v>748.418295491485+29.4947179818037i</v>
      </c>
      <c r="I2057" t="str">
        <f t="shared" si="597"/>
        <v>12.1500158385517-152.165079976558i</v>
      </c>
      <c r="K2057" t="str">
        <f t="shared" si="598"/>
        <v>0.0160089508240607-0.0110316861774161i</v>
      </c>
      <c r="L2057" t="str">
        <f t="shared" si="599"/>
        <v>0.0001875-0.170472708396849i</v>
      </c>
      <c r="M2057" t="str">
        <f t="shared" si="600"/>
        <v>0.00125-0.0428460817895823i</v>
      </c>
      <c r="N2057">
        <f t="shared" si="601"/>
        <v>80.151627394589212</v>
      </c>
      <c r="O2057">
        <f t="shared" si="602"/>
        <v>22.508406795394677</v>
      </c>
      <c r="P2057" s="3">
        <f t="shared" si="603"/>
        <v>22.508406795394677</v>
      </c>
      <c r="Q2057" s="3">
        <f t="shared" si="604"/>
        <v>-99.848372605410788</v>
      </c>
      <c r="R2057">
        <f t="shared" si="605"/>
        <v>80.151627394589212</v>
      </c>
      <c r="S2057">
        <f t="shared" si="606"/>
        <v>2.069170030682002</v>
      </c>
      <c r="T2057">
        <f t="shared" si="589"/>
        <v>22.508406795394677</v>
      </c>
    </row>
    <row r="2058" spans="1:20" x14ac:dyDescent="0.35">
      <c r="A2058">
        <f t="shared" si="590"/>
        <v>13050.382454029872</v>
      </c>
      <c r="B2058">
        <f t="shared" si="607"/>
        <v>2077.0328767985939</v>
      </c>
      <c r="C2058" t="str">
        <f t="shared" si="591"/>
        <v>-2.27624437078251-13.0926944135872i</v>
      </c>
      <c r="D2058" t="str">
        <f t="shared" si="592"/>
        <v>3.47809665449174-7.67253985230044i</v>
      </c>
      <c r="E2058" t="str">
        <f t="shared" si="593"/>
        <v>162.488097725886+1.1923355891947i</v>
      </c>
      <c r="F2058" t="str">
        <f t="shared" si="594"/>
        <v>2.90990534252295-71.9125296665934i</v>
      </c>
      <c r="G2058" t="str">
        <f t="shared" si="595"/>
        <v>0.999998430402628-0.00125283474913765i</v>
      </c>
      <c r="H2058" t="str">
        <f t="shared" si="596"/>
        <v>750.373786845014+28.398028953967i</v>
      </c>
      <c r="I2058" t="str">
        <f t="shared" si="597"/>
        <v>11.9208497914499-151.993892985456i</v>
      </c>
      <c r="K2058" t="str">
        <f t="shared" si="598"/>
        <v>0.0159691579076011-0.011044661574495i</v>
      </c>
      <c r="L2058" t="str">
        <f t="shared" si="599"/>
        <v>0.0001875-0.169827364412083i</v>
      </c>
      <c r="M2058" t="str">
        <f t="shared" si="600"/>
        <v>0.00125-0.0426838830340531i</v>
      </c>
      <c r="N2058">
        <f t="shared" si="601"/>
        <v>80.137361702464361</v>
      </c>
      <c r="O2058">
        <f t="shared" si="602"/>
        <v>22.469905404832708</v>
      </c>
      <c r="P2058" s="3">
        <f t="shared" si="603"/>
        <v>22.469905404832708</v>
      </c>
      <c r="Q2058" s="3">
        <f t="shared" si="604"/>
        <v>-99.862638297535639</v>
      </c>
      <c r="R2058">
        <f t="shared" si="605"/>
        <v>80.137361702464361</v>
      </c>
      <c r="S2058">
        <f t="shared" si="606"/>
        <v>2.0770328767985937</v>
      </c>
      <c r="T2058">
        <f t="shared" si="589"/>
        <v>22.469905404832708</v>
      </c>
    </row>
    <row r="2059" spans="1:20" x14ac:dyDescent="0.35">
      <c r="A2059">
        <f t="shared" si="590"/>
        <v>13099.973907355188</v>
      </c>
      <c r="B2059">
        <f t="shared" si="607"/>
        <v>2084.9256017304288</v>
      </c>
      <c r="C2059" t="str">
        <f t="shared" si="591"/>
        <v>-2.26939130117433-13.0341995832892i</v>
      </c>
      <c r="D2059" t="str">
        <f t="shared" si="592"/>
        <v>3.47809643865835-7.64356989116261i</v>
      </c>
      <c r="E2059" t="str">
        <f t="shared" si="593"/>
        <v>162.490291805151+1.19944629158108i</v>
      </c>
      <c r="F2059" t="str">
        <f t="shared" si="594"/>
        <v>2.90990530774492-71.6403241940905i</v>
      </c>
      <c r="G2059" t="str">
        <f t="shared" si="595"/>
        <v>0.999998418451042-0.00125759550615409i</v>
      </c>
      <c r="H2059" t="str">
        <f t="shared" si="596"/>
        <v>752.34115714511+27.2767641374266i</v>
      </c>
      <c r="I2059" t="str">
        <f t="shared" si="597"/>
        <v>11.6885848588132-151.824489349688i</v>
      </c>
      <c r="K2059" t="str">
        <f t="shared" si="598"/>
        <v>0.0159292719242798-0.0110575083345856i</v>
      </c>
      <c r="L2059" t="str">
        <f t="shared" si="599"/>
        <v>0.0001875-0.16918446345097i</v>
      </c>
      <c r="M2059" t="str">
        <f t="shared" si="600"/>
        <v>0.00125-0.0425222983005111i</v>
      </c>
      <c r="N2059">
        <f t="shared" si="601"/>
        <v>80.123210877970791</v>
      </c>
      <c r="O2059">
        <f t="shared" si="602"/>
        <v>22.431385344286269</v>
      </c>
      <c r="P2059" s="3">
        <f t="shared" si="603"/>
        <v>22.431385344286269</v>
      </c>
      <c r="Q2059" s="3">
        <f t="shared" si="604"/>
        <v>-99.876789122029209</v>
      </c>
      <c r="R2059">
        <f t="shared" si="605"/>
        <v>80.123210877970791</v>
      </c>
      <c r="S2059">
        <f t="shared" si="606"/>
        <v>2.0849256017304287</v>
      </c>
      <c r="T2059">
        <f t="shared" si="589"/>
        <v>22.431385344286269</v>
      </c>
    </row>
    <row r="2060" spans="1:20" x14ac:dyDescent="0.35">
      <c r="A2060">
        <f t="shared" si="590"/>
        <v>13149.753808203139</v>
      </c>
      <c r="B2060">
        <f t="shared" si="607"/>
        <v>2092.8483190170045</v>
      </c>
      <c r="C2060" t="str">
        <f t="shared" si="591"/>
        <v>-2.26252305230683-12.9759420730344i</v>
      </c>
      <c r="D2060" t="str">
        <f t="shared" si="592"/>
        <v>3.47809622118153-7.61470988533439i</v>
      </c>
      <c r="E2060" t="str">
        <f t="shared" si="593"/>
        <v>162.492522907548+1.20659862387315i</v>
      </c>
      <c r="F2060" t="str">
        <f t="shared" si="594"/>
        <v>2.90990527270208-71.3691492917021i</v>
      </c>
      <c r="G2060" t="str">
        <f t="shared" si="595"/>
        <v>0.999998406408451-0.00126237435387519i</v>
      </c>
      <c r="H2060" t="str">
        <f t="shared" si="596"/>
        <v>754.320325245324+26.1304848877103i</v>
      </c>
      <c r="I2060" t="str">
        <f t="shared" si="597"/>
        <v>11.4531785700184-151.656837858439i</v>
      </c>
      <c r="K2060" t="str">
        <f t="shared" si="598"/>
        <v>0.0158892936987627-0.0110702256388967i</v>
      </c>
      <c r="L2060" t="str">
        <f t="shared" si="599"/>
        <v>0.0001875-0.168543996265162i</v>
      </c>
      <c r="M2060" t="str">
        <f t="shared" si="600"/>
        <v>0.00125-0.0423613252645059i</v>
      </c>
      <c r="N2060">
        <f t="shared" si="601"/>
        <v>80.109176076707541</v>
      </c>
      <c r="O2060">
        <f t="shared" si="602"/>
        <v>22.392846684186573</v>
      </c>
      <c r="P2060" s="3">
        <f t="shared" si="603"/>
        <v>22.392846684186573</v>
      </c>
      <c r="Q2060" s="3">
        <f t="shared" si="604"/>
        <v>-99.890823923292459</v>
      </c>
      <c r="R2060">
        <f t="shared" si="605"/>
        <v>80.109176076707541</v>
      </c>
      <c r="S2060">
        <f t="shared" si="606"/>
        <v>2.0928483190170044</v>
      </c>
      <c r="T2060">
        <f t="shared" si="589"/>
        <v>22.392846684186573</v>
      </c>
    </row>
    <row r="2061" spans="1:20" x14ac:dyDescent="0.35">
      <c r="A2061">
        <f t="shared" si="590"/>
        <v>13199.722872674311</v>
      </c>
      <c r="B2061">
        <f t="shared" si="607"/>
        <v>2100.8011426292692</v>
      </c>
      <c r="C2061" t="str">
        <f t="shared" si="591"/>
        <v>-2.25563977212453-12.9179212097734i</v>
      </c>
      <c r="D2061" t="str">
        <f t="shared" si="592"/>
        <v>3.47809600204877-7.58595941965475i</v>
      </c>
      <c r="E2061" t="str">
        <f t="shared" si="593"/>
        <v>162.494791461931+1.2137927479863i</v>
      </c>
      <c r="F2061" t="str">
        <f t="shared" si="594"/>
        <v>2.90990523739239-71.0990010584855i</v>
      </c>
      <c r="G2061" t="str">
        <f t="shared" si="595"/>
        <v>0.999998394274163-0.00126717136104367i</v>
      </c>
      <c r="H2061" t="str">
        <f t="shared" si="596"/>
        <v>756.311202919171+24.9587460443436i</v>
      </c>
      <c r="I2061" t="str">
        <f t="shared" si="597"/>
        <v>11.2145880489885-151.490906333334i</v>
      </c>
      <c r="K2061" t="str">
        <f t="shared" si="598"/>
        <v>0.0158492240648541-0.0110828126746074i</v>
      </c>
      <c r="L2061" t="str">
        <f t="shared" si="599"/>
        <v>0.0001875-0.167905953641325i</v>
      </c>
      <c r="M2061" t="str">
        <f t="shared" si="600"/>
        <v>0.00125-0.0422009616103865i</v>
      </c>
      <c r="N2061">
        <f t="shared" si="601"/>
        <v>80.095258454748361</v>
      </c>
      <c r="O2061">
        <f t="shared" si="602"/>
        <v>22.354289496628684</v>
      </c>
      <c r="P2061" s="3">
        <f t="shared" si="603"/>
        <v>22.354289496628684</v>
      </c>
      <c r="Q2061" s="3">
        <f t="shared" si="604"/>
        <v>-99.904741545251639</v>
      </c>
      <c r="R2061">
        <f t="shared" si="605"/>
        <v>80.095258454748361</v>
      </c>
      <c r="S2061">
        <f t="shared" si="606"/>
        <v>2.100801142629269</v>
      </c>
      <c r="T2061">
        <f t="shared" si="589"/>
        <v>22.354289496628684</v>
      </c>
    </row>
    <row r="2062" spans="1:20" x14ac:dyDescent="0.35">
      <c r="A2062">
        <f t="shared" si="590"/>
        <v>13249.881819590475</v>
      </c>
      <c r="B2062">
        <f t="shared" si="607"/>
        <v>2108.7841869712606</v>
      </c>
      <c r="C2062" t="str">
        <f t="shared" si="591"/>
        <v>-2.248741610091-12.8601363224259i</v>
      </c>
      <c r="D2062" t="str">
        <f t="shared" si="592"/>
        <v>3.47809578124745-7.5573180805385i</v>
      </c>
      <c r="E2062" t="str">
        <f t="shared" si="593"/>
        <v>162.497097900697+1.22102882530226i</v>
      </c>
      <c r="F2062" t="str">
        <f t="shared" si="594"/>
        <v>2.90990520181383-70.829875608268i</v>
      </c>
      <c r="G2062" t="str">
        <f t="shared" si="595"/>
        <v>0.99999838204748-0.00127198659666344i</v>
      </c>
      <c r="H2062" t="str">
        <f t="shared" si="596"/>
        <v>758.313694600891+23.7610959050235i</v>
      </c>
      <c r="I2062" t="str">
        <f t="shared" si="597"/>
        <v>10.9727700214443-151.326661600374i</v>
      </c>
      <c r="K2062" t="str">
        <f t="shared" si="598"/>
        <v>0.0158090638654469-0.0110952686349873i</v>
      </c>
      <c r="L2062" t="str">
        <f t="shared" si="599"/>
        <v>0.0001875-0.167270326401001i</v>
      </c>
      <c r="M2062" t="str">
        <f t="shared" si="600"/>
        <v>0.00125-0.0420412050312677i</v>
      </c>
      <c r="N2062">
        <f t="shared" si="601"/>
        <v>80.081459168533698</v>
      </c>
      <c r="O2062">
        <f t="shared" si="602"/>
        <v>22.315713855378135</v>
      </c>
      <c r="P2062" s="3">
        <f t="shared" si="603"/>
        <v>22.315713855378135</v>
      </c>
      <c r="Q2062" s="3">
        <f t="shared" si="604"/>
        <v>-99.918540831466302</v>
      </c>
      <c r="R2062">
        <f t="shared" si="605"/>
        <v>80.081459168533698</v>
      </c>
      <c r="S2062">
        <f t="shared" si="606"/>
        <v>2.1087841869712607</v>
      </c>
      <c r="T2062">
        <f t="shared" si="589"/>
        <v>22.315713855378135</v>
      </c>
    </row>
    <row r="2063" spans="1:20" x14ac:dyDescent="0.35">
      <c r="A2063">
        <f t="shared" si="590"/>
        <v>13300.23137050492</v>
      </c>
      <c r="B2063">
        <f t="shared" si="607"/>
        <v>2116.7975668817517</v>
      </c>
      <c r="C2063" t="str">
        <f t="shared" si="591"/>
        <v>-2.24182871717818-12.8025867418488i</v>
      </c>
      <c r="D2063" t="str">
        <f t="shared" si="592"/>
        <v>3.47809555876491-7.52878545597032i</v>
      </c>
      <c r="E2063" t="str">
        <f t="shared" si="593"/>
        <v>162.4994426598+1.22830701665584i</v>
      </c>
      <c r="F2063" t="str">
        <f t="shared" si="594"/>
        <v>2.90990516596438-70.5617690695903i</v>
      </c>
      <c r="G2063" t="str">
        <f t="shared" si="595"/>
        <v>0.999998369727698-0.00127682013000058i</v>
      </c>
      <c r="H2063" t="str">
        <f t="shared" si="596"/>
        <v>760.327697118927+22.5370762041534i</v>
      </c>
      <c r="I2063" t="str">
        <f t="shared" si="597"/>
        <v>10.7276808228819-151.164069461278i</v>
      </c>
      <c r="K2063" t="str">
        <f t="shared" si="598"/>
        <v>0.0157688139524716-0.0111075927195151i</v>
      </c>
      <c r="L2063" t="str">
        <f t="shared" si="599"/>
        <v>0.0001875-0.166637105400479i</v>
      </c>
      <c r="M2063" t="str">
        <f t="shared" si="600"/>
        <v>0.00125-0.0418820532289975i</v>
      </c>
      <c r="N2063">
        <f t="shared" si="601"/>
        <v>80.067779374768278</v>
      </c>
      <c r="O2063">
        <f t="shared" si="602"/>
        <v>22.277119835876881</v>
      </c>
      <c r="P2063" s="3">
        <f t="shared" si="603"/>
        <v>22.277119835876881</v>
      </c>
      <c r="Q2063" s="3">
        <f t="shared" si="604"/>
        <v>-99.932220625231722</v>
      </c>
      <c r="R2063">
        <f t="shared" si="605"/>
        <v>80.067779374768278</v>
      </c>
      <c r="S2063">
        <f t="shared" si="606"/>
        <v>2.1167975668817518</v>
      </c>
      <c r="T2063">
        <f t="shared" si="589"/>
        <v>22.277119835876881</v>
      </c>
    </row>
    <row r="2064" spans="1:20" x14ac:dyDescent="0.35">
      <c r="A2064">
        <f t="shared" si="590"/>
        <v>13350.77224971284</v>
      </c>
      <c r="B2064">
        <f t="shared" si="607"/>
        <v>2124.8413976359025</v>
      </c>
      <c r="C2064" t="str">
        <f t="shared" si="591"/>
        <v>-2.23490124585681-12.7452718008048i</v>
      </c>
      <c r="D2064" t="str">
        <f t="shared" si="592"/>
        <v>3.4780953345883-7.50036113549865i</v>
      </c>
      <c r="E2064" t="str">
        <f t="shared" si="593"/>
        <v>162.501826178771+1.23562748232086i</v>
      </c>
      <c r="F2064" t="str">
        <f t="shared" si="594"/>
        <v>2.90990512984196-70.2946775856491i</v>
      </c>
      <c r="G2064" t="str">
        <f t="shared" si="595"/>
        <v>0.999998357314107-0.00128167203058441i</v>
      </c>
      <c r="H2064" t="str">
        <f t="shared" si="596"/>
        <v>762.353099422085+21.286222096103i</v>
      </c>
      <c r="I2064" t="str">
        <f t="shared" si="597"/>
        <v>10.4792764073256-151.003094664249i</v>
      </c>
      <c r="K2064" t="str">
        <f t="shared" si="598"/>
        <v>0.0157284751868422-0.0111197841339978i</v>
      </c>
      <c r="L2064" t="str">
        <f t="shared" si="599"/>
        <v>0.0001875-0.166006281530663i</v>
      </c>
      <c r="M2064" t="str">
        <f t="shared" si="600"/>
        <v>0.00125-0.0417235039141238i</v>
      </c>
      <c r="N2064">
        <f t="shared" si="601"/>
        <v>80.054220230311728</v>
      </c>
      <c r="O2064">
        <f t="shared" si="602"/>
        <v>22.238507515249481</v>
      </c>
      <c r="P2064" s="3">
        <f t="shared" si="603"/>
        <v>22.238507515249481</v>
      </c>
      <c r="Q2064" s="3">
        <f t="shared" si="604"/>
        <v>-99.945779769688272</v>
      </c>
      <c r="R2064">
        <f t="shared" si="605"/>
        <v>80.054220230311728</v>
      </c>
      <c r="S2064">
        <f t="shared" si="606"/>
        <v>2.1248413976359024</v>
      </c>
      <c r="T2064">
        <f t="shared" si="589"/>
        <v>22.238507515249481</v>
      </c>
    </row>
    <row r="2065" spans="1:20" x14ac:dyDescent="0.35">
      <c r="A2065">
        <f t="shared" si="590"/>
        <v>13401.505184261749</v>
      </c>
      <c r="B2065">
        <f t="shared" si="607"/>
        <v>2132.915794946919</v>
      </c>
      <c r="C2065" t="str">
        <f t="shared" si="591"/>
        <v>-2.22795935008549-12.688190833931i</v>
      </c>
      <c r="D2065" t="str">
        <f t="shared" si="592"/>
        <v>3.47809510870475-7.47204471022999i</v>
      </c>
      <c r="E2065" t="str">
        <f t="shared" si="593"/>
        <v>162.504248900732+1.24299038199637i</v>
      </c>
      <c r="F2065" t="str">
        <f t="shared" si="594"/>
        <v>2.90990509344449-70.0285973142438i</v>
      </c>
      <c r="G2065" t="str">
        <f t="shared" si="595"/>
        <v>0.999998344805995-0.00128654236820839i</v>
      </c>
      <c r="H2065" t="str">
        <f t="shared" si="596"/>
        <v>764.389782298128+20.0080621435581i</v>
      </c>
      <c r="I2065" t="str">
        <f t="shared" si="597"/>
        <v>10.2275123569026-150.843700874143i</v>
      </c>
      <c r="K2065" t="str">
        <f t="shared" si="598"/>
        <v>0.0156880484384017-0.0111318420906888i</v>
      </c>
      <c r="L2065" t="str">
        <f t="shared" si="599"/>
        <v>0.0001875-0.165377845716938i</v>
      </c>
      <c r="M2065" t="str">
        <f t="shared" si="600"/>
        <v>0.00125-0.0415655548058615i</v>
      </c>
      <c r="N2065">
        <f t="shared" si="601"/>
        <v>80.040782892073139</v>
      </c>
      <c r="O2065">
        <f t="shared" si="602"/>
        <v>22.199876972308914</v>
      </c>
      <c r="P2065" s="3">
        <f t="shared" si="603"/>
        <v>22.199876972308914</v>
      </c>
      <c r="Q2065" s="3">
        <f t="shared" si="604"/>
        <v>-99.959217107926861</v>
      </c>
      <c r="R2065">
        <f t="shared" si="605"/>
        <v>80.040782892073139</v>
      </c>
      <c r="S2065">
        <f t="shared" si="606"/>
        <v>2.1329157949469191</v>
      </c>
      <c r="T2065">
        <f t="shared" si="589"/>
        <v>22.199876972308914</v>
      </c>
    </row>
    <row r="2066" spans="1:20" x14ac:dyDescent="0.35">
      <c r="A2066">
        <f t="shared" si="590"/>
        <v>13452.430903961942</v>
      </c>
      <c r="B2066">
        <f t="shared" si="607"/>
        <v>2141.0208749677172</v>
      </c>
      <c r="C2066" t="str">
        <f t="shared" si="591"/>
        <v>-2.2210031853004-12.6313431777078i</v>
      </c>
      <c r="D2066" t="str">
        <f t="shared" si="592"/>
        <v>3.47809488110125-7.44383577282294i</v>
      </c>
      <c r="E2066" t="str">
        <f t="shared" si="593"/>
        <v>162.506711272411+1.25039587479256i</v>
      </c>
      <c r="F2066" t="str">
        <f t="shared" si="594"/>
        <v>2.90990505676985-69.7635244277203i</v>
      </c>
      <c r="G2066" t="str">
        <f t="shared" si="595"/>
        <v>0.999998332202641-0.00129143121293119i</v>
      </c>
      <c r="H2066" t="str">
        <f t="shared" si="596"/>
        <v>766.437618084819+18.7021183112008i</v>
      </c>
      <c r="I2066" t="str">
        <f t="shared" si="597"/>
        <v>9.9723438922603-150.685850642059i</v>
      </c>
      <c r="K2066" t="str">
        <f t="shared" si="598"/>
        <v>0.015647534585865-0.0111437658084064i</v>
      </c>
      <c r="L2066" t="str">
        <f t="shared" si="599"/>
        <v>0.0001875-0.164751788919046i</v>
      </c>
      <c r="M2066" t="str">
        <f t="shared" si="600"/>
        <v>0.00125-0.0414082036320596i</v>
      </c>
      <c r="N2066">
        <f t="shared" si="601"/>
        <v>80.027468516900527</v>
      </c>
      <c r="O2066">
        <f t="shared" si="602"/>
        <v>22.161228287562359</v>
      </c>
      <c r="P2066" s="3">
        <f t="shared" si="603"/>
        <v>22.161228287562359</v>
      </c>
      <c r="Q2066" s="3">
        <f t="shared" si="604"/>
        <v>-99.972531483099473</v>
      </c>
      <c r="R2066">
        <f t="shared" si="605"/>
        <v>80.027468516900527</v>
      </c>
      <c r="S2066">
        <f t="shared" si="606"/>
        <v>2.1410208749677171</v>
      </c>
      <c r="T2066">
        <f t="shared" si="589"/>
        <v>22.161228287562359</v>
      </c>
    </row>
    <row r="2067" spans="1:20" x14ac:dyDescent="0.35">
      <c r="A2067">
        <f t="shared" si="590"/>
        <v>13503.550141396998</v>
      </c>
      <c r="B2067">
        <f t="shared" si="607"/>
        <v>2149.1567542925945</v>
      </c>
      <c r="C2067" t="str">
        <f t="shared" si="591"/>
        <v>-2.21403290840376-12.5747281704281i</v>
      </c>
      <c r="D2067" t="str">
        <f t="shared" si="592"/>
        <v>3.47809465176469-7.41573391748234i</v>
      </c>
      <c r="E2067" t="str">
        <f t="shared" si="593"/>
        <v>162.509213744164+1.25784411921728i</v>
      </c>
      <c r="F2067" t="str">
        <f t="shared" si="594"/>
        <v>2.90990501981596-69.4994551129162i</v>
      </c>
      <c r="G2067" t="str">
        <f t="shared" si="595"/>
        <v>0.999998319503319-0.00129633863507768i</v>
      </c>
      <c r="H2067" t="str">
        <f t="shared" si="596"/>
        <v>768.496470373236+17.3679059651183i</v>
      </c>
      <c r="I2067" t="str">
        <f t="shared" si="597"/>
        <v>9.71372588387629-150.529505374342i</v>
      </c>
      <c r="K2067" t="str">
        <f t="shared" si="598"/>
        <v>0.0156069345167601-0.0111555545126505i</v>
      </c>
      <c r="L2067" t="str">
        <f t="shared" si="599"/>
        <v>0.0001875-0.164128102130948i</v>
      </c>
      <c r="M2067" t="str">
        <f t="shared" si="600"/>
        <v>0.00125-0.0412514481291688i</v>
      </c>
      <c r="N2067">
        <f t="shared" si="601"/>
        <v>80.014278261473862</v>
      </c>
      <c r="O2067">
        <f t="shared" si="602"/>
        <v>22.122561543216879</v>
      </c>
      <c r="P2067" s="3">
        <f t="shared" si="603"/>
        <v>22.122561543216879</v>
      </c>
      <c r="Q2067" s="3">
        <f t="shared" si="604"/>
        <v>-99.985721738526138</v>
      </c>
      <c r="R2067">
        <f t="shared" si="605"/>
        <v>80.014278261473862</v>
      </c>
      <c r="S2067">
        <f t="shared" si="606"/>
        <v>2.1491567542925947</v>
      </c>
      <c r="T2067">
        <f t="shared" si="589"/>
        <v>22.122561543216879</v>
      </c>
    </row>
    <row r="2068" spans="1:20" x14ac:dyDescent="0.35">
      <c r="A2068">
        <f t="shared" si="590"/>
        <v>13554.863631934306</v>
      </c>
      <c r="B2068">
        <f t="shared" si="607"/>
        <v>2157.3235499589064</v>
      </c>
      <c r="C2068" t="str">
        <f t="shared" si="591"/>
        <v>-2.20704867775265-12.5183451521661i</v>
      </c>
      <c r="D2068" t="str">
        <f t="shared" si="592"/>
        <v>3.47809442068191-7.38773873995349i</v>
      </c>
      <c r="E2068" t="str">
        <f t="shared" si="593"/>
        <v>162.511756769985+1.26533527316184i</v>
      </c>
      <c r="F2068" t="str">
        <f t="shared" si="594"/>
        <v>2.9099049825807-69.2363855711061i</v>
      </c>
      <c r="G2068" t="str">
        <f t="shared" si="595"/>
        <v>0.9999983067073-0.00130126470523993i</v>
      </c>
      <c r="H2068" t="str">
        <f t="shared" si="596"/>
        <v>770.566193703276+16.004933878291i</v>
      </c>
      <c r="I2068" t="str">
        <f t="shared" si="597"/>
        <v>9.45161286430161-150.374625301005i</v>
      </c>
      <c r="K2068" t="str">
        <f t="shared" si="598"/>
        <v>0.0155662491273679-0.0111672074357201i</v>
      </c>
      <c r="L2068" t="str">
        <f t="shared" si="599"/>
        <v>0.0001875-0.163506776380702i</v>
      </c>
      <c r="M2068" t="str">
        <f t="shared" si="600"/>
        <v>0.00125-0.0410952860422084i</v>
      </c>
      <c r="N2068">
        <f t="shared" si="601"/>
        <v>80.001213282193973</v>
      </c>
      <c r="O2068">
        <f t="shared" si="602"/>
        <v>22.083876823184553</v>
      </c>
      <c r="P2068" s="3">
        <f t="shared" si="603"/>
        <v>22.083876823184553</v>
      </c>
      <c r="Q2068" s="3">
        <f t="shared" si="604"/>
        <v>-99.998786717806027</v>
      </c>
      <c r="R2068">
        <f t="shared" si="605"/>
        <v>80.001213282193973</v>
      </c>
      <c r="S2068">
        <f t="shared" si="606"/>
        <v>2.1573235499589063</v>
      </c>
      <c r="T2068">
        <f t="shared" si="589"/>
        <v>22.083876823184553</v>
      </c>
    </row>
    <row r="2069" spans="1:20" x14ac:dyDescent="0.35">
      <c r="A2069">
        <f t="shared" si="590"/>
        <v>13606.372113735659</v>
      </c>
      <c r="B2069">
        <f t="shared" si="607"/>
        <v>2165.5213794487504</v>
      </c>
      <c r="C2069" t="str">
        <f t="shared" si="591"/>
        <v>-2.20005065314729-12.4621934647463i</v>
      </c>
      <c r="D2069" t="str">
        <f t="shared" si="592"/>
        <v>3.47809418783958-7.3598498375162i</v>
      </c>
      <c r="E2069" t="str">
        <f t="shared" si="593"/>
        <v>162.514340807528+1.27286949388744i</v>
      </c>
      <c r="F2069" t="str">
        <f t="shared" si="594"/>
        <v>2.90990494506191-68.9743120179456i</v>
      </c>
      <c r="G2069" t="str">
        <f t="shared" si="595"/>
        <v>0.999998293813846-0.00130620949427826i</v>
      </c>
      <c r="H2069" t="str">
        <f t="shared" si="596"/>
        <v>772.646633251284+14.6127042425234i</v>
      </c>
      <c r="I2069" t="str">
        <f t="shared" si="597"/>
        <v>9.18595904137648-150.221169443582i</v>
      </c>
      <c r="K2069" t="str">
        <f t="shared" si="598"/>
        <v>0.0155254793226594-0.0111787238168292i</v>
      </c>
      <c r="L2069" t="str">
        <f t="shared" si="599"/>
        <v>0.0001875-0.162887802730326i</v>
      </c>
      <c r="M2069" t="str">
        <f t="shared" si="600"/>
        <v>0.00125-0.0409397151247344i</v>
      </c>
      <c r="N2069">
        <f t="shared" si="601"/>
        <v>79.988274735071798</v>
      </c>
      <c r="O2069">
        <f t="shared" si="602"/>
        <v>22.045174213087467</v>
      </c>
      <c r="P2069" s="3">
        <f t="shared" si="603"/>
        <v>22.045174213087467</v>
      </c>
      <c r="Q2069" s="3">
        <f t="shared" si="604"/>
        <v>-100.0117252649282</v>
      </c>
      <c r="R2069">
        <f t="shared" si="605"/>
        <v>79.988274735071798</v>
      </c>
      <c r="S2069">
        <f t="shared" si="606"/>
        <v>2.1655213794487502</v>
      </c>
      <c r="T2069">
        <f t="shared" si="589"/>
        <v>22.045174213087467</v>
      </c>
    </row>
    <row r="2070" spans="1:20" x14ac:dyDescent="0.35">
      <c r="A2070">
        <f t="shared" si="590"/>
        <v>13658.076327767854</v>
      </c>
      <c r="B2070">
        <f t="shared" si="607"/>
        <v>2173.7503606906557</v>
      </c>
      <c r="C2070" t="str">
        <f t="shared" si="591"/>
        <v>-2.1930389958189-12.4062724517136i</v>
      </c>
      <c r="D2070" t="str">
        <f t="shared" si="592"/>
        <v>3.47809395322432-7.33206680897917i</v>
      </c>
      <c r="E2070" t="str">
        <f t="shared" si="593"/>
        <v>162.516966318116+1.28044693801126i</v>
      </c>
      <c r="F2070" t="str">
        <f t="shared" si="594"/>
        <v>2.90990490725743-68.7132306834195i</v>
      </c>
      <c r="G2070" t="str">
        <f t="shared" si="595"/>
        <v>0.999998280822216-0.00131117307332222i</v>
      </c>
      <c r="H2070" t="str">
        <f t="shared" si="596"/>
        <v>774.737624509648+13.1907126872486i</v>
      </c>
      <c r="I2070" t="str">
        <f t="shared" si="597"/>
        <v>8.91671831247098-150.069095582402i</v>
      </c>
      <c r="K2070" t="str">
        <f t="shared" si="598"/>
        <v>0.0154846260162323-0.0111901029022229i</v>
      </c>
      <c r="L2070" t="str">
        <f t="shared" si="599"/>
        <v>0.0001875-0.162271172275679i</v>
      </c>
      <c r="M2070" t="str">
        <f t="shared" si="600"/>
        <v>0.00125-0.0407847331388069i</v>
      </c>
      <c r="N2070">
        <f t="shared" si="601"/>
        <v>79.975463775618053</v>
      </c>
      <c r="O2070">
        <f t="shared" si="602"/>
        <v>22.006453800263117</v>
      </c>
      <c r="P2070" s="3">
        <f t="shared" si="603"/>
        <v>22.006453800263117</v>
      </c>
      <c r="Q2070" s="3">
        <f t="shared" si="604"/>
        <v>-100.02453622438195</v>
      </c>
      <c r="R2070">
        <f t="shared" si="605"/>
        <v>79.975463775618053</v>
      </c>
      <c r="S2070">
        <f t="shared" si="606"/>
        <v>2.1737503606906556</v>
      </c>
      <c r="T2070">
        <f t="shared" si="589"/>
        <v>22.006453800263117</v>
      </c>
    </row>
    <row r="2071" spans="1:20" x14ac:dyDescent="0.35">
      <c r="A2071">
        <f t="shared" si="590"/>
        <v>13709.977017813373</v>
      </c>
      <c r="B2071">
        <f t="shared" si="607"/>
        <v>2182.0106120612804</v>
      </c>
      <c r="C2071" t="str">
        <f t="shared" si="591"/>
        <v>-2.18601386841769-12.3505814583023i</v>
      </c>
      <c r="D2071" t="str">
        <f t="shared" si="592"/>
        <v>3.47809371682264-7.30438925467407i</v>
      </c>
      <c r="E2071" t="str">
        <f t="shared" si="593"/>
        <v>162.519633766767+1.28806776149255i</v>
      </c>
      <c r="F2071" t="str">
        <f t="shared" si="594"/>
        <v>2.9099048691651-68.4531378117847i</v>
      </c>
      <c r="G2071" t="str">
        <f t="shared" si="595"/>
        <v>0.999998267731663-0.00131615551377161i</v>
      </c>
      <c r="H2071" t="str">
        <f t="shared" si="596"/>
        <v>776.838992958403+11.7384483055535i</v>
      </c>
      <c r="I2071" t="str">
        <f t="shared" si="597"/>
        <v>8.64384427978425-149.918360223311i</v>
      </c>
      <c r="K2071" t="str">
        <f t="shared" si="598"/>
        <v>0.0154436901302443-0.0112013439452924i</v>
      </c>
      <c r="L2071" t="str">
        <f t="shared" si="599"/>
        <v>0.0001875-0.161656876146323i</v>
      </c>
      <c r="M2071" t="str">
        <f t="shared" si="600"/>
        <v>0.00125-0.0406303378549581i</v>
      </c>
      <c r="N2071">
        <f t="shared" si="601"/>
        <v>79.962781558729276</v>
      </c>
      <c r="O2071">
        <f t="shared" si="602"/>
        <v>21.967715673768812</v>
      </c>
      <c r="P2071" s="3">
        <f t="shared" si="603"/>
        <v>21.967715673768812</v>
      </c>
      <c r="Q2071" s="3">
        <f t="shared" si="604"/>
        <v>-100.03721844127072</v>
      </c>
      <c r="R2071">
        <f t="shared" si="605"/>
        <v>79.962781558729276</v>
      </c>
      <c r="S2071">
        <f t="shared" si="606"/>
        <v>2.1820106120612803</v>
      </c>
      <c r="T2071">
        <f t="shared" si="589"/>
        <v>21.967715673768812</v>
      </c>
    </row>
    <row r="2072" spans="1:20" x14ac:dyDescent="0.35">
      <c r="A2072">
        <f t="shared" si="590"/>
        <v>13762.074930481063</v>
      </c>
      <c r="B2072">
        <f t="shared" si="607"/>
        <v>2190.3022523871132</v>
      </c>
      <c r="C2072" t="str">
        <f t="shared" si="591"/>
        <v>-2.17897543500013-12.2951198314064i</v>
      </c>
      <c r="D2072" t="str">
        <f t="shared" si="592"/>
        <v>3.47809347862092-7.27681677644986i</v>
      </c>
      <c r="E2072" t="str">
        <f t="shared" si="593"/>
        <v>162.522343622205+1.29573211961889i</v>
      </c>
      <c r="F2072" t="str">
        <f t="shared" si="594"/>
        <v>2.90990483078272-68.1940296615178i</v>
      </c>
      <c r="G2072" t="str">
        <f t="shared" si="595"/>
        <v>0.999998254541433-0.00132115688729755i</v>
      </c>
      <c r="H2072" t="str">
        <f t="shared" si="596"/>
        <v>778.95055372862+10.2553936878906i</v>
      </c>
      <c r="I2072" t="str">
        <f t="shared" si="597"/>
        <v>8.36729026675652-149.768918563828i</v>
      </c>
      <c r="K2072" t="str">
        <f t="shared" si="598"/>
        <v>0.0154026725953462-0.0112124462066897i</v>
      </c>
      <c r="L2072" t="str">
        <f t="shared" si="599"/>
        <v>0.0001875-0.161044905505402i</v>
      </c>
      <c r="M2072" t="str">
        <f t="shared" si="600"/>
        <v>0.00125-0.0404765270521599i</v>
      </c>
      <c r="N2072">
        <f t="shared" si="601"/>
        <v>79.950229238575957</v>
      </c>
      <c r="O2072">
        <f t="shared" si="602"/>
        <v>21.928959924386604</v>
      </c>
      <c r="P2072" s="3">
        <f t="shared" si="603"/>
        <v>21.928959924386604</v>
      </c>
      <c r="Q2072" s="3">
        <f t="shared" si="604"/>
        <v>-100.04977076142404</v>
      </c>
      <c r="R2072">
        <f t="shared" si="605"/>
        <v>79.950229238575957</v>
      </c>
      <c r="S2072">
        <f t="shared" si="606"/>
        <v>2.1903022523871134</v>
      </c>
      <c r="T2072">
        <f t="shared" si="589"/>
        <v>21.928959924386604</v>
      </c>
    </row>
    <row r="2073" spans="1:20" x14ac:dyDescent="0.35">
      <c r="A2073">
        <f t="shared" si="590"/>
        <v>13814.370815216891</v>
      </c>
      <c r="B2073">
        <f t="shared" si="607"/>
        <v>2198.6254009461841</v>
      </c>
      <c r="C2073" t="str">
        <f t="shared" si="591"/>
        <v>-2.17192386101578-12.239886919549i</v>
      </c>
      <c r="D2073" t="str">
        <f t="shared" si="592"/>
        <v>3.47809323860547-7.24934897766707i</v>
      </c>
      <c r="E2073" t="str">
        <f t="shared" si="593"/>
        <v>162.525096356876+1.30344016699245i</v>
      </c>
      <c r="F2073" t="str">
        <f t="shared" si="594"/>
        <v>2.90990479210809-67.9359025052615i</v>
      </c>
      <c r="G2073" t="str">
        <f t="shared" si="595"/>
        <v>0.999998241250766-0.00132617726584347i</v>
      </c>
      <c r="H2073" t="str">
        <f t="shared" si="596"/>
        <v>781.072111257676+8.74102496387277i</v>
      </c>
      <c r="I2073" t="str">
        <f t="shared" si="597"/>
        <v>8.08700933563494-149.620724458782i</v>
      </c>
      <c r="K2073" t="str">
        <f t="shared" si="598"/>
        <v>0.015361574350612-0.0112234089544408i</v>
      </c>
      <c r="L2073" t="str">
        <f t="shared" si="599"/>
        <v>0.0001875-0.160435251549514i</v>
      </c>
      <c r="M2073" t="str">
        <f t="shared" si="600"/>
        <v>0.00125-0.0403232985177923i</v>
      </c>
      <c r="N2073">
        <f t="shared" si="601"/>
        <v>79.93780796848975</v>
      </c>
      <c r="O2073">
        <f t="shared" si="602"/>
        <v>21.890186644627263</v>
      </c>
      <c r="P2073" s="3">
        <f t="shared" si="603"/>
        <v>21.890186644627263</v>
      </c>
      <c r="Q2073" s="3">
        <f t="shared" si="604"/>
        <v>-100.06219203151025</v>
      </c>
      <c r="R2073">
        <f t="shared" si="605"/>
        <v>79.93780796848975</v>
      </c>
      <c r="S2073">
        <f t="shared" si="606"/>
        <v>2.1986254009461841</v>
      </c>
      <c r="T2073">
        <f t="shared" si="589"/>
        <v>21.890186644627263</v>
      </c>
    </row>
    <row r="2074" spans="1:20" x14ac:dyDescent="0.35">
      <c r="A2074">
        <f t="shared" si="590"/>
        <v>13866.865424314716</v>
      </c>
      <c r="B2074">
        <f t="shared" si="607"/>
        <v>2206.9801774697798</v>
      </c>
      <c r="C2074" t="str">
        <f t="shared" si="591"/>
        <v>-2.1648593132946-12.1848820728528i</v>
      </c>
      <c r="D2074" t="str">
        <f t="shared" si="592"/>
        <v>3.47809299676247-7.22198546319207i</v>
      </c>
      <c r="E2074" t="str">
        <f t="shared" si="593"/>
        <v>162.527892446967+1.3111920575162i</v>
      </c>
      <c r="F2074" t="str">
        <f t="shared" si="594"/>
        <v>2.90990475313897-67.6787526297696i</v>
      </c>
      <c r="G2074" t="str">
        <f t="shared" si="595"/>
        <v>0.9999982278589-0.00133121672162616i</v>
      </c>
      <c r="H2074" t="str">
        <f t="shared" si="596"/>
        <v>783.203458936231+7.19481185273384i</v>
      </c>
      <c r="I2074" t="str">
        <f t="shared" si="597"/>
        <v>7.80295430626524-149.47373038539i</v>
      </c>
      <c r="K2074" t="str">
        <f t="shared" si="598"/>
        <v>0.015320396343468-0.0112342314640597i</v>
      </c>
      <c r="L2074" t="str">
        <f t="shared" si="599"/>
        <v>0.0001875-0.159827905508582i</v>
      </c>
      <c r="M2074" t="str">
        <f t="shared" si="600"/>
        <v>0.00125-0.0401706500476114i</v>
      </c>
      <c r="N2074">
        <f t="shared" si="601"/>
        <v>79.925518900847067</v>
      </c>
      <c r="O2074">
        <f t="shared" si="602"/>
        <v>21.851395928734803</v>
      </c>
      <c r="P2074" s="3">
        <f t="shared" si="603"/>
        <v>21.851395928734803</v>
      </c>
      <c r="Q2074" s="3">
        <f t="shared" si="604"/>
        <v>-100.07448109915293</v>
      </c>
      <c r="R2074">
        <f t="shared" si="605"/>
        <v>79.925518900847067</v>
      </c>
      <c r="S2074">
        <f t="shared" si="606"/>
        <v>2.2069801774697799</v>
      </c>
      <c r="T2074">
        <f t="shared" si="589"/>
        <v>21.851395928734803</v>
      </c>
    </row>
    <row r="2075" spans="1:20" x14ac:dyDescent="0.35">
      <c r="A2075">
        <f t="shared" si="590"/>
        <v>13919.559512927113</v>
      </c>
      <c r="B2075">
        <f t="shared" si="607"/>
        <v>2215.3667021441652</v>
      </c>
      <c r="C2075" t="str">
        <f t="shared" si="591"/>
        <v>-2.15778196003296-12.1301046430102i</v>
      </c>
      <c r="D2075" t="str">
        <f t="shared" si="592"/>
        <v>3.478092753078-7.19472583939136i</v>
      </c>
      <c r="E2075" t="str">
        <f t="shared" si="593"/>
        <v>162.53073237242+1.31898794438003i</v>
      </c>
      <c r="F2075" t="str">
        <f t="shared" si="594"/>
        <v>2.90990471387311-67.4225763358547i</v>
      </c>
      <c r="G2075" t="str">
        <f t="shared" si="595"/>
        <v>0.999998214365062-0.00133627532713683i</v>
      </c>
      <c r="H2075" t="str">
        <f t="shared" si="596"/>
        <v>785.344378746961+5.61621772272188i</v>
      </c>
      <c r="I2075" t="str">
        <f t="shared" si="597"/>
        <v>7.51507777612131-149.327887407843i</v>
      </c>
      <c r="K2075" t="str">
        <f t="shared" si="598"/>
        <v>0.0152791395296197-0.0112449130186599i</v>
      </c>
      <c r="L2075" t="str">
        <f t="shared" si="599"/>
        <v>0.0001875-0.159222858645728i</v>
      </c>
      <c r="M2075" t="str">
        <f t="shared" si="600"/>
        <v>0.00125-0.0400185794457176i</v>
      </c>
      <c r="N2075">
        <f t="shared" si="601"/>
        <v>79.913363186956346</v>
      </c>
      <c r="O2075">
        <f t="shared" si="602"/>
        <v>21.812587872690226</v>
      </c>
      <c r="P2075" s="3">
        <f t="shared" si="603"/>
        <v>21.812587872690226</v>
      </c>
      <c r="Q2075" s="3">
        <f t="shared" si="604"/>
        <v>-100.08663681304365</v>
      </c>
      <c r="R2075">
        <f t="shared" si="605"/>
        <v>79.913363186956346</v>
      </c>
      <c r="S2075">
        <f t="shared" si="606"/>
        <v>2.215366702144165</v>
      </c>
      <c r="T2075">
        <f t="shared" si="589"/>
        <v>21.812587872690226</v>
      </c>
    </row>
    <row r="2076" spans="1:20" x14ac:dyDescent="0.35">
      <c r="A2076">
        <f t="shared" si="590"/>
        <v>13972.453839076235</v>
      </c>
      <c r="B2076">
        <f t="shared" si="607"/>
        <v>2223.7850956123129</v>
      </c>
      <c r="C2076" t="str">
        <f t="shared" si="591"/>
        <v>-2.15069197078039-12.0755539832543i</v>
      </c>
      <c r="D2076" t="str">
        <f t="shared" si="592"/>
        <v>3.47809250753804-7.167569714126i</v>
      </c>
      <c r="E2076" t="str">
        <f t="shared" si="593"/>
        <v>162.533616616956+1.32682798004728i</v>
      </c>
      <c r="F2076" t="str">
        <f t="shared" si="594"/>
        <v>2.90990467430827-67.1673699383352i</v>
      </c>
      <c r="G2076" t="str">
        <f t="shared" si="595"/>
        <v>0.999998200768476-0.0013413531551421i</v>
      </c>
      <c r="H2076" t="str">
        <f t="shared" si="596"/>
        <v>787.494640894985+4.0046996601216i</v>
      </c>
      <c r="I2076" t="str">
        <f t="shared" si="597"/>
        <v>7.22333214166345-149.183145141384i</v>
      </c>
      <c r="K2076" t="str">
        <f t="shared" si="598"/>
        <v>0.015237804872977-0.0112554529090667i</v>
      </c>
      <c r="L2076" t="str">
        <f t="shared" si="599"/>
        <v>0.0001875-0.158620102257151i</v>
      </c>
      <c r="M2076" t="str">
        <f t="shared" si="600"/>
        <v>0.00125-0.0398670845245244i</v>
      </c>
      <c r="N2076">
        <f t="shared" si="601"/>
        <v>79.901341976940358</v>
      </c>
      <c r="O2076">
        <f t="shared" si="602"/>
        <v>21.773762574215731</v>
      </c>
      <c r="P2076" s="3">
        <f t="shared" si="603"/>
        <v>21.773762574215731</v>
      </c>
      <c r="Q2076" s="3">
        <f t="shared" si="604"/>
        <v>-100.09865802305964</v>
      </c>
      <c r="R2076">
        <f t="shared" si="605"/>
        <v>79.901341976940358</v>
      </c>
      <c r="S2076">
        <f t="shared" si="606"/>
        <v>2.2237850956123131</v>
      </c>
      <c r="T2076">
        <f t="shared" si="589"/>
        <v>21.773762574215731</v>
      </c>
    </row>
    <row r="2077" spans="1:20" x14ac:dyDescent="0.35">
      <c r="A2077">
        <f t="shared" si="590"/>
        <v>14025.549163664724</v>
      </c>
      <c r="B2077">
        <f t="shared" si="607"/>
        <v>2232.2354789756396</v>
      </c>
      <c r="C2077" t="str">
        <f t="shared" si="591"/>
        <v>-2.14358951642503-12.0212294483286i</v>
      </c>
      <c r="D2077" t="str">
        <f t="shared" si="592"/>
        <v>3.47809226012846-7.14051669674587i</v>
      </c>
      <c r="E2077" t="str">
        <f t="shared" si="593"/>
        <v>162.536545668078+1.33471231624073i</v>
      </c>
      <c r="F2077" t="str">
        <f t="shared" si="594"/>
        <v>2.90990463444217-66.9131297659809i</v>
      </c>
      <c r="G2077" t="str">
        <f t="shared" si="595"/>
        <v>0.99999818706836-0.00134645027868507i</v>
      </c>
      <c r="H2077" t="str">
        <f t="shared" si="596"/>
        <v>789.65400342996+2.3597085482892i</v>
      </c>
      <c r="I2077" t="str">
        <f t="shared" si="597"/>
        <v>6.92766962105396-149.039451715906i</v>
      </c>
      <c r="K2077" t="str">
        <f t="shared" si="598"/>
        <v>0.015196393345578-0.0112658504339275i</v>
      </c>
      <c r="L2077" t="str">
        <f t="shared" si="599"/>
        <v>0.0001875-0.158019627671997i</v>
      </c>
      <c r="M2077" t="str">
        <f t="shared" si="600"/>
        <v>0.00125-0.0397161631047265i</v>
      </c>
      <c r="N2077">
        <f t="shared" si="601"/>
        <v>79.889456419621254</v>
      </c>
      <c r="O2077">
        <f t="shared" si="602"/>
        <v>21.734920132777532</v>
      </c>
      <c r="P2077" s="3">
        <f t="shared" si="603"/>
        <v>21.734920132777532</v>
      </c>
      <c r="Q2077" s="3">
        <f t="shared" si="604"/>
        <v>-100.11054358037875</v>
      </c>
      <c r="R2077">
        <f t="shared" si="605"/>
        <v>79.889456419621254</v>
      </c>
      <c r="S2077">
        <f t="shared" si="606"/>
        <v>2.2322354789756398</v>
      </c>
      <c r="T2077">
        <f t="shared" si="589"/>
        <v>21.734920132777532</v>
      </c>
    </row>
    <row r="2078" spans="1:20" x14ac:dyDescent="0.35">
      <c r="A2078">
        <f t="shared" si="590"/>
        <v>14078.846250486651</v>
      </c>
      <c r="B2078">
        <f t="shared" si="607"/>
        <v>2240.7179737957472</v>
      </c>
      <c r="C2078" t="str">
        <f t="shared" si="591"/>
        <v>-2.13647476917939-11.9671303944594i</v>
      </c>
      <c r="D2078" t="str">
        <f t="shared" si="592"/>
        <v>3.47809201083503-7.11356639808407i</v>
      </c>
      <c r="E2078" t="str">
        <f t="shared" si="593"/>
        <v>162.539520017105+1.34264110392905i</v>
      </c>
      <c r="F2078" t="str">
        <f t="shared" si="594"/>
        <v>2.90990459427249-66.6598521614616i</v>
      </c>
      <c r="G2078" t="str">
        <f t="shared" si="595"/>
        <v>0.999998173263926-0.00135156677108643i</v>
      </c>
      <c r="H2078" t="str">
        <f t="shared" si="596"/>
        <v>791.822211859892+0.680689157279785i</v>
      </c>
      <c r="I2078" t="str">
        <f t="shared" si="597"/>
        <v>6.62804227829558-148.89675373909i</v>
      </c>
      <c r="K2078" t="str">
        <f t="shared" si="598"/>
        <v>0.0151549059275107-0.0112761048998217i</v>
      </c>
      <c r="L2078" t="str">
        <f t="shared" si="599"/>
        <v>0.0001875-0.157421426252238i</v>
      </c>
      <c r="M2078" t="str">
        <f t="shared" si="600"/>
        <v>0.00125-0.0395658130152686i</v>
      </c>
      <c r="N2078">
        <f t="shared" si="601"/>
        <v>79.877707662404376</v>
      </c>
      <c r="O2078">
        <f t="shared" si="602"/>
        <v>21.696060649590283</v>
      </c>
      <c r="P2078" s="3">
        <f t="shared" si="603"/>
        <v>21.696060649590283</v>
      </c>
      <c r="Q2078" s="3">
        <f t="shared" si="604"/>
        <v>-100.12229233759562</v>
      </c>
      <c r="R2078">
        <f t="shared" si="605"/>
        <v>79.877707662404376</v>
      </c>
      <c r="S2078">
        <f t="shared" si="606"/>
        <v>2.2407179737957472</v>
      </c>
      <c r="T2078">
        <f t="shared" si="589"/>
        <v>21.696060649590283</v>
      </c>
    </row>
    <row r="2079" spans="1:20" x14ac:dyDescent="0.35">
      <c r="A2079">
        <f t="shared" si="590"/>
        <v>14132.345866238502</v>
      </c>
      <c r="B2079">
        <f t="shared" si="607"/>
        <v>2249.2327020961711</v>
      </c>
      <c r="C2079" t="str">
        <f t="shared" si="591"/>
        <v>-2.12934790256604-11.9132561793253i</v>
      </c>
      <c r="D2079" t="str">
        <f t="shared" si="592"/>
        <v>3.47809175964342-7.08671843045148i</v>
      </c>
      <c r="E2079" t="str">
        <f t="shared" si="593"/>
        <v>162.542540159172+1.35061449331317i</v>
      </c>
      <c r="F2079" t="str">
        <f t="shared" si="594"/>
        <v>2.90990455379698-66.4075334812947i</v>
      </c>
      <c r="G2079" t="str">
        <f t="shared" si="595"/>
        <v>0.99999815935438-0.00135670270594541i</v>
      </c>
      <c r="H2079" t="str">
        <f t="shared" si="596"/>
        <v>793.998998756656-1.03291975536784i</v>
      </c>
      <c r="I2079" t="str">
        <f t="shared" si="597"/>
        <v>6.32440204885171-148.754996259115i</v>
      </c>
      <c r="K2079" t="str">
        <f t="shared" si="598"/>
        <v>0.015113343606833-0.0112862156213703i</v>
      </c>
      <c r="L2079" t="str">
        <f t="shared" si="599"/>
        <v>0.0001875-0.156825489392547i</v>
      </c>
      <c r="M2079" t="str">
        <f t="shared" si="600"/>
        <v>0.00125-0.0394160320933138i</v>
      </c>
      <c r="N2079">
        <f t="shared" si="601"/>
        <v>79.866096851157863</v>
      </c>
      <c r="O2079">
        <f t="shared" si="602"/>
        <v>21.657184227619148</v>
      </c>
      <c r="P2079" s="3">
        <f t="shared" si="603"/>
        <v>21.657184227619148</v>
      </c>
      <c r="Q2079" s="3">
        <f t="shared" si="604"/>
        <v>-100.13390314884214</v>
      </c>
      <c r="R2079">
        <f t="shared" si="605"/>
        <v>79.866096851157863</v>
      </c>
      <c r="S2079">
        <f t="shared" si="606"/>
        <v>2.2492327020961711</v>
      </c>
      <c r="T2079">
        <f t="shared" si="589"/>
        <v>21.657184227619148</v>
      </c>
    </row>
    <row r="2080" spans="1:20" x14ac:dyDescent="0.35">
      <c r="A2080">
        <f t="shared" si="590"/>
        <v>14186.048780530209</v>
      </c>
      <c r="B2080">
        <f t="shared" si="607"/>
        <v>2257.7797863641367</v>
      </c>
      <c r="C2080" t="str">
        <f t="shared" si="591"/>
        <v>-2.12220909140213-11.8596061620297i</v>
      </c>
      <c r="D2080" t="str">
        <f t="shared" si="592"/>
        <v>3.47809150653916-7.05997240763084i</v>
      </c>
      <c r="E2080" t="str">
        <f t="shared" si="593"/>
        <v>162.545606593259+1.35863263381283i</v>
      </c>
      <c r="F2080" t="str">
        <f t="shared" si="594"/>
        <v>2.90990451301325-66.1561700957906i</v>
      </c>
      <c r="G2080" t="str">
        <f t="shared" si="595"/>
        <v>0.99999814533892-0.0013618581571409i</v>
      </c>
      <c r="H2080" t="str">
        <f t="shared" si="596"/>
        <v>796.184083353257-2.7816853321737i</v>
      </c>
      <c r="I2080" t="str">
        <f t="shared" si="597"/>
        <v>6.01670076679541-148.61412272694i</v>
      </c>
      <c r="K2080" t="str">
        <f t="shared" si="598"/>
        <v>0.0150717073794912-0.0112961819213435i</v>
      </c>
      <c r="L2080" t="str">
        <f t="shared" si="599"/>
        <v>0.0001875-0.15623180852017i</v>
      </c>
      <c r="M2080" t="str">
        <f t="shared" si="600"/>
        <v>0.00125-0.0392668181842139i</v>
      </c>
      <c r="N2080">
        <f t="shared" si="601"/>
        <v>79.854625130098114</v>
      </c>
      <c r="O2080">
        <f t="shared" si="602"/>
        <v>21.618290971583502</v>
      </c>
      <c r="P2080" s="3">
        <f t="shared" si="603"/>
        <v>21.618290971583502</v>
      </c>
      <c r="Q2080" s="3">
        <f t="shared" si="604"/>
        <v>-100.14537486990189</v>
      </c>
      <c r="R2080">
        <f t="shared" si="605"/>
        <v>79.854625130098114</v>
      </c>
      <c r="S2080">
        <f t="shared" si="606"/>
        <v>2.2577797863641367</v>
      </c>
      <c r="T2080">
        <f t="shared" si="589"/>
        <v>21.618290971583502</v>
      </c>
    </row>
    <row r="2081" spans="1:20" x14ac:dyDescent="0.35">
      <c r="A2081">
        <f t="shared" si="590"/>
        <v>14239.955765896224</v>
      </c>
      <c r="B2081">
        <f t="shared" si="607"/>
        <v>2266.3593495523205</v>
      </c>
      <c r="C2081" t="str">
        <f t="shared" si="591"/>
        <v>-2.11505851178477-11.8061797030721i</v>
      </c>
      <c r="D2081" t="str">
        <f t="shared" si="592"/>
        <v>3.47809125150769-7.03332794487154i</v>
      </c>
      <c r="E2081" t="str">
        <f t="shared" si="593"/>
        <v>162.548719822205+1.36669567405234i</v>
      </c>
      <c r="F2081" t="str">
        <f t="shared" si="594"/>
        <v>2.90990447191899-65.9057583890027i</v>
      </c>
      <c r="G2081" t="str">
        <f t="shared" si="595"/>
        <v>0.999998131216741-0.00136703319883251i</v>
      </c>
      <c r="H2081" t="str">
        <f t="shared" si="596"/>
        <v>798.377171132913-4.56618049093931i</v>
      </c>
      <c r="I2081" t="str">
        <f t="shared" si="597"/>
        <v>5.70489019355916-148.474074958222i</v>
      </c>
      <c r="K2081" t="str">
        <f t="shared" si="598"/>
        <v>0.0150299982492366-0.0113060031307684i</v>
      </c>
      <c r="L2081" t="str">
        <f t="shared" si="599"/>
        <v>0.0001875-0.15564037509481i</v>
      </c>
      <c r="M2081" t="str">
        <f t="shared" si="600"/>
        <v>0.00125-0.0391181691414763i</v>
      </c>
      <c r="N2081">
        <f t="shared" si="601"/>
        <v>79.843293641668069</v>
      </c>
      <c r="O2081">
        <f t="shared" si="602"/>
        <v>21.579380987959574</v>
      </c>
      <c r="P2081" s="3">
        <f t="shared" si="603"/>
        <v>21.579380987959574</v>
      </c>
      <c r="Q2081" s="3">
        <f t="shared" si="604"/>
        <v>-100.15670635833193</v>
      </c>
      <c r="R2081">
        <f t="shared" si="605"/>
        <v>79.843293641668069</v>
      </c>
      <c r="S2081">
        <f t="shared" si="606"/>
        <v>2.2663593495523204</v>
      </c>
      <c r="T2081">
        <f t="shared" si="589"/>
        <v>21.579380987959574</v>
      </c>
    </row>
    <row r="2082" spans="1:20" x14ac:dyDescent="0.35">
      <c r="A2082">
        <f t="shared" si="590"/>
        <v>14294.067597806632</v>
      </c>
      <c r="B2082">
        <f t="shared" si="607"/>
        <v>2274.9715150806196</v>
      </c>
      <c r="C2082" t="str">
        <f t="shared" si="591"/>
        <v>-2.10789634107492-11.7529761643191i</v>
      </c>
      <c r="D2082" t="str">
        <f t="shared" si="592"/>
        <v>3.47809099453433-7.00678465888387i</v>
      </c>
      <c r="E2082" t="str">
        <f t="shared" si="593"/>
        <v>162.551880352718+1.37480376184787i</v>
      </c>
      <c r="F2082" t="str">
        <f t="shared" si="594"/>
        <v>2.90990443051181-65.6562947586744i</v>
      </c>
      <c r="G2082" t="str">
        <f t="shared" si="595"/>
        <v>0.99999811698703-0.00137222790546163i</v>
      </c>
      <c r="H2082" t="str">
        <f t="shared" si="596"/>
        <v>800.577953410013-6.38698378711528i</v>
      </c>
      <c r="I2082" t="str">
        <f t="shared" si="597"/>
        <v>5.38892204833035-148.334793094876i</v>
      </c>
      <c r="K2082" t="str">
        <f t="shared" si="598"/>
        <v>0.0149882172275405-0.0113156785890349i</v>
      </c>
      <c r="L2082" t="str">
        <f t="shared" si="599"/>
        <v>0.0001875-0.155051180608498i</v>
      </c>
      <c r="M2082" t="str">
        <f t="shared" si="600"/>
        <v>0.00125-0.0389700828267346i</v>
      </c>
      <c r="N2082">
        <f t="shared" si="601"/>
        <v>79.83210352642034</v>
      </c>
      <c r="O2082">
        <f t="shared" si="602"/>
        <v>21.540454384982329</v>
      </c>
      <c r="P2082" s="3">
        <f t="shared" si="603"/>
        <v>21.540454384982329</v>
      </c>
      <c r="Q2082" s="3">
        <f t="shared" si="604"/>
        <v>-100.16789647357966</v>
      </c>
      <c r="R2082">
        <f t="shared" si="605"/>
        <v>79.83210352642034</v>
      </c>
      <c r="S2082">
        <f t="shared" si="606"/>
        <v>2.2749715150806198</v>
      </c>
      <c r="T2082">
        <f t="shared" si="589"/>
        <v>21.540454384982329</v>
      </c>
    </row>
    <row r="2083" spans="1:20" x14ac:dyDescent="0.35">
      <c r="A2083">
        <f t="shared" si="590"/>
        <v>14348.385054678298</v>
      </c>
      <c r="B2083">
        <f t="shared" si="607"/>
        <v>2283.6164068379262</v>
      </c>
      <c r="C2083" t="str">
        <f t="shared" si="591"/>
        <v>-2.10072275788206-11.6999949089781i</v>
      </c>
      <c r="D2083" t="str">
        <f t="shared" si="592"/>
        <v>3.4780907356043-6.98034216783362i</v>
      </c>
      <c r="E2083" t="str">
        <f t="shared" si="593"/>
        <v>162.555088695407+1.38295704419327i</v>
      </c>
      <c r="F2083" t="str">
        <f t="shared" si="594"/>
        <v>2.90990438878934-65.4077756161877i</v>
      </c>
      <c r="G2083" t="str">
        <f t="shared" si="595"/>
        <v>0.999998102648968-0.00137744235175249i</v>
      </c>
      <c r="H2083" t="str">
        <f t="shared" si="596"/>
        <v>802.786106903057-8.2446792626032i</v>
      </c>
      <c r="I2083" t="str">
        <f t="shared" si="597"/>
        <v>5.06874804017118-148.196215566311i</v>
      </c>
      <c r="K2083" t="str">
        <f t="shared" si="598"/>
        <v>0.0149463653335077-0.0113252076440012i</v>
      </c>
      <c r="L2083" t="str">
        <f t="shared" si="599"/>
        <v>0.0001875-0.154464216585473i</v>
      </c>
      <c r="M2083" t="str">
        <f t="shared" si="600"/>
        <v>0.00125-0.0388225571097177i</v>
      </c>
      <c r="N2083">
        <f t="shared" si="601"/>
        <v>79.821055922896818</v>
      </c>
      <c r="O2083">
        <f t="shared" si="602"/>
        <v>21.501511272649051</v>
      </c>
      <c r="P2083" s="3">
        <f t="shared" si="603"/>
        <v>21.501511272649051</v>
      </c>
      <c r="Q2083" s="3">
        <f t="shared" si="604"/>
        <v>-100.17894407710318</v>
      </c>
      <c r="R2083">
        <f t="shared" si="605"/>
        <v>79.821055922896818</v>
      </c>
      <c r="S2083">
        <f t="shared" si="606"/>
        <v>2.2836164068379263</v>
      </c>
      <c r="T2083">
        <f t="shared" si="589"/>
        <v>21.501511272649051</v>
      </c>
    </row>
    <row r="2084" spans="1:20" x14ac:dyDescent="0.35">
      <c r="A2084">
        <f t="shared" si="590"/>
        <v>14402.908917886078</v>
      </c>
      <c r="B2084">
        <f t="shared" si="607"/>
        <v>2292.2941491839106</v>
      </c>
      <c r="C2084" t="str">
        <f t="shared" si="591"/>
        <v>-2.09353794204806-11.6472353015675i</v>
      </c>
      <c r="D2084" t="str">
        <f t="shared" si="592"/>
        <v>3.4780904747027-6.95400009133655i</v>
      </c>
      <c r="E2084" t="str">
        <f t="shared" si="593"/>
        <v>162.558345364782+1.39115566724683i</v>
      </c>
      <c r="F2084" t="str">
        <f t="shared" si="594"/>
        <v>2.90990434674917-65.1601973865113i</v>
      </c>
      <c r="G2084" t="str">
        <f t="shared" si="595"/>
        <v>0.99999808820173-0.00138267661271325i</v>
      </c>
      <c r="H2084" t="str">
        <f t="shared" si="596"/>
        <v>805.001293299733-10.1398562804077i</v>
      </c>
      <c r="I2084" t="str">
        <f t="shared" si="597"/>
        <v>4.74431990191349-148.058279050407i</v>
      </c>
      <c r="K2084" t="str">
        <f t="shared" si="598"/>
        <v>0.0149044435937876-0.0113345896520982i</v>
      </c>
      <c r="L2084" t="str">
        <f t="shared" si="599"/>
        <v>0.0001875-0.153879474582061i</v>
      </c>
      <c r="M2084" t="str">
        <f t="shared" si="600"/>
        <v>0.00125-0.0386755898682185i</v>
      </c>
      <c r="N2084">
        <f t="shared" si="601"/>
        <v>79.81015196750711</v>
      </c>
      <c r="O2084">
        <f t="shared" si="602"/>
        <v>21.462551762719976</v>
      </c>
      <c r="P2084" s="3">
        <f t="shared" si="603"/>
        <v>21.462551762719976</v>
      </c>
      <c r="Q2084" s="3">
        <f t="shared" si="604"/>
        <v>-100.18984803249289</v>
      </c>
      <c r="R2084">
        <f t="shared" si="605"/>
        <v>79.81015196750711</v>
      </c>
      <c r="S2084">
        <f t="shared" si="606"/>
        <v>2.2922941491839106</v>
      </c>
      <c r="T2084">
        <f t="shared" si="589"/>
        <v>21.462551762719976</v>
      </c>
    </row>
    <row r="2085" spans="1:20" x14ac:dyDescent="0.35">
      <c r="A2085">
        <f t="shared" si="590"/>
        <v>14457.639971774046</v>
      </c>
      <c r="B2085">
        <f t="shared" si="607"/>
        <v>2301.0048669508096</v>
      </c>
      <c r="C2085" t="str">
        <f t="shared" si="591"/>
        <v>-2.08634207463069-11.5946967078908i</v>
      </c>
      <c r="D2085" t="str">
        <f t="shared" si="592"/>
        <v>3.47809021181454-6.92775805045294i</v>
      </c>
      <c r="E2085" t="str">
        <f t="shared" si="593"/>
        <v>162.561650879281+1.39939977631782i</v>
      </c>
      <c r="F2085" t="str">
        <f t="shared" si="594"/>
        <v>2.90990430438892-64.9135565081497i</v>
      </c>
      <c r="G2085" t="str">
        <f t="shared" si="595"/>
        <v>0.999998073644484-0.00138793076363708i</v>
      </c>
      <c r="H2085" t="str">
        <f t="shared" si="596"/>
        <v>807.223158814204-12.0731093444407i</v>
      </c>
      <c r="I2085" t="str">
        <f t="shared" si="597"/>
        <v>4.41558942589832-147.920918434231i</v>
      </c>
      <c r="K2085" t="str">
        <f t="shared" si="598"/>
        <v>0.0148624530424847-0.0113438239784325i</v>
      </c>
      <c r="L2085" t="str">
        <f t="shared" si="599"/>
        <v>0.0001875-0.153296946186552i</v>
      </c>
      <c r="M2085" t="str">
        <f t="shared" si="600"/>
        <v>0.00125-0.0385291789880638i</v>
      </c>
      <c r="N2085">
        <f t="shared" si="601"/>
        <v>79.799392794410011</v>
      </c>
      <c r="O2085">
        <f t="shared" si="602"/>
        <v>21.423575968721273</v>
      </c>
      <c r="P2085" s="3">
        <f t="shared" si="603"/>
        <v>21.423575968721273</v>
      </c>
      <c r="Q2085" s="3">
        <f t="shared" si="604"/>
        <v>-100.20060720558999</v>
      </c>
      <c r="R2085">
        <f t="shared" si="605"/>
        <v>79.799392794410011</v>
      </c>
      <c r="S2085">
        <f t="shared" si="606"/>
        <v>2.3010048669508096</v>
      </c>
      <c r="T2085">
        <f t="shared" si="589"/>
        <v>21.423575968721273</v>
      </c>
    </row>
    <row r="2086" spans="1:20" x14ac:dyDescent="0.35">
      <c r="A2086">
        <f t="shared" si="590"/>
        <v>14512.579003666788</v>
      </c>
      <c r="B2086">
        <f t="shared" si="607"/>
        <v>2309.7486854452227</v>
      </c>
      <c r="C2086" t="str">
        <f t="shared" si="591"/>
        <v>-2.07913533788717-11.5423784950086i</v>
      </c>
      <c r="D2086" t="str">
        <f t="shared" si="592"/>
        <v>3.47808994692465-6.90161566768199i</v>
      </c>
      <c r="E2086" t="str">
        <f t="shared" si="593"/>
        <v>162.565005761291+1.40768951585302i</v>
      </c>
      <c r="F2086" t="str">
        <f t="shared" si="594"/>
        <v>2.90990426170609-64.6678494330901i</v>
      </c>
      <c r="G2086" t="str">
        <f t="shared" si="595"/>
        <v>0.999998058976394-0.0013932048801032i</v>
      </c>
      <c r="H2086" t="str">
        <f t="shared" si="596"/>
        <v>809.451333736844-14.0450379038626i</v>
      </c>
      <c r="I2086" t="str">
        <f t="shared" si="597"/>
        <v>4.08250850161204-147.784066774567i</v>
      </c>
      <c r="K2086" t="str">
        <f t="shared" si="598"/>
        <v>0.0148203947210668-0.0113529099968887i</v>
      </c>
      <c r="L2086" t="str">
        <f t="shared" si="599"/>
        <v>0.0001875-0.15271662301908i</v>
      </c>
      <c r="M2086" t="str">
        <f t="shared" si="600"/>
        <v>0.00125-0.0383833223630842i</v>
      </c>
      <c r="N2086">
        <f t="shared" si="601"/>
        <v>79.788779535391114</v>
      </c>
      <c r="O2086">
        <f t="shared" si="602"/>
        <v>21.384584005946223</v>
      </c>
      <c r="P2086" s="3">
        <f t="shared" si="603"/>
        <v>21.384584005946223</v>
      </c>
      <c r="Q2086" s="3">
        <f t="shared" si="604"/>
        <v>-100.21122046460889</v>
      </c>
      <c r="R2086">
        <f t="shared" si="605"/>
        <v>79.788779535391114</v>
      </c>
      <c r="S2086">
        <f t="shared" si="606"/>
        <v>2.3097486854452227</v>
      </c>
      <c r="T2086">
        <f t="shared" si="589"/>
        <v>21.384584005946223</v>
      </c>
    </row>
    <row r="2087" spans="1:20" x14ac:dyDescent="0.35">
      <c r="A2087">
        <f t="shared" si="590"/>
        <v>14567.726803880721</v>
      </c>
      <c r="B2087">
        <f t="shared" si="607"/>
        <v>2318.5257304499146</v>
      </c>
      <c r="C2087" t="str">
        <f t="shared" si="591"/>
        <v>-2.0719179152573-11.4902800312115i</v>
      </c>
      <c r="D2087" t="str">
        <f t="shared" si="592"/>
        <v>3.47808968001782-6.87557256695669i</v>
      </c>
      <c r="E2087" t="str">
        <f t="shared" si="593"/>
        <v>162.568410537152+1.41602502942342i</v>
      </c>
      <c r="F2087" t="str">
        <f t="shared" si="594"/>
        <v>2.90990421869827-64.4230726267546i</v>
      </c>
      <c r="G2087" t="str">
        <f t="shared" si="595"/>
        <v>0.999998044196616-0.00139849903797805i</v>
      </c>
      <c r="H2087" t="str">
        <f t="shared" si="596"/>
        <v>811.685431976623-16.0562461411284i</v>
      </c>
      <c r="I2087" t="str">
        <f t="shared" si="597"/>
        <v>3.74502915530939-147.647655258315i</v>
      </c>
      <c r="K2087" t="str">
        <f t="shared" si="598"/>
        <v>0.0147782696782714-0.0113618470902304i</v>
      </c>
      <c r="L2087" t="str">
        <f t="shared" si="599"/>
        <v>0.0001875-0.1521384967315i</v>
      </c>
      <c r="M2087" t="str">
        <f t="shared" si="600"/>
        <v>0.00125-0.0382380178950828i</v>
      </c>
      <c r="N2087">
        <f t="shared" si="601"/>
        <v>79.778313319741159</v>
      </c>
      <c r="O2087">
        <f t="shared" si="602"/>
        <v>21.345575991456553</v>
      </c>
      <c r="P2087" s="3">
        <f t="shared" si="603"/>
        <v>21.345575991456553</v>
      </c>
      <c r="Q2087" s="3">
        <f t="shared" si="604"/>
        <v>-100.22168668025884</v>
      </c>
      <c r="R2087">
        <f t="shared" si="605"/>
        <v>79.778313319741159</v>
      </c>
      <c r="S2087">
        <f t="shared" si="606"/>
        <v>2.3185257304499145</v>
      </c>
      <c r="T2087">
        <f t="shared" si="589"/>
        <v>21.345575991456553</v>
      </c>
    </row>
    <row r="2088" spans="1:20" x14ac:dyDescent="0.35">
      <c r="A2088">
        <f t="shared" si="590"/>
        <v>14623.084165735467</v>
      </c>
      <c r="B2088">
        <f t="shared" si="607"/>
        <v>2327.3361282256242</v>
      </c>
      <c r="C2088" t="str">
        <f t="shared" si="591"/>
        <v>-2.0646899913462-11.4384006859936i</v>
      </c>
      <c r="D2088" t="str">
        <f t="shared" si="592"/>
        <v>3.47808941107868-6.84962837363808i</v>
      </c>
      <c r="E2088" t="str">
        <f t="shared" si="593"/>
        <v>162.571865737189+1.42440645971076i</v>
      </c>
      <c r="F2088" t="str">
        <f t="shared" si="594"/>
        <v>2.90990417536295-64.179222567946i</v>
      </c>
      <c r="G2088" t="str">
        <f t="shared" si="595"/>
        <v>0.999998029304297-0.00140381331341628i</v>
      </c>
      <c r="H2088" t="str">
        <f t="shared" si="596"/>
        <v>813.92505059631-18.1073427431489i</v>
      </c>
      <c r="I2088" t="str">
        <f t="shared" si="597"/>
        <v>3.40310359166364-147.511613162768i</v>
      </c>
      <c r="K2088" t="str">
        <f t="shared" si="598"/>
        <v>0.0147360789700112-0.0113706346502i</v>
      </c>
      <c r="L2088" t="str">
        <f t="shared" si="599"/>
        <v>0.0001875-0.151562559007272i</v>
      </c>
      <c r="M2088" t="str">
        <f t="shared" si="600"/>
        <v>0.00125-0.0380932634938064i</v>
      </c>
      <c r="N2088">
        <f t="shared" si="601"/>
        <v>79.76799527413489</v>
      </c>
      <c r="O2088">
        <f t="shared" si="602"/>
        <v>21.306552044083862</v>
      </c>
      <c r="P2088" s="3">
        <f t="shared" si="603"/>
        <v>21.306552044083862</v>
      </c>
      <c r="Q2088" s="3">
        <f t="shared" si="604"/>
        <v>-100.23200472586511</v>
      </c>
      <c r="R2088">
        <f t="shared" si="605"/>
        <v>79.76799527413489</v>
      </c>
      <c r="S2088">
        <f t="shared" si="606"/>
        <v>2.3273361282256242</v>
      </c>
      <c r="T2088">
        <f t="shared" si="589"/>
        <v>21.306552044083862</v>
      </c>
    </row>
    <row r="2089" spans="1:20" x14ac:dyDescent="0.35">
      <c r="A2089">
        <f t="shared" si="590"/>
        <v>14678.651885565261</v>
      </c>
      <c r="B2089">
        <f t="shared" si="607"/>
        <v>2336.1800055128815</v>
      </c>
      <c r="C2089" t="str">
        <f t="shared" si="591"/>
        <v>-2.05745175190721-11.3867398300259i</v>
      </c>
      <c r="D2089" t="str">
        <f t="shared" si="592"/>
        <v>3.47808914009176-6.82378271451012i</v>
      </c>
      <c r="E2089" t="str">
        <f t="shared" si="593"/>
        <v>162.575371895719+1.43283394849431i</v>
      </c>
      <c r="F2089" t="str">
        <f t="shared" si="594"/>
        <v>2.90990413169767-63.9362957487998i</v>
      </c>
      <c r="G2089" t="str">
        <f t="shared" si="595"/>
        <v>0.999998014298583-0.00140914778286196i</v>
      </c>
      <c r="H2089" t="str">
        <f t="shared" si="596"/>
        <v>816.169769340853-20.1989406547461i</v>
      </c>
      <c r="I2089" t="str">
        <f t="shared" si="597"/>
        <v>3.05668423752779-147.375867815878i</v>
      </c>
      <c r="K2089" t="str">
        <f t="shared" si="598"/>
        <v>0.0146938236592772-0.0113792720776178i</v>
      </c>
      <c r="L2089" t="str">
        <f t="shared" si="599"/>
        <v>0.0001875-0.150988801561339i</v>
      </c>
      <c r="M2089" t="str">
        <f t="shared" si="600"/>
        <v>0.00125-0.037949057076914i</v>
      </c>
      <c r="N2089">
        <f t="shared" si="601"/>
        <v>79.757826522507258</v>
      </c>
      <c r="O2089">
        <f t="shared" si="602"/>
        <v>21.26751228443052</v>
      </c>
      <c r="P2089" s="3">
        <f t="shared" si="603"/>
        <v>21.26751228443052</v>
      </c>
      <c r="Q2089" s="3">
        <f t="shared" si="604"/>
        <v>-100.24217347749274</v>
      </c>
      <c r="R2089">
        <f t="shared" si="605"/>
        <v>79.757826522507258</v>
      </c>
      <c r="S2089">
        <f t="shared" si="606"/>
        <v>2.3361800055128814</v>
      </c>
      <c r="T2089">
        <f t="shared" si="589"/>
        <v>21.26751228443052</v>
      </c>
    </row>
    <row r="2090" spans="1:20" x14ac:dyDescent="0.35">
      <c r="A2090">
        <f t="shared" si="590"/>
        <v>14734.43076273041</v>
      </c>
      <c r="B2090">
        <f t="shared" si="607"/>
        <v>2345.0574895338304</v>
      </c>
      <c r="C2090" t="str">
        <f t="shared" si="591"/>
        <v>-2.0502033838238-11.33529683513i</v>
      </c>
      <c r="D2090" t="str">
        <f t="shared" si="592"/>
        <v>3.47808886704149-6.79803521777419i</v>
      </c>
      <c r="E2090" t="str">
        <f t="shared" si="593"/>
        <v>162.578929551072+1.44130763663774i</v>
      </c>
      <c r="F2090" t="str">
        <f t="shared" si="594"/>
        <v>2.90990408769992-63.6942886747322i</v>
      </c>
      <c r="G2090" t="str">
        <f t="shared" si="595"/>
        <v>0.999997999178609-0.00141450252304955i</v>
      </c>
      <c r="H2090" t="str">
        <f t="shared" si="596"/>
        <v>818.419150159121-22.3316568137031i</v>
      </c>
      <c r="I2090" t="str">
        <f t="shared" si="597"/>
        <v>2.70572378786176-147.240344556522i</v>
      </c>
      <c r="K2090" t="str">
        <f t="shared" si="598"/>
        <v>0.0146515048160412-0.0113877587824791i</v>
      </c>
      <c r="L2090" t="str">
        <f t="shared" si="599"/>
        <v>0.0001875-0.150417216140007i</v>
      </c>
      <c r="M2090" t="str">
        <f t="shared" si="600"/>
        <v>0.00125-0.0378053965699483i</v>
      </c>
      <c r="N2090">
        <f t="shared" si="601"/>
        <v>79.747808185932669</v>
      </c>
      <c r="O2090">
        <f t="shared" si="602"/>
        <v>21.228456834870361</v>
      </c>
      <c r="P2090" s="3">
        <f t="shared" si="603"/>
        <v>21.228456834870361</v>
      </c>
      <c r="Q2090" s="3">
        <f t="shared" si="604"/>
        <v>-100.25219181406733</v>
      </c>
      <c r="R2090">
        <f t="shared" si="605"/>
        <v>79.747808185932669</v>
      </c>
      <c r="S2090">
        <f t="shared" si="606"/>
        <v>2.3450574895338305</v>
      </c>
      <c r="T2090">
        <f t="shared" si="589"/>
        <v>21.228456834870361</v>
      </c>
    </row>
    <row r="2091" spans="1:20" x14ac:dyDescent="0.35">
      <c r="A2091">
        <f t="shared" si="590"/>
        <v>14790.421599628786</v>
      </c>
      <c r="B2091">
        <f t="shared" si="607"/>
        <v>2353.9687079940591</v>
      </c>
      <c r="C2091" t="str">
        <f t="shared" si="591"/>
        <v>-2.04294507509221-11.2840710742524i</v>
      </c>
      <c r="D2091" t="str">
        <f t="shared" si="592"/>
        <v>3.47808859191213-6.77238551304371i</v>
      </c>
      <c r="E2091" t="str">
        <f t="shared" si="593"/>
        <v>162.582539245617+1.4498276640756i</v>
      </c>
      <c r="F2091" t="str">
        <f t="shared" si="594"/>
        <v>2.90990404336713-63.4531978643897i</v>
      </c>
      <c r="G2091" t="str">
        <f t="shared" si="595"/>
        <v>0.999997983943505-0.00141987761100511i</v>
      </c>
      <c r="H2091" t="str">
        <f t="shared" si="596"/>
        <v>820.672736719492-24.5061118665651i</v>
      </c>
      <c r="I2091" t="str">
        <f t="shared" si="597"/>
        <v>2.35017525390792-147.104966694868i</v>
      </c>
      <c r="K2091" t="str">
        <f t="shared" si="598"/>
        <v>0.0146091235171553-0.0113960941840508i</v>
      </c>
      <c r="L2091" t="str">
        <f t="shared" si="599"/>
        <v>0.0001875-0.149847794520828i</v>
      </c>
      <c r="M2091" t="str">
        <f t="shared" si="600"/>
        <v>0.00125-0.0376622799063043i</v>
      </c>
      <c r="N2091">
        <f t="shared" si="601"/>
        <v>79.737941382499628</v>
      </c>
      <c r="O2091">
        <f t="shared" si="602"/>
        <v>21.189385819549457</v>
      </c>
      <c r="P2091" s="3">
        <f t="shared" si="603"/>
        <v>21.189385819549457</v>
      </c>
      <c r="Q2091" s="3">
        <f t="shared" si="604"/>
        <v>-100.26205861750037</v>
      </c>
      <c r="R2091">
        <f t="shared" si="605"/>
        <v>79.737941382499628</v>
      </c>
      <c r="S2091">
        <f t="shared" si="606"/>
        <v>2.353968707994059</v>
      </c>
      <c r="T2091">
        <f t="shared" si="589"/>
        <v>21.189385819549457</v>
      </c>
    </row>
    <row r="2092" spans="1:20" x14ac:dyDescent="0.35">
      <c r="A2092">
        <f t="shared" si="590"/>
        <v>14846.625201707377</v>
      </c>
      <c r="B2092">
        <f t="shared" si="607"/>
        <v>2362.9137890844368</v>
      </c>
      <c r="C2092" t="str">
        <f t="shared" si="591"/>
        <v>-2.03567701480284-11.233061921438i</v>
      </c>
      <c r="D2092" t="str">
        <f t="shared" si="592"/>
        <v>3.47808831468784-6.74683323133893i</v>
      </c>
      <c r="E2092" t="str">
        <f t="shared" si="593"/>
        <v>162.586201525762+1.45839416980057i</v>
      </c>
      <c r="F2092" t="str">
        <f t="shared" si="594"/>
        <v>2.90990399869678-63.2130198496003i</v>
      </c>
      <c r="G2092" t="str">
        <f t="shared" si="595"/>
        <v>0.999997968592395-0.00142527312404737i</v>
      </c>
      <c r="H2092" t="str">
        <f t="shared" si="596"/>
        <v>822.930053919489-26.7229298644628i</v>
      </c>
      <c r="I2092" t="str">
        <f t="shared" si="597"/>
        <v>1.98999201367027-146.969655472894i</v>
      </c>
      <c r="K2092" t="str">
        <f t="shared" si="598"/>
        <v>0.0145666808462514-0.0114042777109664i</v>
      </c>
      <c r="L2092" t="str">
        <f t="shared" si="599"/>
        <v>0.0001875-0.14928052851248i</v>
      </c>
      <c r="M2092" t="str">
        <f t="shared" si="600"/>
        <v>0.00125-0.0375197050272009i</v>
      </c>
      <c r="N2092">
        <f t="shared" si="601"/>
        <v>79.728227227188682</v>
      </c>
      <c r="O2092">
        <f t="shared" si="602"/>
        <v>21.150299364385763</v>
      </c>
      <c r="P2092" s="3">
        <f t="shared" si="603"/>
        <v>21.150299364385763</v>
      </c>
      <c r="Q2092" s="3">
        <f t="shared" si="604"/>
        <v>-100.27177277281132</v>
      </c>
      <c r="R2092">
        <f t="shared" si="605"/>
        <v>79.728227227188682</v>
      </c>
      <c r="S2092">
        <f t="shared" si="606"/>
        <v>2.3629137890844367</v>
      </c>
      <c r="T2092">
        <f t="shared" ref="T2092:T2155" si="608">P2092</f>
        <v>21.150299364385763</v>
      </c>
    </row>
    <row r="2093" spans="1:20" x14ac:dyDescent="0.35">
      <c r="A2093">
        <f t="shared" ref="A2093:A2156" si="609">2*PI()*B2093</f>
        <v>14903.042377473867</v>
      </c>
      <c r="B2093">
        <f t="shared" si="607"/>
        <v>2371.8928614829579</v>
      </c>
      <c r="C2093" t="str">
        <f t="shared" ref="C2093:C2156" si="610">IMPRODUCT(D2093,E2093,$C$40,,K2093,$C$41)</f>
        <v>-2.02839939312201-11.1822687518055i</v>
      </c>
      <c r="D2093" t="str">
        <f t="shared" ref="D2093:D2156" si="611">IMDIV(IMPRODUCT($C$37,$C$38,COMPLEX(1,A2093/$C$38)),IMSUM(-1*A2093*A2093/$C$39,COMPLEX(0,1*A2093)))</f>
        <v>3.4780880353527-6.72137800508155i</v>
      </c>
      <c r="E2093" t="str">
        <f t="shared" ref="E2093:E2156" si="612">IMDIV(IMPRODUCT(IMSUM(F2093,G2093),$C$29,H2093),IMSUM(1,I2093))</f>
        <v>162.589916941986+1.46700729185013i</v>
      </c>
      <c r="F2093" t="str">
        <f t="shared" ref="F2093:F2156" si="613">IMDIV(IMPRODUCT($C$14,$C$15,COMPLEX(1,A2093/$C$15)),IMSUM(-1*A2093*A2093/$C$16,COMPLEX(0,A2093)))</f>
        <v>2.9099039536863-62.9737511753226i</v>
      </c>
      <c r="G2093" t="str">
        <f t="shared" ref="G2093:G2156" si="614">IMDIV(1,COMPLEX(1,A2093*$C$9*$C$10))</f>
        <v>0.999997953124396-0.0014306891397888i</v>
      </c>
      <c r="H2093" t="str">
        <f t="shared" ref="H2093:H2156" si="615">IMDIV($C$3,IMSUM(K2093,COMPLEX(0,$C$28*A2093)))</f>
        <v>825.190607390015-28.9827379381193i</v>
      </c>
      <c r="I2093" t="str">
        <f t="shared" ref="I2093:I2156" si="616">IMPRODUCT(F2093,$C$29,H2093,$C$31)</f>
        <v>1.62512786477177-146.834330025133i</v>
      </c>
      <c r="K2093" t="str">
        <f t="shared" ref="K2093:K2156" si="617">IF($C$26&lt;=0,IMDIV(1,IMSUM(IMDIV(1,L2093),1/$C$18)),IMDIV(1,IMSUM(IMDIV(1,L2093),1/$C$18,IMDIV(1,M2093))))</f>
        <v>0.0145241778936382-0.0114123088013198i</v>
      </c>
      <c r="L2093" t="str">
        <f t="shared" ref="L2093:L2156" si="618">IMSUM($C$21/$C$22,IMDIV(1,COMPLEX(0,$C$20*$C$22*A2093)))</f>
        <v>0.0001875-0.148715409954653i</v>
      </c>
      <c r="M2093" t="str">
        <f t="shared" ref="M2093:M2156" si="619">IMSUM($C$25/$C$26,IMDIV(1,COMPLEX(0,$C$24*$C$26*A2093)))</f>
        <v>0.00125-0.0373776698816507i</v>
      </c>
      <c r="N2093">
        <f t="shared" ref="N2093:N2156" si="620">ABS(R2093)</f>
        <v>79.718666831748664</v>
      </c>
      <c r="O2093">
        <f t="shared" ref="O2093:O2156" si="621">ABS(P2093)</f>
        <v>21.111197597069811</v>
      </c>
      <c r="P2093" s="3">
        <f t="shared" ref="P2093:P2156" si="622">20*LOG10(IMABS(C2093))</f>
        <v>21.111197597069811</v>
      </c>
      <c r="Q2093" s="3">
        <f t="shared" ref="Q2093:Q2156" si="623">IMARGUMENT(C2093)*180/PI()</f>
        <v>-100.28133316825134</v>
      </c>
      <c r="R2093">
        <f t="shared" ref="R2093:R2156" si="624">IF(Q2093&lt;0,Q2093+180,Q2093-180)</f>
        <v>79.718666831748664</v>
      </c>
      <c r="S2093">
        <f t="shared" ref="S2093:S2156" si="625">B2093/1000</f>
        <v>2.3718928614829577</v>
      </c>
      <c r="T2093">
        <f t="shared" si="608"/>
        <v>21.111197597069811</v>
      </c>
    </row>
    <row r="2094" spans="1:20" x14ac:dyDescent="0.35">
      <c r="A2094">
        <f t="shared" si="609"/>
        <v>14959.673938508269</v>
      </c>
      <c r="B2094">
        <f t="shared" ref="B2094:B2157" si="626">B2093*(1+B$42)</f>
        <v>2380.9060543565934</v>
      </c>
      <c r="C2094" t="str">
        <f t="shared" si="610"/>
        <v>-2.02111240127339-11.131690941522i</v>
      </c>
      <c r="D2094" t="str">
        <f t="shared" si="611"/>
        <v>3.47808775389063-6.69601946808943i</v>
      </c>
      <c r="E2094" t="str">
        <f t="shared" si="612"/>
        <v>162.593686048857+1.47566716729347i</v>
      </c>
      <c r="F2094" t="str">
        <f t="shared" si="613"/>
        <v>2.90990390833308-62.7353883995965i</v>
      </c>
      <c r="G2094" t="str">
        <f t="shared" si="614"/>
        <v>0.999997937538616-0.00143612573613681i</v>
      </c>
      <c r="H2094" t="str">
        <f t="shared" si="615"/>
        <v>827.453882994582-31.2861659512464i</v>
      </c>
      <c r="I2094" t="str">
        <f t="shared" si="616"/>
        <v>1.25553707975334-146.698907339729i</v>
      </c>
      <c r="K2094" t="str">
        <f t="shared" si="617"/>
        <v>0.0144816157561968-0.0114201869027576i</v>
      </c>
      <c r="L2094" t="str">
        <f t="shared" si="618"/>
        <v>0.0001875-0.148152430717925i</v>
      </c>
      <c r="M2094" t="str">
        <f t="shared" si="619"/>
        <v>0.00125-0.0372361724264303i</v>
      </c>
      <c r="N2094">
        <f t="shared" si="620"/>
        <v>79.709261304572053</v>
      </c>
      <c r="O2094">
        <f t="shared" si="621"/>
        <v>21.072080647064368</v>
      </c>
      <c r="P2094" s="3">
        <f t="shared" si="622"/>
        <v>21.072080647064368</v>
      </c>
      <c r="Q2094" s="3">
        <f t="shared" si="623"/>
        <v>-100.29073869542795</v>
      </c>
      <c r="R2094">
        <f t="shared" si="624"/>
        <v>79.709261304572053</v>
      </c>
      <c r="S2094">
        <f t="shared" si="625"/>
        <v>2.3809060543565934</v>
      </c>
      <c r="T2094">
        <f t="shared" si="608"/>
        <v>21.072080647064368</v>
      </c>
    </row>
    <row r="2095" spans="1:20" x14ac:dyDescent="0.35">
      <c r="A2095">
        <f t="shared" si="609"/>
        <v>15016.5206994746</v>
      </c>
      <c r="B2095">
        <f t="shared" si="626"/>
        <v>2389.9534973631485</v>
      </c>
      <c r="C2095" t="str">
        <f t="shared" si="610"/>
        <v>-2.01381623151911-11.0813278677778i</v>
      </c>
      <c r="D2095" t="str">
        <f t="shared" si="611"/>
        <v>3.47808747028543-6.67075725557137i</v>
      </c>
      <c r="E2095" t="str">
        <f t="shared" si="612"/>
        <v>162.597509405041+1.48437393221869i</v>
      </c>
      <c r="F2095" t="str">
        <f t="shared" si="613"/>
        <v>2.90990386263454-62.4979280934934i</v>
      </c>
      <c r="G2095" t="str">
        <f t="shared" si="614"/>
        <v>0.99999792183416-0.00144158299129481i</v>
      </c>
      <c r="H2095" t="str">
        <f t="shared" si="615"/>
        <v>829.719346324026-33.6338461314378i</v>
      </c>
      <c r="I2095" t="str">
        <f t="shared" si="616"/>
        <v>0.881174463892164-146.563302219884i</v>
      </c>
      <c r="K2095" t="str">
        <f t="shared" si="617"/>
        <v>0.0144389955372753-0.0114279114725707i</v>
      </c>
      <c r="L2095" t="str">
        <f t="shared" si="618"/>
        <v>0.0001875-0.147591582703651i</v>
      </c>
      <c r="M2095" t="str">
        <f t="shared" si="619"/>
        <v>0.00125-0.0370952106260513i</v>
      </c>
      <c r="N2095">
        <f t="shared" si="620"/>
        <v>79.700011750570397</v>
      </c>
      <c r="O2095">
        <f t="shared" si="621"/>
        <v>21.032948645603714</v>
      </c>
      <c r="P2095" s="3">
        <f t="shared" si="622"/>
        <v>21.032948645603714</v>
      </c>
      <c r="Q2095" s="3">
        <f t="shared" si="623"/>
        <v>-100.2999882494296</v>
      </c>
      <c r="R2095">
        <f t="shared" si="624"/>
        <v>79.700011750570397</v>
      </c>
      <c r="S2095">
        <f t="shared" si="625"/>
        <v>2.3899534973631487</v>
      </c>
      <c r="T2095">
        <f t="shared" si="608"/>
        <v>21.032948645603714</v>
      </c>
    </row>
    <row r="2096" spans="1:20" x14ac:dyDescent="0.35">
      <c r="A2096">
        <f t="shared" si="609"/>
        <v>15073.583478132605</v>
      </c>
      <c r="B2096">
        <f t="shared" si="626"/>
        <v>2399.0353206531286</v>
      </c>
      <c r="C2096" t="str">
        <f t="shared" si="610"/>
        <v>-2.00651107714031-11.031178908762i</v>
      </c>
      <c r="D2096" t="str">
        <f t="shared" si="611"/>
        <v>3.47808718452078-6.64559100412177i</v>
      </c>
      <c r="E2096" t="str">
        <f t="shared" si="612"/>
        <v>162.601387573327+1.4931277217197i</v>
      </c>
      <c r="F2096" t="str">
        <f t="shared" si="613"/>
        <v>2.90990381658802-62.2613668410669i</v>
      </c>
      <c r="G2096" t="str">
        <f t="shared" si="614"/>
        <v>0.999997906010124-0.00144706098376334i</v>
      </c>
      <c r="H2096" t="str">
        <f t="shared" si="615"/>
        <v>831.986442187299-36.0264126777956i</v>
      </c>
      <c r="I2096" t="str">
        <f t="shared" si="616"/>
        <v>0.501995415591496-146.427427245794i</v>
      </c>
      <c r="K2096" t="str">
        <f t="shared" si="617"/>
        <v>0.0143963183465814-0.0114354819777834i</v>
      </c>
      <c r="L2096" t="str">
        <f t="shared" si="618"/>
        <v>0.0001875-0.147032857843844i</v>
      </c>
      <c r="M2096" t="str">
        <f t="shared" si="619"/>
        <v>0.00125-0.0369547824527308i</v>
      </c>
      <c r="N2096">
        <f t="shared" si="620"/>
        <v>79.690919271051541</v>
      </c>
      <c r="O2096">
        <f t="shared" si="621"/>
        <v>20.993801725693153</v>
      </c>
      <c r="P2096" s="3">
        <f t="shared" si="622"/>
        <v>20.993801725693153</v>
      </c>
      <c r="Q2096" s="3">
        <f t="shared" si="623"/>
        <v>-100.30908072894846</v>
      </c>
      <c r="R2096">
        <f t="shared" si="624"/>
        <v>79.690919271051541</v>
      </c>
      <c r="S2096">
        <f t="shared" si="625"/>
        <v>2.3990353206531285</v>
      </c>
      <c r="T2096">
        <f t="shared" si="608"/>
        <v>20.993801725693153</v>
      </c>
    </row>
    <row r="2097" spans="1:20" x14ac:dyDescent="0.35">
      <c r="A2097">
        <f t="shared" si="609"/>
        <v>15130.863095349509</v>
      </c>
      <c r="B2097">
        <f t="shared" si="626"/>
        <v>2408.1516548716104</v>
      </c>
      <c r="C2097" t="str">
        <f t="shared" si="610"/>
        <v>-1.99919713241831-10.9812434436387i</v>
      </c>
      <c r="D2097" t="str">
        <f t="shared" si="611"/>
        <v>3.47808689658024-6.6205203517155i</v>
      </c>
      <c r="E2097" t="str">
        <f t="shared" si="612"/>
        <v>162.605321120645+1.5019286698835i</v>
      </c>
      <c r="F2097" t="str">
        <f t="shared" si="613"/>
        <v>2.90990377019088-62.0257012393041i</v>
      </c>
      <c r="G2097" t="str">
        <f t="shared" si="614"/>
        <v>0.999997890065598-0.00145255979234121i</v>
      </c>
      <c r="H2097" t="str">
        <f t="shared" si="615"/>
        <v>834.254594098907-38.4645013443393i</v>
      </c>
      <c r="I2097" t="str">
        <f t="shared" si="616"/>
        <v>0.117955989425337-146.291192737152i</v>
      </c>
      <c r="K2097" t="str">
        <f t="shared" si="617"/>
        <v>0.0143535853000737-0.0114428978952425i</v>
      </c>
      <c r="L2097" t="str">
        <f t="shared" si="618"/>
        <v>0.0001875-0.14647624810106i</v>
      </c>
      <c r="M2097" t="str">
        <f t="shared" si="619"/>
        <v>0.00125-0.0368148858863628i</v>
      </c>
      <c r="N2097">
        <f t="shared" si="620"/>
        <v>79.68198496359264</v>
      </c>
      <c r="O2097">
        <f t="shared" si="621"/>
        <v>20.954640022108514</v>
      </c>
      <c r="P2097" s="3">
        <f t="shared" si="622"/>
        <v>20.954640022108514</v>
      </c>
      <c r="Q2097" s="3">
        <f t="shared" si="623"/>
        <v>-100.31801503640736</v>
      </c>
      <c r="R2097">
        <f t="shared" si="624"/>
        <v>79.68198496359264</v>
      </c>
      <c r="S2097">
        <f t="shared" si="625"/>
        <v>2.4081516548716104</v>
      </c>
      <c r="T2097">
        <f t="shared" si="608"/>
        <v>20.954640022108514</v>
      </c>
    </row>
    <row r="2098" spans="1:20" x14ac:dyDescent="0.35">
      <c r="A2098">
        <f t="shared" si="609"/>
        <v>15188.360375111835</v>
      </c>
      <c r="B2098">
        <f t="shared" si="626"/>
        <v>2417.3026311601225</v>
      </c>
      <c r="C2098" t="str">
        <f t="shared" si="610"/>
        <v>-1.99187459261462-10.931520852522i</v>
      </c>
      <c r="D2098" t="str">
        <f t="shared" si="611"/>
        <v>3.47808660644724-6.59554493770265i</v>
      </c>
      <c r="E2098" t="str">
        <f t="shared" si="612"/>
        <v>162.609310618083+1.51077690977711i</v>
      </c>
      <c r="F2098" t="str">
        <f t="shared" si="613"/>
        <v>2.90990372344047-61.7909278980761i</v>
      </c>
      <c r="G2098" t="str">
        <f t="shared" si="614"/>
        <v>0.999997873999663-0.00145807949612665i</v>
      </c>
      <c r="H2098" t="str">
        <f t="shared" si="615"/>
        <v>836.523203763654-40.9487489984276i</v>
      </c>
      <c r="I2098" t="str">
        <f t="shared" si="616"/>
        <v>-0.270987038114422-146.154506716341i</v>
      </c>
      <c r="K2098" t="str">
        <f t="shared" si="617"/>
        <v>0.0143107975198516-0.0114501587117037i</v>
      </c>
      <c r="L2098" t="str">
        <f t="shared" si="618"/>
        <v>0.0001875-0.145921745468281i</v>
      </c>
      <c r="M2098" t="str">
        <f t="shared" si="619"/>
        <v>0.00125-0.0366755189144876i</v>
      </c>
      <c r="N2098">
        <f t="shared" si="620"/>
        <v>79.673209921916339</v>
      </c>
      <c r="O2098">
        <f t="shared" si="621"/>
        <v>20.915463671394189</v>
      </c>
      <c r="P2098" s="3">
        <f t="shared" si="622"/>
        <v>20.915463671394189</v>
      </c>
      <c r="Q2098" s="3">
        <f t="shared" si="623"/>
        <v>-100.32679007808366</v>
      </c>
      <c r="R2098">
        <f t="shared" si="624"/>
        <v>79.673209921916339</v>
      </c>
      <c r="S2098">
        <f t="shared" si="625"/>
        <v>2.4173026311601227</v>
      </c>
      <c r="T2098">
        <f t="shared" si="608"/>
        <v>20.915463671394189</v>
      </c>
    </row>
    <row r="2099" spans="1:20" x14ac:dyDescent="0.35">
      <c r="A2099">
        <f t="shared" si="609"/>
        <v>15246.076144537261</v>
      </c>
      <c r="B2099">
        <f t="shared" si="626"/>
        <v>2426.488381158531</v>
      </c>
      <c r="C2099" t="str">
        <f t="shared" si="610"/>
        <v>-1.98454365395115-10.8820105164529i</v>
      </c>
      <c r="D2099" t="str">
        <f t="shared" si="611"/>
        <v>3.47808631410507-6.57066440280329i</v>
      </c>
      <c r="E2099" t="str">
        <f t="shared" si="612"/>
        <v>162.613356640904+1.5196725734351i</v>
      </c>
      <c r="F2099" t="str">
        <f t="shared" si="613"/>
        <v>2.90990367633406-61.5570434400893i</v>
      </c>
      <c r="G2099" t="str">
        <f t="shared" si="614"/>
        <v>0.999997857811396-0.0014636201745184i</v>
      </c>
      <c r="H2099" t="str">
        <f t="shared" si="615"/>
        <v>838.791650559386-43.4797931532087i</v>
      </c>
      <c r="I2099" t="str">
        <f t="shared" si="616"/>
        <v>-0.664876100085274-146.017274872407i</v>
      </c>
      <c r="K2099" t="str">
        <f t="shared" si="617"/>
        <v>0.0142679561340439-0.0114572639239173i</v>
      </c>
      <c r="L2099" t="str">
        <f t="shared" si="618"/>
        <v>0.0001875-0.145369341968799i</v>
      </c>
      <c r="M2099" t="str">
        <f t="shared" si="619"/>
        <v>0.00125-0.036536679532265i</v>
      </c>
      <c r="N2099">
        <f t="shared" si="620"/>
        <v>79.664595235766143</v>
      </c>
      <c r="O2099">
        <f t="shared" si="621"/>
        <v>20.876272811862229</v>
      </c>
      <c r="P2099" s="3">
        <f t="shared" si="622"/>
        <v>20.876272811862229</v>
      </c>
      <c r="Q2099" s="3">
        <f t="shared" si="623"/>
        <v>-100.33540476423386</v>
      </c>
      <c r="R2099">
        <f t="shared" si="624"/>
        <v>79.664595235766143</v>
      </c>
      <c r="S2099">
        <f t="shared" si="625"/>
        <v>2.4264883811585309</v>
      </c>
      <c r="T2099">
        <f t="shared" si="608"/>
        <v>20.876272811862229</v>
      </c>
    </row>
    <row r="2100" spans="1:20" x14ac:dyDescent="0.35">
      <c r="A2100">
        <f t="shared" si="609"/>
        <v>15304.011233886504</v>
      </c>
      <c r="B2100">
        <f t="shared" si="626"/>
        <v>2435.7090370069336</v>
      </c>
      <c r="C2100" t="str">
        <f t="shared" si="610"/>
        <v>-1.97720451359042-10.8327118173764i</v>
      </c>
      <c r="D2100" t="str">
        <f t="shared" si="611"/>
        <v>3.47808601953696-6.5458783891025i</v>
      </c>
      <c r="E2100" t="str">
        <f t="shared" si="612"/>
        <v>162.617459768569+1.52861579184657i</v>
      </c>
      <c r="F2100" t="str">
        <f t="shared" si="613"/>
        <v>2.90990362886898-61.3240445008379i</v>
      </c>
      <c r="G2100" t="str">
        <f t="shared" si="614"/>
        <v>0.999997841499864-0.00146918190721691i</v>
      </c>
      <c r="H2100" t="str">
        <f t="shared" si="615"/>
        <v>841.059291018513-46.0582714733113i</v>
      </c>
      <c r="I2100" t="str">
        <f t="shared" si="616"/>
        <v>-1.06375276772904-145.879400525932i</v>
      </c>
      <c r="K2100" t="str">
        <f t="shared" si="617"/>
        <v>0.014225062276696-0.0114642130387125i</v>
      </c>
      <c r="L2100" t="str">
        <f t="shared" si="618"/>
        <v>0.0001875-0.144819029656106i</v>
      </c>
      <c r="M2100" t="str">
        <f t="shared" si="619"/>
        <v>0.00125-0.0363983657424437i</v>
      </c>
      <c r="N2100">
        <f t="shared" si="620"/>
        <v>79.656141990780128</v>
      </c>
      <c r="O2100">
        <f t="shared" si="621"/>
        <v>20.837067583591129</v>
      </c>
      <c r="P2100" s="3">
        <f t="shared" si="622"/>
        <v>20.837067583591129</v>
      </c>
      <c r="Q2100" s="3">
        <f t="shared" si="623"/>
        <v>-100.34385800921987</v>
      </c>
      <c r="R2100">
        <f t="shared" si="624"/>
        <v>79.656141990780128</v>
      </c>
      <c r="S2100">
        <f t="shared" si="625"/>
        <v>2.4357090370069336</v>
      </c>
      <c r="T2100">
        <f t="shared" si="608"/>
        <v>20.837067583591129</v>
      </c>
    </row>
    <row r="2101" spans="1:20" x14ac:dyDescent="0.35">
      <c r="A2101">
        <f t="shared" si="609"/>
        <v>15362.166476575276</v>
      </c>
      <c r="B2101">
        <f t="shared" si="626"/>
        <v>2444.9647313475602</v>
      </c>
      <c r="C2101" t="str">
        <f t="shared" si="610"/>
        <v>-1.96985736961509-10.7836241381174i</v>
      </c>
      <c r="D2101" t="str">
        <f t="shared" si="611"/>
        <v>3.47808572272591-6.5211865400449i</v>
      </c>
      <c r="E2101" t="str">
        <f t="shared" si="612"/>
        <v>162.621620584754+1.53760669494288i</v>
      </c>
      <c r="F2101" t="str">
        <f t="shared" si="613"/>
        <v>2.90990358104246-61.0919277285533i</v>
      </c>
      <c r="G2101" t="str">
        <f t="shared" si="614"/>
        <v>0.99999782506413-0.00147476477422545i</v>
      </c>
      <c r="H2101" t="str">
        <f t="shared" si="615"/>
        <v>843.325458309152-48.684821252834i</v>
      </c>
      <c r="I2101" t="str">
        <f t="shared" si="616"/>
        <v>-1.46765767620445-145.740784594925i</v>
      </c>
      <c r="K2101" t="str">
        <f t="shared" si="617"/>
        <v>0.0141821170876553-0.0114710055730796i</v>
      </c>
      <c r="L2101" t="str">
        <f t="shared" si="618"/>
        <v>0.0001875-0.144270800613774i</v>
      </c>
      <c r="M2101" t="str">
        <f t="shared" si="619"/>
        <v>0.00125-0.0362605755553335i</v>
      </c>
      <c r="N2101">
        <f t="shared" si="620"/>
        <v>79.64785126836604</v>
      </c>
      <c r="O2101">
        <f t="shared" si="621"/>
        <v>20.797848128423126</v>
      </c>
      <c r="P2101" s="3">
        <f t="shared" si="622"/>
        <v>20.797848128423126</v>
      </c>
      <c r="Q2101" s="3">
        <f t="shared" si="623"/>
        <v>-100.35214873163396</v>
      </c>
      <c r="R2101">
        <f t="shared" si="624"/>
        <v>79.64785126836604</v>
      </c>
      <c r="S2101">
        <f t="shared" si="625"/>
        <v>2.4449647313475604</v>
      </c>
      <c r="T2101">
        <f t="shared" si="608"/>
        <v>20.797848128423126</v>
      </c>
    </row>
    <row r="2102" spans="1:20" x14ac:dyDescent="0.35">
      <c r="A2102">
        <f t="shared" si="609"/>
        <v>15420.542709186262</v>
      </c>
      <c r="B2102">
        <f t="shared" si="626"/>
        <v>2454.2555973266813</v>
      </c>
      <c r="C2102" t="str">
        <f t="shared" si="610"/>
        <v>-1.96250242100744-10.734746862358i</v>
      </c>
      <c r="D2102" t="str">
        <f t="shared" si="611"/>
        <v>3.47808542365486-6.49658850042981i</v>
      </c>
      <c r="E2102" t="str">
        <f t="shared" si="612"/>
        <v>162.625839677362+1.54664541158469i</v>
      </c>
      <c r="F2102" t="str">
        <f t="shared" si="613"/>
        <v>2.90990353285178-60.8606897841582i</v>
      </c>
      <c r="G2102" t="str">
        <f t="shared" si="614"/>
        <v>0.999997808503248-0.00148036885585123i</v>
      </c>
      <c r="H2102" t="str">
        <f t="shared" si="615"/>
        <v>845.589461716731-51.3600788647828i</v>
      </c>
      <c r="I2102" t="str">
        <f t="shared" si="616"/>
        <v>-1.8766304473651-145.601325561872i</v>
      </c>
      <c r="K2102" t="str">
        <f t="shared" si="617"/>
        <v>0.0141391217124557-0.0114776410542511i</v>
      </c>
      <c r="L2102" t="str">
        <f t="shared" si="618"/>
        <v>0.0001875-0.143724646955343i</v>
      </c>
      <c r="M2102" t="str">
        <f t="shared" si="619"/>
        <v>0.00125-0.0361233069887761i</v>
      </c>
      <c r="N2102">
        <f t="shared" si="620"/>
        <v>79.63972414557584</v>
      </c>
      <c r="O2102">
        <f t="shared" si="621"/>
        <v>20.758614589962164</v>
      </c>
      <c r="P2102" s="3">
        <f t="shared" si="622"/>
        <v>20.758614589962164</v>
      </c>
      <c r="Q2102" s="3">
        <f t="shared" si="623"/>
        <v>-100.36027585442416</v>
      </c>
      <c r="R2102">
        <f t="shared" si="624"/>
        <v>79.63972414557584</v>
      </c>
      <c r="S2102">
        <f t="shared" si="625"/>
        <v>2.4542555973266813</v>
      </c>
      <c r="T2102">
        <f t="shared" si="608"/>
        <v>20.758614589962164</v>
      </c>
    </row>
    <row r="2103" spans="1:20" x14ac:dyDescent="0.35">
      <c r="A2103">
        <f t="shared" si="609"/>
        <v>15479.14077148117</v>
      </c>
      <c r="B2103">
        <f t="shared" si="626"/>
        <v>2463.5817685965226</v>
      </c>
      <c r="C2103" t="str">
        <f t="shared" si="610"/>
        <v>-1.95513986762901-10.6860793746165i</v>
      </c>
      <c r="D2103" t="str">
        <f t="shared" si="611"/>
        <v>3.47808512230661-6.47208391640602i</v>
      </c>
      <c r="E2103" t="str">
        <f t="shared" si="612"/>
        <v>162.63011763856+1.55573206954969i</v>
      </c>
      <c r="F2103" t="str">
        <f t="shared" si="613"/>
        <v>2.90990348429417-60.6303273412169i</v>
      </c>
      <c r="G2103" t="str">
        <f t="shared" si="614"/>
        <v>0.999997791816264-0.00148599423270665i</v>
      </c>
      <c r="H2103" t="str">
        <f t="shared" si="615"/>
        <v>847.850586127009-54.0846791810002i</v>
      </c>
      <c r="I2103" t="str">
        <f t="shared" si="616"/>
        <v>-2.29070960951513-145.460919442034i</v>
      </c>
      <c r="K2103" t="str">
        <f t="shared" si="617"/>
        <v>0.0140960773022011-0.0114841190197815i</v>
      </c>
      <c r="L2103" t="str">
        <f t="shared" si="618"/>
        <v>0.0001875-0.143180560824211i</v>
      </c>
      <c r="M2103" t="str">
        <f t="shared" si="619"/>
        <v>0.00125-0.0359865580681173i</v>
      </c>
      <c r="N2103">
        <f t="shared" si="620"/>
        <v>79.631761694980142</v>
      </c>
      <c r="O2103">
        <f t="shared" si="621"/>
        <v>20.719367113572677</v>
      </c>
      <c r="P2103" s="3">
        <f t="shared" si="622"/>
        <v>20.719367113572677</v>
      </c>
      <c r="Q2103" s="3">
        <f t="shared" si="623"/>
        <v>-100.36823830501986</v>
      </c>
      <c r="R2103">
        <f t="shared" si="624"/>
        <v>79.631761694980142</v>
      </c>
      <c r="S2103">
        <f t="shared" si="625"/>
        <v>2.4635817685965224</v>
      </c>
      <c r="T2103">
        <f t="shared" si="608"/>
        <v>20.719367113572677</v>
      </c>
    </row>
    <row r="2104" spans="1:20" x14ac:dyDescent="0.35">
      <c r="A2104">
        <f t="shared" si="609"/>
        <v>15537.961506412797</v>
      </c>
      <c r="B2104">
        <f t="shared" si="626"/>
        <v>2472.9433793171893</v>
      </c>
      <c r="C2104" t="str">
        <f t="shared" si="610"/>
        <v>-1.94776991019912-10.6376210602233i</v>
      </c>
      <c r="D2104" t="str">
        <f t="shared" si="611"/>
        <v>3.47808481866382-6.44767243546666i</v>
      </c>
      <c r="E2104" t="str">
        <f t="shared" si="612"/>
        <v>162.634455064777+1.56486679552006i</v>
      </c>
      <c r="F2104" t="str">
        <f t="shared" si="613"/>
        <v>2.90990343536682-60.4008370858886i</v>
      </c>
      <c r="G2104" t="str">
        <f t="shared" si="614"/>
        <v>0.999997775002219-0.00149164098571036i</v>
      </c>
      <c r="H2104" t="str">
        <f t="shared" si="615"/>
        <v>850.108091511605-56.8592549618498i</v>
      </c>
      <c r="I2104" t="str">
        <f t="shared" si="616"/>
        <v>-2.70993251411431-145.319459753203i</v>
      </c>
      <c r="K2104" t="str">
        <f t="shared" si="617"/>
        <v>0.0140529850134466-0.0114904390176245i</v>
      </c>
      <c r="L2104" t="str">
        <f t="shared" si="618"/>
        <v>0.0001875-0.142638534393516i</v>
      </c>
      <c r="M2104" t="str">
        <f t="shared" si="619"/>
        <v>0.00125-0.0358503268261777i</v>
      </c>
      <c r="N2104">
        <f t="shared" si="620"/>
        <v>79.623964984543719</v>
      </c>
      <c r="O2104">
        <f t="shared" si="621"/>
        <v>20.680105846375394</v>
      </c>
      <c r="P2104" s="3">
        <f t="shared" si="622"/>
        <v>20.680105846375394</v>
      </c>
      <c r="Q2104" s="3">
        <f t="shared" si="623"/>
        <v>-100.37603501545628</v>
      </c>
      <c r="R2104">
        <f t="shared" si="624"/>
        <v>79.623964984543719</v>
      </c>
      <c r="S2104">
        <f t="shared" si="625"/>
        <v>2.4729433793171891</v>
      </c>
      <c r="T2104">
        <f t="shared" si="608"/>
        <v>20.680105846375394</v>
      </c>
    </row>
    <row r="2105" spans="1:20" x14ac:dyDescent="0.35">
      <c r="A2105">
        <f t="shared" si="609"/>
        <v>15597.005760137166</v>
      </c>
      <c r="B2105">
        <f t="shared" si="626"/>
        <v>2482.3405641585946</v>
      </c>
      <c r="C2105" t="str">
        <f t="shared" si="610"/>
        <v>-1.94039275027448-10.5893713053003i</v>
      </c>
      <c r="D2105" t="str">
        <f t="shared" si="611"/>
        <v>3.478084512709-6.42335370644419i</v>
      </c>
      <c r="E2105" t="str">
        <f t="shared" si="612"/>
        <v>162.638852556736+1.57404971507001i</v>
      </c>
      <c r="F2105" t="str">
        <f t="shared" si="613"/>
        <v>2.9099033860669-60.1722157168783i</v>
      </c>
      <c r="G2105" t="str">
        <f t="shared" si="614"/>
        <v>0.999997758060145-0.00149730919608848i</v>
      </c>
      <c r="H2105" t="str">
        <f t="shared" si="615"/>
        <v>852.361212417034-59.6844362145541i</v>
      </c>
      <c r="I2105" t="str">
        <f t="shared" si="616"/>
        <v>-3.13433524934432-145.176837486993i</v>
      </c>
      <c r="K2105" t="str">
        <f t="shared" si="617"/>
        <v>0.0140098460080793-0.0114966006062103i</v>
      </c>
      <c r="L2105" t="str">
        <f t="shared" si="618"/>
        <v>0.0001875-0.142098559866025i</v>
      </c>
      <c r="M2105" t="str">
        <f t="shared" si="619"/>
        <v>0.00125-0.0357146113032256i</v>
      </c>
      <c r="N2105">
        <f t="shared" si="620"/>
        <v>79.61633507749751</v>
      </c>
      <c r="O2105">
        <f t="shared" si="621"/>
        <v>20.640830937245525</v>
      </c>
      <c r="P2105" s="3">
        <f t="shared" si="622"/>
        <v>20.640830937245525</v>
      </c>
      <c r="Q2105" s="3">
        <f t="shared" si="623"/>
        <v>-100.38366492250249</v>
      </c>
      <c r="R2105">
        <f t="shared" si="624"/>
        <v>79.61633507749751</v>
      </c>
      <c r="S2105">
        <f t="shared" si="625"/>
        <v>2.4823405641585947</v>
      </c>
      <c r="T2105">
        <f t="shared" si="608"/>
        <v>20.640830937245525</v>
      </c>
    </row>
    <row r="2106" spans="1:20" x14ac:dyDescent="0.35">
      <c r="A2106">
        <f t="shared" si="609"/>
        <v>15656.274382025687</v>
      </c>
      <c r="B2106">
        <f t="shared" si="626"/>
        <v>2491.7734583023971</v>
      </c>
      <c r="C2106" t="str">
        <f t="shared" si="610"/>
        <v>-1.93300859022743-10.5413294967392i</v>
      </c>
      <c r="D2106" t="str">
        <f t="shared" si="611"/>
        <v>3.47808420442458-6.39912737950538i</v>
      </c>
      <c r="E2106" t="str">
        <f t="shared" si="612"/>
        <v>162.643310719475+1.58328095265363i</v>
      </c>
      <c r="F2106" t="str">
        <f t="shared" si="613"/>
        <v>2.9099033363916-59.9444599453916i</v>
      </c>
      <c r="G2106" t="str">
        <f t="shared" si="614"/>
        <v>0.999997740989067-0.00150299894537575i</v>
      </c>
      <c r="H2106" t="str">
        <f t="shared" si="615"/>
        <v>854.609157458454-62.5608495195813i</v>
      </c>
      <c r="I2106" t="str">
        <f t="shared" si="616"/>
        <v>-3.56395255053599-145.032941081865i</v>
      </c>
      <c r="K2106" t="str">
        <f t="shared" si="617"/>
        <v>0.0139666614531975-0.0115026033545194i</v>
      </c>
      <c r="L2106" t="str">
        <f t="shared" si="618"/>
        <v>0.0001875-0.141560629474024i</v>
      </c>
      <c r="M2106" t="str">
        <f t="shared" si="619"/>
        <v>0.00125-0.0355794095469472i</v>
      </c>
      <c r="N2106">
        <f t="shared" si="620"/>
        <v>79.6088730322153</v>
      </c>
      <c r="O2106">
        <f t="shared" si="621"/>
        <v>20.601542536809411</v>
      </c>
      <c r="P2106" s="3">
        <f t="shared" si="622"/>
        <v>20.601542536809411</v>
      </c>
      <c r="Q2106" s="3">
        <f t="shared" si="623"/>
        <v>-100.3911269677847</v>
      </c>
      <c r="R2106">
        <f t="shared" si="624"/>
        <v>79.6088730322153</v>
      </c>
      <c r="S2106">
        <f t="shared" si="625"/>
        <v>2.4917734583023972</v>
      </c>
      <c r="T2106">
        <f t="shared" si="608"/>
        <v>20.601542536809411</v>
      </c>
    </row>
    <row r="2107" spans="1:20" x14ac:dyDescent="0.35">
      <c r="A2107">
        <f t="shared" si="609"/>
        <v>15715.768224677384</v>
      </c>
      <c r="B2107">
        <f t="shared" si="626"/>
        <v>2501.2421974439462</v>
      </c>
      <c r="C2107" t="str">
        <f t="shared" si="610"/>
        <v>-1.92561763322458-10.4934950221803i</v>
      </c>
      <c r="D2107" t="str">
        <f t="shared" si="611"/>
        <v>3.47808389379279-6.37499310614618i</v>
      </c>
      <c r="E2107" t="str">
        <f t="shared" si="612"/>
        <v>162.647830162359+1.59256063159242i</v>
      </c>
      <c r="F2107" t="str">
        <f t="shared" si="613"/>
        <v>2.90990328633806-59.7175664950847i</v>
      </c>
      <c r="G2107" t="str">
        <f t="shared" si="614"/>
        <v>0.999997723788003-0.00150871031541669i</v>
      </c>
      <c r="H2107" t="str">
        <f t="shared" si="615"/>
        <v>856.851108819361-65.4891173240252i</v>
      </c>
      <c r="I2107" t="str">
        <f t="shared" si="616"/>
        <v>-3.99881770738-144.887656398029i</v>
      </c>
      <c r="K2107" t="str">
        <f t="shared" si="617"/>
        <v>0.0139234325209888-0.0115084468421561i</v>
      </c>
      <c r="L2107" t="str">
        <f t="shared" si="618"/>
        <v>0.0001875-0.141024735479203i</v>
      </c>
      <c r="M2107" t="str">
        <f t="shared" si="619"/>
        <v>0.00125-0.03544471961242i</v>
      </c>
      <c r="N2107">
        <f t="shared" si="620"/>
        <v>79.601579902087593</v>
      </c>
      <c r="O2107">
        <f t="shared" si="621"/>
        <v>20.56224079744117</v>
      </c>
      <c r="P2107" s="3">
        <f t="shared" si="622"/>
        <v>20.56224079744117</v>
      </c>
      <c r="Q2107" s="3">
        <f t="shared" si="623"/>
        <v>-100.39842009791241</v>
      </c>
      <c r="R2107">
        <f t="shared" si="624"/>
        <v>79.601579902087593</v>
      </c>
      <c r="S2107">
        <f t="shared" si="625"/>
        <v>2.501242197443946</v>
      </c>
      <c r="T2107">
        <f t="shared" si="608"/>
        <v>20.56224079744117</v>
      </c>
    </row>
    <row r="2108" spans="1:20" x14ac:dyDescent="0.35">
      <c r="A2108">
        <f t="shared" si="609"/>
        <v>15775.488143931159</v>
      </c>
      <c r="B2108">
        <f t="shared" si="626"/>
        <v>2510.7469177942335</v>
      </c>
      <c r="C2108" t="str">
        <f t="shared" si="610"/>
        <v>-1.91822008320532-10.4458672699913i</v>
      </c>
      <c r="D2108" t="str">
        <f t="shared" si="611"/>
        <v>3.47808358079576-6.35095053918678i</v>
      </c>
      <c r="E2108" t="str">
        <f t="shared" si="612"/>
        <v>162.652411499104+1.60188887406325i</v>
      </c>
      <c r="F2108" t="str">
        <f t="shared" si="613"/>
        <v>2.90990323590338-59.4915321020192i</v>
      </c>
      <c r="G2108" t="str">
        <f t="shared" si="614"/>
        <v>0.999997706455963-0.00151444338836682i</v>
      </c>
      <c r="H2108" t="str">
        <f t="shared" si="615"/>
        <v>859.086221758569-68.4698572012166i</v>
      </c>
      <c r="I2108" t="str">
        <f t="shared" si="616"/>
        <v>-4.43896246789814-144.740866694406i</v>
      </c>
      <c r="K2108" t="str">
        <f t="shared" si="617"/>
        <v>0.0138801603886067-0.01151413065942i</v>
      </c>
      <c r="L2108" t="str">
        <f t="shared" si="618"/>
        <v>0.0001875-0.140490870172547i</v>
      </c>
      <c r="M2108" t="str">
        <f t="shared" si="619"/>
        <v>0.00125-0.0353105395620841i</v>
      </c>
      <c r="N2108">
        <f t="shared" si="620"/>
        <v>79.594456735394843</v>
      </c>
      <c r="O2108">
        <f t="shared" si="621"/>
        <v>20.522925873258814</v>
      </c>
      <c r="P2108" s="3">
        <f t="shared" si="622"/>
        <v>20.522925873258814</v>
      </c>
      <c r="Q2108" s="3">
        <f t="shared" si="623"/>
        <v>-100.40554326460516</v>
      </c>
      <c r="R2108">
        <f t="shared" si="624"/>
        <v>79.594456735394843</v>
      </c>
      <c r="S2108">
        <f t="shared" si="625"/>
        <v>2.5107469177942336</v>
      </c>
      <c r="T2108">
        <f t="shared" si="608"/>
        <v>20.522925873258814</v>
      </c>
    </row>
    <row r="2109" spans="1:20" x14ac:dyDescent="0.35">
      <c r="A2109">
        <f t="shared" si="609"/>
        <v>15835.434998878098</v>
      </c>
      <c r="B2109">
        <f t="shared" si="626"/>
        <v>2520.2877560818515</v>
      </c>
      <c r="C2109" t="str">
        <f t="shared" si="610"/>
        <v>-1.91081614485971-10.3984456292475i</v>
      </c>
      <c r="D2109" t="str">
        <f t="shared" si="611"/>
        <v>3.4780832654155-6.32699933276663i</v>
      </c>
      <c r="E2109" t="str">
        <f t="shared" si="612"/>
        <v>162.657055347796+1.61126580108616i</v>
      </c>
      <c r="F2109" t="str">
        <f t="shared" si="613"/>
        <v>2.90990318508468-59.2663535146149i</v>
      </c>
      <c r="G2109" t="str">
        <f t="shared" si="614"/>
        <v>0.99999768899195-0.0015201982466938i</v>
      </c>
      <c r="H2109" t="str">
        <f t="shared" si="615"/>
        <v>861.313624125789-71.5036810758263i</v>
      </c>
      <c r="I2109" t="str">
        <f t="shared" si="616"/>
        <v>-4.8844169391554-144.592452607799i</v>
      </c>
      <c r="K2109" t="str">
        <f t="shared" si="617"/>
        <v>0.0138368462380467-0.0115196544073754i</v>
      </c>
      <c r="L2109" t="str">
        <f t="shared" si="618"/>
        <v>0.0001875-0.139959025874225i</v>
      </c>
      <c r="M2109" t="str">
        <f t="shared" si="619"/>
        <v>0.00125-0.0351768674657143i</v>
      </c>
      <c r="N2109">
        <f t="shared" si="620"/>
        <v>79.587504575184084</v>
      </c>
      <c r="O2109">
        <f t="shared" si="621"/>
        <v>20.4835979201209</v>
      </c>
      <c r="P2109" s="3">
        <f t="shared" si="622"/>
        <v>20.4835979201209</v>
      </c>
      <c r="Q2109" s="3">
        <f t="shared" si="623"/>
        <v>-100.41249542481592</v>
      </c>
      <c r="R2109">
        <f t="shared" si="624"/>
        <v>79.587504575184084</v>
      </c>
      <c r="S2109">
        <f t="shared" si="625"/>
        <v>2.5202877560818515</v>
      </c>
      <c r="T2109">
        <f t="shared" si="608"/>
        <v>20.4835979201209</v>
      </c>
    </row>
    <row r="2110" spans="1:20" x14ac:dyDescent="0.35">
      <c r="A2110">
        <f t="shared" si="609"/>
        <v>15895.609651873836</v>
      </c>
      <c r="B2110">
        <f t="shared" si="626"/>
        <v>2529.8648495549628</v>
      </c>
      <c r="C2110" t="str">
        <f t="shared" si="610"/>
        <v>-1.90340602360642-10.3512294897115i</v>
      </c>
      <c r="D2110" t="str">
        <f t="shared" si="611"/>
        <v>3.47808294763387-6.30313914233938i</v>
      </c>
      <c r="E2110" t="str">
        <f t="shared" si="612"/>
        <v>162.661762330915+1.62069153251224i</v>
      </c>
      <c r="F2110" t="str">
        <f t="shared" si="613"/>
        <v>2.90990313387903-59.0420274936019i</v>
      </c>
      <c r="G2110" t="str">
        <f t="shared" si="614"/>
        <v>0.999997671394959-0.0015259749731786i</v>
      </c>
      <c r="H2110" t="str">
        <f t="shared" si="615"/>
        <v>863.532415887397-74.5911944135444i</v>
      </c>
      <c r="I2110" t="str">
        <f t="shared" si="616"/>
        <v>-5.33520948466565-144.442292134489i</v>
      </c>
      <c r="K2110" t="str">
        <f t="shared" si="617"/>
        <v>0.0137934912560207-0.0115250176979192i</v>
      </c>
      <c r="L2110" t="str">
        <f t="shared" si="618"/>
        <v>0.0001875-0.139429194933478i</v>
      </c>
      <c r="M2110" t="str">
        <f t="shared" si="619"/>
        <v>0.00125-0.0350437014003928i</v>
      </c>
      <c r="N2110">
        <f t="shared" si="620"/>
        <v>79.58072445914388</v>
      </c>
      <c r="O2110">
        <f t="shared" si="621"/>
        <v>20.444257095622334</v>
      </c>
      <c r="P2110" s="3">
        <f t="shared" si="622"/>
        <v>20.444257095622334</v>
      </c>
      <c r="Q2110" s="3">
        <f t="shared" si="623"/>
        <v>-100.41927554085612</v>
      </c>
      <c r="R2110">
        <f t="shared" si="624"/>
        <v>79.58072445914388</v>
      </c>
      <c r="S2110">
        <f t="shared" si="625"/>
        <v>2.5298648495549627</v>
      </c>
      <c r="T2110">
        <f t="shared" si="608"/>
        <v>20.444257095622334</v>
      </c>
    </row>
    <row r="2111" spans="1:20" x14ac:dyDescent="0.35">
      <c r="A2111">
        <f t="shared" si="609"/>
        <v>15956.012968550958</v>
      </c>
      <c r="B2111">
        <f t="shared" si="626"/>
        <v>2539.4783359832718</v>
      </c>
      <c r="C2111" t="str">
        <f t="shared" si="610"/>
        <v>-1.89598992557099-10.3042182418127i</v>
      </c>
      <c r="D2111" t="str">
        <f t="shared" si="611"/>
        <v>3.47808262743253-6.27936962466793i</v>
      </c>
      <c r="E2111" t="str">
        <f t="shared" si="612"/>
        <v>162.666533075351+1.63016618701188i</v>
      </c>
      <c r="F2111" t="str">
        <f t="shared" si="613"/>
        <v>2.90990308228346-58.8185508119745i</v>
      </c>
      <c r="G2111" t="str">
        <f t="shared" si="614"/>
        <v>0.999997653663977-0.00153177365091676i</v>
      </c>
      <c r="H2111" t="str">
        <f t="shared" si="615"/>
        <v>865.741668663912-77.7329953746663i</v>
      </c>
      <c r="I2111" t="str">
        <f t="shared" si="616"/>
        <v>-5.79136661848663-144.290260614436i</v>
      </c>
      <c r="K2111" t="str">
        <f t="shared" si="617"/>
        <v>0.0137500966338299-0.0115302201538477i</v>
      </c>
      <c r="L2111" t="str">
        <f t="shared" si="618"/>
        <v>0.0001875-0.13890136972851i</v>
      </c>
      <c r="M2111" t="str">
        <f t="shared" si="619"/>
        <v>0.00125-0.034911039450481i</v>
      </c>
      <c r="N2111">
        <f t="shared" si="620"/>
        <v>79.574117419475911</v>
      </c>
      <c r="O2111">
        <f t="shared" si="621"/>
        <v>20.404903559089462</v>
      </c>
      <c r="P2111" s="3">
        <f t="shared" si="622"/>
        <v>20.404903559089462</v>
      </c>
      <c r="Q2111" s="3">
        <f t="shared" si="623"/>
        <v>-100.42588258052409</v>
      </c>
      <c r="R2111">
        <f t="shared" si="624"/>
        <v>79.574117419475911</v>
      </c>
      <c r="S2111">
        <f t="shared" si="625"/>
        <v>2.5394783359832718</v>
      </c>
      <c r="T2111">
        <f t="shared" si="608"/>
        <v>20.404903559089462</v>
      </c>
    </row>
    <row r="2112" spans="1:20" x14ac:dyDescent="0.35">
      <c r="A2112">
        <f t="shared" si="609"/>
        <v>16016.645817831451</v>
      </c>
      <c r="B2112">
        <f t="shared" si="626"/>
        <v>2549.1283536600081</v>
      </c>
      <c r="C2112" t="str">
        <f t="shared" si="610"/>
        <v>-1.888568057563-10.2574112766289i</v>
      </c>
      <c r="D2112" t="str">
        <f t="shared" si="611"/>
        <v>3.47808230479312-6.25569043781967i</v>
      </c>
      <c r="E2112" t="str">
        <f t="shared" si="612"/>
        <v>162.671368212425+1.63968988206243i</v>
      </c>
      <c r="F2112" t="str">
        <f t="shared" si="613"/>
        <v>2.90990303029503-58.5959202549465i</v>
      </c>
      <c r="G2112" t="str">
        <f t="shared" si="614"/>
        <v>0.999997635797984-0.00153759436331953i</v>
      </c>
      <c r="H2112" t="str">
        <f t="shared" si="615"/>
        <v>867.940425280756-80.9296739308702i</v>
      </c>
      <c r="I2112" t="str">
        <f t="shared" si="616"/>
        <v>-6.25291289599375-144.136230718275i</v>
      </c>
      <c r="K2112" t="str">
        <f t="shared" si="617"/>
        <v>0.0137066635672378-0.0115352614089206i</v>
      </c>
      <c r="L2112" t="str">
        <f t="shared" si="618"/>
        <v>0.0001875-0.138375542666377i</v>
      </c>
      <c r="M2112" t="str">
        <f t="shared" si="619"/>
        <v>0.00125-0.0347788797075922i</v>
      </c>
      <c r="N2112">
        <f t="shared" si="620"/>
        <v>79.567684482773586</v>
      </c>
      <c r="O2112">
        <f t="shared" si="621"/>
        <v>20.365537471576314</v>
      </c>
      <c r="P2112" s="3">
        <f t="shared" si="622"/>
        <v>20.365537471576314</v>
      </c>
      <c r="Q2112" s="3">
        <f t="shared" si="623"/>
        <v>-100.43231551722641</v>
      </c>
      <c r="R2112">
        <f t="shared" si="624"/>
        <v>79.567684482773586</v>
      </c>
      <c r="S2112">
        <f t="shared" si="625"/>
        <v>2.549128353660008</v>
      </c>
      <c r="T2112">
        <f t="shared" si="608"/>
        <v>20.365537471576314</v>
      </c>
    </row>
    <row r="2113" spans="1:20" x14ac:dyDescent="0.35">
      <c r="A2113">
        <f t="shared" si="609"/>
        <v>16077.50907193921</v>
      </c>
      <c r="B2113">
        <f t="shared" si="626"/>
        <v>2558.815041403916</v>
      </c>
      <c r="C2113" t="str">
        <f t="shared" si="610"/>
        <v>-1.88114062705367-10.2108079858665i</v>
      </c>
      <c r="D2113" t="str">
        <f t="shared" si="611"/>
        <v>3.47808197969706-6.23210124116136i</v>
      </c>
      <c r="E2113" t="str">
        <f t="shared" si="612"/>
        <v>162.676268377912+1.64926273393671i</v>
      </c>
      <c r="F2113" t="str">
        <f t="shared" si="613"/>
        <v>2.90990297791075-58.3741326199024i</v>
      </c>
      <c r="G2113" t="str">
        <f t="shared" si="614"/>
        <v>0.999997617795953-0.00154343719411507i</v>
      </c>
      <c r="H2113" t="str">
        <f t="shared" si="615"/>
        <v>870.127699334153-84.1818109444693i</v>
      </c>
      <c r="I2113" t="str">
        <f t="shared" si="616"/>
        <v>-6.71987080132026-143.980072437319i</v>
      </c>
      <c r="K2113" t="str">
        <f t="shared" si="617"/>
        <v>0.0136631932563413-0.0115401411079239i</v>
      </c>
      <c r="L2113" t="str">
        <f t="shared" si="618"/>
        <v>0.0001875-0.137851706182882i</v>
      </c>
      <c r="M2113" t="str">
        <f t="shared" si="619"/>
        <v>0.00125-0.034647220270564i</v>
      </c>
      <c r="N2113">
        <f t="shared" si="620"/>
        <v>79.561426669896164</v>
      </c>
      <c r="O2113">
        <f t="shared" si="621"/>
        <v>20.326158995859167</v>
      </c>
      <c r="P2113" s="3">
        <f t="shared" si="622"/>
        <v>20.326158995859167</v>
      </c>
      <c r="Q2113" s="3">
        <f t="shared" si="623"/>
        <v>-100.43857333010384</v>
      </c>
      <c r="R2113">
        <f t="shared" si="624"/>
        <v>79.561426669896164</v>
      </c>
      <c r="S2113">
        <f t="shared" si="625"/>
        <v>2.5588150414039159</v>
      </c>
      <c r="T2113">
        <f t="shared" si="608"/>
        <v>20.326158995859167</v>
      </c>
    </row>
    <row r="2114" spans="1:20" x14ac:dyDescent="0.35">
      <c r="A2114">
        <f t="shared" si="609"/>
        <v>16138.603606412578</v>
      </c>
      <c r="B2114">
        <f t="shared" si="626"/>
        <v>2568.5385385612508</v>
      </c>
      <c r="C2114" t="str">
        <f t="shared" si="610"/>
        <v>-1.87370784215336-10.1644077618422i</v>
      </c>
      <c r="D2114" t="str">
        <f t="shared" si="611"/>
        <v>3.47808165212562-6.20860169535423i</v>
      </c>
      <c r="E2114" t="str">
        <f t="shared" si="612"/>
        <v>162.681234212063+1.65888485769119i</v>
      </c>
      <c r="F2114" t="str">
        <f t="shared" si="613"/>
        <v>2.90990292512757-58.1531847163521i</v>
      </c>
      <c r="G2114" t="str">
        <f t="shared" si="614"/>
        <v>0.999997599656847-0.00154930222734969i</v>
      </c>
      <c r="H2114" t="str">
        <f t="shared" si="615"/>
        <v>872.302474773948-87.4899772095415i</v>
      </c>
      <c r="I2114" t="str">
        <f t="shared" si="616"/>
        <v>-7.19226063147492-143.821653076793i</v>
      </c>
      <c r="K2114" t="str">
        <f t="shared" si="617"/>
        <v>0.0136196869054406-0.011544858906731i</v>
      </c>
      <c r="L2114" t="str">
        <f t="shared" si="618"/>
        <v>0.0001875-0.137329852742461i</v>
      </c>
      <c r="M2114" t="str">
        <f t="shared" si="619"/>
        <v>0.00125-0.0345160592454313i</v>
      </c>
      <c r="N2114">
        <f t="shared" si="620"/>
        <v>79.555344995843285</v>
      </c>
      <c r="O2114">
        <f t="shared" si="621"/>
        <v>20.286768296431855</v>
      </c>
      <c r="P2114" s="3">
        <f t="shared" si="622"/>
        <v>20.286768296431855</v>
      </c>
      <c r="Q2114" s="3">
        <f t="shared" si="623"/>
        <v>-100.44465500415671</v>
      </c>
      <c r="R2114">
        <f t="shared" si="624"/>
        <v>79.555344995843285</v>
      </c>
      <c r="S2114">
        <f t="shared" si="625"/>
        <v>2.5685385385612509</v>
      </c>
      <c r="T2114">
        <f t="shared" si="608"/>
        <v>20.286768296431855</v>
      </c>
    </row>
    <row r="2115" spans="1:20" x14ac:dyDescent="0.35">
      <c r="A2115">
        <f t="shared" si="609"/>
        <v>16199.930300116948</v>
      </c>
      <c r="B2115">
        <f t="shared" si="626"/>
        <v>2578.2989850077838</v>
      </c>
      <c r="C2115" t="str">
        <f t="shared" si="610"/>
        <v>-1.86626991158847-10.1182099974644i</v>
      </c>
      <c r="D2115" t="str">
        <f t="shared" si="611"/>
        <v>3.47808132205999-6.18519146234929i</v>
      </c>
      <c r="E2115" t="str">
        <f t="shared" si="612"/>
        <v>162.686266359621+1.66855636715391i</v>
      </c>
      <c r="F2115" t="str">
        <f t="shared" si="613"/>
        <v>2.90990287194252-57.9330733658865i</v>
      </c>
      <c r="G2115" t="str">
        <f t="shared" si="614"/>
        <v>0.999997581379622-0.001555189547389i</v>
      </c>
      <c r="H2115" t="str">
        <f t="shared" si="615"/>
        <v>874.463705505211-90.854732454355i</v>
      </c>
      <c r="I2115" t="str">
        <f t="shared" si="616"/>
        <v>-7.67010037714937-143.660837252511i</v>
      </c>
      <c r="K2115" t="str">
        <f t="shared" si="617"/>
        <v>0.0135761457229091-0.0115494144723617i</v>
      </c>
      <c r="L2115" t="str">
        <f t="shared" si="618"/>
        <v>0.0001875-0.136809974838076i</v>
      </c>
      <c r="M2115" t="str">
        <f t="shared" si="619"/>
        <v>0.00125-0.0343853947453989i</v>
      </c>
      <c r="N2115">
        <f t="shared" si="620"/>
        <v>79.549440469632259</v>
      </c>
      <c r="O2115">
        <f t="shared" si="621"/>
        <v>20.247365539500205</v>
      </c>
      <c r="P2115" s="3">
        <f t="shared" si="622"/>
        <v>20.247365539500205</v>
      </c>
      <c r="Q2115" s="3">
        <f t="shared" si="623"/>
        <v>-100.45055953036774</v>
      </c>
      <c r="R2115">
        <f t="shared" si="624"/>
        <v>79.549440469632259</v>
      </c>
      <c r="S2115">
        <f t="shared" si="625"/>
        <v>2.578298985007784</v>
      </c>
      <c r="T2115">
        <f t="shared" si="608"/>
        <v>20.247365539500205</v>
      </c>
    </row>
    <row r="2116" spans="1:20" x14ac:dyDescent="0.35">
      <c r="A2116">
        <f t="shared" si="609"/>
        <v>16261.490035257391</v>
      </c>
      <c r="B2116">
        <f t="shared" si="626"/>
        <v>2588.0965211508133</v>
      </c>
      <c r="C2116" t="str">
        <f t="shared" si="610"/>
        <v>-1.85882704467852-10.0722140862147i</v>
      </c>
      <c r="D2116" t="str">
        <f t="shared" si="611"/>
        <v>3.47808098948114-6.16187020538219i</v>
      </c>
      <c r="E2116" t="str">
        <f t="shared" si="612"/>
        <v>162.691365469848+1.67827737491343i</v>
      </c>
      <c r="F2116" t="str">
        <f t="shared" si="613"/>
        <v>2.90990281835245-57.7137954021292i</v>
      </c>
      <c r="G2116" t="str">
        <f t="shared" si="614"/>
        <v>0.999997562963227-0.00156109923891919i</v>
      </c>
      <c r="H2116" t="str">
        <f t="shared" si="615"/>
        <v>876.610315010762-94.2766243046127i</v>
      </c>
      <c r="I2116" t="str">
        <f t="shared" si="616"/>
        <v>-8.15340560024393-143.497486891226i</v>
      </c>
      <c r="K2116" t="str">
        <f t="shared" si="617"/>
        <v>0.0135325709210608-0.0115538074830392i</v>
      </c>
      <c r="L2116" t="str">
        <f t="shared" si="618"/>
        <v>0.0001875-0.13629206499111i</v>
      </c>
      <c r="M2116" t="str">
        <f t="shared" si="619"/>
        <v>0.00125-0.0342552248908137i</v>
      </c>
      <c r="N2116">
        <f t="shared" si="620"/>
        <v>79.543714094173083</v>
      </c>
      <c r="O2116">
        <f t="shared" si="621"/>
        <v>20.207950892976051</v>
      </c>
      <c r="P2116" s="3">
        <f t="shared" si="622"/>
        <v>20.207950892976051</v>
      </c>
      <c r="Q2116" s="3">
        <f t="shared" si="623"/>
        <v>-100.45628590582692</v>
      </c>
      <c r="R2116">
        <f t="shared" si="624"/>
        <v>79.543714094173083</v>
      </c>
      <c r="S2116">
        <f t="shared" si="625"/>
        <v>2.5880965211508133</v>
      </c>
      <c r="T2116">
        <f t="shared" si="608"/>
        <v>20.207950892976051</v>
      </c>
    </row>
    <row r="2117" spans="1:20" x14ac:dyDescent="0.35">
      <c r="A2117">
        <f t="shared" si="609"/>
        <v>16323.283697391371</v>
      </c>
      <c r="B2117">
        <f t="shared" si="626"/>
        <v>2597.9312879311865</v>
      </c>
      <c r="C2117" t="str">
        <f t="shared" si="610"/>
        <v>-1.85137945131339-10.0264194221316i</v>
      </c>
      <c r="D2117" t="str">
        <f t="shared" si="611"/>
        <v>3.47808065436995-6.13863758896868i</v>
      </c>
      <c r="E2117" t="str">
        <f t="shared" si="612"/>
        <v>162.696532196545+1.68804799230655i</v>
      </c>
      <c r="F2117" t="str">
        <f t="shared" si="613"/>
        <v>2.90990276435434-57.4953476706934i</v>
      </c>
      <c r="G2117" t="str">
        <f t="shared" si="614"/>
        <v>0.999997544406602-0.00156703138694819i</v>
      </c>
      <c r="H2117" t="str">
        <f t="shared" si="615"/>
        <v>878.741195996569-97.7561872069615i</v>
      </c>
      <c r="I2117" t="str">
        <f t="shared" si="616"/>
        <v>-8.64218930812912-143.331461234896i</v>
      </c>
      <c r="K2117" t="str">
        <f t="shared" si="617"/>
        <v>0.0134889637160184-0.0115580376282464i</v>
      </c>
      <c r="L2117" t="str">
        <f t="shared" si="618"/>
        <v>0.0001875-0.135776115751255i</v>
      </c>
      <c r="M2117" t="str">
        <f t="shared" si="619"/>
        <v>0.00125-0.034125547809139i</v>
      </c>
      <c r="N2117">
        <f t="shared" si="620"/>
        <v>79.538166866144209</v>
      </c>
      <c r="O2117">
        <f t="shared" si="621"/>
        <v>20.168524526472595</v>
      </c>
      <c r="P2117" s="3">
        <f t="shared" si="622"/>
        <v>20.168524526472595</v>
      </c>
      <c r="Q2117" s="3">
        <f t="shared" si="623"/>
        <v>-100.46183313385579</v>
      </c>
      <c r="R2117">
        <f t="shared" si="624"/>
        <v>79.538166866144209</v>
      </c>
      <c r="S2117">
        <f t="shared" si="625"/>
        <v>2.5979312879311864</v>
      </c>
      <c r="T2117">
        <f t="shared" si="608"/>
        <v>20.168524526472595</v>
      </c>
    </row>
    <row r="2118" spans="1:20" x14ac:dyDescent="0.35">
      <c r="A2118">
        <f t="shared" si="609"/>
        <v>16385.312175441457</v>
      </c>
      <c r="B2118">
        <f t="shared" si="626"/>
        <v>2607.803426825325</v>
      </c>
      <c r="C2118" t="str">
        <f t="shared" si="610"/>
        <v>-1.84392734192945-9.98082539979155i</v>
      </c>
      <c r="D2118" t="str">
        <f t="shared" si="611"/>
        <v>3.47808031670714-6.11549327889956i</v>
      </c>
      <c r="E2118" t="str">
        <f t="shared" si="612"/>
        <v>162.701767198071+1.69786832940748i</v>
      </c>
      <c r="F2118" t="str">
        <f t="shared" si="613"/>
        <v>2.90990270994507-57.2777270291352i</v>
      </c>
      <c r="G2118" t="str">
        <f t="shared" si="614"/>
        <v>0.99999752570868-0.00157298607680695i</v>
      </c>
      <c r="H2118" t="str">
        <f t="shared" si="615"/>
        <v>880.855210062362-101.293941312563i</v>
      </c>
      <c r="I2118" t="str">
        <f t="shared" si="616"/>
        <v>-9.13646182471573-143.162616849098i</v>
      </c>
      <c r="K2118" t="str">
        <f t="shared" si="617"/>
        <v>0.0134453253275792-0.0115621046087785i</v>
      </c>
      <c r="L2118" t="str">
        <f t="shared" si="618"/>
        <v>0.0001875-0.135262119696409i</v>
      </c>
      <c r="M2118" t="str">
        <f t="shared" si="619"/>
        <v>0.00125-0.0339963616349263i</v>
      </c>
      <c r="N2118">
        <f t="shared" si="620"/>
        <v>79.532799775870799</v>
      </c>
      <c r="O2118">
        <f t="shared" si="621"/>
        <v>20.129086611296817</v>
      </c>
      <c r="P2118" s="3">
        <f t="shared" si="622"/>
        <v>20.129086611296817</v>
      </c>
      <c r="Q2118" s="3">
        <f t="shared" si="623"/>
        <v>-100.4672002241292</v>
      </c>
      <c r="R2118">
        <f t="shared" si="624"/>
        <v>79.532799775870799</v>
      </c>
      <c r="S2118">
        <f t="shared" si="625"/>
        <v>2.607803426825325</v>
      </c>
      <c r="T2118">
        <f t="shared" si="608"/>
        <v>20.129086611296817</v>
      </c>
    </row>
    <row r="2119" spans="1:20" x14ac:dyDescent="0.35">
      <c r="A2119">
        <f t="shared" si="609"/>
        <v>16447.576361708136</v>
      </c>
      <c r="B2119">
        <f t="shared" si="626"/>
        <v>2617.7130798472613</v>
      </c>
      <c r="C2119" t="str">
        <f t="shared" si="610"/>
        <v>-1.83647092748652-9.93543141429344i</v>
      </c>
      <c r="D2119" t="str">
        <f t="shared" si="611"/>
        <v>3.47807997647331-6.09243694223598i</v>
      </c>
      <c r="E2119" t="str">
        <f t="shared" si="612"/>
        <v>162.707071137369+1.70773849501576i</v>
      </c>
      <c r="F2119" t="str">
        <f t="shared" si="613"/>
        <v>2.90990265512152-57.0609303469089i</v>
      </c>
      <c r="G2119" t="str">
        <f t="shared" si="614"/>
        <v>0.999997506868384-0.00157896339415061i</v>
      </c>
      <c r="H2119" t="str">
        <f t="shared" si="615"/>
        <v>882.951187399625-104.890391320267i</v>
      </c>
      <c r="I2119" t="str">
        <f t="shared" si="616"/>
        <v>-9.63623065836333-142.990807635849i</v>
      </c>
      <c r="K2119" t="str">
        <f t="shared" si="617"/>
        <v>0.0134016569790812-0.0115660081367953i</v>
      </c>
      <c r="L2119" t="str">
        <f t="shared" si="618"/>
        <v>0.0001875-0.134750069432565i</v>
      </c>
      <c r="M2119" t="str">
        <f t="shared" si="619"/>
        <v>0.00125-0.0338676645097892i</v>
      </c>
      <c r="N2119">
        <f t="shared" si="620"/>
        <v>79.527613807201305</v>
      </c>
      <c r="O2119">
        <f t="shared" si="621"/>
        <v>20.089637320444393</v>
      </c>
      <c r="P2119" s="3">
        <f t="shared" si="622"/>
        <v>20.089637320444393</v>
      </c>
      <c r="Q2119" s="3">
        <f t="shared" si="623"/>
        <v>-100.47238619279869</v>
      </c>
      <c r="R2119">
        <f t="shared" si="624"/>
        <v>79.527613807201305</v>
      </c>
      <c r="S2119">
        <f t="shared" si="625"/>
        <v>2.6177130798472614</v>
      </c>
      <c r="T2119">
        <f t="shared" si="608"/>
        <v>20.089637320444393</v>
      </c>
    </row>
    <row r="2120" spans="1:20" x14ac:dyDescent="0.35">
      <c r="A2120">
        <f t="shared" si="609"/>
        <v>16510.077151882626</v>
      </c>
      <c r="B2120">
        <f t="shared" si="626"/>
        <v>2627.660389550681</v>
      </c>
      <c r="C2120" t="str">
        <f t="shared" si="610"/>
        <v>-1.82901041944456-9.89023686124109i</v>
      </c>
      <c r="D2120" t="str">
        <f t="shared" si="611"/>
        <v>3.47807963364884-6.06946824730452i</v>
      </c>
      <c r="E2120" t="str">
        <f t="shared" si="612"/>
        <v>162.712444681989+1.71765859664553i</v>
      </c>
      <c r="F2120" t="str">
        <f t="shared" si="613"/>
        <v>2.90990259988051-56.8449545053207i</v>
      </c>
      <c r="G2120" t="str">
        <f t="shared" si="614"/>
        <v>0.999997487884631-0.00158496342495975i</v>
      </c>
      <c r="H2120" t="str">
        <f t="shared" si="615"/>
        <v>885.027926519518-108.546025279321i</v>
      </c>
      <c r="I2120" t="str">
        <f t="shared" si="616"/>
        <v>-10.1415003667188-142.81588485109i</v>
      </c>
      <c r="K2120" t="str">
        <f t="shared" si="617"/>
        <v>0.0133579598972669-0.0115697479358711i</v>
      </c>
      <c r="L2120" t="str">
        <f t="shared" si="618"/>
        <v>0.0001875-0.134239957593709i</v>
      </c>
      <c r="M2120" t="str">
        <f t="shared" si="619"/>
        <v>0.00125-0.0337394545823761i</v>
      </c>
      <c r="N2120">
        <f t="shared" si="620"/>
        <v>79.522609937382725</v>
      </c>
      <c r="O2120">
        <f t="shared" si="621"/>
        <v>20.050176828592349</v>
      </c>
      <c r="P2120" s="3">
        <f t="shared" si="622"/>
        <v>20.050176828592349</v>
      </c>
      <c r="Q2120" s="3">
        <f t="shared" si="623"/>
        <v>-100.47739006261727</v>
      </c>
      <c r="R2120">
        <f t="shared" si="624"/>
        <v>79.522609937382725</v>
      </c>
      <c r="S2120">
        <f t="shared" si="625"/>
        <v>2.6276603895506812</v>
      </c>
      <c r="T2120">
        <f t="shared" si="608"/>
        <v>20.050176828592349</v>
      </c>
    </row>
    <row r="2121" spans="1:20" x14ac:dyDescent="0.35">
      <c r="A2121">
        <f t="shared" si="609"/>
        <v>16572.815445059779</v>
      </c>
      <c r="B2121">
        <f t="shared" si="626"/>
        <v>2637.6454990309735</v>
      </c>
      <c r="C2121" t="str">
        <f t="shared" si="610"/>
        <v>-1.82154602973956-9.8452411367274i</v>
      </c>
      <c r="D2121" t="str">
        <f t="shared" si="611"/>
        <v>3.47807928821401-6.0465868636926i</v>
      </c>
      <c r="E2121" t="str">
        <f t="shared" si="612"/>
        <v>162.717888504103+1.7276287405136i</v>
      </c>
      <c r="F2121" t="str">
        <f t="shared" si="613"/>
        <v>2.90990254421886-56.6297963974858i</v>
      </c>
      <c r="G2121" t="str">
        <f t="shared" si="614"/>
        <v>0.999997468756327-0.00159098625554165i</v>
      </c>
      <c r="H2121" t="str">
        <f t="shared" si="615"/>
        <v>887.084194012982-112.261313351424i</v>
      </c>
      <c r="I2121" t="str">
        <f t="shared" si="616"/>
        <v>-10.6522724185569-142.637697127093i</v>
      </c>
      <c r="K2121" t="str">
        <f t="shared" si="617"/>
        <v>0.0133142353121481-0.0115733237410422i</v>
      </c>
      <c r="L2121" t="str">
        <f t="shared" si="618"/>
        <v>0.0001875-0.133731776841711i</v>
      </c>
      <c r="M2121" t="str">
        <f t="shared" si="619"/>
        <v>0.00125-0.0336117300083444i</v>
      </c>
      <c r="N2121">
        <f t="shared" si="620"/>
        <v>79.517789136941303</v>
      </c>
      <c r="O2121">
        <f t="shared" si="621"/>
        <v>20.010705312092409</v>
      </c>
      <c r="P2121" s="3">
        <f t="shared" si="622"/>
        <v>20.010705312092409</v>
      </c>
      <c r="Q2121" s="3">
        <f t="shared" si="623"/>
        <v>-100.4822108630587</v>
      </c>
      <c r="R2121">
        <f t="shared" si="624"/>
        <v>79.517789136941303</v>
      </c>
      <c r="S2121">
        <f t="shared" si="625"/>
        <v>2.6376454990309735</v>
      </c>
      <c r="T2121">
        <f t="shared" si="608"/>
        <v>20.010705312092409</v>
      </c>
    </row>
    <row r="2122" spans="1:20" x14ac:dyDescent="0.35">
      <c r="A2122">
        <f t="shared" si="609"/>
        <v>16635.792143751009</v>
      </c>
      <c r="B2122">
        <f t="shared" si="626"/>
        <v>2647.6685519272914</v>
      </c>
      <c r="C2122" t="str">
        <f t="shared" si="610"/>
        <v>-1.81407797076013-9.80044363731873i</v>
      </c>
      <c r="D2122" t="str">
        <f t="shared" si="611"/>
        <v>3.47807894014897-6.02379246224365i</v>
      </c>
      <c r="E2122" t="str">
        <f t="shared" si="612"/>
        <v>162.723403280538+1.73764903152857i</v>
      </c>
      <c r="F2122" t="str">
        <f t="shared" si="613"/>
        <v>2.90990248813339-56.415452928283i</v>
      </c>
      <c r="G2122" t="str">
        <f t="shared" si="614"/>
        <v>0.999997449482373-0.00159703197253152i</v>
      </c>
      <c r="H2122" t="str">
        <f t="shared" si="615"/>
        <v>889.118724345826-116.036706532211i</v>
      </c>
      <c r="I2122" t="str">
        <f t="shared" si="616"/>
        <v>-11.1685450527323-142.456090500055i</v>
      </c>
      <c r="K2122" t="str">
        <f t="shared" si="617"/>
        <v>0.0132704844568683-0.011576735298853i</v>
      </c>
      <c r="L2122" t="str">
        <f t="shared" si="618"/>
        <v>0.0001875-0.133225519866219i</v>
      </c>
      <c r="M2122" t="str">
        <f t="shared" si="619"/>
        <v>0.00125-0.0334844889503331i</v>
      </c>
      <c r="N2122">
        <f t="shared" si="620"/>
        <v>79.513152369559208</v>
      </c>
      <c r="O2122">
        <f t="shared" si="621"/>
        <v>19.971222948964147</v>
      </c>
      <c r="P2122" s="3">
        <f t="shared" si="622"/>
        <v>19.971222948964147</v>
      </c>
      <c r="Q2122" s="3">
        <f t="shared" si="623"/>
        <v>-100.48684763044079</v>
      </c>
      <c r="R2122">
        <f t="shared" si="624"/>
        <v>79.513152369559208</v>
      </c>
      <c r="S2122">
        <f t="shared" si="625"/>
        <v>2.6476685519272913</v>
      </c>
      <c r="T2122">
        <f t="shared" si="608"/>
        <v>19.971222948964147</v>
      </c>
    </row>
    <row r="2123" spans="1:20" x14ac:dyDescent="0.35">
      <c r="A2123">
        <f t="shared" si="609"/>
        <v>16699.008153897263</v>
      </c>
      <c r="B2123">
        <f t="shared" si="626"/>
        <v>2657.7296924246152</v>
      </c>
      <c r="C2123" t="str">
        <f t="shared" si="610"/>
        <v>-1.80660645532343-9.75584376003935i</v>
      </c>
      <c r="D2123" t="str">
        <f t="shared" si="611"/>
        <v>3.47807858943367-6.00108471505229i</v>
      </c>
      <c r="E2123" t="str">
        <f t="shared" si="612"/>
        <v>162.728989692795+1.74771957327974i</v>
      </c>
      <c r="F2123" t="str">
        <f t="shared" si="613"/>
        <v>2.90990243162086-56.2019210143091i</v>
      </c>
      <c r="G2123" t="str">
        <f t="shared" si="614"/>
        <v>0.99999743006166-0.0016031006628937i</v>
      </c>
      <c r="H2123" t="str">
        <f t="shared" si="615"/>
        <v>891.130219691294-119.872635332177i</v>
      </c>
      <c r="I2123" t="str">
        <f t="shared" si="616"/>
        <v>-11.6903131343409-142.270908443152i</v>
      </c>
      <c r="K2123" t="str">
        <f t="shared" si="617"/>
        <v>0.0132267085675656-0.0115799823674001i</v>
      </c>
      <c r="L2123" t="str">
        <f t="shared" si="618"/>
        <v>0.0001875-0.132721179384558i</v>
      </c>
      <c r="M2123" t="str">
        <f t="shared" si="619"/>
        <v>0.00125-0.0333577295779369i</v>
      </c>
      <c r="N2123">
        <f t="shared" si="620"/>
        <v>79.508700591954238</v>
      </c>
      <c r="O2123">
        <f t="shared" si="621"/>
        <v>19.931729918887505</v>
      </c>
      <c r="P2123" s="3">
        <f t="shared" si="622"/>
        <v>19.931729918887505</v>
      </c>
      <c r="Q2123" s="3">
        <f t="shared" si="623"/>
        <v>-100.49129940804576</v>
      </c>
      <c r="R2123">
        <f t="shared" si="624"/>
        <v>79.508700591954238</v>
      </c>
      <c r="S2123">
        <f t="shared" si="625"/>
        <v>2.6577296924246152</v>
      </c>
      <c r="T2123">
        <f t="shared" si="608"/>
        <v>19.931729918887505</v>
      </c>
    </row>
    <row r="2124" spans="1:20" x14ac:dyDescent="0.35">
      <c r="A2124">
        <f t="shared" si="609"/>
        <v>16762.464384882074</v>
      </c>
      <c r="B2124">
        <f t="shared" si="626"/>
        <v>2667.8290652558289</v>
      </c>
      <c r="C2124" t="str">
        <f t="shared" si="610"/>
        <v>-1.79913169665152-9.71144090235624i</v>
      </c>
      <c r="D2124" t="str">
        <f t="shared" si="611"/>
        <v>3.47807823604796-5.97846329545977i</v>
      </c>
      <c r="E2124" t="str">
        <f t="shared" si="612"/>
        <v>162.734648427069+1.75784046802574i</v>
      </c>
      <c r="F2124" t="str">
        <f t="shared" si="613"/>
        <v>2.90990237467803-55.989197583836i</v>
      </c>
      <c r="G2124" t="str">
        <f t="shared" si="614"/>
        <v>0.999997410493069-0.00160919241392298i</v>
      </c>
      <c r="H2124" t="str">
        <f t="shared" si="615"/>
        <v>893.117349802973-123.769508417414i</v>
      </c>
      <c r="I2124" t="str">
        <f t="shared" si="616"/>
        <v>-12.2175680082426-142.081991905348i</v>
      </c>
      <c r="K2124" t="str">
        <f t="shared" si="617"/>
        <v>0.0131829088832337-0.0115830647163745i</v>
      </c>
      <c r="L2124" t="str">
        <f t="shared" si="618"/>
        <v>0.0001875-0.132218748141619i</v>
      </c>
      <c r="M2124" t="str">
        <f t="shared" si="619"/>
        <v>0.00125-0.0332314500676797i</v>
      </c>
      <c r="N2124">
        <f t="shared" si="620"/>
        <v>79.504434753757124</v>
      </c>
      <c r="O2124">
        <f t="shared" si="621"/>
        <v>19.892226403195167</v>
      </c>
      <c r="P2124" s="3">
        <f t="shared" si="622"/>
        <v>19.892226403195167</v>
      </c>
      <c r="Q2124" s="3">
        <f t="shared" si="623"/>
        <v>-100.49556524624288</v>
      </c>
      <c r="R2124">
        <f t="shared" si="624"/>
        <v>79.504434753757124</v>
      </c>
      <c r="S2124">
        <f t="shared" si="625"/>
        <v>2.667829065255829</v>
      </c>
      <c r="T2124">
        <f t="shared" si="608"/>
        <v>19.892226403195167</v>
      </c>
    </row>
    <row r="2125" spans="1:20" x14ac:dyDescent="0.35">
      <c r="A2125">
        <f t="shared" si="609"/>
        <v>16826.161749544626</v>
      </c>
      <c r="B2125">
        <f t="shared" si="626"/>
        <v>2677.9668157038013</v>
      </c>
      <c r="C2125" t="str">
        <f t="shared" si="610"/>
        <v>-1.79165390834702-9.66723446216432i</v>
      </c>
      <c r="D2125" t="str">
        <f t="shared" si="611"/>
        <v>3.47807787997148-5.95592787804915i</v>
      </c>
      <c r="E2125" t="str">
        <f t="shared" si="612"/>
        <v>162.740380174275+1.76801181668356i</v>
      </c>
      <c r="F2125" t="str">
        <f t="shared" si="613"/>
        <v>2.90990231730161-55.7772795767659i</v>
      </c>
      <c r="G2125" t="str">
        <f t="shared" si="614"/>
        <v>0.999997390775476-0.00161530731324583i</v>
      </c>
      <c r="H2125" t="str">
        <f t="shared" si="615"/>
        <v>895.078751930782-127.727711210443i</v>
      </c>
      <c r="I2125" t="str">
        <f t="shared" si="616"/>
        <v>-12.7502973500767-141.889179356211i</v>
      </c>
      <c r="K2125" t="str">
        <f t="shared" si="617"/>
        <v>0.0131390866455831-0.0115859821271014i</v>
      </c>
      <c r="L2125" t="str">
        <f t="shared" si="618"/>
        <v>0.0001875-0.131718218909762i</v>
      </c>
      <c r="M2125" t="str">
        <f t="shared" si="619"/>
        <v>0.00125-0.0331056486029884i</v>
      </c>
      <c r="N2125">
        <f t="shared" si="620"/>
        <v>79.500355797392785</v>
      </c>
      <c r="O2125">
        <f t="shared" si="621"/>
        <v>19.852712584864594</v>
      </c>
      <c r="P2125" s="3">
        <f t="shared" si="622"/>
        <v>19.852712584864594</v>
      </c>
      <c r="Q2125" s="3">
        <f t="shared" si="623"/>
        <v>-100.49964420260721</v>
      </c>
      <c r="R2125">
        <f t="shared" si="624"/>
        <v>79.500355797392785</v>
      </c>
      <c r="S2125">
        <f t="shared" si="625"/>
        <v>2.6779668157038015</v>
      </c>
      <c r="T2125">
        <f t="shared" si="608"/>
        <v>19.852712584864594</v>
      </c>
    </row>
    <row r="2126" spans="1:20" x14ac:dyDescent="0.35">
      <c r="A2126">
        <f t="shared" si="609"/>
        <v>16890.101164192896</v>
      </c>
      <c r="B2126">
        <f t="shared" si="626"/>
        <v>2688.1430896034758</v>
      </c>
      <c r="C2126" t="str">
        <f t="shared" si="610"/>
        <v>-1.78417330436895-9.62322383777263i</v>
      </c>
      <c r="D2126" t="str">
        <f t="shared" si="611"/>
        <v>3.47807752118374-5.93347813864063i</v>
      </c>
      <c r="E2126" t="str">
        <f t="shared" si="612"/>
        <v>162.746185630075+1.77823371881756i</v>
      </c>
      <c r="F2126" t="str">
        <f t="shared" si="613"/>
        <v>2.9099022594883-55.5661639445866i</v>
      </c>
      <c r="G2126" t="str">
        <f t="shared" si="614"/>
        <v>0.999997370907744-0.00162144544882164i</v>
      </c>
      <c r="H2126" t="str">
        <f t="shared" si="615"/>
        <v>897.013030782987-131.747604451737i</v>
      </c>
      <c r="I2126" t="str">
        <f t="shared" si="616"/>
        <v>-13.2884850149482-141.692306837028i</v>
      </c>
      <c r="K2126" t="str">
        <f t="shared" si="617"/>
        <v>0.0130952430989016-0.0115887343925783i</v>
      </c>
      <c r="L2126" t="str">
        <f t="shared" si="618"/>
        <v>0.0001875-0.131219584488705i</v>
      </c>
      <c r="M2126" t="str">
        <f t="shared" si="619"/>
        <v>0.00125-0.0329803233741665i</v>
      </c>
      <c r="N2126">
        <f t="shared" si="620"/>
        <v>79.496464657961099</v>
      </c>
      <c r="O2126">
        <f t="shared" si="621"/>
        <v>19.81318864851038</v>
      </c>
      <c r="P2126" s="3">
        <f t="shared" si="622"/>
        <v>19.81318864851038</v>
      </c>
      <c r="Q2126" s="3">
        <f t="shared" si="623"/>
        <v>-100.5035353420389</v>
      </c>
      <c r="R2126">
        <f t="shared" si="624"/>
        <v>79.496464657961099</v>
      </c>
      <c r="S2126">
        <f t="shared" si="625"/>
        <v>2.6881430896034759</v>
      </c>
      <c r="T2126">
        <f t="shared" si="608"/>
        <v>19.81318864851038</v>
      </c>
    </row>
    <row r="2127" spans="1:20" x14ac:dyDescent="0.35">
      <c r="A2127">
        <f t="shared" si="609"/>
        <v>16954.28354861683</v>
      </c>
      <c r="B2127">
        <f t="shared" si="626"/>
        <v>2698.3580333439691</v>
      </c>
      <c r="C2127" t="str">
        <f t="shared" si="610"/>
        <v>-1.77669009900881-9.57940842789i</v>
      </c>
      <c r="D2127" t="str">
        <f t="shared" si="611"/>
        <v>3.47807715966413-5.91111375428697i</v>
      </c>
      <c r="E2127" t="str">
        <f t="shared" si="612"/>
        <v>162.752065494898+1.78850627262881i</v>
      </c>
      <c r="F2127" t="str">
        <f t="shared" si="613"/>
        <v>2.90990220123478-55.3558476503293i</v>
      </c>
      <c r="G2127" t="str">
        <f t="shared" si="614"/>
        <v>0.999997350888732-0.001627606908944i</v>
      </c>
      <c r="H2127" t="str">
        <f t="shared" si="615"/>
        <v>898.918758537316-135.829522722511i</v>
      </c>
      <c r="I2127" t="str">
        <f t="shared" si="616"/>
        <v>-13.8321108839553-141.491208018534i</v>
      </c>
      <c r="K2127" t="str">
        <f t="shared" si="617"/>
        <v>0.0130513794899133-0.0115913213175115i</v>
      </c>
      <c r="L2127" t="str">
        <f t="shared" si="618"/>
        <v>0.0001875-0.130722837705425i</v>
      </c>
      <c r="M2127" t="str">
        <f t="shared" si="619"/>
        <v>0.00125-0.0328554725783688i</v>
      </c>
      <c r="N2127">
        <f t="shared" si="620"/>
        <v>79.492762263115637</v>
      </c>
      <c r="O2127">
        <f t="shared" si="621"/>
        <v>19.773654780375615</v>
      </c>
      <c r="P2127" s="3">
        <f t="shared" si="622"/>
        <v>19.773654780375615</v>
      </c>
      <c r="Q2127" s="3">
        <f t="shared" si="623"/>
        <v>-100.50723773688436</v>
      </c>
      <c r="R2127">
        <f t="shared" si="624"/>
        <v>79.492762263115637</v>
      </c>
      <c r="S2127">
        <f t="shared" si="625"/>
        <v>2.6983580333439692</v>
      </c>
      <c r="T2127">
        <f t="shared" si="608"/>
        <v>19.773654780375615</v>
      </c>
    </row>
    <row r="2128" spans="1:20" x14ac:dyDescent="0.35">
      <c r="A2128">
        <f t="shared" si="609"/>
        <v>17018.709826101574</v>
      </c>
      <c r="B2128">
        <f t="shared" si="626"/>
        <v>2708.6117938706761</v>
      </c>
      <c r="C2128" t="str">
        <f t="shared" si="610"/>
        <v>-1.76920450686596-9.5357876316116i</v>
      </c>
      <c r="D2128" t="str">
        <f t="shared" si="611"/>
        <v>3.4780767953918-5.88883440326872i</v>
      </c>
      <c r="E2128" t="str">
        <f t="shared" si="612"/>
        <v>162.758020473965+1.79882957494382i</v>
      </c>
      <c r="F2128" t="str">
        <f t="shared" si="613"/>
        <v>2.90990214253769-55.1463276685231i</v>
      </c>
      <c r="G2128" t="str">
        <f t="shared" si="614"/>
        <v>0.999997330717287-0.00163379178224195i</v>
      </c>
      <c r="H2128" t="str">
        <f t="shared" si="615"/>
        <v>900.794474904069-139.973772929717i</v>
      </c>
      <c r="I2128" t="str">
        <f t="shared" si="616"/>
        <v>-14.3811507087766-141.285714265492i</v>
      </c>
      <c r="K2128" t="str">
        <f t="shared" si="617"/>
        <v>0.0130074970676383-0.0115937427183498i</v>
      </c>
      <c r="L2128" t="str">
        <f t="shared" si="618"/>
        <v>0.0001875-0.130227971414051i</v>
      </c>
      <c r="M2128" t="str">
        <f t="shared" si="619"/>
        <v>0.00125-0.0327310944195744i</v>
      </c>
      <c r="N2128">
        <f t="shared" si="620"/>
        <v>79.489249532946815</v>
      </c>
      <c r="O2128">
        <f t="shared" si="621"/>
        <v>19.734111168323359</v>
      </c>
      <c r="P2128" s="3">
        <f t="shared" si="622"/>
        <v>19.734111168323359</v>
      </c>
      <c r="Q2128" s="3">
        <f t="shared" si="623"/>
        <v>-100.51075046705319</v>
      </c>
      <c r="R2128">
        <f t="shared" si="624"/>
        <v>79.489249532946815</v>
      </c>
      <c r="S2128">
        <f t="shared" si="625"/>
        <v>2.7086117938706762</v>
      </c>
      <c r="T2128">
        <f t="shared" si="608"/>
        <v>19.734111168323359</v>
      </c>
    </row>
    <row r="2129" spans="1:20" x14ac:dyDescent="0.35">
      <c r="A2129">
        <f t="shared" si="609"/>
        <v>17083.38092344076</v>
      </c>
      <c r="B2129">
        <f t="shared" si="626"/>
        <v>2718.9045186873846</v>
      </c>
      <c r="C2129" t="str">
        <f t="shared" si="610"/>
        <v>-1.76171674282333-9.49236084840609i</v>
      </c>
      <c r="D2129" t="str">
        <f t="shared" si="611"/>
        <v>3.47807642834582-5.86663976508975i</v>
      </c>
      <c r="E2129" t="str">
        <f t="shared" si="612"/>
        <v>162.764051277318+1.80920372120438i</v>
      </c>
      <c r="F2129" t="str">
        <f t="shared" si="613"/>
        <v>2.90990208339366-54.937600985153i</v>
      </c>
      <c r="G2129" t="str">
        <f t="shared" si="614"/>
        <v>0.999997310392249-0.00164000015768131i</v>
      </c>
      <c r="H2129" t="str">
        <f t="shared" si="615"/>
        <v>902.638687244515-144.180632754238i</v>
      </c>
      <c r="I2129" t="str">
        <f t="shared" si="616"/>
        <v>-14.9355759545422-141.07565470845i</v>
      </c>
      <c r="K2129" t="str">
        <f t="shared" si="617"/>
        <v>0.0129635970832507-0.0115959984233166i</v>
      </c>
      <c r="L2129" t="str">
        <f t="shared" si="618"/>
        <v>0.0001875-0.129734978495767i</v>
      </c>
      <c r="M2129" t="str">
        <f t="shared" si="619"/>
        <v>0.00125-0.0326071871085618i</v>
      </c>
      <c r="N2129">
        <f t="shared" si="620"/>
        <v>79.485927379863838</v>
      </c>
      <c r="O2129">
        <f t="shared" si="621"/>
        <v>19.694558001828117</v>
      </c>
      <c r="P2129" s="3">
        <f t="shared" si="622"/>
        <v>19.694558001828117</v>
      </c>
      <c r="Q2129" s="3">
        <f t="shared" si="623"/>
        <v>-100.51407262013616</v>
      </c>
      <c r="R2129">
        <f t="shared" si="624"/>
        <v>79.485927379863838</v>
      </c>
      <c r="S2129">
        <f t="shared" si="625"/>
        <v>2.7189045186873844</v>
      </c>
      <c r="T2129">
        <f t="shared" si="608"/>
        <v>19.694558001828117</v>
      </c>
    </row>
    <row r="2130" spans="1:20" x14ac:dyDescent="0.35">
      <c r="A2130">
        <f t="shared" si="609"/>
        <v>17148.297770949834</v>
      </c>
      <c r="B2130">
        <f t="shared" si="626"/>
        <v>2729.2363558583966</v>
      </c>
      <c r="C2130" t="str">
        <f t="shared" si="610"/>
        <v>-1.754227022023-9.44912747810254i</v>
      </c>
      <c r="D2130" t="str">
        <f t="shared" si="611"/>
        <v>3.47807605850509-5.84452952047252i</v>
      </c>
      <c r="E2130" t="str">
        <f t="shared" si="612"/>
        <v>162.770158619838+1.81962880545589i</v>
      </c>
      <c r="F2130" t="str">
        <f t="shared" si="613"/>
        <v>2.90990202379929-54.7296645976157i</v>
      </c>
      <c r="G2130" t="str">
        <f t="shared" si="614"/>
        <v>0.999997289912447-0.0016462321245659i</v>
      </c>
      <c r="H2130" t="str">
        <f t="shared" si="615"/>
        <v>904.449870747646-148.450349063402i</v>
      </c>
      <c r="I2130" t="str">
        <f t="shared" si="616"/>
        <v>-15.4953536412229-140.860856322949i</v>
      </c>
      <c r="K2130" t="str">
        <f t="shared" si="617"/>
        <v>0.012919680789937-0.0115980882724402i</v>
      </c>
      <c r="L2130" t="str">
        <f t="shared" si="618"/>
        <v>0.0001875-0.129243851858704i</v>
      </c>
      <c r="M2130" t="str">
        <f t="shared" si="619"/>
        <v>0.00125-0.0324837488628829i</v>
      </c>
      <c r="N2130">
        <f t="shared" si="620"/>
        <v>79.482796708476855</v>
      </c>
      <c r="O2130">
        <f t="shared" si="621"/>
        <v>19.654995471966522</v>
      </c>
      <c r="P2130" s="3">
        <f t="shared" si="622"/>
        <v>19.654995471966522</v>
      </c>
      <c r="Q2130" s="3">
        <f t="shared" si="623"/>
        <v>-100.51720329152315</v>
      </c>
      <c r="R2130">
        <f t="shared" si="624"/>
        <v>79.482796708476855</v>
      </c>
      <c r="S2130">
        <f t="shared" si="625"/>
        <v>2.7292363558583967</v>
      </c>
      <c r="T2130">
        <f t="shared" si="608"/>
        <v>19.654995471966522</v>
      </c>
    </row>
    <row r="2131" spans="1:20" x14ac:dyDescent="0.35">
      <c r="A2131">
        <f t="shared" si="609"/>
        <v>17213.461302479442</v>
      </c>
      <c r="B2131">
        <f t="shared" si="626"/>
        <v>2739.6074540106583</v>
      </c>
      <c r="C2131" t="str">
        <f t="shared" si="610"/>
        <v>-1.74673555984168-9.40608692087791i</v>
      </c>
      <c r="D2131" t="str">
        <f t="shared" si="611"/>
        <v>3.4780756858483-5.82250335135344i</v>
      </c>
      <c r="E2131" t="str">
        <f t="shared" si="612"/>
        <v>162.776343221275+1.83010492033791i</v>
      </c>
      <c r="F2131" t="str">
        <f t="shared" si="613"/>
        <v>2.90990196375114-54.5225155146761i</v>
      </c>
      <c r="G2131" t="str">
        <f t="shared" si="614"/>
        <v>0.999997269276705-0.00165248777253885i</v>
      </c>
      <c r="H2131" t="str">
        <f t="shared" si="615"/>
        <v>906.226468668641-152.783136289287i</v>
      </c>
      <c r="I2131" t="str">
        <f t="shared" si="616"/>
        <v>-16.0604461838185-140.64114401646i</v>
      </c>
      <c r="K2131" t="str">
        <f t="shared" si="617"/>
        <v>0.0128757494427529-0.0116000121175816i</v>
      </c>
      <c r="L2131" t="str">
        <f t="shared" si="618"/>
        <v>0.0001875-0.128754584437841i</v>
      </c>
      <c r="M2131" t="str">
        <f t="shared" si="619"/>
        <v>0.00125-0.0323607779068369i</v>
      </c>
      <c r="N2131">
        <f t="shared" si="620"/>
        <v>79.479858415480194</v>
      </c>
      <c r="O2131">
        <f t="shared" si="621"/>
        <v>19.615423771407919</v>
      </c>
      <c r="P2131" s="3">
        <f t="shared" si="622"/>
        <v>19.615423771407919</v>
      </c>
      <c r="Q2131" s="3">
        <f t="shared" si="623"/>
        <v>-100.52014158451981</v>
      </c>
      <c r="R2131">
        <f t="shared" si="624"/>
        <v>79.479858415480194</v>
      </c>
      <c r="S2131">
        <f t="shared" si="625"/>
        <v>2.7396074540106583</v>
      </c>
      <c r="T2131">
        <f t="shared" si="608"/>
        <v>19.615423771407919</v>
      </c>
    </row>
    <row r="2132" spans="1:20" x14ac:dyDescent="0.35">
      <c r="A2132">
        <f t="shared" si="609"/>
        <v>17278.872455428864</v>
      </c>
      <c r="B2132">
        <f t="shared" si="626"/>
        <v>2750.017962335899</v>
      </c>
      <c r="C2132" t="str">
        <f t="shared" si="610"/>
        <v>-1.73924257186607-9.36323857724569i</v>
      </c>
      <c r="D2132" t="str">
        <f t="shared" si="611"/>
        <v>3.478075310354-5.80056094087843i</v>
      </c>
      <c r="E2132" t="str">
        <f t="shared" si="612"/>
        <v>162.782605806275+1.84063215707239i</v>
      </c>
      <c r="F2132" t="str">
        <f t="shared" si="613"/>
        <v>2.90990190324574-54.3161507564249i</v>
      </c>
      <c r="G2132" t="str">
        <f t="shared" si="614"/>
        <v>0.999997248483833-0.00165876719158387i</v>
      </c>
      <c r="H2132" t="str">
        <f t="shared" si="615"/>
        <v>907.966892632152-157.179174774379i</v>
      </c>
      <c r="I2132" t="str">
        <f t="shared" si="616"/>
        <v>-16.6308112316343-140.416340723337i</v>
      </c>
      <c r="K2132" t="str">
        <f t="shared" si="617"/>
        <v>0.0128318042984811-0.0116017698224604i</v>
      </c>
      <c r="L2132" t="str">
        <f t="shared" si="618"/>
        <v>0.0001875-0.1282671691949i</v>
      </c>
      <c r="M2132" t="str">
        <f t="shared" si="619"/>
        <v>0.00125-0.0322382724714454i</v>
      </c>
      <c r="N2132">
        <f t="shared" si="620"/>
        <v>79.477113389537664</v>
      </c>
      <c r="O2132">
        <f t="shared" si="621"/>
        <v>19.575843094405396</v>
      </c>
      <c r="P2132" s="3">
        <f t="shared" si="622"/>
        <v>19.575843094405396</v>
      </c>
      <c r="Q2132" s="3">
        <f t="shared" si="623"/>
        <v>-100.52288661046234</v>
      </c>
      <c r="R2132">
        <f t="shared" si="624"/>
        <v>79.477113389537664</v>
      </c>
      <c r="S2132">
        <f t="shared" si="625"/>
        <v>2.7500179623358991</v>
      </c>
      <c r="T2132">
        <f t="shared" si="608"/>
        <v>19.575843094405396</v>
      </c>
    </row>
    <row r="2133" spans="1:20" x14ac:dyDescent="0.35">
      <c r="A2133">
        <f t="shared" si="609"/>
        <v>17344.532170759496</v>
      </c>
      <c r="B2133">
        <f t="shared" si="626"/>
        <v>2760.4680305927754</v>
      </c>
      <c r="C2133" t="str">
        <f t="shared" si="610"/>
        <v>-1.73174827386842-9.32058184804367i</v>
      </c>
      <c r="D2133" t="str">
        <f t="shared" si="611"/>
        <v>3.47807493200063-5.77870197339836i</v>
      </c>
      <c r="E2133" t="str">
        <f t="shared" si="612"/>
        <v>162.788947104398+1.85121060545374i</v>
      </c>
      <c r="F2133" t="str">
        <f t="shared" si="613"/>
        <v>2.90990184227965-54.1105673542363i</v>
      </c>
      <c r="G2133" t="str">
        <f t="shared" si="614"/>
        <v>0.999997227532637-0.00166507047202657i</v>
      </c>
      <c r="H2133" t="str">
        <f t="shared" si="615"/>
        <v>909.669523003938-161.638609086388i</v>
      </c>
      <c r="I2133" t="str">
        <f t="shared" si="616"/>
        <v>-17.2064015069582-140.186267508071i</v>
      </c>
      <c r="K2133" t="str">
        <f t="shared" si="617"/>
        <v>0.0127878466154872-0.011603361262679i</v>
      </c>
      <c r="L2133" t="str">
        <f t="shared" si="618"/>
        <v>0.0001875-0.127781599118251i</v>
      </c>
      <c r="M2133" t="str">
        <f t="shared" si="619"/>
        <v>0.00125-0.0321162307944266i</v>
      </c>
      <c r="N2133">
        <f t="shared" si="620"/>
        <v>79.474562511165544</v>
      </c>
      <c r="O2133">
        <f t="shared" si="621"/>
        <v>19.536253636785482</v>
      </c>
      <c r="P2133" s="3">
        <f t="shared" si="622"/>
        <v>19.536253636785482</v>
      </c>
      <c r="Q2133" s="3">
        <f t="shared" si="623"/>
        <v>-100.52543748883446</v>
      </c>
      <c r="R2133">
        <f t="shared" si="624"/>
        <v>79.474562511165544</v>
      </c>
      <c r="S2133">
        <f t="shared" si="625"/>
        <v>2.7604680305927753</v>
      </c>
      <c r="T2133">
        <f t="shared" si="608"/>
        <v>19.536253636785482</v>
      </c>
    </row>
    <row r="2134" spans="1:20" x14ac:dyDescent="0.35">
      <c r="A2134">
        <f t="shared" si="609"/>
        <v>17410.441393008379</v>
      </c>
      <c r="B2134">
        <f t="shared" si="626"/>
        <v>2770.9578091090279</v>
      </c>
      <c r="C2134" t="str">
        <f t="shared" si="610"/>
        <v>-1.72425288178164-9.2781161344232i</v>
      </c>
      <c r="D2134" t="str">
        <f t="shared" si="611"/>
        <v>3.47807455076638-5.75692613446435i</v>
      </c>
      <c r="E2134" t="str">
        <f t="shared" si="612"/>
        <v>162.795367850156+1.86184035383845i</v>
      </c>
      <c r="F2134" t="str">
        <f t="shared" si="613"/>
        <v>2.90990178084933-53.9057623507237i</v>
      </c>
      <c r="G2134" t="str">
        <f t="shared" si="614"/>
        <v>0.999997206421909-0.00167139770453575i</v>
      </c>
      <c r="H2134" t="str">
        <f t="shared" si="615"/>
        <v>911.332709333985-166.161546304251i</v>
      </c>
      <c r="I2134" t="str">
        <f t="shared" si="616"/>
        <v>-17.7871646434793-139.950743677086i</v>
      </c>
      <c r="K2134" t="str">
        <f t="shared" si="617"/>
        <v>0.0127438776535764-0.011604786325744i</v>
      </c>
      <c r="L2134" t="str">
        <f t="shared" si="618"/>
        <v>0.0001875-0.127297867222804i</v>
      </c>
      <c r="M2134" t="str">
        <f t="shared" si="619"/>
        <v>0.00125-0.03199465112017i</v>
      </c>
      <c r="N2134">
        <f t="shared" si="620"/>
        <v>79.47220665262013</v>
      </c>
      <c r="O2134">
        <f t="shared" si="621"/>
        <v>19.496655595938538</v>
      </c>
      <c r="P2134" s="3">
        <f t="shared" si="622"/>
        <v>19.496655595938538</v>
      </c>
      <c r="Q2134" s="3">
        <f t="shared" si="623"/>
        <v>-100.52779334737987</v>
      </c>
      <c r="R2134">
        <f t="shared" si="624"/>
        <v>79.47220665262013</v>
      </c>
      <c r="S2134">
        <f t="shared" si="625"/>
        <v>2.7709578091090279</v>
      </c>
      <c r="T2134">
        <f t="shared" si="608"/>
        <v>19.496655595938538</v>
      </c>
    </row>
    <row r="2135" spans="1:20" x14ac:dyDescent="0.35">
      <c r="A2135">
        <f t="shared" si="609"/>
        <v>17476.601070301815</v>
      </c>
      <c r="B2135">
        <f t="shared" si="626"/>
        <v>2781.4874487836423</v>
      </c>
      <c r="C2135" t="str">
        <f t="shared" si="610"/>
        <v>-1.71675661167478-9.23584083783837i</v>
      </c>
      <c r="D2135" t="str">
        <f t="shared" si="611"/>
        <v>3.47807416662934-5.73523311082343i</v>
      </c>
      <c r="E2135" t="str">
        <f t="shared" si="612"/>
        <v>162.801868783032+1.87252148913451i</v>
      </c>
      <c r="F2135" t="str">
        <f t="shared" si="613"/>
        <v>2.90990171895127-53.7017327996986i</v>
      </c>
      <c r="G2135" t="str">
        <f t="shared" si="614"/>
        <v>0.999997185150436-0.00167774898012469i</v>
      </c>
      <c r="H2135" t="str">
        <f t="shared" si="615"/>
        <v>912.954770874597-170.748054277581i</v>
      </c>
      <c r="I2135" t="str">
        <f t="shared" si="616"/>
        <v>-18.3730430248106-139.709586899374i</v>
      </c>
      <c r="K2135" t="str">
        <f t="shared" si="617"/>
        <v>0.0126998986738492-0.0116060449110864i</v>
      </c>
      <c r="L2135" t="str">
        <f t="shared" si="618"/>
        <v>0.0001875-0.126815966549914i</v>
      </c>
      <c r="M2135" t="str">
        <f t="shared" si="619"/>
        <v>0.00125-0.0318735316997111i</v>
      </c>
      <c r="N2135">
        <f t="shared" si="620"/>
        <v>79.470046677783017</v>
      </c>
      <c r="O2135">
        <f t="shared" si="621"/>
        <v>19.457049170808546</v>
      </c>
      <c r="P2135" s="3">
        <f t="shared" si="622"/>
        <v>19.457049170808546</v>
      </c>
      <c r="Q2135" s="3">
        <f t="shared" si="623"/>
        <v>-100.52995332221698</v>
      </c>
      <c r="R2135">
        <f t="shared" si="624"/>
        <v>79.470046677783017</v>
      </c>
      <c r="S2135">
        <f t="shared" si="625"/>
        <v>2.7814874487836425</v>
      </c>
      <c r="T2135">
        <f t="shared" si="608"/>
        <v>19.457049170808546</v>
      </c>
    </row>
    <row r="2136" spans="1:20" x14ac:dyDescent="0.35">
      <c r="A2136">
        <f t="shared" si="609"/>
        <v>17543.01215436896</v>
      </c>
      <c r="B2136">
        <f t="shared" si="626"/>
        <v>2792.0571010890203</v>
      </c>
      <c r="C2136" t="str">
        <f t="shared" si="610"/>
        <v>-1.70925967972822-9.19375536003489i</v>
      </c>
      <c r="D2136" t="str">
        <f t="shared" si="611"/>
        <v>3.47807377956738-5.71362259041388i</v>
      </c>
      <c r="E2136" t="str">
        <f t="shared" si="612"/>
        <v>162.808450647504+1.88325409679062i</v>
      </c>
      <c r="F2136" t="str">
        <f t="shared" si="613"/>
        <v>2.90990165658188-53.498475766127i</v>
      </c>
      <c r="G2136" t="str">
        <f t="shared" si="614"/>
        <v>0.999997163716994-0.00168412439015248i</v>
      </c>
      <c r="H2136" t="str">
        <f t="shared" si="615"/>
        <v>914.533997176775-175.3981598621i</v>
      </c>
      <c r="I2136" t="str">
        <f t="shared" si="616"/>
        <v>-18.9639736235099-139.462613336208i</v>
      </c>
      <c r="K2136" t="str">
        <f t="shared" si="617"/>
        <v>0.0126559109385566-0.0116071369300789i</v>
      </c>
      <c r="L2136" t="str">
        <f t="shared" si="618"/>
        <v>0.0001875-0.126335890167279i</v>
      </c>
      <c r="M2136" t="str">
        <f t="shared" si="619"/>
        <v>0.00125-0.0317528707907063i</v>
      </c>
      <c r="N2136">
        <f t="shared" si="620"/>
        <v>79.468083442048083</v>
      </c>
      <c r="O2136">
        <f t="shared" si="621"/>
        <v>19.417434561882011</v>
      </c>
      <c r="P2136" s="3">
        <f t="shared" si="622"/>
        <v>19.417434561882011</v>
      </c>
      <c r="Q2136" s="3">
        <f t="shared" si="623"/>
        <v>-100.53191655795192</v>
      </c>
      <c r="R2136">
        <f t="shared" si="624"/>
        <v>79.468083442048083</v>
      </c>
      <c r="S2136">
        <f t="shared" si="625"/>
        <v>2.7920571010890205</v>
      </c>
      <c r="T2136">
        <f t="shared" si="608"/>
        <v>19.417434561882011</v>
      </c>
    </row>
    <row r="2137" spans="1:20" x14ac:dyDescent="0.35">
      <c r="A2137">
        <f t="shared" si="609"/>
        <v>17609.675600555565</v>
      </c>
      <c r="B2137">
        <f t="shared" si="626"/>
        <v>2802.6669180731587</v>
      </c>
      <c r="C2137" t="str">
        <f t="shared" si="610"/>
        <v>-1.7017623022088-9.15185910304121i</v>
      </c>
      <c r="D2137" t="str">
        <f t="shared" si="611"/>
        <v>3.47807338955825-5.69209426236089i</v>
      </c>
      <c r="E2137" t="str">
        <f t="shared" si="612"/>
        <v>162.815114193081+1.89403826078651i</v>
      </c>
      <c r="F2137" t="str">
        <f t="shared" si="613"/>
        <v>2.90990159373759-53.2959883260885i</v>
      </c>
      <c r="G2137" t="str">
        <f t="shared" si="614"/>
        <v>0.999997142120349-0.00169052402632531i</v>
      </c>
      <c r="H2137" t="str">
        <f t="shared" si="615"/>
        <v>916.068648768104-180.111847133781i</v>
      </c>
      <c r="I2137" t="str">
        <f t="shared" si="616"/>
        <v>-19.5598878410103-139.20963778015i</v>
      </c>
      <c r="K2137" t="str">
        <f t="shared" si="617"/>
        <v>0.0126119157109561-0.0116080623060516i</v>
      </c>
      <c r="L2137" t="str">
        <f t="shared" si="618"/>
        <v>0.0001875-0.125857631168837i</v>
      </c>
      <c r="M2137" t="str">
        <f t="shared" si="619"/>
        <v>0.00125-0.0316326666574082i</v>
      </c>
      <c r="N2137">
        <f t="shared" si="620"/>
        <v>79.466317792211385</v>
      </c>
      <c r="O2137">
        <f t="shared" si="621"/>
        <v>19.377811971178296</v>
      </c>
      <c r="P2137" s="3">
        <f t="shared" si="622"/>
        <v>19.377811971178296</v>
      </c>
      <c r="Q2137" s="3">
        <f t="shared" si="623"/>
        <v>-100.53368220778862</v>
      </c>
      <c r="R2137">
        <f t="shared" si="624"/>
        <v>79.466317792211385</v>
      </c>
      <c r="S2137">
        <f t="shared" si="625"/>
        <v>2.8026669180731587</v>
      </c>
      <c r="T2137">
        <f t="shared" si="608"/>
        <v>19.377811971178296</v>
      </c>
    </row>
    <row r="2138" spans="1:20" x14ac:dyDescent="0.35">
      <c r="A2138">
        <f t="shared" si="609"/>
        <v>17676.592367837675</v>
      </c>
      <c r="B2138">
        <f t="shared" si="626"/>
        <v>2813.3170523618369</v>
      </c>
      <c r="C2138" t="str">
        <f t="shared" si="610"/>
        <v>-1.69426469544527-9.11015146915805i</v>
      </c>
      <c r="D2138" t="str">
        <f t="shared" si="611"/>
        <v>3.47807299657952-5.67064781697196i</v>
      </c>
      <c r="E2138" t="str">
        <f t="shared" si="612"/>
        <v>162.821860174326+1.90487406362242i</v>
      </c>
      <c r="F2138" t="str">
        <f t="shared" si="613"/>
        <v>2.90990153041477-53.0942675667333i</v>
      </c>
      <c r="G2138" t="str">
        <f t="shared" si="614"/>
        <v>0.999997120359258-0.00169694798069781i</v>
      </c>
      <c r="H2138" t="str">
        <f t="shared" si="615"/>
        <v>917.556957915671-184.889055584714i</v>
      </c>
      <c r="I2138" t="str">
        <f t="shared" si="616"/>
        <v>-20.1607113488981-138.950473803635i</v>
      </c>
      <c r="K2138" t="str">
        <f t="shared" si="617"/>
        <v>0.0125679142551659-0.0116088209743056i</v>
      </c>
      <c r="L2138" t="str">
        <f t="shared" si="618"/>
        <v>0.0001875-0.125381182674673i</v>
      </c>
      <c r="M2138" t="str">
        <f t="shared" si="619"/>
        <v>0.00125-0.0315129175706398i</v>
      </c>
      <c r="N2138">
        <f t="shared" si="620"/>
        <v>79.464750566357893</v>
      </c>
      <c r="O2138">
        <f t="shared" si="621"/>
        <v>19.338181602237967</v>
      </c>
      <c r="P2138" s="3">
        <f t="shared" si="622"/>
        <v>19.338181602237967</v>
      </c>
      <c r="Q2138" s="3">
        <f t="shared" si="623"/>
        <v>-100.53524943364211</v>
      </c>
      <c r="R2138">
        <f t="shared" si="624"/>
        <v>79.464750566357893</v>
      </c>
      <c r="S2138">
        <f t="shared" si="625"/>
        <v>2.8133170523618367</v>
      </c>
      <c r="T2138">
        <f t="shared" si="608"/>
        <v>19.338181602237967</v>
      </c>
    </row>
    <row r="2139" spans="1:20" x14ac:dyDescent="0.35">
      <c r="A2139">
        <f t="shared" si="609"/>
        <v>17743.76341883546</v>
      </c>
      <c r="B2139">
        <f t="shared" si="626"/>
        <v>2824.007657160812</v>
      </c>
      <c r="C2139" t="str">
        <f t="shared" si="610"/>
        <v>-1.68676707580344-9.06863186094951i</v>
      </c>
      <c r="D2139" t="str">
        <f t="shared" si="611"/>
        <v>3.47807260060855-5.6492829457325i</v>
      </c>
      <c r="E2139" t="str">
        <f t="shared" si="612"/>
        <v>162.828689350883+1.91576158630872i</v>
      </c>
      <c r="F2139" t="str">
        <f t="shared" si="613"/>
        <v>2.9099014666098-52.8933105862403i</v>
      </c>
      <c r="G2139" t="str">
        <f t="shared" si="614"/>
        <v>0.999997098432471-0.00170339634567433i</v>
      </c>
      <c r="H2139" t="str">
        <f t="shared" si="615"/>
        <v>918.997129477017-189.729678304024i</v>
      </c>
      <c r="I2139" t="str">
        <f t="shared" si="616"/>
        <v>-20.7663639320131-138.684933917284i</v>
      </c>
      <c r="K2139" t="str">
        <f t="shared" si="617"/>
        <v>0.0125239078360203-0.0116094128821245i</v>
      </c>
      <c r="L2139" t="str">
        <f t="shared" si="618"/>
        <v>0.0001875-0.124906537830916i</v>
      </c>
      <c r="M2139" t="str">
        <f t="shared" si="619"/>
        <v>0.00125-0.0313936218077703i</v>
      </c>
      <c r="N2139">
        <f t="shared" si="620"/>
        <v>79.463382593752058</v>
      </c>
      <c r="O2139">
        <f t="shared" si="621"/>
        <v>19.298543660111971</v>
      </c>
      <c r="P2139" s="3">
        <f t="shared" si="622"/>
        <v>19.298543660111971</v>
      </c>
      <c r="Q2139" s="3">
        <f t="shared" si="623"/>
        <v>-100.53661740624794</v>
      </c>
      <c r="R2139">
        <f t="shared" si="624"/>
        <v>79.463382593752058</v>
      </c>
      <c r="S2139">
        <f t="shared" si="625"/>
        <v>2.8240076571608119</v>
      </c>
      <c r="T2139">
        <f t="shared" si="608"/>
        <v>19.298543660111971</v>
      </c>
    </row>
    <row r="2140" spans="1:20" x14ac:dyDescent="0.35">
      <c r="A2140">
        <f t="shared" si="609"/>
        <v>17811.189719827034</v>
      </c>
      <c r="B2140">
        <f t="shared" si="626"/>
        <v>2834.7388862580233</v>
      </c>
      <c r="C2140" t="str">
        <f t="shared" si="610"/>
        <v>-1.67926965966124-9.02729968123391i</v>
      </c>
      <c r="D2140" t="str">
        <f t="shared" si="611"/>
        <v>3.4780722016226-5.62799934130144i</v>
      </c>
      <c r="E2140" t="str">
        <f t="shared" si="612"/>
        <v>162.835602487504+1.92670090835578i</v>
      </c>
      <c r="F2140" t="str">
        <f t="shared" si="613"/>
        <v>2.90990140231899-52.6931144937763i</v>
      </c>
      <c r="G2140" t="str">
        <f t="shared" si="614"/>
        <v>0.999997076338723-0.00170986921401037i</v>
      </c>
      <c r="H2140" t="str">
        <f t="shared" si="615"/>
        <v>920.387341842535-194.633560147354i</v>
      </c>
      <c r="I2140" t="str">
        <f t="shared" si="616"/>
        <v>-21.3767593338578-138.412829738198i</v>
      </c>
      <c r="K2140" t="str">
        <f t="shared" si="617"/>
        <v>0.0124798977189238-0.0116098379887833i</v>
      </c>
      <c r="L2140" t="str">
        <f t="shared" si="618"/>
        <v>0.0001875-0.124433689809639i</v>
      </c>
      <c r="M2140" t="str">
        <f t="shared" si="619"/>
        <v>0.00125-0.03127477765269i</v>
      </c>
      <c r="N2140">
        <f t="shared" si="620"/>
        <v>79.462214694729084</v>
      </c>
      <c r="O2140">
        <f t="shared" si="621"/>
        <v>19.258898351349949</v>
      </c>
      <c r="P2140" s="3">
        <f t="shared" si="622"/>
        <v>19.258898351349949</v>
      </c>
      <c r="Q2140" s="3">
        <f t="shared" si="623"/>
        <v>-100.53778530527092</v>
      </c>
      <c r="R2140">
        <f t="shared" si="624"/>
        <v>79.462214694729084</v>
      </c>
      <c r="S2140">
        <f t="shared" si="625"/>
        <v>2.8347388862580232</v>
      </c>
      <c r="T2140">
        <f t="shared" si="608"/>
        <v>19.258898351349949</v>
      </c>
    </row>
    <row r="2141" spans="1:20" x14ac:dyDescent="0.35">
      <c r="A2141">
        <f t="shared" si="609"/>
        <v>17878.872240762379</v>
      </c>
      <c r="B2141">
        <f t="shared" si="626"/>
        <v>2845.5108940258037</v>
      </c>
      <c r="C2141" t="str">
        <f t="shared" si="610"/>
        <v>-1.67177266338401-8.98615433307596i</v>
      </c>
      <c r="D2141" t="str">
        <f t="shared" si="611"/>
        <v>3.47807179959866-5.60679669750664i</v>
      </c>
      <c r="E2141" t="str">
        <f t="shared" si="612"/>
        <v>162.842600354087+1.93769210776462i</v>
      </c>
      <c r="F2141" t="str">
        <f t="shared" si="613"/>
        <v>2.90990133753864-52.4936764094526i</v>
      </c>
      <c r="G2141" t="str">
        <f t="shared" si="614"/>
        <v>0.999997054076745-0.00171636667881378i</v>
      </c>
      <c r="H2141" t="str">
        <f t="shared" si="615"/>
        <v>921.725747972196-199.600495898811i</v>
      </c>
      <c r="I2141" t="str">
        <f t="shared" si="616"/>
        <v>-21.9918051048409-138.133972168349i</v>
      </c>
      <c r="K2141" t="str">
        <f t="shared" si="617"/>
        <v>0.0124358851697062-0.011610096265556i</v>
      </c>
      <c r="L2141" t="str">
        <f t="shared" si="618"/>
        <v>0.0001875-0.123962631808766i</v>
      </c>
      <c r="M2141" t="str">
        <f t="shared" si="619"/>
        <v>0.00125-0.0311563833957861i</v>
      </c>
      <c r="N2141">
        <f t="shared" si="620"/>
        <v>79.461247680586823</v>
      </c>
      <c r="O2141">
        <f t="shared" si="621"/>
        <v>19.219245883989235</v>
      </c>
      <c r="P2141" s="3">
        <f t="shared" si="622"/>
        <v>19.219245883989235</v>
      </c>
      <c r="Q2141" s="3">
        <f t="shared" si="623"/>
        <v>-100.53875231941318</v>
      </c>
      <c r="R2141">
        <f t="shared" si="624"/>
        <v>79.461247680586823</v>
      </c>
      <c r="S2141">
        <f t="shared" si="625"/>
        <v>2.8455108940258036</v>
      </c>
      <c r="T2141">
        <f t="shared" si="608"/>
        <v>19.219245883989235</v>
      </c>
    </row>
    <row r="2142" spans="1:20" x14ac:dyDescent="0.35">
      <c r="A2142">
        <f t="shared" si="609"/>
        <v>17946.811955277277</v>
      </c>
      <c r="B2142">
        <f t="shared" si="626"/>
        <v>2856.3238354231021</v>
      </c>
      <c r="C2142" t="str">
        <f t="shared" si="610"/>
        <v>-1.66427630329974-8.945195219778i</v>
      </c>
      <c r="D2142" t="str">
        <f t="shared" si="611"/>
        <v>3.47807139451365-5.58567470934076i</v>
      </c>
      <c r="E2142" t="str">
        <f t="shared" si="612"/>
        <v>162.84968372569+1.94873526101476i</v>
      </c>
      <c r="F2142" t="str">
        <f t="shared" si="613"/>
        <v>2.90990127226502-52.2949934642859i</v>
      </c>
      <c r="G2142" t="str">
        <f t="shared" si="614"/>
        <v>0.999997031645256-0.0017228888335462i</v>
      </c>
      <c r="H2142" t="str">
        <f t="shared" si="615"/>
        <v>923.010476529856-204.63022842944i</v>
      </c>
      <c r="I2142" t="str">
        <f t="shared" si="616"/>
        <v>-22.6114024538929-137.848171583296i</v>
      </c>
      <c r="K2142" t="str">
        <f t="shared" si="617"/>
        <v>0.0123918714544765-0.0116101876957204i</v>
      </c>
      <c r="L2142" t="str">
        <f t="shared" si="618"/>
        <v>0.0001875-0.123493357051968i</v>
      </c>
      <c r="M2142" t="str">
        <f t="shared" si="619"/>
        <v>0.00125-0.0310384373339171i</v>
      </c>
      <c r="N2142">
        <f t="shared" si="620"/>
        <v>79.46048235347736</v>
      </c>
      <c r="O2142">
        <f t="shared" si="621"/>
        <v>19.179586467542396</v>
      </c>
      <c r="P2142" s="3">
        <f t="shared" si="622"/>
        <v>19.179586467542396</v>
      </c>
      <c r="Q2142" s="3">
        <f t="shared" si="623"/>
        <v>-100.53951764652264</v>
      </c>
      <c r="R2142">
        <f t="shared" si="624"/>
        <v>79.46048235347736</v>
      </c>
      <c r="S2142">
        <f t="shared" si="625"/>
        <v>2.856323835423102</v>
      </c>
      <c r="T2142">
        <f t="shared" si="608"/>
        <v>19.179586467542396</v>
      </c>
    </row>
    <row r="2143" spans="1:20" x14ac:dyDescent="0.35">
      <c r="A2143">
        <f t="shared" si="609"/>
        <v>18015.009840707331</v>
      </c>
      <c r="B2143">
        <f t="shared" si="626"/>
        <v>2867.1778659977099</v>
      </c>
      <c r="C2143" t="str">
        <f t="shared" si="610"/>
        <v>-1.65678079567428-8.90442174487299i</v>
      </c>
      <c r="D2143" t="str">
        <f t="shared" si="611"/>
        <v>3.47807098634424-5.5646330729566i</v>
      </c>
      <c r="E2143" t="str">
        <f t="shared" si="612"/>
        <v>162.856853382576+1.959830443057i</v>
      </c>
      <c r="F2143" t="str">
        <f t="shared" si="613"/>
        <v>2.9099012064944-52.0970628001553i</v>
      </c>
      <c r="G2143" t="str">
        <f t="shared" si="614"/>
        <v>0.999997009042965-0.00172943577202434i</v>
      </c>
      <c r="H2143" t="str">
        <f t="shared" si="615"/>
        <v>924.239633117811-209.722446856709i</v>
      </c>
      <c r="I2143" t="str">
        <f t="shared" si="616"/>
        <v>-23.2354461040327-137.555238031278i</v>
      </c>
      <c r="K2143" t="str">
        <f t="shared" si="617"/>
        <v>0.0123478578394774-0.0116101122745615i</v>
      </c>
      <c r="L2143" t="str">
        <f t="shared" si="618"/>
        <v>0.0001875-0.123025858788572i</v>
      </c>
      <c r="M2143" t="str">
        <f t="shared" si="619"/>
        <v>0.00125-0.0309209377703897i</v>
      </c>
      <c r="N2143">
        <f t="shared" si="620"/>
        <v>79.459919506301659</v>
      </c>
      <c r="O2143">
        <f t="shared" si="621"/>
        <v>19.139920312985808</v>
      </c>
      <c r="P2143" s="3">
        <f t="shared" si="622"/>
        <v>19.139920312985808</v>
      </c>
      <c r="Q2143" s="3">
        <f t="shared" si="623"/>
        <v>-100.54008049369834</v>
      </c>
      <c r="R2143">
        <f t="shared" si="624"/>
        <v>79.459919506301659</v>
      </c>
      <c r="S2143">
        <f t="shared" si="625"/>
        <v>2.8671778659977099</v>
      </c>
      <c r="T2143">
        <f t="shared" si="608"/>
        <v>19.139920312985808</v>
      </c>
    </row>
    <row r="2144" spans="1:20" x14ac:dyDescent="0.35">
      <c r="A2144">
        <f t="shared" si="609"/>
        <v>18083.466878102019</v>
      </c>
      <c r="B2144">
        <f t="shared" si="626"/>
        <v>2878.0731418885011</v>
      </c>
      <c r="C2144" t="str">
        <f t="shared" si="610"/>
        <v>-1.64928635668645-8.86383331211652i</v>
      </c>
      <c r="D2144" t="str">
        <f t="shared" si="611"/>
        <v>3.47807057506693-5.54367148566287i</v>
      </c>
      <c r="E2144" t="str">
        <f t="shared" si="612"/>
        <v>162.864110110229+1.9709777273007i</v>
      </c>
      <c r="F2144" t="str">
        <f t="shared" si="613"/>
        <v>2.90990114022296-51.8998815697614i</v>
      </c>
      <c r="G2144" t="str">
        <f t="shared" si="614"/>
        <v>0.99999698626857-0.00173600758842139i</v>
      </c>
      <c r="H2144" t="str">
        <f t="shared" si="615"/>
        <v>925.411301614454-214.876784709692i</v>
      </c>
      <c r="I2144" t="str">
        <f t="shared" si="616"/>
        <v>-23.8638241524775-137.254981442856i</v>
      </c>
      <c r="K2144" t="str">
        <f t="shared" si="617"/>
        <v>0.0123038455909396-0.0116098700093718i</v>
      </c>
      <c r="L2144" t="str">
        <f t="shared" si="618"/>
        <v>0.0001875-0.122560130293457i</v>
      </c>
      <c r="M2144" t="str">
        <f t="shared" si="619"/>
        <v>0.00125-0.030803883014933i</v>
      </c>
      <c r="N2144">
        <f t="shared" si="620"/>
        <v>79.4595599226041</v>
      </c>
      <c r="O2144">
        <f t="shared" si="621"/>
        <v>19.100247632746722</v>
      </c>
      <c r="P2144" s="3">
        <f t="shared" si="622"/>
        <v>19.100247632746722</v>
      </c>
      <c r="Q2144" s="3">
        <f t="shared" si="623"/>
        <v>-100.5404400773959</v>
      </c>
      <c r="R2144">
        <f t="shared" si="624"/>
        <v>79.4595599226041</v>
      </c>
      <c r="S2144">
        <f t="shared" si="625"/>
        <v>2.8780731418885011</v>
      </c>
      <c r="T2144">
        <f t="shared" si="608"/>
        <v>19.100247632746722</v>
      </c>
    </row>
    <row r="2145" spans="1:20" x14ac:dyDescent="0.35">
      <c r="A2145">
        <f t="shared" si="609"/>
        <v>18152.184052238805</v>
      </c>
      <c r="B2145">
        <f t="shared" si="626"/>
        <v>2889.0098198276773</v>
      </c>
      <c r="C2145" t="str">
        <f t="shared" si="610"/>
        <v>-1.64179320240357-8.82342932548077i</v>
      </c>
      <c r="D2145" t="str">
        <f t="shared" si="611"/>
        <v>3.47807016065807-5.52278964591983i</v>
      </c>
      <c r="E2145" t="str">
        <f t="shared" si="612"/>
        <v>162.871454699398+1.982177185606i</v>
      </c>
      <c r="F2145" t="str">
        <f t="shared" si="613"/>
        <v>2.9099010734469-51.7034469365862i</v>
      </c>
      <c r="G2145" t="str">
        <f t="shared" si="614"/>
        <v>0.999996963320763-0.00174260437726833i</v>
      </c>
      <c r="H2145" t="str">
        <f t="shared" si="615"/>
        <v>926.523545617587-220.092818104972i</v>
      </c>
      <c r="I2145" t="str">
        <f t="shared" si="616"/>
        <v>-24.4964179359183-136.947211851133i</v>
      </c>
      <c r="K2145" t="str">
        <f t="shared" si="617"/>
        <v>0.0122598359749358-0.0116094609194507i</v>
      </c>
      <c r="L2145" t="str">
        <f t="shared" si="618"/>
        <v>0.0001875-0.122096164866962i</v>
      </c>
      <c r="M2145" t="str">
        <f t="shared" si="619"/>
        <v>0.00125-0.030687271383675i</v>
      </c>
      <c r="N2145">
        <f t="shared" si="620"/>
        <v>79.459404376467518</v>
      </c>
      <c r="O2145">
        <f t="shared" si="621"/>
        <v>19.060568640691638</v>
      </c>
      <c r="P2145" s="3">
        <f t="shared" si="622"/>
        <v>19.060568640691638</v>
      </c>
      <c r="Q2145" s="3">
        <f t="shared" si="623"/>
        <v>-100.54059562353248</v>
      </c>
      <c r="R2145">
        <f t="shared" si="624"/>
        <v>79.459404376467518</v>
      </c>
      <c r="S2145">
        <f t="shared" si="625"/>
        <v>2.8890098198276775</v>
      </c>
      <c r="T2145">
        <f t="shared" si="608"/>
        <v>19.060568640691638</v>
      </c>
    </row>
    <row r="2146" spans="1:20" x14ac:dyDescent="0.35">
      <c r="A2146">
        <f t="shared" si="609"/>
        <v>18221.162351637315</v>
      </c>
      <c r="B2146">
        <f t="shared" si="626"/>
        <v>2899.9880571430226</v>
      </c>
      <c r="C2146" t="str">
        <f t="shared" si="610"/>
        <v>-1.63430154875633-8.78320918914726i</v>
      </c>
      <c r="D2146" t="str">
        <f t="shared" si="611"/>
        <v>3.47806974309383-5.50198725333493i</v>
      </c>
      <c r="E2146" t="str">
        <f t="shared" si="612"/>
        <v>162.878887946112+1.99342888827209i</v>
      </c>
      <c r="F2146" t="str">
        <f t="shared" si="613"/>
        <v>2.9099010061624-51.5077560748516i</v>
      </c>
      <c r="G2146" t="str">
        <f t="shared" si="614"/>
        <v>0.999996940198222-0.00174922623345526i</v>
      </c>
      <c r="H2146" t="str">
        <f t="shared" si="615"/>
        <v>927.574409995676-225.370063938546i</v>
      </c>
      <c r="I2146" t="str">
        <f t="shared" si="616"/>
        <v>-25.1331019016014-136.63173962262i</v>
      </c>
      <c r="K2146" t="str">
        <f t="shared" si="617"/>
        <v>0.0122158302572357-0.0116088850361007i</v>
      </c>
      <c r="L2146" t="str">
        <f t="shared" si="618"/>
        <v>0.0001875-0.12163395583479i</v>
      </c>
      <c r="M2146" t="str">
        <f t="shared" si="619"/>
        <v>0.00125-0.0305711011991183i</v>
      </c>
      <c r="N2146">
        <f t="shared" si="620"/>
        <v>79.459453632411837</v>
      </c>
      <c r="O2146">
        <f t="shared" si="621"/>
        <v>19.020883552112828</v>
      </c>
      <c r="P2146" s="3">
        <f t="shared" si="622"/>
        <v>19.020883552112828</v>
      </c>
      <c r="Q2146" s="3">
        <f t="shared" si="623"/>
        <v>-100.54054636758816</v>
      </c>
      <c r="R2146">
        <f t="shared" si="624"/>
        <v>79.459453632411837</v>
      </c>
      <c r="S2146">
        <f t="shared" si="625"/>
        <v>2.8999880571430228</v>
      </c>
      <c r="T2146">
        <f t="shared" si="608"/>
        <v>19.020883552112828</v>
      </c>
    </row>
    <row r="2147" spans="1:20" x14ac:dyDescent="0.35">
      <c r="A2147">
        <f t="shared" si="609"/>
        <v>18290.402768573535</v>
      </c>
      <c r="B2147">
        <f t="shared" si="626"/>
        <v>2911.008011760166</v>
      </c>
      <c r="C2147" t="str">
        <f t="shared" si="610"/>
        <v>-1.62681161151454-8.74317230750131i</v>
      </c>
      <c r="D2147" t="str">
        <f t="shared" si="611"/>
        <v>3.47806932235017-5.48126400865847i</v>
      </c>
      <c r="E2147" t="str">
        <f t="shared" si="612"/>
        <v>162.886410651727+2.00473290402894i</v>
      </c>
      <c r="F2147" t="str">
        <f t="shared" si="613"/>
        <v>2.90990093836556-51.3128061694788i</v>
      </c>
      <c r="G2147" t="str">
        <f t="shared" si="614"/>
        <v>0.999996916899617-0.00175587325223287i</v>
      </c>
      <c r="H2147" t="str">
        <f t="shared" si="615"/>
        <v>928.561922549427-230.707978099354i</v>
      </c>
      <c r="I2147" t="str">
        <f t="shared" si="616"/>
        <v>-25.7737434848834-136.308375698755i</v>
      </c>
      <c r="K2147" t="str">
        <f t="shared" si="617"/>
        <v>0.0121718297031595-0.0116081424026222i</v>
      </c>
      <c r="L2147" t="str">
        <f t="shared" si="618"/>
        <v>0.0001875-0.121173496547908i</v>
      </c>
      <c r="M2147" t="str">
        <f t="shared" si="619"/>
        <v>0.00125-0.0304553707901159i</v>
      </c>
      <c r="N2147">
        <f t="shared" si="620"/>
        <v>79.459708445289948</v>
      </c>
      <c r="O2147">
        <f t="shared" si="621"/>
        <v>18.981192583716059</v>
      </c>
      <c r="P2147" s="3">
        <f t="shared" si="622"/>
        <v>18.981192583716059</v>
      </c>
      <c r="Q2147" s="3">
        <f t="shared" si="623"/>
        <v>-100.54029155471005</v>
      </c>
      <c r="R2147">
        <f t="shared" si="624"/>
        <v>79.459708445289948</v>
      </c>
      <c r="S2147">
        <f t="shared" si="625"/>
        <v>2.911008011760166</v>
      </c>
      <c r="T2147">
        <f t="shared" si="608"/>
        <v>18.981192583716059</v>
      </c>
    </row>
    <row r="2148" spans="1:20" x14ac:dyDescent="0.35">
      <c r="A2148">
        <f t="shared" si="609"/>
        <v>18359.906299094117</v>
      </c>
      <c r="B2148">
        <f t="shared" si="626"/>
        <v>2922.0698422048549</v>
      </c>
      <c r="C2148" t="str">
        <f t="shared" si="610"/>
        <v>-1.61932360626219-8.703318085126i</v>
      </c>
      <c r="D2148" t="str">
        <f t="shared" si="611"/>
        <v>3.47806889840288-5.46061961377933i</v>
      </c>
      <c r="E2148" t="str">
        <f t="shared" si="612"/>
        <v>162.894023622945+2.01608930002575i</v>
      </c>
      <c r="F2148" t="str">
        <f t="shared" si="613"/>
        <v>2.90990087005248-51.1185944160477i</v>
      </c>
      <c r="G2148" t="str">
        <f t="shared" si="614"/>
        <v>0.999996893423607-0.0017625455292137i</v>
      </c>
      <c r="H2148" t="str">
        <f t="shared" si="615"/>
        <v>929.484095785276-236.10595371038i</v>
      </c>
      <c r="I2148" t="str">
        <f t="shared" si="616"/>
        <v>-26.4182029939589-135.976931848037i</v>
      </c>
      <c r="K2148" t="str">
        <f t="shared" si="617"/>
        <v>0.0121278355774332-0.0116072330743059i</v>
      </c>
      <c r="L2148" t="str">
        <f t="shared" si="618"/>
        <v>0.0001875-0.120714780382454i</v>
      </c>
      <c r="M2148" t="str">
        <f t="shared" si="619"/>
        <v>0.00125-0.0303400784918468i</v>
      </c>
      <c r="N2148">
        <f t="shared" si="620"/>
        <v>79.460169560188277</v>
      </c>
      <c r="O2148">
        <f t="shared" si="621"/>
        <v>18.941495953607159</v>
      </c>
      <c r="P2148" s="3">
        <f t="shared" si="622"/>
        <v>18.941495953607159</v>
      </c>
      <c r="Q2148" s="3">
        <f t="shared" si="623"/>
        <v>-100.53983043981172</v>
      </c>
      <c r="R2148">
        <f t="shared" si="624"/>
        <v>79.460169560188277</v>
      </c>
      <c r="S2148">
        <f t="shared" si="625"/>
        <v>2.9220698422048548</v>
      </c>
      <c r="T2148">
        <f t="shared" si="608"/>
        <v>18.941495953607159</v>
      </c>
    </row>
    <row r="2149" spans="1:20" x14ac:dyDescent="0.35">
      <c r="A2149">
        <f t="shared" si="609"/>
        <v>18429.673943030677</v>
      </c>
      <c r="B2149">
        <f t="shared" si="626"/>
        <v>2933.1737076052336</v>
      </c>
      <c r="C2149" t="str">
        <f t="shared" si="610"/>
        <v>-1.61183774837303-8.663645926797i</v>
      </c>
      <c r="D2149" t="str">
        <f t="shared" si="611"/>
        <v>3.47806847122757-5.44005377172065i</v>
      </c>
      <c r="E2149" t="str">
        <f t="shared" si="612"/>
        <v>162.901727671853+2.0274981418226i</v>
      </c>
      <c r="F2149" t="str">
        <f t="shared" si="613"/>
        <v>2.90990080121924-50.9251180207572i</v>
      </c>
      <c r="G2149" t="str">
        <f t="shared" si="614"/>
        <v>0.999996869768841-0.00176924316037354i</v>
      </c>
      <c r="H2149" t="str">
        <f t="shared" si="615"/>
        <v>930.33892880279-241.563319403353i</v>
      </c>
      <c r="I2149" t="str">
        <f t="shared" si="616"/>
        <v>-27.0663335024419-135.637220928733i</v>
      </c>
      <c r="K2149" t="str">
        <f t="shared" si="617"/>
        <v>0.0120838491440427-0.0116061571184232i</v>
      </c>
      <c r="L2149" t="str">
        <f t="shared" si="618"/>
        <v>0.0001875-0.120257800739644i</v>
      </c>
      <c r="M2149" t="str">
        <f t="shared" si="619"/>
        <v>0.00125-0.0302252226457928i</v>
      </c>
      <c r="N2149">
        <f t="shared" si="620"/>
        <v>79.460837712326125</v>
      </c>
      <c r="O2149">
        <f t="shared" si="621"/>
        <v>18.901793881278849</v>
      </c>
      <c r="P2149" s="3">
        <f t="shared" si="622"/>
        <v>18.901793881278849</v>
      </c>
      <c r="Q2149" s="3">
        <f t="shared" si="623"/>
        <v>-100.53916228767388</v>
      </c>
      <c r="R2149">
        <f t="shared" si="624"/>
        <v>79.460837712326125</v>
      </c>
      <c r="S2149">
        <f t="shared" si="625"/>
        <v>2.9331737076052335</v>
      </c>
      <c r="T2149">
        <f t="shared" si="608"/>
        <v>18.901793881278849</v>
      </c>
    </row>
    <row r="2150" spans="1:20" x14ac:dyDescent="0.35">
      <c r="A2150">
        <f t="shared" si="609"/>
        <v>18499.706704014192</v>
      </c>
      <c r="B2150">
        <f t="shared" si="626"/>
        <v>2944.3197676941336</v>
      </c>
      <c r="C2150" t="str">
        <f t="shared" si="610"/>
        <v>-1.60435425298592-8.62415523747761i</v>
      </c>
      <c r="D2150" t="str">
        <f t="shared" si="611"/>
        <v>3.47806804079968-5.41956618663563i</v>
      </c>
      <c r="E2150" t="str">
        <f t="shared" si="612"/>
        <v>162.909523615951+2.03895949337964i</v>
      </c>
      <c r="F2150" t="str">
        <f t="shared" si="613"/>
        <v>2.90990073186188-50.7323742003845i</v>
      </c>
      <c r="G2150" t="str">
        <f t="shared" si="614"/>
        <v>0.999996845933959-0.00177596624205288i</v>
      </c>
      <c r="H2150" t="str">
        <f t="shared" si="615"/>
        <v>931.124409297047-247.079337633705i</v>
      </c>
      <c r="I2150" t="str">
        <f t="shared" si="616"/>
        <v>-27.7179807505571-135.289057162022i</v>
      </c>
      <c r="K2150" t="str">
        <f t="shared" si="617"/>
        <v>0.0120398716660889-0.0116049146142144i</v>
      </c>
      <c r="L2150" t="str">
        <f t="shared" si="618"/>
        <v>0.0001875-0.11980255104567i</v>
      </c>
      <c r="M2150" t="str">
        <f t="shared" si="619"/>
        <v>0.00125-0.0301108015997139i</v>
      </c>
      <c r="N2150">
        <f t="shared" si="620"/>
        <v>79.461713626957746</v>
      </c>
      <c r="O2150">
        <f t="shared" si="621"/>
        <v>18.862086587597233</v>
      </c>
      <c r="P2150" s="3">
        <f t="shared" si="622"/>
        <v>18.862086587597233</v>
      </c>
      <c r="Q2150" s="3">
        <f t="shared" si="623"/>
        <v>-100.53828637304225</v>
      </c>
      <c r="R2150">
        <f t="shared" si="624"/>
        <v>79.461713626957746</v>
      </c>
      <c r="S2150">
        <f t="shared" si="625"/>
        <v>2.9443197676941337</v>
      </c>
      <c r="T2150">
        <f t="shared" si="608"/>
        <v>18.862086587597233</v>
      </c>
    </row>
    <row r="2151" spans="1:20" x14ac:dyDescent="0.35">
      <c r="A2151">
        <f t="shared" si="609"/>
        <v>18570.005589489447</v>
      </c>
      <c r="B2151">
        <f t="shared" si="626"/>
        <v>2955.5081828113712</v>
      </c>
      <c r="C2151" t="str">
        <f t="shared" si="610"/>
        <v>-1.59687333498048-8.58484542231433i</v>
      </c>
      <c r="D2151" t="str">
        <f t="shared" si="611"/>
        <v>3.47806760709443-5.39915656380317i</v>
      </c>
      <c r="E2151" t="str">
        <f t="shared" si="612"/>
        <v>162.917412278189+2.0504734170472i</v>
      </c>
      <c r="F2151" t="str">
        <f t="shared" si="613"/>
        <v>2.90990066197642-50.540360182245i</v>
      </c>
      <c r="G2151" t="str">
        <f t="shared" si="614"/>
        <v>0.999996821917589-0.00178271487095821i</v>
      </c>
      <c r="H2151" t="str">
        <f t="shared" si="615"/>
        <v>931.838515677218-252.653203042291i</v>
      </c>
      <c r="I2151" t="str">
        <f t="shared" si="616"/>
        <v>-28.3729830556482-134.932256415456i</v>
      </c>
      <c r="K2151" t="str">
        <f t="shared" si="617"/>
        <v>0.0119959044056428-0.011603505652875i</v>
      </c>
      <c r="L2151" t="str">
        <f t="shared" si="618"/>
        <v>0.0001875-0.119349024751614i</v>
      </c>
      <c r="M2151" t="str">
        <f t="shared" si="619"/>
        <v>0.00125-0.0299968137076249i</v>
      </c>
      <c r="N2151">
        <f t="shared" si="620"/>
        <v>79.462798019274317</v>
      </c>
      <c r="O2151">
        <f t="shared" si="621"/>
        <v>18.822374294788212</v>
      </c>
      <c r="P2151" s="3">
        <f t="shared" si="622"/>
        <v>18.822374294788212</v>
      </c>
      <c r="Q2151" s="3">
        <f t="shared" si="623"/>
        <v>-100.53720198072568</v>
      </c>
      <c r="R2151">
        <f t="shared" si="624"/>
        <v>79.462798019274317</v>
      </c>
      <c r="S2151">
        <f t="shared" si="625"/>
        <v>2.955508182811371</v>
      </c>
      <c r="T2151">
        <f t="shared" si="608"/>
        <v>18.822374294788212</v>
      </c>
    </row>
    <row r="2152" spans="1:20" x14ac:dyDescent="0.35">
      <c r="A2152">
        <f t="shared" si="609"/>
        <v>18640.571610729508</v>
      </c>
      <c r="B2152">
        <f t="shared" si="626"/>
        <v>2966.7391139060546</v>
      </c>
      <c r="C2152" t="str">
        <f t="shared" si="610"/>
        <v>-1.58939520895247-8.54571588663245i</v>
      </c>
      <c r="D2152" t="str">
        <f t="shared" si="611"/>
        <v>3.47806717008685-5.37882460962365i</v>
      </c>
      <c r="E2152" t="str">
        <f t="shared" si="612"/>
        <v>162.925394486998+2.06203997355716i</v>
      </c>
      <c r="F2152" t="str">
        <f t="shared" si="613"/>
        <v>2.9099005915588-50.3490732041522i</v>
      </c>
      <c r="G2152" t="str">
        <f t="shared" si="614"/>
        <v>0.999996797718348-0.00178948914416343i</v>
      </c>
      <c r="H2152" t="str">
        <f t="shared" si="615"/>
        <v>932.479219301914-258.284040871119i</v>
      </c>
      <c r="I2152" t="str">
        <f t="shared" si="616"/>
        <v>-29.0311712327945-134.566636496511i</v>
      </c>
      <c r="K2152" t="str">
        <f t="shared" si="617"/>
        <v>0.0119519486236005-0.0116019303375395i</v>
      </c>
      <c r="L2152" t="str">
        <f t="shared" si="618"/>
        <v>0.0001875-0.118897215333347i</v>
      </c>
      <c r="M2152" t="str">
        <f t="shared" si="619"/>
        <v>0.00125-0.0298832573297718i</v>
      </c>
      <c r="N2152">
        <f t="shared" si="620"/>
        <v>79.464091594308684</v>
      </c>
      <c r="O2152">
        <f t="shared" si="621"/>
        <v>18.782657226423332</v>
      </c>
      <c r="P2152" s="3">
        <f t="shared" si="622"/>
        <v>18.782657226423332</v>
      </c>
      <c r="Q2152" s="3">
        <f t="shared" si="623"/>
        <v>-100.53590840569132</v>
      </c>
      <c r="R2152">
        <f t="shared" si="624"/>
        <v>79.464091594308684</v>
      </c>
      <c r="S2152">
        <f t="shared" si="625"/>
        <v>2.9667391139060548</v>
      </c>
      <c r="T2152">
        <f t="shared" si="608"/>
        <v>18.782657226423332</v>
      </c>
    </row>
    <row r="2153" spans="1:20" x14ac:dyDescent="0.35">
      <c r="A2153">
        <f t="shared" si="609"/>
        <v>18711.405782850281</v>
      </c>
      <c r="B2153">
        <f t="shared" si="626"/>
        <v>2978.0127225388978</v>
      </c>
      <c r="C2153" t="str">
        <f t="shared" si="610"/>
        <v>-1.58192008918965-8.50676603593253i</v>
      </c>
      <c r="D2153" t="str">
        <f t="shared" si="611"/>
        <v>3.47806672975182-5.35857003161481i</v>
      </c>
      <c r="E2153" t="str">
        <f t="shared" si="612"/>
        <v>162.933471076322+2.07365922201171i</v>
      </c>
      <c r="F2153" t="str">
        <f t="shared" si="613"/>
        <v>2.909900520605-50.1585105143789i</v>
      </c>
      <c r="G2153" t="str">
        <f t="shared" si="614"/>
        <v>0.999996773334846-0.00179628915911129i</v>
      </c>
      <c r="H2153" t="str">
        <f t="shared" si="615"/>
        <v>933.044486831651-263.970905440049i</v>
      </c>
      <c r="I2153" t="str">
        <f t="shared" si="616"/>
        <v>-29.6923685262639-134.192017456014i</v>
      </c>
      <c r="K2153" t="str">
        <f t="shared" si="617"/>
        <v>0.0119080055795391-0.0116001887832637i</v>
      </c>
      <c r="L2153" t="str">
        <f t="shared" si="618"/>
        <v>0.0001875-0.11844711629144i</v>
      </c>
      <c r="M2153" t="str">
        <f t="shared" si="619"/>
        <v>0.00125-0.0297701308326079i</v>
      </c>
      <c r="N2153">
        <f t="shared" si="620"/>
        <v>79.465595046839539</v>
      </c>
      <c r="O2153">
        <f t="shared" si="621"/>
        <v>18.742935607405954</v>
      </c>
      <c r="P2153" s="3">
        <f t="shared" si="622"/>
        <v>18.742935607405954</v>
      </c>
      <c r="Q2153" s="3">
        <f t="shared" si="623"/>
        <v>-100.53440495316046</v>
      </c>
      <c r="R2153">
        <f t="shared" si="624"/>
        <v>79.465595046839539</v>
      </c>
      <c r="S2153">
        <f t="shared" si="625"/>
        <v>2.9780127225388977</v>
      </c>
      <c r="T2153">
        <f t="shared" si="608"/>
        <v>18.742935607405954</v>
      </c>
    </row>
    <row r="2154" spans="1:20" x14ac:dyDescent="0.35">
      <c r="A2154">
        <f t="shared" si="609"/>
        <v>18782.509124825112</v>
      </c>
      <c r="B2154">
        <f t="shared" si="626"/>
        <v>2989.3291708845459</v>
      </c>
      <c r="C2154" t="str">
        <f t="shared" si="610"/>
        <v>-1.57444818964734-8.46799527588689i</v>
      </c>
      <c r="D2154" t="str">
        <f t="shared" si="611"/>
        <v>3.47806628606401-5.33839253840745i</v>
      </c>
      <c r="E2154" t="str">
        <f t="shared" si="612"/>
        <v>162.941642885653+2.08533121987424i</v>
      </c>
      <c r="F2154" t="str">
        <f t="shared" si="613"/>
        <v>2.90990044911093-49.9686693716171i</v>
      </c>
      <c r="G2154" t="str">
        <f t="shared" si="614"/>
        <v>0.999996748765677-0.00180311501361473i</v>
      </c>
      <c r="H2154" t="str">
        <f t="shared" si="615"/>
        <v>933.532282698306-269.712778692088i</v>
      </c>
      <c r="I2154" t="str">
        <f t="shared" si="616"/>
        <v>-30.3563905525962-133.80822190112i</v>
      </c>
      <c r="K2154" t="str">
        <f t="shared" si="617"/>
        <v>0.0118640765315726-0.0115982811170044i</v>
      </c>
      <c r="L2154" t="str">
        <f t="shared" si="618"/>
        <v>0.0001875-0.117998721151066i</v>
      </c>
      <c r="M2154" t="str">
        <f t="shared" si="619"/>
        <v>0.00125-0.0296574325887706i</v>
      </c>
      <c r="N2154">
        <f t="shared" si="620"/>
        <v>79.467309061298693</v>
      </c>
      <c r="O2154">
        <f t="shared" si="621"/>
        <v>18.703209663956855</v>
      </c>
      <c r="P2154" s="3">
        <f t="shared" si="622"/>
        <v>18.703209663956855</v>
      </c>
      <c r="Q2154" s="3">
        <f t="shared" si="623"/>
        <v>-100.53269093870131</v>
      </c>
      <c r="R2154">
        <f t="shared" si="624"/>
        <v>79.467309061298693</v>
      </c>
      <c r="S2154">
        <f t="shared" si="625"/>
        <v>2.9893291708845457</v>
      </c>
      <c r="T2154">
        <f t="shared" si="608"/>
        <v>18.703209663956855</v>
      </c>
    </row>
    <row r="2155" spans="1:20" x14ac:dyDescent="0.35">
      <c r="A2155">
        <f t="shared" si="609"/>
        <v>18853.88265949945</v>
      </c>
      <c r="B2155">
        <f t="shared" si="626"/>
        <v>3000.6886217339074</v>
      </c>
      <c r="C2155" t="str">
        <f t="shared" si="610"/>
        <v>-1.56697972392454-8.42940301233651i</v>
      </c>
      <c r="D2155" t="str">
        <f t="shared" si="611"/>
        <v>3.47806583899788-5.31829183974121i</v>
      </c>
      <c r="E2155" t="str">
        <f t="shared" si="612"/>
        <v>162.949910760067+2.0970560229593i</v>
      </c>
      <c r="F2155" t="str">
        <f t="shared" si="613"/>
        <v>2.90990037707249-49.7795470449379i</v>
      </c>
      <c r="G2155" t="str">
        <f t="shared" si="614"/>
        <v>0.99999672400943-0.00180996680585834i</v>
      </c>
      <c r="H2155" t="str">
        <f t="shared" si="615"/>
        <v>933.940571691076-275.508568814893i</v>
      </c>
      <c r="I2155" t="str">
        <f t="shared" si="616"/>
        <v>-31.0230452560874-133.415075317509i</v>
      </c>
      <c r="K2155" t="str">
        <f t="shared" si="617"/>
        <v>0.0118201627362077-0.0115962074775976i</v>
      </c>
      <c r="L2155" t="str">
        <f t="shared" si="618"/>
        <v>0.0001875-0.117552023461911i</v>
      </c>
      <c r="M2155" t="str">
        <f t="shared" si="619"/>
        <v>0.00125-0.0295451609770578i</v>
      </c>
      <c r="N2155">
        <f t="shared" si="620"/>
        <v>79.469234311676644</v>
      </c>
      <c r="O2155">
        <f t="shared" si="621"/>
        <v>18.663479623599716</v>
      </c>
      <c r="P2155" s="3">
        <f t="shared" si="622"/>
        <v>18.663479623599716</v>
      </c>
      <c r="Q2155" s="3">
        <f t="shared" si="623"/>
        <v>-100.53076568832336</v>
      </c>
      <c r="R2155">
        <f t="shared" si="624"/>
        <v>79.469234311676644</v>
      </c>
      <c r="S2155">
        <f t="shared" si="625"/>
        <v>3.0006886217339073</v>
      </c>
      <c r="T2155">
        <f t="shared" si="608"/>
        <v>18.663479623599716</v>
      </c>
    </row>
    <row r="2156" spans="1:20" x14ac:dyDescent="0.35">
      <c r="A2156">
        <f t="shared" si="609"/>
        <v>18925.527413605549</v>
      </c>
      <c r="B2156">
        <f t="shared" si="626"/>
        <v>3012.0912384964963</v>
      </c>
      <c r="C2156" t="str">
        <f t="shared" si="610"/>
        <v>-1.55951490523939-8.3909886512887i</v>
      </c>
      <c r="D2156" t="str">
        <f t="shared" si="611"/>
        <v>3.4780653885277-5.29826764646048i</v>
      </c>
      <c r="E2156" t="str">
        <f t="shared" si="612"/>
        <v>162.95827555026+2.10883368542418i</v>
      </c>
      <c r="F2156" t="str">
        <f t="shared" si="613"/>
        <v>2.90990030448551-49.591140813753i</v>
      </c>
      <c r="G2156" t="str">
        <f t="shared" si="614"/>
        <v>0.999996699064678-0.00181684463439971i</v>
      </c>
      <c r="H2156" t="str">
        <f t="shared" si="615"/>
        <v>934.267321657769-281.357108946341i</v>
      </c>
      <c r="I2156" t="str">
        <f t="shared" si="616"/>
        <v>-31.6921328774602-133.012406400376i</v>
      </c>
      <c r="K2156" t="str">
        <f t="shared" si="617"/>
        <v>0.0117762654482011-0.0115939680157337i</v>
      </c>
      <c r="L2156" t="str">
        <f t="shared" si="618"/>
        <v>0.0001875-0.117107016798078i</v>
      </c>
      <c r="M2156" t="str">
        <f t="shared" si="619"/>
        <v>0.00125-0.0294333143824046i</v>
      </c>
      <c r="N2156">
        <f t="shared" si="620"/>
        <v>79.471371461434813</v>
      </c>
      <c r="O2156">
        <f t="shared" si="621"/>
        <v>18.623745715146693</v>
      </c>
      <c r="P2156" s="3">
        <f t="shared" si="622"/>
        <v>18.623745715146693</v>
      </c>
      <c r="Q2156" s="3">
        <f t="shared" si="623"/>
        <v>-100.52862853856519</v>
      </c>
      <c r="R2156">
        <f t="shared" si="624"/>
        <v>79.471371461434813</v>
      </c>
      <c r="S2156">
        <f t="shared" si="625"/>
        <v>3.0120912384964962</v>
      </c>
      <c r="T2156">
        <f t="shared" ref="T2156:T2219" si="627">P2156</f>
        <v>18.623745715146693</v>
      </c>
    </row>
    <row r="2157" spans="1:20" x14ac:dyDescent="0.35">
      <c r="A2157">
        <f t="shared" ref="A2157:A2220" si="628">2*PI()*B2157</f>
        <v>18997.444417777249</v>
      </c>
      <c r="B2157">
        <f t="shared" si="626"/>
        <v>3023.5371852027829</v>
      </c>
      <c r="C2157" t="str">
        <f t="shared" ref="C2157:C2220" si="629">IMPRODUCT(D2157,E2157,$C$40,,K2157,$C$41)</f>
        <v>-1.55205394640549-8.35275159891469i</v>
      </c>
      <c r="D2157" t="str">
        <f t="shared" ref="D2157:D2220" si="630">IMDIV(IMPRODUCT($C$37,$C$38,COMPLEX(1,A2157/$C$38)),IMSUM(-1*A2157*A2157/$C$39,COMPLEX(0,1*A2157)))</f>
        <v>3.47806493462756-5.27831967051021i</v>
      </c>
      <c r="E2157" t="str">
        <f t="shared" ref="E2157:E2220" si="631">IMDIV(IMPRODUCT(IMSUM(F2157,G2157),$C$29,H2157),IMSUM(1,I2157))</f>
        <v>162.96673811258+2.12066425975639i</v>
      </c>
      <c r="F2157" t="str">
        <f t="shared" ref="F2157:F2220" si="632">IMDIV(IMPRODUCT($C$14,$C$15,COMPLEX(1,A2157/$C$15)),IMSUM(-1*A2157*A2157/$C$16,COMPLEX(0,A2157)))</f>
        <v>2.90990023134583-49.4034479677757i</v>
      </c>
      <c r="G2157" t="str">
        <f t="shared" ref="G2157:G2220" si="633">IMDIV(1,COMPLEX(1,A2157*$C$9*$C$10))</f>
        <v>0.999996673929988-0.00182374859817092i</v>
      </c>
      <c r="H2157" t="str">
        <f t="shared" ref="H2157:H2220" si="634">IMDIV($C$3,IMSUM(K2157,COMPLEX(0,$C$28*A2157)))</f>
        <v>934.510506320116-287.257155972161i</v>
      </c>
      <c r="I2157" t="str">
        <f t="shared" ref="I2157:I2220" si="635">IMPRODUCT(F2157,$C$29,H2157,$C$31)</f>
        <v>-32.3634459364886-132.600047393781i</v>
      </c>
      <c r="K2157" t="str">
        <f t="shared" ref="K2157:K2220" si="636">IF($C$26&lt;=0,IMDIV(1,IMSUM(IMDIV(1,L2157),1/$C$18)),IMDIV(1,IMSUM(IMDIV(1,L2157),1/$C$18,IMDIV(1,M2157))))</f>
        <v>0.0117323859204164-0.0115915628939317i</v>
      </c>
      <c r="L2157" t="str">
        <f t="shared" ref="L2157:L2220" si="637">IMSUM($C$21/$C$22,IMDIV(1,COMPLEX(0,$C$20*$C$22*A2157)))</f>
        <v>0.0001875-0.116663694757998i</v>
      </c>
      <c r="M2157" t="str">
        <f t="shared" ref="M2157:M2220" si="638">IMSUM($C$25/$C$26,IMDIV(1,COMPLEX(0,$C$24*$C$26*A2157)))</f>
        <v>0.00125-0.0293218911958604i</v>
      </c>
      <c r="N2157">
        <f t="shared" ref="N2157:N2220" si="639">ABS(R2157)</f>
        <v>79.473721163413529</v>
      </c>
      <c r="O2157">
        <f t="shared" ref="O2157:O2220" si="640">ABS(P2157)</f>
        <v>18.584008168683489</v>
      </c>
      <c r="P2157" s="3">
        <f t="shared" ref="P2157:P2220" si="641">20*LOG10(IMABS(C2157))</f>
        <v>18.584008168683489</v>
      </c>
      <c r="Q2157" s="3">
        <f t="shared" ref="Q2157:Q2220" si="642">IMARGUMENT(C2157)*180/PI()</f>
        <v>-100.52627883658647</v>
      </c>
      <c r="R2157">
        <f t="shared" ref="R2157:R2220" si="643">IF(Q2157&lt;0,Q2157+180,Q2157-180)</f>
        <v>79.473721163413529</v>
      </c>
      <c r="S2157">
        <f t="shared" ref="S2157:S2220" si="644">B2157/1000</f>
        <v>3.023537185202783</v>
      </c>
      <c r="T2157">
        <f t="shared" si="627"/>
        <v>18.584008168683489</v>
      </c>
    </row>
    <row r="2158" spans="1:20" x14ac:dyDescent="0.35">
      <c r="A2158">
        <f t="shared" si="628"/>
        <v>19069.634706564801</v>
      </c>
      <c r="B2158">
        <f t="shared" ref="B2158:B2221" si="645">B2157*(1+B$42)</f>
        <v>3035.0266265065534</v>
      </c>
      <c r="C2158" t="str">
        <f t="shared" si="629"/>
        <v>-1.544597059808-8.31469126154739i</v>
      </c>
      <c r="D2158" t="str">
        <f t="shared" si="630"/>
        <v>3.47806447727133-5.25844762493171i</v>
      </c>
      <c r="E2158" t="str">
        <f t="shared" si="631"/>
        <v>162.975299309064+2.13254779676631i</v>
      </c>
      <c r="F2158" t="str">
        <f t="shared" si="632"/>
        <v>2.90990015764922-49.2164658069812i</v>
      </c>
      <c r="G2158" t="str">
        <f t="shared" si="633"/>
        <v>0.999996648603912-0.0018306787964799i</v>
      </c>
      <c r="H2158" t="str">
        <f t="shared" si="634"/>
        <v>934.668108201069-293.207389423753i</v>
      </c>
      <c r="I2158" t="str">
        <f t="shared" si="635"/>
        <v>-33.0367692293501-132.177834437818i</v>
      </c>
      <c r="K2158" t="str">
        <f t="shared" si="636"/>
        <v>0.011688525403681-0.0115889922865107i</v>
      </c>
      <c r="L2158" t="str">
        <f t="shared" si="637"/>
        <v>0.0001875-0.116222050964333i</v>
      </c>
      <c r="M2158" t="str">
        <f t="shared" si="638"/>
        <v>0.00125-0.029210889814565i</v>
      </c>
      <c r="N2158">
        <f t="shared" si="639"/>
        <v>79.476284059743264</v>
      </c>
      <c r="O2158">
        <f t="shared" si="640"/>
        <v>18.544267215553994</v>
      </c>
      <c r="P2158" s="3">
        <f t="shared" si="641"/>
        <v>18.544267215553994</v>
      </c>
      <c r="Q2158" s="3">
        <f t="shared" si="642"/>
        <v>-100.52371594025674</v>
      </c>
      <c r="R2158">
        <f t="shared" si="643"/>
        <v>79.476284059743264</v>
      </c>
      <c r="S2158">
        <f t="shared" si="644"/>
        <v>3.0350266265065535</v>
      </c>
      <c r="T2158">
        <f t="shared" si="627"/>
        <v>18.544267215553994</v>
      </c>
    </row>
    <row r="2159" spans="1:20" x14ac:dyDescent="0.35">
      <c r="A2159">
        <f t="shared" si="628"/>
        <v>19142.099318449746</v>
      </c>
      <c r="B2159">
        <f t="shared" si="645"/>
        <v>3046.5597276872782</v>
      </c>
      <c r="C2159" t="str">
        <f t="shared" si="629"/>
        <v>-1.53714445737956-8.27680704568069i</v>
      </c>
      <c r="D2159" t="str">
        <f t="shared" si="630"/>
        <v>3.47806401643273-5.23865122385866i</v>
      </c>
      <c r="E2159" t="str">
        <f t="shared" si="631"/>
        <v>162.983960007478+2.14448434557694i</v>
      </c>
      <c r="F2159" t="str">
        <f t="shared" si="632"/>
        <v>2.90990008339147-49.0301916415687i</v>
      </c>
      <c r="G2159" t="str">
        <f t="shared" si="633"/>
        <v>0.999996623084994-0.00183763532901191i</v>
      </c>
      <c r="H2159" t="str">
        <f t="shared" si="634"/>
        <v>934.738121661288-299.20641048449i</v>
      </c>
      <c r="I2159" t="str">
        <f t="shared" si="635"/>
        <v>-33.7118798414732-131.745607923001i</v>
      </c>
      <c r="K2159" t="str">
        <f t="shared" si="636"/>
        <v>0.0116446851466452-0.0115862563795594i</v>
      </c>
      <c r="L2159" t="str">
        <f t="shared" si="637"/>
        <v>0.0001875-0.11578207906389i</v>
      </c>
      <c r="M2159" t="str">
        <f t="shared" si="638"/>
        <v>0.00125-0.0291003086417264i</v>
      </c>
      <c r="N2159">
        <f t="shared" si="639"/>
        <v>79.479060781760467</v>
      </c>
      <c r="O2159">
        <f t="shared" si="640"/>
        <v>18.504523088345838</v>
      </c>
      <c r="P2159" s="3">
        <f t="shared" si="641"/>
        <v>18.504523088345838</v>
      </c>
      <c r="Q2159" s="3">
        <f t="shared" si="642"/>
        <v>-100.52093921823953</v>
      </c>
      <c r="R2159">
        <f t="shared" si="643"/>
        <v>79.479060781760467</v>
      </c>
      <c r="S2159">
        <f t="shared" si="644"/>
        <v>3.0465597276872782</v>
      </c>
      <c r="T2159">
        <f t="shared" si="627"/>
        <v>18.504523088345838</v>
      </c>
    </row>
    <row r="2160" spans="1:20" x14ac:dyDescent="0.35">
      <c r="A2160">
        <f t="shared" si="628"/>
        <v>19214.83929585986</v>
      </c>
      <c r="B2160">
        <f t="shared" si="645"/>
        <v>3058.1366546524901</v>
      </c>
      <c r="C2160" t="str">
        <f t="shared" si="629"/>
        <v>-1.52969635057693-8.23909835796753i</v>
      </c>
      <c r="D2160" t="str">
        <f t="shared" si="630"/>
        <v>3.47806355208521-5.21893018251278i</v>
      </c>
      <c r="E2160" t="str">
        <f t="shared" si="631"/>
        <v>162.992721081347+2.15647395361225i</v>
      </c>
      <c r="F2160" t="str">
        <f t="shared" si="632"/>
        <v>2.90990000856828-48.8446227919211i</v>
      </c>
      <c r="G2160" t="str">
        <f t="shared" si="633"/>
        <v>0.999996597371765-0.0018446182958309i</v>
      </c>
      <c r="H2160" t="str">
        <f t="shared" si="634"/>
        <v>934.71855604208-305.252741112724i</v>
      </c>
      <c r="I2160" t="str">
        <f t="shared" si="635"/>
        <v>-34.3885471766106-131.303212851276i</v>
      </c>
      <c r="K2160" t="str">
        <f t="shared" si="636"/>
        <v>0.0116008663956402-0.0115833553709041i</v>
      </c>
      <c r="L2160" t="str">
        <f t="shared" si="637"/>
        <v>0.0001875-0.115343772727526i</v>
      </c>
      <c r="M2160" t="str">
        <f t="shared" si="638"/>
        <v>0.00125-0.0289901460865974i</v>
      </c>
      <c r="N2160">
        <f t="shared" si="639"/>
        <v>79.482051949918954</v>
      </c>
      <c r="O2160">
        <f t="shared" si="640"/>
        <v>18.464776020874325</v>
      </c>
      <c r="P2160" s="3">
        <f t="shared" si="641"/>
        <v>18.464776020874325</v>
      </c>
      <c r="Q2160" s="3">
        <f t="shared" si="642"/>
        <v>-100.51794805008105</v>
      </c>
      <c r="R2160">
        <f t="shared" si="643"/>
        <v>79.482051949918954</v>
      </c>
      <c r="S2160">
        <f t="shared" si="644"/>
        <v>3.0581366546524902</v>
      </c>
      <c r="T2160">
        <f t="shared" si="627"/>
        <v>18.464776020874325</v>
      </c>
    </row>
    <row r="2161" spans="1:20" x14ac:dyDescent="0.35">
      <c r="A2161">
        <f t="shared" si="628"/>
        <v>19287.855685184124</v>
      </c>
      <c r="B2161">
        <f t="shared" si="645"/>
        <v>3069.7575739401696</v>
      </c>
      <c r="C2161" t="str">
        <f t="shared" si="629"/>
        <v>-1.52225295035737-8.20156460521972i</v>
      </c>
      <c r="D2161" t="str">
        <f t="shared" si="630"/>
        <v>3.47806308420209-5.19928421720002i</v>
      </c>
      <c r="E2161" t="str">
        <f t="shared" si="631"/>
        <v>163.001583410002+2.16851666659072i</v>
      </c>
      <c r="F2161" t="str">
        <f t="shared" si="632"/>
        <v>2.90989993317538-48.6597565885691i</v>
      </c>
      <c r="G2161" t="str">
        <f t="shared" si="633"/>
        <v>0.999996571462745-0.00185162779738103i</v>
      </c>
      <c r="H2161" t="str">
        <f t="shared" si="634"/>
        <v>934.607438910794-311.344823290017i</v>
      </c>
      <c r="I2161" t="str">
        <f t="shared" si="635"/>
        <v>-35.0665330028965-130.850499202908i</v>
      </c>
      <c r="K2161" t="str">
        <f t="shared" si="636"/>
        <v>0.0115570703945368-0.0115802894700739i</v>
      </c>
      <c r="L2161" t="str">
        <f t="shared" si="637"/>
        <v>0.0001875-0.114907125650055i</v>
      </c>
      <c r="M2161" t="str">
        <f t="shared" si="638"/>
        <v>0.00125-0.0288804005644525i</v>
      </c>
      <c r="N2161">
        <f t="shared" si="639"/>
        <v>79.485258173706825</v>
      </c>
      <c r="O2161">
        <f t="shared" si="640"/>
        <v>18.425026248167462</v>
      </c>
      <c r="P2161" s="3">
        <f t="shared" si="641"/>
        <v>18.425026248167462</v>
      </c>
      <c r="Q2161" s="3">
        <f t="shared" si="642"/>
        <v>-100.51474182629318</v>
      </c>
      <c r="R2161">
        <f t="shared" si="643"/>
        <v>79.485258173706825</v>
      </c>
      <c r="S2161">
        <f t="shared" si="644"/>
        <v>3.0697575739401697</v>
      </c>
      <c r="T2161">
        <f t="shared" si="627"/>
        <v>18.425026248167462</v>
      </c>
    </row>
    <row r="2162" spans="1:20" x14ac:dyDescent="0.35">
      <c r="A2162">
        <f t="shared" si="628"/>
        <v>19361.149536787827</v>
      </c>
      <c r="B2162">
        <f t="shared" si="645"/>
        <v>3081.4226527211422</v>
      </c>
      <c r="C2162" t="str">
        <f t="shared" si="629"/>
        <v>-1.51481446715493-8.16420519440719i</v>
      </c>
      <c r="D2162" t="str">
        <f t="shared" si="630"/>
        <v>3.47806261275642-5.17971304530617i</v>
      </c>
      <c r="E2162" t="str">
        <f t="shared" si="631"/>
        <v>163.01054787861+2.18061252851246i</v>
      </c>
      <c r="F2162" t="str">
        <f t="shared" si="632"/>
        <v>2.90989985720839-48.4755903721495i</v>
      </c>
      <c r="G2162" t="str">
        <f t="shared" si="633"/>
        <v>0.999996545356444-0.00185866393448806i</v>
      </c>
      <c r="H2162" t="str">
        <f t="shared" si="634"/>
        <v>934.402819404386-317.481018402681i</v>
      </c>
      <c r="I2162" t="str">
        <f t="shared" si="635"/>
        <v>-35.7455915165471-130.387322308477i</v>
      </c>
      <c r="K2162" t="str">
        <f t="shared" si="636"/>
        <v>0.0115132983846062-0.0115770588982644i</v>
      </c>
      <c r="L2162" t="str">
        <f t="shared" si="637"/>
        <v>0.0001875-0.114472131550165i</v>
      </c>
      <c r="M2162" t="str">
        <f t="shared" si="638"/>
        <v>0.00125-0.0287710704965655i</v>
      </c>
      <c r="N2162">
        <f t="shared" si="639"/>
        <v>79.488680051564984</v>
      </c>
      <c r="O2162">
        <f t="shared" si="640"/>
        <v>18.38527400644988</v>
      </c>
      <c r="P2162" s="3">
        <f t="shared" si="641"/>
        <v>18.38527400644988</v>
      </c>
      <c r="Q2162" s="3">
        <f t="shared" si="642"/>
        <v>-100.51131994843502</v>
      </c>
      <c r="R2162">
        <f t="shared" si="643"/>
        <v>79.488680051564984</v>
      </c>
      <c r="S2162">
        <f t="shared" si="644"/>
        <v>3.0814226527211424</v>
      </c>
      <c r="T2162">
        <f t="shared" si="627"/>
        <v>18.38527400644988</v>
      </c>
    </row>
    <row r="2163" spans="1:20" x14ac:dyDescent="0.35">
      <c r="A2163">
        <f t="shared" si="628"/>
        <v>19434.721905027622</v>
      </c>
      <c r="B2163">
        <f t="shared" si="645"/>
        <v>3093.1320588014828</v>
      </c>
      <c r="C2163" t="str">
        <f t="shared" si="629"/>
        <v>-1.50738111085745-8.12701953265782i</v>
      </c>
      <c r="D2163" t="str">
        <f t="shared" si="630"/>
        <v>3.47806213772108-5.16021638529302i</v>
      </c>
      <c r="E2163" t="str">
        <f t="shared" si="631"/>
        <v>163.019615378213+2.19276158165022i</v>
      </c>
      <c r="F2163" t="str">
        <f t="shared" si="632"/>
        <v>2.90989978066297-48.2921214933697i</v>
      </c>
      <c r="G2163" t="str">
        <f t="shared" si="633"/>
        <v>0.99999651905136-0.00186572680836085i</v>
      </c>
      <c r="H2163" t="str">
        <f t="shared" si="634"/>
        <v>934.102771666437-323.659606765165i</v>
      </c>
      <c r="I2163" t="str">
        <f t="shared" si="635"/>
        <v>-36.4254694239225-129.913543225191i</v>
      </c>
      <c r="K2163" t="str">
        <f t="shared" si="636"/>
        <v>0.0114695516043792-0.0115736638882992i</v>
      </c>
      <c r="L2163" t="str">
        <f t="shared" si="637"/>
        <v>0.0001875-0.114038784170318i</v>
      </c>
      <c r="M2163" t="str">
        <f t="shared" si="638"/>
        <v>0.00125-0.0286621543101868i</v>
      </c>
      <c r="N2163">
        <f t="shared" si="639"/>
        <v>79.492318170803813</v>
      </c>
      <c r="O2163">
        <f t="shared" si="640"/>
        <v>18.345519533126911</v>
      </c>
      <c r="P2163" s="3">
        <f t="shared" si="641"/>
        <v>18.345519533126911</v>
      </c>
      <c r="Q2163" s="3">
        <f t="shared" si="642"/>
        <v>-100.50768182919619</v>
      </c>
      <c r="R2163">
        <f t="shared" si="643"/>
        <v>79.492318170803813</v>
      </c>
      <c r="S2163">
        <f t="shared" si="644"/>
        <v>3.093132058801483</v>
      </c>
      <c r="T2163">
        <f t="shared" si="627"/>
        <v>18.345519533126911</v>
      </c>
    </row>
    <row r="2164" spans="1:20" x14ac:dyDescent="0.35">
      <c r="A2164">
        <f t="shared" si="628"/>
        <v>19508.573848266726</v>
      </c>
      <c r="B2164">
        <f t="shared" si="645"/>
        <v>3104.8859606249284</v>
      </c>
      <c r="C2164" t="str">
        <f t="shared" si="629"/>
        <v>-1.49995309078325-8.09000702725847i</v>
      </c>
      <c r="D2164" t="str">
        <f t="shared" si="630"/>
        <v>3.47806165906875-5.14079395669423i</v>
      </c>
      <c r="E2164" t="str">
        <f t="shared" si="631"/>
        <v>163.028786805773+2.20496386654028i</v>
      </c>
      <c r="F2164" t="str">
        <f t="shared" si="632"/>
        <v>2.9098997035347-48.1093473129682i</v>
      </c>
      <c r="G2164" t="str">
        <f t="shared" si="633"/>
        <v>0.999996492545978-0.00187281652059273i</v>
      </c>
      <c r="H2164" t="str">
        <f t="shared" si="634"/>
        <v>933.705398371753-329.878787293285i</v>
      </c>
      <c r="I2164" t="str">
        <f t="shared" si="635"/>
        <v>-37.1059060425562-129.429029116567i</v>
      </c>
      <c r="K2164" t="str">
        <f t="shared" si="636"/>
        <v>0.0114258312895082-0.0115701046845899i</v>
      </c>
      <c r="L2164" t="str">
        <f t="shared" si="637"/>
        <v>0.0001875-0.113607077276666i</v>
      </c>
      <c r="M2164" t="str">
        <f t="shared" si="638"/>
        <v>0.00125-0.0285536504385204i</v>
      </c>
      <c r="N2164">
        <f t="shared" si="639"/>
        <v>79.496173107524982</v>
      </c>
      <c r="O2164">
        <f t="shared" si="640"/>
        <v>18.305763066769266</v>
      </c>
      <c r="P2164" s="3">
        <f t="shared" si="641"/>
        <v>18.305763066769266</v>
      </c>
      <c r="Q2164" s="3">
        <f t="shared" si="642"/>
        <v>-100.50382689247502</v>
      </c>
      <c r="R2164">
        <f t="shared" si="643"/>
        <v>79.496173107524982</v>
      </c>
      <c r="S2164">
        <f t="shared" si="644"/>
        <v>3.1048859606249284</v>
      </c>
      <c r="T2164">
        <f t="shared" si="627"/>
        <v>18.305763066769266</v>
      </c>
    </row>
    <row r="2165" spans="1:20" x14ac:dyDescent="0.35">
      <c r="A2165">
        <f t="shared" si="628"/>
        <v>19582.706428890138</v>
      </c>
      <c r="B2165">
        <f t="shared" si="645"/>
        <v>3116.684527275303</v>
      </c>
      <c r="C2165" t="str">
        <f t="shared" si="629"/>
        <v>-1.49253061565803-8.05316708565478i</v>
      </c>
      <c r="D2165" t="str">
        <f t="shared" si="630"/>
        <v>3.47806117677188-5.1214454801113i</v>
      </c>
      <c r="E2165" t="str">
        <f t="shared" si="631"/>
        <v>163.038063064205+2.21721942197183i</v>
      </c>
      <c r="F2165" t="str">
        <f t="shared" si="632"/>
        <v>2.90989962581914-47.9272652016772i</v>
      </c>
      <c r="G2165" t="str">
        <f t="shared" si="633"/>
        <v>0.999996465838774-0.00187993317316304i</v>
      </c>
      <c r="H2165" t="str">
        <f t="shared" si="634"/>
        <v>933.208834332555-336.136677335536i</v>
      </c>
      <c r="I2165" t="str">
        <f t="shared" si="635"/>
        <v>-37.7866334217817-128.933653634564i</v>
      </c>
      <c r="K2165" t="str">
        <f t="shared" si="636"/>
        <v>0.0113821386726282-0.011566381543093i</v>
      </c>
      <c r="L2165" t="str">
        <f t="shared" si="637"/>
        <v>0.0001875-0.113177004658962i</v>
      </c>
      <c r="M2165" t="str">
        <f t="shared" si="638"/>
        <v>0.00125-0.0284455573207017i</v>
      </c>
      <c r="N2165">
        <f t="shared" si="639"/>
        <v>79.500245426542577</v>
      </c>
      <c r="O2165">
        <f t="shared" si="640"/>
        <v>18.266004847095974</v>
      </c>
      <c r="P2165" s="3">
        <f t="shared" si="641"/>
        <v>18.266004847095974</v>
      </c>
      <c r="Q2165" s="3">
        <f t="shared" si="642"/>
        <v>-100.49975457345742</v>
      </c>
      <c r="R2165">
        <f t="shared" si="643"/>
        <v>79.500245426542577</v>
      </c>
      <c r="S2165">
        <f t="shared" si="644"/>
        <v>3.1166845272753032</v>
      </c>
      <c r="T2165">
        <f t="shared" si="627"/>
        <v>18.266004847095974</v>
      </c>
    </row>
    <row r="2166" spans="1:20" x14ac:dyDescent="0.35">
      <c r="A2166">
        <f t="shared" si="628"/>
        <v>19657.120713319924</v>
      </c>
      <c r="B2166">
        <f t="shared" si="645"/>
        <v>3128.5279284789494</v>
      </c>
      <c r="C2166" t="str">
        <f t="shared" si="629"/>
        <v>-1.48511389359209-8.01649911545303i</v>
      </c>
      <c r="D2166" t="str">
        <f t="shared" si="630"/>
        <v>3.47806069080272-5.10217067720951i</v>
      </c>
      <c r="E2166" t="str">
        <f t="shared" si="631"/>
        <v>163.047445062424+2.2295282849774i</v>
      </c>
      <c r="F2166" t="str">
        <f t="shared" si="632"/>
        <v>2.90989954751182-47.7458725401841i</v>
      </c>
      <c r="G2166" t="str">
        <f t="shared" si="633"/>
        <v>0.999996438928211-0.00188707686843858i</v>
      </c>
      <c r="H2166" t="str">
        <f t="shared" si="634"/>
        <v>932.61125017928-342.431312670163i</v>
      </c>
      <c r="I2166" t="str">
        <f t="shared" si="635"/>
        <v>-38.4673764834833-128.42729730313i</v>
      </c>
      <c r="K2166" t="str">
        <f t="shared" si="636"/>
        <v>0.0113384749832197-0.0115624947312664i</v>
      </c>
      <c r="L2166" t="str">
        <f t="shared" si="637"/>
        <v>0.0001875-0.112748560130466i</v>
      </c>
      <c r="M2166" t="str">
        <f t="shared" si="638"/>
        <v>0.00125-0.028337873401775i</v>
      </c>
      <c r="N2166">
        <f t="shared" si="639"/>
        <v>79.504535681306535</v>
      </c>
      <c r="O2166">
        <f t="shared" si="640"/>
        <v>18.226245114958925</v>
      </c>
      <c r="P2166" s="3">
        <f t="shared" si="641"/>
        <v>18.226245114958925</v>
      </c>
      <c r="Q2166" s="3">
        <f t="shared" si="642"/>
        <v>-100.49546431869346</v>
      </c>
      <c r="R2166">
        <f t="shared" si="643"/>
        <v>79.504535681306535</v>
      </c>
      <c r="S2166">
        <f t="shared" si="644"/>
        <v>3.1285279284789493</v>
      </c>
      <c r="T2166">
        <f t="shared" si="627"/>
        <v>18.226245114958925</v>
      </c>
    </row>
    <row r="2167" spans="1:20" x14ac:dyDescent="0.35">
      <c r="A2167">
        <f t="shared" si="628"/>
        <v>19731.817772030539</v>
      </c>
      <c r="B2167">
        <f t="shared" si="645"/>
        <v>3140.4163346071696</v>
      </c>
      <c r="C2167" t="str">
        <f t="shared" si="629"/>
        <v>-1.47770313205747-7.98000252442084i</v>
      </c>
      <c r="D2167" t="str">
        <f t="shared" si="630"/>
        <v>3.47806020113332-5.08296927071403i</v>
      </c>
      <c r="E2167" t="str">
        <f t="shared" si="631"/>
        <v>163.056933715378+2.24189049082197i</v>
      </c>
      <c r="F2167" t="str">
        <f t="shared" si="632"/>
        <v>2.90989946860825-47.5651667190948i</v>
      </c>
      <c r="G2167" t="str">
        <f t="shared" si="633"/>
        <v>0.999996411812741-0.00189424770917505i</v>
      </c>
      <c r="H2167" t="str">
        <f t="shared" si="634"/>
        <v>931.910856108448-348.760647675812i</v>
      </c>
      <c r="I2167" t="str">
        <f t="shared" si="635"/>
        <v>-39.1478531835079-127.909847902093i</v>
      </c>
      <c r="K2167" t="str">
        <f t="shared" si="636"/>
        <v>0.0112948414474716-0.0115584445280223i</v>
      </c>
      <c r="L2167" t="str">
        <f t="shared" si="637"/>
        <v>0.0001875-0.112321737527861i</v>
      </c>
      <c r="M2167" t="str">
        <f t="shared" si="638"/>
        <v>0.00125-0.0282305971326709i</v>
      </c>
      <c r="N2167">
        <f t="shared" si="639"/>
        <v>79.509044413827269</v>
      </c>
      <c r="O2167">
        <f t="shared" si="640"/>
        <v>18.186484112325672</v>
      </c>
      <c r="P2167" s="3">
        <f t="shared" si="641"/>
        <v>18.186484112325672</v>
      </c>
      <c r="Q2167" s="3">
        <f t="shared" si="642"/>
        <v>-100.49095558617273</v>
      </c>
      <c r="R2167">
        <f t="shared" si="643"/>
        <v>79.509044413827269</v>
      </c>
      <c r="S2167">
        <f t="shared" si="644"/>
        <v>3.1404163346071696</v>
      </c>
      <c r="T2167">
        <f t="shared" si="627"/>
        <v>18.186484112325672</v>
      </c>
    </row>
    <row r="2168" spans="1:20" x14ac:dyDescent="0.35">
      <c r="A2168">
        <f t="shared" si="628"/>
        <v>19806.798679564257</v>
      </c>
      <c r="B2168">
        <f t="shared" si="645"/>
        <v>3152.3499166786769</v>
      </c>
      <c r="C2168" t="str">
        <f t="shared" si="629"/>
        <v>-1.47029853786551-7.94367672048934i</v>
      </c>
      <c r="D2168" t="str">
        <f t="shared" si="630"/>
        <v>3.47805970773549-5.06384098440577i</v>
      </c>
      <c r="E2168" t="str">
        <f t="shared" si="631"/>
        <v>163.066529944095+2.25430607299375i</v>
      </c>
      <c r="F2168" t="str">
        <f t="shared" si="632"/>
        <v>2.90989938910386-47.385145138895i</v>
      </c>
      <c r="G2168" t="str">
        <f t="shared" si="633"/>
        <v>0.999996384490804-0.00190144579851854i</v>
      </c>
      <c r="H2168" t="str">
        <f t="shared" si="634"/>
        <v>931.105905689478-355.122555682884i</v>
      </c>
      <c r="I2168" t="str">
        <f t="shared" si="635"/>
        <v>-39.8277746941536-127.381200850263i</v>
      </c>
      <c r="K2168" t="str">
        <f t="shared" si="636"/>
        <v>0.0112512392881453-0.0115542312236798i</v>
      </c>
      <c r="L2168" t="str">
        <f t="shared" si="637"/>
        <v>0.0001875-0.111896530711158i</v>
      </c>
      <c r="M2168" t="str">
        <f t="shared" si="638"/>
        <v>0.00125-0.0281237269701841i</v>
      </c>
      <c r="N2168">
        <f t="shared" si="639"/>
        <v>79.513772154601654</v>
      </c>
      <c r="O2168">
        <f t="shared" si="640"/>
        <v>18.146722082263327</v>
      </c>
      <c r="P2168" s="3">
        <f t="shared" si="641"/>
        <v>18.146722082263327</v>
      </c>
      <c r="Q2168" s="3">
        <f t="shared" si="642"/>
        <v>-100.48622784539835</v>
      </c>
      <c r="R2168">
        <f t="shared" si="643"/>
        <v>79.513772154601654</v>
      </c>
      <c r="S2168">
        <f t="shared" si="644"/>
        <v>3.152349916678677</v>
      </c>
      <c r="T2168">
        <f t="shared" si="627"/>
        <v>18.146722082263327</v>
      </c>
    </row>
    <row r="2169" spans="1:20" x14ac:dyDescent="0.35">
      <c r="A2169">
        <f t="shared" si="628"/>
        <v>19882.064514546601</v>
      </c>
      <c r="B2169">
        <f t="shared" si="645"/>
        <v>3164.3288463620561</v>
      </c>
      <c r="C2169" t="str">
        <f t="shared" si="629"/>
        <v>-1.46290031714419-7.90752111175535i</v>
      </c>
      <c r="D2169" t="str">
        <f t="shared" si="630"/>
        <v>3.47805921058087-5.0447855431176i</v>
      </c>
      <c r="E2169" t="str">
        <f t="shared" si="631"/>
        <v>163.076234675725+2.26677506319484i</v>
      </c>
      <c r="F2169" t="str">
        <f t="shared" si="632"/>
        <v>2.90989930899411-47.2058052099143i</v>
      </c>
      <c r="G2169" t="str">
        <f t="shared" si="633"/>
        <v>0.999996356960826-0.00190867124000704i</v>
      </c>
      <c r="H2169" t="str">
        <f t="shared" si="634"/>
        <v>930.194699721451-361.514829512766i</v>
      </c>
      <c r="I2169" t="str">
        <f t="shared" si="635"/>
        <v>-40.5068456081552-126.841259586539i</v>
      </c>
      <c r="K2169" t="str">
        <f t="shared" si="636"/>
        <v>0.0112076697244397-0.0115498551199141i</v>
      </c>
      <c r="L2169" t="str">
        <f t="shared" si="637"/>
        <v>0.0001875-0.111472933563616i</v>
      </c>
      <c r="M2169" t="str">
        <f t="shared" si="638"/>
        <v>0.00125-0.0280172613769517i</v>
      </c>
      <c r="N2169">
        <f t="shared" si="639"/>
        <v>79.518719422542503</v>
      </c>
      <c r="O2169">
        <f t="shared" si="640"/>
        <v>18.106959268921855</v>
      </c>
      <c r="P2169" s="3">
        <f t="shared" si="641"/>
        <v>18.106959268921855</v>
      </c>
      <c r="Q2169" s="3">
        <f t="shared" si="642"/>
        <v>-100.4812805774575</v>
      </c>
      <c r="R2169">
        <f t="shared" si="643"/>
        <v>79.518719422542503</v>
      </c>
      <c r="S2169">
        <f t="shared" si="644"/>
        <v>3.1643288463620562</v>
      </c>
      <c r="T2169">
        <f t="shared" si="627"/>
        <v>18.106959268921855</v>
      </c>
    </row>
    <row r="2170" spans="1:20" x14ac:dyDescent="0.35">
      <c r="A2170">
        <f t="shared" si="628"/>
        <v>19957.616359701879</v>
      </c>
      <c r="B2170">
        <f t="shared" si="645"/>
        <v>3176.3532959782319</v>
      </c>
      <c r="C2170" t="str">
        <f t="shared" si="629"/>
        <v>-1.4555086753161-7.87153510648318i</v>
      </c>
      <c r="D2170" t="str">
        <f t="shared" si="630"/>
        <v>3.47805870964083-5.02580267273018i</v>
      </c>
      <c r="E2170" t="str">
        <f t="shared" si="631"/>
        <v>163.086048843575+2.27929749132846i</v>
      </c>
      <c r="F2170" t="str">
        <f t="shared" si="632"/>
        <v>2.90989922827437-47.0271443522873i</v>
      </c>
      <c r="G2170" t="str">
        <f t="shared" si="633"/>
        <v>0.999996329221225-0.0019159241375719i</v>
      </c>
      <c r="H2170" t="str">
        <f t="shared" si="634"/>
        <v>929.175590130498-367.935182211375i</v>
      </c>
      <c r="I2170" t="str">
        <f t="shared" si="635"/>
        <v>-41.1847641644609-126.289935947805i</v>
      </c>
      <c r="K2170" t="str">
        <f t="shared" si="636"/>
        <v>0.0111641339718565-0.011545316529705i</v>
      </c>
      <c r="L2170" t="str">
        <f t="shared" si="637"/>
        <v>0.0001875-0.111050939991648i</v>
      </c>
      <c r="M2170" t="str">
        <f t="shared" si="638"/>
        <v>0.00125-0.0279111988214303i</v>
      </c>
      <c r="N2170">
        <f t="shared" si="639"/>
        <v>79.523886724905637</v>
      </c>
      <c r="O2170">
        <f t="shared" si="640"/>
        <v>18.067195917516599</v>
      </c>
      <c r="P2170" s="3">
        <f t="shared" si="641"/>
        <v>18.067195917516599</v>
      </c>
      <c r="Q2170" s="3">
        <f t="shared" si="642"/>
        <v>-100.47611327509436</v>
      </c>
      <c r="R2170">
        <f t="shared" si="643"/>
        <v>79.523886724905637</v>
      </c>
      <c r="S2170">
        <f t="shared" si="644"/>
        <v>3.1763532959782319</v>
      </c>
      <c r="T2170">
        <f t="shared" si="627"/>
        <v>18.067195917516599</v>
      </c>
    </row>
    <row r="2171" spans="1:20" x14ac:dyDescent="0.35">
      <c r="A2171">
        <f t="shared" si="628"/>
        <v>20033.455301868747</v>
      </c>
      <c r="B2171">
        <f t="shared" si="645"/>
        <v>3188.4234385029495</v>
      </c>
      <c r="C2171" t="str">
        <f t="shared" si="629"/>
        <v>-1.44812381707618-7.83571811310819i</v>
      </c>
      <c r="D2171" t="str">
        <f t="shared" si="630"/>
        <v>3.47805820488657-5.00689210016821i</v>
      </c>
      <c r="E2171" t="str">
        <f t="shared" si="631"/>
        <v>163.095973387162+2.2918733854908i</v>
      </c>
      <c r="F2171" t="str">
        <f t="shared" si="632"/>
        <v>2.90989914694001-46.8491599959178i</v>
      </c>
      <c r="G2171" t="str">
        <f t="shared" si="633"/>
        <v>0.999996301270403-0.00192320459553933i</v>
      </c>
      <c r="H2171" t="str">
        <f t="shared" si="634"/>
        <v>928.046983897463-374.381247983201i</v>
      </c>
      <c r="I2171" t="str">
        <f t="shared" si="635"/>
        <v>-41.8612224960671-125.727150542295i</v>
      </c>
      <c r="K2171" t="str">
        <f t="shared" si="636"/>
        <v>0.0111206332420671-0.0115406157772826i</v>
      </c>
      <c r="L2171" t="str">
        <f t="shared" si="637"/>
        <v>0.0001875-0.110630543924734i</v>
      </c>
      <c r="M2171" t="str">
        <f t="shared" si="638"/>
        <v>0.00125-0.0278055377778743i</v>
      </c>
      <c r="N2171">
        <f t="shared" si="639"/>
        <v>79.529274557223204</v>
      </c>
      <c r="O2171">
        <f t="shared" si="640"/>
        <v>18.027432274312055</v>
      </c>
      <c r="P2171" s="3">
        <f t="shared" si="641"/>
        <v>18.027432274312055</v>
      </c>
      <c r="Q2171" s="3">
        <f t="shared" si="642"/>
        <v>-100.4707254427768</v>
      </c>
      <c r="R2171">
        <f t="shared" si="643"/>
        <v>79.529274557223204</v>
      </c>
      <c r="S2171">
        <f t="shared" si="644"/>
        <v>3.1884234385029493</v>
      </c>
      <c r="T2171">
        <f t="shared" si="627"/>
        <v>18.027432274312055</v>
      </c>
    </row>
    <row r="2172" spans="1:20" x14ac:dyDescent="0.35">
      <c r="A2172">
        <f t="shared" si="628"/>
        <v>20109.582432015846</v>
      </c>
      <c r="B2172">
        <f t="shared" si="645"/>
        <v>3200.5394475692606</v>
      </c>
      <c r="C2172" t="str">
        <f t="shared" si="629"/>
        <v>-1.44074594636975-7.80006954023941i</v>
      </c>
      <c r="D2172" t="str">
        <f t="shared" si="630"/>
        <v>3.47805769628903-4.98805355339634i</v>
      </c>
      <c r="E2172" t="str">
        <f t="shared" si="631"/>
        <v>163.10600925225+2.30450277196099i</v>
      </c>
      <c r="F2172" t="str">
        <f t="shared" si="632"/>
        <v>2.90989906498633-46.6718495804407i</v>
      </c>
      <c r="G2172" t="str">
        <f t="shared" si="633"/>
        <v>0.999996273106754-0.00193051271863189i</v>
      </c>
      <c r="H2172" t="str">
        <f t="shared" si="634"/>
        <v>926.807347005255-380.850583331367i</v>
      </c>
      <c r="I2172" t="str">
        <f t="shared" si="635"/>
        <v>-42.5359069000641-125.152833117113i</v>
      </c>
      <c r="K2172" t="str">
        <f t="shared" si="636"/>
        <v>0.0110771687427801-0.0115357531980718i</v>
      </c>
      <c r="L2172" t="str">
        <f t="shared" si="637"/>
        <v>0.0001875-0.110211739315336i</v>
      </c>
      <c r="M2172" t="str">
        <f t="shared" si="638"/>
        <v>0.00125-0.0277002767263144i</v>
      </c>
      <c r="N2172">
        <f t="shared" si="639"/>
        <v>79.534883403236137</v>
      </c>
      <c r="O2172">
        <f t="shared" si="640"/>
        <v>17.987668586604237</v>
      </c>
      <c r="P2172" s="3">
        <f t="shared" si="641"/>
        <v>17.987668586604237</v>
      </c>
      <c r="Q2172" s="3">
        <f t="shared" si="642"/>
        <v>-100.46511659676386</v>
      </c>
      <c r="R2172">
        <f t="shared" si="643"/>
        <v>79.534883403236137</v>
      </c>
      <c r="S2172">
        <f t="shared" si="644"/>
        <v>3.2005394475692608</v>
      </c>
      <c r="T2172">
        <f t="shared" si="627"/>
        <v>17.987668586604237</v>
      </c>
    </row>
    <row r="2173" spans="1:20" x14ac:dyDescent="0.35">
      <c r="A2173">
        <f t="shared" si="628"/>
        <v>20185.998845257509</v>
      </c>
      <c r="B2173">
        <f t="shared" si="645"/>
        <v>3212.7014974700237</v>
      </c>
      <c r="C2173" t="str">
        <f t="shared" si="629"/>
        <v>-1.43337526637112-7.76458879666331i</v>
      </c>
      <c r="D2173" t="str">
        <f t="shared" si="630"/>
        <v>3.47805718381895-4.96928676141536i</v>
      </c>
      <c r="E2173" t="str">
        <f t="shared" si="631"/>
        <v>163.1161573909+2.3171856751896i</v>
      </c>
      <c r="F2173" t="str">
        <f t="shared" si="632"/>
        <v>2.90989898240861-46.4952105551861i</v>
      </c>
      <c r="G2173" t="str">
        <f t="shared" si="633"/>
        <v>0.999996244728655-0.00193784861197003i</v>
      </c>
      <c r="H2173" t="str">
        <f t="shared" si="634"/>
        <v>925.455208394477-387.340668408795i</v>
      </c>
      <c r="I2173" t="str">
        <f t="shared" si="635"/>
        <v>-43.2084981299938-124.56692291853i</v>
      </c>
      <c r="K2173" t="str">
        <f t="shared" si="636"/>
        <v>0.0110337416776092-0.0115307291386349i</v>
      </c>
      <c r="L2173" t="str">
        <f t="shared" si="637"/>
        <v>0.0001875-0.109794520138808i</v>
      </c>
      <c r="M2173" t="str">
        <f t="shared" si="638"/>
        <v>0.00125-0.0275954141525347i</v>
      </c>
      <c r="N2173">
        <f t="shared" si="639"/>
        <v>79.540713734826298</v>
      </c>
      <c r="O2173">
        <f t="shared" si="640"/>
        <v>17.947905102703835</v>
      </c>
      <c r="P2173" s="3">
        <f t="shared" si="641"/>
        <v>17.947905102703835</v>
      </c>
      <c r="Q2173" s="3">
        <f t="shared" si="642"/>
        <v>-100.4592862651737</v>
      </c>
      <c r="R2173">
        <f t="shared" si="643"/>
        <v>79.540713734826298</v>
      </c>
      <c r="S2173">
        <f t="shared" si="644"/>
        <v>3.2127014974700239</v>
      </c>
      <c r="T2173">
        <f t="shared" si="627"/>
        <v>17.947905102703835</v>
      </c>
    </row>
    <row r="2174" spans="1:20" x14ac:dyDescent="0.35">
      <c r="A2174">
        <f t="shared" si="628"/>
        <v>20262.705640869488</v>
      </c>
      <c r="B2174">
        <f t="shared" si="645"/>
        <v>3224.90976316041</v>
      </c>
      <c r="C2174" t="str">
        <f t="shared" si="629"/>
        <v>-1.42601197946152-7.72927529134698i</v>
      </c>
      <c r="D2174" t="str">
        <f t="shared" si="630"/>
        <v>3.47805666744685-4.95059145425829i</v>
      </c>
      <c r="E2174" t="str">
        <f t="shared" si="631"/>
        <v>163.126418761504+2.32992211778757i</v>
      </c>
      <c r="F2174" t="str">
        <f t="shared" si="632"/>
        <v>2.90989889920212-46.3192403791426i</v>
      </c>
      <c r="G2174" t="str">
        <f t="shared" si="633"/>
        <v>0.999996216134475-0.00194521238107355i</v>
      </c>
      <c r="H2174" t="str">
        <f t="shared" si="634"/>
        <v>923.989163915241-393.848908584823i</v>
      </c>
      <c r="I2174" t="str">
        <f t="shared" si="635"/>
        <v>-43.8786717105148-123.969369043629i</v>
      </c>
      <c r="K2174" t="str">
        <f t="shared" si="636"/>
        <v>0.0109903532459432-0.0115255439566114i</v>
      </c>
      <c r="L2174" t="str">
        <f t="shared" si="637"/>
        <v>0.0001875-0.109378880393314i</v>
      </c>
      <c r="M2174" t="str">
        <f t="shared" si="638"/>
        <v>0.00125-0.0274909485480521i</v>
      </c>
      <c r="N2174">
        <f t="shared" si="639"/>
        <v>79.546766011955668</v>
      </c>
      <c r="O2174">
        <f t="shared" si="640"/>
        <v>17.908142071918096</v>
      </c>
      <c r="P2174" s="3">
        <f t="shared" si="641"/>
        <v>17.908142071918096</v>
      </c>
      <c r="Q2174" s="3">
        <f t="shared" si="642"/>
        <v>-100.45323398804433</v>
      </c>
      <c r="R2174">
        <f t="shared" si="643"/>
        <v>79.546766011955668</v>
      </c>
      <c r="S2174">
        <f t="shared" si="644"/>
        <v>3.2249097631604098</v>
      </c>
      <c r="T2174">
        <f t="shared" si="627"/>
        <v>17.908142071918096</v>
      </c>
    </row>
    <row r="2175" spans="1:20" x14ac:dyDescent="0.35">
      <c r="A2175">
        <f t="shared" si="628"/>
        <v>20339.703922304794</v>
      </c>
      <c r="B2175">
        <f t="shared" si="645"/>
        <v>3237.1644202604198</v>
      </c>
      <c r="C2175" t="str">
        <f t="shared" si="629"/>
        <v>-1.41865628720817-7.69412843344317i</v>
      </c>
      <c r="D2175" t="str">
        <f t="shared" si="630"/>
        <v>3.47805614714302-4.93196736298648i</v>
      </c>
      <c r="E2175" t="str">
        <f t="shared" si="631"/>
        <v>163.136794328843+2.34271212051825i</v>
      </c>
      <c r="F2175" t="str">
        <f t="shared" si="632"/>
        <v>2.90989881536207-46.14393652092i</v>
      </c>
      <c r="G2175" t="str">
        <f t="shared" si="633"/>
        <v>0.999996187322568-0.00195260413186317i</v>
      </c>
      <c r="H2175" t="str">
        <f t="shared" si="634"/>
        <v>922.407880263047-400.372636230811i</v>
      </c>
      <c r="I2175" t="str">
        <f t="shared" si="635"/>
        <v>-44.5460982742587-123.360130781887i</v>
      </c>
      <c r="K2175" t="str">
        <f t="shared" si="636"/>
        <v>0.0109470046428163-0.0115201980206579i</v>
      </c>
      <c r="L2175" t="str">
        <f t="shared" si="637"/>
        <v>0.0001875-0.108964814099735i</v>
      </c>
      <c r="M2175" t="str">
        <f t="shared" si="638"/>
        <v>0.00125-0.0273868784100938i</v>
      </c>
      <c r="N2175">
        <f t="shared" si="639"/>
        <v>79.553040682601818</v>
      </c>
      <c r="O2175">
        <f t="shared" si="640"/>
        <v>17.868379744534462</v>
      </c>
      <c r="P2175" s="3">
        <f t="shared" si="641"/>
        <v>17.868379744534462</v>
      </c>
      <c r="Q2175" s="3">
        <f t="shared" si="642"/>
        <v>-100.44695931739818</v>
      </c>
      <c r="R2175">
        <f t="shared" si="643"/>
        <v>79.553040682601818</v>
      </c>
      <c r="S2175">
        <f t="shared" si="644"/>
        <v>3.2371644202604197</v>
      </c>
      <c r="T2175">
        <f t="shared" si="627"/>
        <v>17.868379744534462</v>
      </c>
    </row>
    <row r="2176" spans="1:20" x14ac:dyDescent="0.35">
      <c r="A2176">
        <f t="shared" si="628"/>
        <v>20416.994797209551</v>
      </c>
      <c r="B2176">
        <f t="shared" si="645"/>
        <v>3249.4656450574093</v>
      </c>
      <c r="C2176" t="str">
        <f t="shared" si="629"/>
        <v>-1.41130839034283-7.65914763229388i</v>
      </c>
      <c r="D2176" t="str">
        <f t="shared" si="630"/>
        <v>3.47805562287752-4.9134142196857i</v>
      </c>
      <c r="E2176" t="str">
        <f t="shared" si="631"/>
        <v>163.147285064128+2.35555570228416i</v>
      </c>
      <c r="F2176" t="str">
        <f t="shared" si="632"/>
        <v>2.90989873088361-45.9692964587133i</v>
      </c>
      <c r="G2176" t="str">
        <f t="shared" si="633"/>
        <v>0.999996158291276-0.001960023970662i</v>
      </c>
      <c r="H2176" t="str">
        <f t="shared" si="634"/>
        <v>920.710098885404-406.909112728002i</v>
      </c>
      <c r="I2176" t="str">
        <f t="shared" si="635"/>
        <v>-45.2104439207339-122.739177945207i</v>
      </c>
      <c r="K2176" t="str">
        <f t="shared" si="636"/>
        <v>0.0109036970587791-0.0115146917103839i</v>
      </c>
      <c r="L2176" t="str">
        <f t="shared" si="637"/>
        <v>0.0001875-0.108552315301589i</v>
      </c>
      <c r="M2176" t="str">
        <f t="shared" si="638"/>
        <v>0.00125-0.0272832022415758i</v>
      </c>
      <c r="N2176">
        <f t="shared" si="639"/>
        <v>79.55953818269856</v>
      </c>
      <c r="O2176">
        <f t="shared" si="640"/>
        <v>17.828618371802005</v>
      </c>
      <c r="P2176" s="3">
        <f t="shared" si="641"/>
        <v>17.828618371802005</v>
      </c>
      <c r="Q2176" s="3">
        <f t="shared" si="642"/>
        <v>-100.44046181730144</v>
      </c>
      <c r="R2176">
        <f t="shared" si="643"/>
        <v>79.55953818269856</v>
      </c>
      <c r="S2176">
        <f t="shared" si="644"/>
        <v>3.2494656450574095</v>
      </c>
      <c r="T2176">
        <f t="shared" si="627"/>
        <v>17.828618371802005</v>
      </c>
    </row>
    <row r="2177" spans="1:20" x14ac:dyDescent="0.35">
      <c r="A2177">
        <f t="shared" si="628"/>
        <v>20494.579377438949</v>
      </c>
      <c r="B2177">
        <f t="shared" si="645"/>
        <v>3261.8136145086278</v>
      </c>
      <c r="C2177" t="str">
        <f t="shared" si="629"/>
        <v>-1.40396848874099-7.62433229743559i</v>
      </c>
      <c r="D2177" t="str">
        <f t="shared" si="630"/>
        <v>3.47805509462022-4.8949317574624i</v>
      </c>
      <c r="E2177" t="str">
        <f t="shared" si="631"/>
        <v>163.157891945043+2.36845288011751i</v>
      </c>
      <c r="F2177" t="str">
        <f t="shared" si="632"/>
        <v>2.90989864576193-45.795317680267i</v>
      </c>
      <c r="G2177" t="str">
        <f t="shared" si="633"/>
        <v>0.999996129038928-0.00196747200419712i</v>
      </c>
      <c r="H2177" t="str">
        <f t="shared" si="634"/>
        <v>918.894639846071-413.455530699307i</v>
      </c>
      <c r="I2177" t="str">
        <f t="shared" si="635"/>
        <v>-45.8713705969249-122.106491184944i</v>
      </c>
      <c r="K2177" t="str">
        <f t="shared" si="636"/>
        <v>0.0108604316797717-0.011509025416288i</v>
      </c>
      <c r="L2177" t="str">
        <f t="shared" si="637"/>
        <v>0.0001875-0.108141378064942i</v>
      </c>
      <c r="M2177" t="str">
        <f t="shared" si="638"/>
        <v>0.00125-0.0271799185510817i</v>
      </c>
      <c r="N2177">
        <f t="shared" si="639"/>
        <v>79.566258936076224</v>
      </c>
      <c r="O2177">
        <f t="shared" si="640"/>
        <v>17.788858205914298</v>
      </c>
      <c r="P2177" s="3">
        <f t="shared" si="641"/>
        <v>17.788858205914298</v>
      </c>
      <c r="Q2177" s="3">
        <f t="shared" si="642"/>
        <v>-100.43374106392378</v>
      </c>
      <c r="R2177">
        <f t="shared" si="643"/>
        <v>79.566258936076224</v>
      </c>
      <c r="S2177">
        <f t="shared" si="644"/>
        <v>3.2618136145086276</v>
      </c>
      <c r="T2177">
        <f t="shared" si="627"/>
        <v>17.788858205914298</v>
      </c>
    </row>
    <row r="2178" spans="1:20" x14ac:dyDescent="0.35">
      <c r="A2178">
        <f t="shared" si="628"/>
        <v>20572.458779073215</v>
      </c>
      <c r="B2178">
        <f t="shared" si="645"/>
        <v>3274.2085062437604</v>
      </c>
      <c r="C2178" t="str">
        <f t="shared" si="629"/>
        <v>-1.39663678140103-7.58968183860379i</v>
      </c>
      <c r="D2178" t="str">
        <f t="shared" si="630"/>
        <v>3.47805456234068-4.87651971043968i</v>
      </c>
      <c r="E2178" t="str">
        <f t="shared" si="631"/>
        <v>163.168615955795+2.38140366916851i</v>
      </c>
      <c r="F2178" t="str">
        <f t="shared" si="632"/>
        <v>2.90989855999209-45.6219976828373i</v>
      </c>
      <c r="G2178" t="str">
        <f t="shared" si="633"/>
        <v>0.999996099563842-0.00197494833960107i</v>
      </c>
      <c r="H2178" t="str">
        <f t="shared" si="634"/>
        <v>916.960405632973-420.009016466691i</v>
      </c>
      <c r="I2178" t="str">
        <f t="shared" si="635"/>
        <v>-46.5285364992398-121.462062294421i</v>
      </c>
      <c r="K2178" t="str">
        <f t="shared" si="636"/>
        <v>0.0108172096869968-0.0115031995396907i</v>
      </c>
      <c r="L2178" t="str">
        <f t="shared" si="637"/>
        <v>0.0001875-0.107731996478324i</v>
      </c>
      <c r="M2178" t="str">
        <f t="shared" si="638"/>
        <v>0.00125-0.0270770258528409i</v>
      </c>
      <c r="N2178">
        <f t="shared" si="639"/>
        <v>79.573203354404313</v>
      </c>
      <c r="O2178">
        <f t="shared" si="640"/>
        <v>17.749099499991019</v>
      </c>
      <c r="P2178" s="3">
        <f t="shared" si="641"/>
        <v>17.749099499991019</v>
      </c>
      <c r="Q2178" s="3">
        <f t="shared" si="642"/>
        <v>-100.42679664559569</v>
      </c>
      <c r="R2178">
        <f t="shared" si="643"/>
        <v>79.573203354404313</v>
      </c>
      <c r="S2178">
        <f t="shared" si="644"/>
        <v>3.2742085062437605</v>
      </c>
      <c r="T2178">
        <f t="shared" si="627"/>
        <v>17.749099499991019</v>
      </c>
    </row>
    <row r="2179" spans="1:20" x14ac:dyDescent="0.35">
      <c r="A2179">
        <f t="shared" si="628"/>
        <v>20650.634122433694</v>
      </c>
      <c r="B2179">
        <f t="shared" si="645"/>
        <v>3286.6504985674869</v>
      </c>
      <c r="C2179" t="str">
        <f t="shared" si="629"/>
        <v>-1.38931346642363-7.55519566573928i</v>
      </c>
      <c r="D2179" t="str">
        <f t="shared" si="630"/>
        <v>3.47805402600828-4.85817781375369i</v>
      </c>
      <c r="E2179" t="str">
        <f t="shared" si="631"/>
        <v>163.179458087168+2.39440808269669i</v>
      </c>
      <c r="F2179" t="str">
        <f t="shared" si="632"/>
        <v>2.90989847356915-45.449333973158i</v>
      </c>
      <c r="G2179" t="str">
        <f t="shared" si="633"/>
        <v>0.999996069864322-0.00198245308441341i</v>
      </c>
      <c r="H2179" t="str">
        <f t="shared" si="634"/>
        <v>914.906384895636-426.566632734273i</v>
      </c>
      <c r="I2179" t="str">
        <f t="shared" si="635"/>
        <v>-47.1815964962768-120.80589449545i</v>
      </c>
      <c r="K2179" t="str">
        <f t="shared" si="636"/>
        <v>0.0107740322567949-0.0114972144926665i</v>
      </c>
      <c r="L2179" t="str">
        <f t="shared" si="637"/>
        <v>0.0001875-0.107324164652644i</v>
      </c>
      <c r="M2179" t="str">
        <f t="shared" si="638"/>
        <v>0.00125-0.0269745226667074i</v>
      </c>
      <c r="N2179">
        <f t="shared" si="639"/>
        <v>79.580371837137548</v>
      </c>
      <c r="O2179">
        <f t="shared" si="640"/>
        <v>17.709342508061088</v>
      </c>
      <c r="P2179" s="3">
        <f t="shared" si="641"/>
        <v>17.709342508061088</v>
      </c>
      <c r="Q2179" s="3">
        <f t="shared" si="642"/>
        <v>-100.41962816286245</v>
      </c>
      <c r="R2179">
        <f t="shared" si="643"/>
        <v>79.580371837137548</v>
      </c>
      <c r="S2179">
        <f t="shared" si="644"/>
        <v>3.2866504985674867</v>
      </c>
      <c r="T2179">
        <f t="shared" si="627"/>
        <v>17.709342508061088</v>
      </c>
    </row>
    <row r="2180" spans="1:20" x14ac:dyDescent="0.35">
      <c r="A2180">
        <f t="shared" si="628"/>
        <v>20729.106532098944</v>
      </c>
      <c r="B2180">
        <f t="shared" si="645"/>
        <v>3299.1397704620435</v>
      </c>
      <c r="C2180" t="str">
        <f t="shared" si="629"/>
        <v>-1.38199874099149-7.52087318899302i</v>
      </c>
      <c r="D2180" t="str">
        <f t="shared" si="630"/>
        <v>3.4780534855922-4.83990580354967i</v>
      </c>
      <c r="E2180" t="str">
        <f t="shared" si="631"/>
        <v>163.190419336563+2.40746613205756i</v>
      </c>
      <c r="F2180" t="str">
        <f t="shared" si="632"/>
        <v>2.90989838648817-45.277324067404i</v>
      </c>
      <c r="G2180" t="str">
        <f t="shared" si="633"/>
        <v>0.999996039938658-0.00198998634658229i</v>
      </c>
      <c r="H2180" t="str">
        <f t="shared" si="634"/>
        <v>912.731656097861-433.12538149669i</v>
      </c>
      <c r="I2180" t="str">
        <f t="shared" si="635"/>
        <v>-47.8302025718042-120.1380027074i</v>
      </c>
      <c r="K2180" t="str">
        <f t="shared" si="636"/>
        <v>0.0107309005605197-0.0114910706979738i</v>
      </c>
      <c r="L2180" t="str">
        <f t="shared" si="637"/>
        <v>0.0001875-0.106917876721104i</v>
      </c>
      <c r="M2180" t="str">
        <f t="shared" si="638"/>
        <v>0.00125-0.0268724075181385i</v>
      </c>
      <c r="N2180">
        <f t="shared" si="639"/>
        <v>79.587764771460442</v>
      </c>
      <c r="O2180">
        <f t="shared" si="640"/>
        <v>17.669587485043778</v>
      </c>
      <c r="P2180" s="3">
        <f t="shared" si="641"/>
        <v>17.669587485043778</v>
      </c>
      <c r="Q2180" s="3">
        <f t="shared" si="642"/>
        <v>-100.41223522853956</v>
      </c>
      <c r="R2180">
        <f t="shared" si="643"/>
        <v>79.587764771460442</v>
      </c>
      <c r="S2180">
        <f t="shared" si="644"/>
        <v>3.2991397704620438</v>
      </c>
      <c r="T2180">
        <f t="shared" si="627"/>
        <v>17.669587485043778</v>
      </c>
    </row>
    <row r="2181" spans="1:20" x14ac:dyDescent="0.35">
      <c r="A2181">
        <f t="shared" si="628"/>
        <v>20807.877136920921</v>
      </c>
      <c r="B2181">
        <f t="shared" si="645"/>
        <v>3311.6765015897995</v>
      </c>
      <c r="C2181" t="str">
        <f t="shared" si="629"/>
        <v>-1.3746928013492-7.48671381873211i</v>
      </c>
      <c r="D2181" t="str">
        <f t="shared" si="630"/>
        <v>3.47805294106131-4.82170341697818i</v>
      </c>
      <c r="E2181" t="str">
        <f t="shared" si="631"/>
        <v>163.201500708047+2.42057782669083i</v>
      </c>
      <c r="F2181" t="str">
        <f t="shared" si="632"/>
        <v>2.90989829874411-45.1059654911546i</v>
      </c>
      <c r="G2181" t="str">
        <f t="shared" si="633"/>
        <v>0.999996009785129-0.00199754823446593i</v>
      </c>
      <c r="H2181" t="str">
        <f t="shared" si="634"/>
        <v>910.435391070822-439.682207171093i</v>
      </c>
      <c r="I2181" t="str">
        <f t="shared" si="635"/>
        <v>-48.4740042872275-119.45841379731i</v>
      </c>
      <c r="K2181" t="str">
        <f t="shared" si="636"/>
        <v>0.0106878157644153-0.0114847685889832i</v>
      </c>
      <c r="L2181" t="str">
        <f t="shared" si="637"/>
        <v>0.0001875-0.106513126839115i</v>
      </c>
      <c r="M2181" t="str">
        <f t="shared" si="638"/>
        <v>0.00125-0.0267706789381734i</v>
      </c>
      <c r="N2181">
        <f t="shared" si="639"/>
        <v>79.59538253223532</v>
      </c>
      <c r="O2181">
        <f t="shared" si="640"/>
        <v>17.629834686730636</v>
      </c>
      <c r="P2181" s="3">
        <f t="shared" si="641"/>
        <v>17.629834686730636</v>
      </c>
      <c r="Q2181" s="3">
        <f t="shared" si="642"/>
        <v>-100.40461746776468</v>
      </c>
      <c r="R2181">
        <f t="shared" si="643"/>
        <v>79.59538253223532</v>
      </c>
      <c r="S2181">
        <f t="shared" si="644"/>
        <v>3.3116765015897993</v>
      </c>
      <c r="T2181">
        <f t="shared" si="627"/>
        <v>17.629834686730636</v>
      </c>
    </row>
    <row r="2182" spans="1:20" x14ac:dyDescent="0.35">
      <c r="A2182">
        <f t="shared" si="628"/>
        <v>20886.94707004122</v>
      </c>
      <c r="B2182">
        <f t="shared" si="645"/>
        <v>3324.2608722958407</v>
      </c>
      <c r="C2182" t="str">
        <f t="shared" si="629"/>
        <v>-1.3673958427832-7.45271696554675i</v>
      </c>
      <c r="D2182" t="str">
        <f t="shared" si="630"/>
        <v>3.4780523923843-4.80357039219137i</v>
      </c>
      <c r="E2182" t="str">
        <f t="shared" si="631"/>
        <v>163.212703212412+2.43374317411226i</v>
      </c>
      <c r="F2182" t="str">
        <f t="shared" si="632"/>
        <v>2.90989821033195-44.9352557793593i</v>
      </c>
      <c r="G2182" t="str">
        <f t="shared" si="633"/>
        <v>0.999995979402-0.00200513885683427i</v>
      </c>
      <c r="H2182" t="str">
        <f t="shared" si="634"/>
        <v>908.016858451884-446.233999950225i</v>
      </c>
      <c r="I2182" t="str">
        <f t="shared" si="635"/>
        <v>-49.1126492627119-118.767166809626i</v>
      </c>
      <c r="K2182" t="str">
        <f t="shared" si="636"/>
        <v>0.0106447790294947-0.0114783086096042i</v>
      </c>
      <c r="L2182" t="str">
        <f t="shared" si="637"/>
        <v>0.0001875-0.106109909184215i</v>
      </c>
      <c r="M2182" t="str">
        <f t="shared" si="638"/>
        <v>0.00125-0.0266693354634124i</v>
      </c>
      <c r="N2182">
        <f t="shared" si="639"/>
        <v>79.603225481953885</v>
      </c>
      <c r="O2182">
        <f t="shared" si="640"/>
        <v>17.590084369768064</v>
      </c>
      <c r="P2182" s="3">
        <f t="shared" si="641"/>
        <v>17.590084369768064</v>
      </c>
      <c r="Q2182" s="3">
        <f t="shared" si="642"/>
        <v>-100.39677451804612</v>
      </c>
      <c r="R2182">
        <f t="shared" si="643"/>
        <v>79.603225481953885</v>
      </c>
      <c r="S2182">
        <f t="shared" si="644"/>
        <v>3.3242608722958407</v>
      </c>
      <c r="T2182">
        <f t="shared" si="627"/>
        <v>17.590084369768064</v>
      </c>
    </row>
    <row r="2183" spans="1:20" x14ac:dyDescent="0.35">
      <c r="A2183">
        <f t="shared" si="628"/>
        <v>20966.317468907378</v>
      </c>
      <c r="B2183">
        <f t="shared" si="645"/>
        <v>3336.8930636105652</v>
      </c>
      <c r="C2183" t="str">
        <f t="shared" si="629"/>
        <v>-1.36010805960226-7.41888204025622i</v>
      </c>
      <c r="D2183" t="str">
        <f t="shared" si="630"/>
        <v>3.47805183952959-4.78550646833913i</v>
      </c>
      <c r="E2183" t="str">
        <f t="shared" si="631"/>
        <v>163.224027867218+2.44696217989938i</v>
      </c>
      <c r="F2183" t="str">
        <f t="shared" si="632"/>
        <v>2.90989812124657-44.7651924763015i</v>
      </c>
      <c r="G2183" t="str">
        <f t="shared" si="633"/>
        <v>0.999995948787521-0.00201275832287044i</v>
      </c>
      <c r="H2183" t="str">
        <f t="shared" si="634"/>
        <v>905.475426994414-452.777599372901i</v>
      </c>
      <c r="I2183" t="str">
        <f t="shared" si="635"/>
        <v>-49.7457836760038-118.064313174175i</v>
      </c>
      <c r="K2183" t="str">
        <f t="shared" si="636"/>
        <v>0.0106017915114189-0.0114716912142104i</v>
      </c>
      <c r="L2183" t="str">
        <f t="shared" si="637"/>
        <v>0.0001875-0.105708217955983i</v>
      </c>
      <c r="M2183" t="str">
        <f t="shared" si="638"/>
        <v>0.00125-0.0265683756359957i</v>
      </c>
      <c r="N2183">
        <f t="shared" si="639"/>
        <v>79.61129397068683</v>
      </c>
      <c r="O2183">
        <f t="shared" si="640"/>
        <v>17.550336791638458</v>
      </c>
      <c r="P2183" s="3">
        <f t="shared" si="641"/>
        <v>17.550336791638458</v>
      </c>
      <c r="Q2183" s="3">
        <f t="shared" si="642"/>
        <v>-100.38870602931317</v>
      </c>
      <c r="R2183">
        <f t="shared" si="643"/>
        <v>79.61129397068683</v>
      </c>
      <c r="S2183">
        <f t="shared" si="644"/>
        <v>3.3368930636105651</v>
      </c>
      <c r="T2183">
        <f t="shared" si="627"/>
        <v>17.550336791638458</v>
      </c>
    </row>
    <row r="2184" spans="1:20" x14ac:dyDescent="0.35">
      <c r="A2184">
        <f t="shared" si="628"/>
        <v>21045.989475289225</v>
      </c>
      <c r="B2184">
        <f t="shared" si="645"/>
        <v>3349.5732572522852</v>
      </c>
      <c r="C2184" t="str">
        <f t="shared" si="629"/>
        <v>-1.35282964511801-7.38520845391588i</v>
      </c>
      <c r="D2184" t="str">
        <f t="shared" si="630"/>
        <v>3.47805128246539-4.76751138556546i</v>
      </c>
      <c r="E2184" t="str">
        <f t="shared" si="631"/>
        <v>163.235475696845+2.46023484768144i</v>
      </c>
      <c r="F2184" t="str">
        <f t="shared" si="632"/>
        <v>2.90989803148287-44.5957731355637i</v>
      </c>
      <c r="G2184" t="str">
        <f t="shared" si="633"/>
        <v>0.999995917939933-0.00202040674217242i</v>
      </c>
      <c r="H2184" t="str">
        <f t="shared" si="634"/>
        <v>902.810568733482-459.309798107293i</v>
      </c>
      <c r="I2184" t="str">
        <f t="shared" si="635"/>
        <v>-50.3730527779089-117.349916890964i</v>
      </c>
      <c r="K2184" t="str">
        <f t="shared" si="636"/>
        <v>0.0105588543603776-0.0114649168675628i</v>
      </c>
      <c r="L2184" t="str">
        <f t="shared" si="637"/>
        <v>0.0001875-0.105308047375954i</v>
      </c>
      <c r="M2184" t="str">
        <f t="shared" si="638"/>
        <v>0.00125-0.0264677980035821i</v>
      </c>
      <c r="N2184">
        <f t="shared" si="639"/>
        <v>79.619588336037225</v>
      </c>
      <c r="O2184">
        <f t="shared" si="640"/>
        <v>17.510592210642059</v>
      </c>
      <c r="P2184" s="3">
        <f t="shared" si="641"/>
        <v>17.510592210642059</v>
      </c>
      <c r="Q2184" s="3">
        <f t="shared" si="642"/>
        <v>-100.38041166396278</v>
      </c>
      <c r="R2184">
        <f t="shared" si="643"/>
        <v>79.619588336037225</v>
      </c>
      <c r="S2184">
        <f t="shared" si="644"/>
        <v>3.3495732572522852</v>
      </c>
      <c r="T2184">
        <f t="shared" si="627"/>
        <v>17.510592210642059</v>
      </c>
    </row>
    <row r="2185" spans="1:20" x14ac:dyDescent="0.35">
      <c r="A2185">
        <f t="shared" si="628"/>
        <v>21125.964235295327</v>
      </c>
      <c r="B2185">
        <f t="shared" si="645"/>
        <v>3362.301635629844</v>
      </c>
      <c r="C2185" t="str">
        <f t="shared" si="629"/>
        <v>-1.34556079162557-7.3516956178245i</v>
      </c>
      <c r="D2185" t="str">
        <f t="shared" si="630"/>
        <v>3.47805072115964-4.74958488500457i</v>
      </c>
      <c r="E2185" t="str">
        <f t="shared" si="631"/>
        <v>163.24704773255+2.47356117912742i</v>
      </c>
      <c r="F2185" t="str">
        <f t="shared" si="632"/>
        <v>2.90989794103567-44.4269953199914i</v>
      </c>
      <c r="G2185" t="str">
        <f t="shared" si="633"/>
        <v>0.999995886857459-0.00202808422475454i</v>
      </c>
      <c r="H2185" t="str">
        <f t="shared" si="634"/>
        <v>900.021861992956-465.827345941033i</v>
      </c>
      <c r="I2185" t="str">
        <f t="shared" si="635"/>
        <v>-50.9941014232338-116.624054690526i</v>
      </c>
      <c r="K2185" t="str">
        <f t="shared" si="636"/>
        <v>0.0105159687209715-0.0114579860447316i</v>
      </c>
      <c r="L2185" t="str">
        <f t="shared" si="637"/>
        <v>0.0001875-0.104909391687541i</v>
      </c>
      <c r="M2185" t="str">
        <f t="shared" si="638"/>
        <v>0.00125-0.0263676011193286i</v>
      </c>
      <c r="N2185">
        <f t="shared" si="639"/>
        <v>79.628108903097157</v>
      </c>
      <c r="O2185">
        <f t="shared" si="640"/>
        <v>17.470850885878729</v>
      </c>
      <c r="P2185" s="3">
        <f t="shared" si="641"/>
        <v>17.470850885878729</v>
      </c>
      <c r="Q2185" s="3">
        <f t="shared" si="642"/>
        <v>-100.37189109690284</v>
      </c>
      <c r="R2185">
        <f t="shared" si="643"/>
        <v>79.628108903097157</v>
      </c>
      <c r="S2185">
        <f t="shared" si="644"/>
        <v>3.3623016356298439</v>
      </c>
      <c r="T2185">
        <f t="shared" si="627"/>
        <v>17.470850885878729</v>
      </c>
    </row>
    <row r="2186" spans="1:20" x14ac:dyDescent="0.35">
      <c r="A2186">
        <f t="shared" si="628"/>
        <v>21206.24289938945</v>
      </c>
      <c r="B2186">
        <f t="shared" si="645"/>
        <v>3375.0783818452373</v>
      </c>
      <c r="C2186" t="str">
        <f t="shared" si="629"/>
        <v>-1.33830169038466-7.31834294353146i</v>
      </c>
      <c r="D2186" t="str">
        <f t="shared" si="630"/>
        <v>3.47805015558002-4.73172670877729i</v>
      </c>
      <c r="E2186" t="str">
        <f t="shared" si="631"/>
        <v>163.258745012513+2.48694117393408i</v>
      </c>
      <c r="F2186" t="str">
        <f t="shared" si="632"/>
        <v>2.90989784989976-44.2588566016591i</v>
      </c>
      <c r="G2186" t="str">
        <f t="shared" si="633"/>
        <v>0.999995855538312-0.00203579088104911i</v>
      </c>
      <c r="H2186" t="str">
        <f t="shared" si="634"/>
        <v>897.108994219321-472.326953971376i</v>
      </c>
      <c r="I2186" t="str">
        <f t="shared" si="635"/>
        <v>-51.6085746159329-115.886816168559i</v>
      </c>
      <c r="K2186" t="str">
        <f t="shared" si="636"/>
        <v>0.0104731357320955-0.0114508992310166i</v>
      </c>
      <c r="L2186" t="str">
        <f t="shared" si="637"/>
        <v>0.0001875-0.104512245155949i</v>
      </c>
      <c r="M2186" t="str">
        <f t="shared" si="638"/>
        <v>0.00125-0.0262677835418695i</v>
      </c>
      <c r="N2186">
        <f t="shared" si="639"/>
        <v>79.636855984403468</v>
      </c>
      <c r="O2186">
        <f t="shared" si="640"/>
        <v>17.431113077229288</v>
      </c>
      <c r="P2186" s="3">
        <f t="shared" si="641"/>
        <v>17.431113077229288</v>
      </c>
      <c r="Q2186" s="3">
        <f t="shared" si="642"/>
        <v>-100.36314401559653</v>
      </c>
      <c r="R2186">
        <f t="shared" si="643"/>
        <v>79.636855984403468</v>
      </c>
      <c r="S2186">
        <f t="shared" si="644"/>
        <v>3.3750783818452375</v>
      </c>
      <c r="T2186">
        <f t="shared" si="627"/>
        <v>17.431113077229288</v>
      </c>
    </row>
    <row r="2187" spans="1:20" x14ac:dyDescent="0.35">
      <c r="A2187">
        <f t="shared" si="628"/>
        <v>21286.826622407127</v>
      </c>
      <c r="B2187">
        <f t="shared" si="645"/>
        <v>3387.9036796962491</v>
      </c>
      <c r="C2187" t="str">
        <f t="shared" si="629"/>
        <v>-1.3310525316009-7.28514984284457i</v>
      </c>
      <c r="D2187" t="str">
        <f t="shared" si="630"/>
        <v>3.47804958569405-4.71393659998734i</v>
      </c>
      <c r="E2187" t="str">
        <f t="shared" si="631"/>
        <v>163.270568581894+2.500374829813i</v>
      </c>
      <c r="F2187" t="str">
        <f t="shared" si="632"/>
        <v>2.90989775806994-44.0913545618353i</v>
      </c>
      <c r="G2187" t="str">
        <f t="shared" si="633"/>
        <v>0.999995823980689-0.00204352682190797i</v>
      </c>
      <c r="H2187" t="str">
        <f t="shared" si="634"/>
        <v>894.071764627977-478.805298987389i</v>
      </c>
      <c r="I2187" t="str">
        <f t="shared" si="635"/>
        <v>-52.2161180670751-115.138303893663i</v>
      </c>
      <c r="K2187" t="str">
        <f t="shared" si="636"/>
        <v>0.010430356526823-0.0114436569218658i</v>
      </c>
      <c r="L2187" t="str">
        <f t="shared" si="637"/>
        <v>0.0001875-0.10411660206809i</v>
      </c>
      <c r="M2187" t="str">
        <f t="shared" si="638"/>
        <v>0.00125-0.0261683438352953i</v>
      </c>
      <c r="N2187">
        <f t="shared" si="639"/>
        <v>79.645829879896269</v>
      </c>
      <c r="O2187">
        <f t="shared" si="640"/>
        <v>17.391379045337139</v>
      </c>
      <c r="P2187" s="3">
        <f t="shared" si="641"/>
        <v>17.391379045337139</v>
      </c>
      <c r="Q2187" s="3">
        <f t="shared" si="642"/>
        <v>-100.35417012010373</v>
      </c>
      <c r="R2187">
        <f t="shared" si="643"/>
        <v>79.645829879896269</v>
      </c>
      <c r="S2187">
        <f t="shared" si="644"/>
        <v>3.3879036796962492</v>
      </c>
      <c r="T2187">
        <f t="shared" si="627"/>
        <v>17.391379045337139</v>
      </c>
    </row>
    <row r="2188" spans="1:20" x14ac:dyDescent="0.35">
      <c r="A2188">
        <f t="shared" si="628"/>
        <v>21367.716563572278</v>
      </c>
      <c r="B2188">
        <f t="shared" si="645"/>
        <v>3400.7777136790951</v>
      </c>
      <c r="C2188" t="str">
        <f t="shared" si="629"/>
        <v>-1.32381350440724-7.25211572783803i</v>
      </c>
      <c r="D2188" t="str">
        <f t="shared" si="630"/>
        <v>3.47804901146888-4.69621430271753i</v>
      </c>
      <c r="E2188" t="str">
        <f t="shared" si="631"/>
        <v>163.282519492888+2.51386214248015i</v>
      </c>
      <c r="F2188" t="str">
        <f t="shared" si="632"/>
        <v>2.90989766554087-43.9244867909462i</v>
      </c>
      <c r="G2188" t="str">
        <f t="shared" si="633"/>
        <v>0.999995792182774-0.00205129215860414i</v>
      </c>
      <c r="H2188" t="str">
        <f t="shared" si="634"/>
        <v>890.910086648038-485.259028034941i</v>
      </c>
      <c r="I2188" t="str">
        <f t="shared" si="635"/>
        <v>-52.8163787641319-114.378633487074i</v>
      </c>
      <c r="K2188" t="str">
        <f t="shared" si="636"/>
        <v>0.0103876322322923-0.0114362596227927i</v>
      </c>
      <c r="L2188" t="str">
        <f t="shared" si="637"/>
        <v>0.0001875-0.103722456732507i</v>
      </c>
      <c r="M2188" t="str">
        <f t="shared" si="638"/>
        <v>0.00125-0.0260692805691326i</v>
      </c>
      <c r="N2188">
        <f t="shared" si="639"/>
        <v>79.655030876879891</v>
      </c>
      <c r="O2188">
        <f t="shared" si="640"/>
        <v>17.351649051589693</v>
      </c>
      <c r="P2188" s="3">
        <f t="shared" si="641"/>
        <v>17.351649051589693</v>
      </c>
      <c r="Q2188" s="3">
        <f t="shared" si="642"/>
        <v>-100.34496912312011</v>
      </c>
      <c r="R2188">
        <f t="shared" si="643"/>
        <v>79.655030876879891</v>
      </c>
      <c r="S2188">
        <f t="shared" si="644"/>
        <v>3.4007777136790951</v>
      </c>
      <c r="T2188">
        <f t="shared" si="627"/>
        <v>17.351649051589693</v>
      </c>
    </row>
    <row r="2189" spans="1:20" x14ac:dyDescent="0.35">
      <c r="A2189">
        <f t="shared" si="628"/>
        <v>21448.913886513852</v>
      </c>
      <c r="B2189">
        <f t="shared" si="645"/>
        <v>3413.7006689910759</v>
      </c>
      <c r="C2189" t="str">
        <f t="shared" si="629"/>
        <v>-1.31658479684573-7.21924001086071i</v>
      </c>
      <c r="D2189" t="str">
        <f t="shared" si="630"/>
        <v>3.4780484328715-4.67855956202623i</v>
      </c>
      <c r="E2189" t="str">
        <f t="shared" si="631"/>
        <v>163.294598804778+2.52740310564334i</v>
      </c>
      <c r="F2189" t="str">
        <f t="shared" si="632"/>
        <v>2.90989757230724-43.7582508885433i</v>
      </c>
      <c r="G2189" t="str">
        <f t="shared" si="633"/>
        <v>0.999995760142738-0.00205908700283333i</v>
      </c>
      <c r="H2189" t="str">
        <f t="shared" si="634"/>
        <v>887.623990152266-491.684763154436i</v>
      </c>
      <c r="I2189" t="str">
        <f t="shared" si="635"/>
        <v>-53.4090055500324-113.607933673406i</v>
      </c>
      <c r="K2189" t="str">
        <f t="shared" si="636"/>
        <v>0.0103449639695935-0.011428707849292i</v>
      </c>
      <c r="L2189" t="str">
        <f t="shared" si="637"/>
        <v>0.0001875-0.103329803479285i</v>
      </c>
      <c r="M2189" t="str">
        <f t="shared" si="638"/>
        <v>0.00125-0.025970592318323i</v>
      </c>
      <c r="N2189">
        <f t="shared" si="639"/>
        <v>79.664459249985214</v>
      </c>
      <c r="O2189">
        <f t="shared" si="640"/>
        <v>17.311923358099776</v>
      </c>
      <c r="P2189" s="3">
        <f t="shared" si="641"/>
        <v>17.311923358099776</v>
      </c>
      <c r="Q2189" s="3">
        <f t="shared" si="642"/>
        <v>-100.33554075001479</v>
      </c>
      <c r="R2189">
        <f t="shared" si="643"/>
        <v>79.664459249985214</v>
      </c>
      <c r="S2189">
        <f t="shared" si="644"/>
        <v>3.4137006689910758</v>
      </c>
      <c r="T2189">
        <f t="shared" si="627"/>
        <v>17.311923358099776</v>
      </c>
    </row>
    <row r="2190" spans="1:20" x14ac:dyDescent="0.35">
      <c r="A2190">
        <f t="shared" si="628"/>
        <v>21530.419759282606</v>
      </c>
      <c r="B2190">
        <f t="shared" si="645"/>
        <v>3426.6727315332419</v>
      </c>
      <c r="C2190" t="str">
        <f t="shared" si="629"/>
        <v>-1.30936659584951-7.18652210454473i</v>
      </c>
      <c r="D2190" t="str">
        <f t="shared" si="630"/>
        <v>3.47804784986863-4.66097212394361i</v>
      </c>
      <c r="E2190" t="str">
        <f t="shared" si="631"/>
        <v>163.306807583992+2.5409977109879i</v>
      </c>
      <c r="F2190" t="str">
        <f t="shared" si="632"/>
        <v>2.90989747836371-43.5926444632674i</v>
      </c>
      <c r="G2190" t="str">
        <f t="shared" si="633"/>
        <v>0.999995727858738-0.00206691146671564i</v>
      </c>
      <c r="H2190" t="str">
        <f t="shared" si="634"/>
        <v>884.213623459116-498.07910627985i</v>
      </c>
      <c r="I2190" t="str">
        <f t="shared" si="635"/>
        <v>-53.9936497102855-112.826346301462i</v>
      </c>
      <c r="K2190" t="str">
        <f t="shared" si="636"/>
        <v>0.0103023528536577-0.0114210021267539i</v>
      </c>
      <c r="L2190" t="str">
        <f t="shared" si="637"/>
        <v>0.0001875-0.102938636659977i</v>
      </c>
      <c r="M2190" t="str">
        <f t="shared" si="638"/>
        <v>0.00125-0.0258722776632029i</v>
      </c>
      <c r="N2190">
        <f t="shared" si="639"/>
        <v>79.674115261133863</v>
      </c>
      <c r="O2190">
        <f t="shared" si="640"/>
        <v>17.272202227687089</v>
      </c>
      <c r="P2190" s="3">
        <f t="shared" si="641"/>
        <v>17.272202227687089</v>
      </c>
      <c r="Q2190" s="3">
        <f t="shared" si="642"/>
        <v>-100.32588473886614</v>
      </c>
      <c r="R2190">
        <f t="shared" si="643"/>
        <v>79.674115261133863</v>
      </c>
      <c r="S2190">
        <f t="shared" si="644"/>
        <v>3.4266727315332419</v>
      </c>
      <c r="T2190">
        <f t="shared" si="627"/>
        <v>17.272202227687089</v>
      </c>
    </row>
    <row r="2191" spans="1:20" x14ac:dyDescent="0.35">
      <c r="A2191">
        <f t="shared" si="628"/>
        <v>21612.23535436788</v>
      </c>
      <c r="B2191">
        <f t="shared" si="645"/>
        <v>3439.6940879130684</v>
      </c>
      <c r="C2191" t="str">
        <f t="shared" si="629"/>
        <v>-1.30215908722496-7.15396142181389i</v>
      </c>
      <c r="D2191" t="str">
        <f t="shared" si="630"/>
        <v>3.47804726242671-4.64345173546796i</v>
      </c>
      <c r="E2191" t="str">
        <f t="shared" si="631"/>
        <v>163.319146904157+2.55464594816603i</v>
      </c>
      <c r="F2191" t="str">
        <f t="shared" si="632"/>
        <v>2.90989738370485-43.4276651328141i</v>
      </c>
      <c r="G2191" t="str">
        <f t="shared" si="633"/>
        <v>0.999995695328914-0.00207476566279712i</v>
      </c>
      <c r="H2191" t="str">
        <f t="shared" si="634"/>
        <v>880.679255094634-504.43864428696i</v>
      </c>
      <c r="I2191" t="str">
        <f t="shared" si="635"/>
        <v>-54.5699655664485-112.034026334307i</v>
      </c>
      <c r="K2191" t="str">
        <f t="shared" si="636"/>
        <v>0.0102597999931467-0.0114131429903766i</v>
      </c>
      <c r="L2191" t="str">
        <f t="shared" si="637"/>
        <v>0.0001875-0.102548950647517i</v>
      </c>
      <c r="M2191" t="str">
        <f t="shared" si="638"/>
        <v>0.00125-0.0257743351894828i</v>
      </c>
      <c r="N2191">
        <f t="shared" si="639"/>
        <v>79.683999159504509</v>
      </c>
      <c r="O2191">
        <f t="shared" si="640"/>
        <v>17.232485923859066</v>
      </c>
      <c r="P2191" s="3">
        <f t="shared" si="641"/>
        <v>17.232485923859066</v>
      </c>
      <c r="Q2191" s="3">
        <f t="shared" si="642"/>
        <v>-100.31600084049549</v>
      </c>
      <c r="R2191">
        <f t="shared" si="643"/>
        <v>79.683999159504509</v>
      </c>
      <c r="S2191">
        <f t="shared" si="644"/>
        <v>3.4396940879130686</v>
      </c>
      <c r="T2191">
        <f t="shared" si="627"/>
        <v>17.232485923859066</v>
      </c>
    </row>
    <row r="2192" spans="1:20" x14ac:dyDescent="0.35">
      <c r="A2192">
        <f t="shared" si="628"/>
        <v>21694.361848714478</v>
      </c>
      <c r="B2192">
        <f t="shared" si="645"/>
        <v>3452.764925447138</v>
      </c>
      <c r="C2192" t="str">
        <f t="shared" si="629"/>
        <v>-1.29496245563451-7.12155737589314i</v>
      </c>
      <c r="D2192" t="str">
        <f t="shared" si="630"/>
        <v>3.47804667051196-4.62599814456216i</v>
      </c>
      <c r="E2192" t="str">
        <f t="shared" si="631"/>
        <v>163.331617846158+2.56834780478226i</v>
      </c>
      <c r="F2192" t="str">
        <f t="shared" si="632"/>
        <v>2.90989728832523-43.2633105239005i</v>
      </c>
      <c r="G2192" t="str">
        <f t="shared" si="633"/>
        <v>0.999995662551397-0.00208264970405136i</v>
      </c>
      <c r="H2192" t="str">
        <f t="shared" si="634"/>
        <v>877.021275302744-510.75995417719i</v>
      </c>
      <c r="I2192" t="str">
        <f t="shared" si="635"/>
        <v>-55.1376110740783-111.231141807939i</v>
      </c>
      <c r="K2192" t="str">
        <f t="shared" si="636"/>
        <v>0.0102173064903448-0.0114051309850783i</v>
      </c>
      <c r="L2192" t="str">
        <f t="shared" si="637"/>
        <v>0.0001875-0.102160739836139i</v>
      </c>
      <c r="M2192" t="str">
        <f t="shared" si="638"/>
        <v>0.00125-0.0256767634882276i</v>
      </c>
      <c r="N2192">
        <f t="shared" si="639"/>
        <v>79.694111181499096</v>
      </c>
      <c r="O2192">
        <f t="shared" si="640"/>
        <v>17.192774710792765</v>
      </c>
      <c r="P2192" s="3">
        <f t="shared" si="641"/>
        <v>17.192774710792765</v>
      </c>
      <c r="Q2192" s="3">
        <f t="shared" si="642"/>
        <v>-100.3058888185009</v>
      </c>
      <c r="R2192">
        <f t="shared" si="643"/>
        <v>79.694111181499096</v>
      </c>
      <c r="S2192">
        <f t="shared" si="644"/>
        <v>3.4527649254471382</v>
      </c>
      <c r="T2192">
        <f t="shared" si="627"/>
        <v>17.192774710792765</v>
      </c>
    </row>
    <row r="2193" spans="1:20" x14ac:dyDescent="0.35">
      <c r="A2193">
        <f t="shared" si="628"/>
        <v>21776.800423739594</v>
      </c>
      <c r="B2193">
        <f t="shared" si="645"/>
        <v>3465.8854321638373</v>
      </c>
      <c r="C2193" t="str">
        <f t="shared" si="629"/>
        <v>-1.28777688457909-7.0893093803177i</v>
      </c>
      <c r="D2193" t="str">
        <f t="shared" si="630"/>
        <v>3.47804607409031-4.60861110014995i</v>
      </c>
      <c r="E2193" t="str">
        <f t="shared" si="631"/>
        <v>163.344221498199+2.5821032663834i</v>
      </c>
      <c r="F2193" t="str">
        <f t="shared" si="632"/>
        <v>2.90989719221935-43.0995782722303i</v>
      </c>
      <c r="G2193" t="str">
        <f t="shared" si="633"/>
        <v>0.999995629524299-0.0020905637038812i</v>
      </c>
      <c r="H2193" t="str">
        <f t="shared" si="634"/>
        <v>873.24019729305-517.039608383019i</v>
      </c>
      <c r="I2193" t="str">
        <f t="shared" si="635"/>
        <v>-55.6962484232912-110.417873757944i</v>
      </c>
      <c r="K2193" t="str">
        <f t="shared" si="636"/>
        <v>0.0101748734410517-0.0113969666654067i</v>
      </c>
      <c r="L2193" t="str">
        <f t="shared" si="637"/>
        <v>0.0001875-0.101773998641303i</v>
      </c>
      <c r="M2193" t="str">
        <f t="shared" si="638"/>
        <v>0.00125-0.0255795611558354i</v>
      </c>
      <c r="N2193">
        <f t="shared" si="639"/>
        <v>79.704451550714779</v>
      </c>
      <c r="O2193">
        <f t="shared" si="640"/>
        <v>17.153068853315855</v>
      </c>
      <c r="P2193" s="3">
        <f t="shared" si="641"/>
        <v>17.153068853315855</v>
      </c>
      <c r="Q2193" s="3">
        <f t="shared" si="642"/>
        <v>-100.29554844928522</v>
      </c>
      <c r="R2193">
        <f t="shared" si="643"/>
        <v>79.704451550714779</v>
      </c>
      <c r="S2193">
        <f t="shared" si="644"/>
        <v>3.4658854321638373</v>
      </c>
      <c r="T2193">
        <f t="shared" si="627"/>
        <v>17.153068853315855</v>
      </c>
    </row>
    <row r="2194" spans="1:20" x14ac:dyDescent="0.35">
      <c r="A2194">
        <f t="shared" si="628"/>
        <v>21859.552265349805</v>
      </c>
      <c r="B2194">
        <f t="shared" si="645"/>
        <v>3479.0557968060598</v>
      </c>
      <c r="C2194" t="str">
        <f t="shared" si="629"/>
        <v>-1.28060255638137-7.05721684894231i</v>
      </c>
      <c r="D2194" t="str">
        <f t="shared" si="630"/>
        <v>3.47804547312744-4.59129035211237i</v>
      </c>
      <c r="E2194" t="str">
        <f t="shared" si="631"/>
        <v>163.356958955853+2.59591231643988i</v>
      </c>
      <c r="F2194" t="str">
        <f t="shared" si="632"/>
        <v>2.90989709538169-42.9364660224601i</v>
      </c>
      <c r="G2194" t="str">
        <f t="shared" si="633"/>
        <v>0.999995596245721-0.00209850777612028i</v>
      </c>
      <c r="H2194" t="str">
        <f t="shared" si="634"/>
        <v>869.336658216397-523.274180179612i</v>
      </c>
      <c r="I2194" t="str">
        <f t="shared" si="635"/>
        <v>-56.2455446399566-109.594416113734i</v>
      </c>
      <c r="K2194" t="str">
        <f t="shared" si="636"/>
        <v>0.0101325019344772-0.0113886505954478i</v>
      </c>
      <c r="L2194" t="str">
        <f t="shared" si="637"/>
        <v>0.0001875-0.101388721499604i</v>
      </c>
      <c r="M2194" t="str">
        <f t="shared" si="638"/>
        <v>0.00125-0.0254827267940181i</v>
      </c>
      <c r="N2194">
        <f t="shared" si="639"/>
        <v>79.715020477913413</v>
      </c>
      <c r="O2194">
        <f t="shared" si="640"/>
        <v>17.113368616887549</v>
      </c>
      <c r="P2194" s="3">
        <f t="shared" si="641"/>
        <v>17.113368616887549</v>
      </c>
      <c r="Q2194" s="3">
        <f t="shared" si="642"/>
        <v>-100.28497952208659</v>
      </c>
      <c r="R2194">
        <f t="shared" si="643"/>
        <v>79.715020477913413</v>
      </c>
      <c r="S2194">
        <f t="shared" si="644"/>
        <v>3.4790557968060596</v>
      </c>
      <c r="T2194">
        <f t="shared" si="627"/>
        <v>17.113368616887549</v>
      </c>
    </row>
    <row r="2195" spans="1:20" x14ac:dyDescent="0.35">
      <c r="A2195">
        <f t="shared" si="628"/>
        <v>21942.618563958131</v>
      </c>
      <c r="B2195">
        <f t="shared" si="645"/>
        <v>3492.2762088339227</v>
      </c>
      <c r="C2195" t="str">
        <f t="shared" si="629"/>
        <v>-1.27343965216887-7.02527919595151i</v>
      </c>
      <c r="D2195" t="str">
        <f t="shared" si="630"/>
        <v>3.4780448675888-4.57403565128416i</v>
      </c>
      <c r="E2195" t="str">
        <f t="shared" si="631"/>
        <v>163.369831322131+2.60977493633845i</v>
      </c>
      <c r="F2195" t="str">
        <f t="shared" si="632"/>
        <v>2.90989699780667-42.7739714281654i</v>
      </c>
      <c r="G2195" t="str">
        <f t="shared" si="633"/>
        <v>0.999995562713746-0.00210648203503473i</v>
      </c>
      <c r="H2195" t="str">
        <f t="shared" si="634"/>
        <v>865.31141985933-529.460249186744i</v>
      </c>
      <c r="I2195" t="str">
        <f t="shared" si="635"/>
        <v>-56.7851721855266-108.760975560017i</v>
      </c>
      <c r="K2195" t="str">
        <f t="shared" si="636"/>
        <v>0.0100901930531371-0.0113801833487333i</v>
      </c>
      <c r="L2195" t="str">
        <f t="shared" si="637"/>
        <v>0.0001875-0.101004902868703i</v>
      </c>
      <c r="M2195" t="str">
        <f t="shared" si="638"/>
        <v>0.00125-0.025386259009781i</v>
      </c>
      <c r="N2195">
        <f t="shared" si="639"/>
        <v>79.725818160997321</v>
      </c>
      <c r="O2195">
        <f t="shared" si="640"/>
        <v>17.073674267580394</v>
      </c>
      <c r="P2195" s="3">
        <f t="shared" si="641"/>
        <v>17.073674267580394</v>
      </c>
      <c r="Q2195" s="3">
        <f t="shared" si="642"/>
        <v>-100.27418183900268</v>
      </c>
      <c r="R2195">
        <f t="shared" si="643"/>
        <v>79.725818160997321</v>
      </c>
      <c r="S2195">
        <f t="shared" si="644"/>
        <v>3.4922762088339225</v>
      </c>
      <c r="T2195">
        <f t="shared" si="627"/>
        <v>17.073674267580394</v>
      </c>
    </row>
    <row r="2196" spans="1:20" x14ac:dyDescent="0.35">
      <c r="A2196">
        <f t="shared" si="628"/>
        <v>22026.000514501175</v>
      </c>
      <c r="B2196">
        <f t="shared" si="645"/>
        <v>3505.5468584274918</v>
      </c>
      <c r="C2196" t="str">
        <f t="shared" si="629"/>
        <v>-1.26628835185775-6.99349583586898i</v>
      </c>
      <c r="D2196" t="str">
        <f t="shared" si="630"/>
        <v>3.47804425743952-4.55684674945012i</v>
      </c>
      <c r="E2196" t="str">
        <f t="shared" si="631"/>
        <v>163.382839707536+2.62369110536429i</v>
      </c>
      <c r="F2196" t="str">
        <f t="shared" si="632"/>
        <v>2.90989689948867-42.6120921518066i</v>
      </c>
      <c r="G2196" t="str">
        <f t="shared" si="633"/>
        <v>0.999995528926448-0.00211448659532475i</v>
      </c>
      <c r="H2196" t="str">
        <f t="shared" si="634"/>
        <v>861.165369049718-535.594406944179i</v>
      </c>
      <c r="I2196" t="str">
        <f t="shared" si="635"/>
        <v>-57.3148095534466-107.917771365385i</v>
      </c>
      <c r="K2196" t="str">
        <f t="shared" si="636"/>
        <v>0.0100479478727504-0.0113715655081464i</v>
      </c>
      <c r="L2196" t="str">
        <f t="shared" si="637"/>
        <v>0.0001875-0.100622537227239i</v>
      </c>
      <c r="M2196" t="str">
        <f t="shared" si="638"/>
        <v>0.00125-0.0252901564154024i</v>
      </c>
      <c r="N2196">
        <f t="shared" si="639"/>
        <v>79.736844784981798</v>
      </c>
      <c r="O2196">
        <f t="shared" si="640"/>
        <v>17.033986072060717</v>
      </c>
      <c r="P2196" s="3">
        <f t="shared" si="641"/>
        <v>17.033986072060717</v>
      </c>
      <c r="Q2196" s="3">
        <f t="shared" si="642"/>
        <v>-100.2631552150182</v>
      </c>
      <c r="R2196">
        <f t="shared" si="643"/>
        <v>79.736844784981798</v>
      </c>
      <c r="S2196">
        <f t="shared" si="644"/>
        <v>3.5055468584274916</v>
      </c>
      <c r="T2196">
        <f t="shared" si="627"/>
        <v>17.033986072060717</v>
      </c>
    </row>
    <row r="2197" spans="1:20" x14ac:dyDescent="0.35">
      <c r="A2197">
        <f t="shared" si="628"/>
        <v>22109.699316456281</v>
      </c>
      <c r="B2197">
        <f t="shared" si="645"/>
        <v>3518.8679364895165</v>
      </c>
      <c r="C2197" t="str">
        <f t="shared" si="629"/>
        <v>-1.25914883413662-6.9618661835683i</v>
      </c>
      <c r="D2197" t="str">
        <f t="shared" si="630"/>
        <v>3.47804364264452-4.53972339934167i</v>
      </c>
      <c r="E2197" t="str">
        <f t="shared" si="631"/>
        <v>163.395985230124+2.63766080068697i</v>
      </c>
      <c r="F2197" t="str">
        <f t="shared" si="632"/>
        <v>2.90989680042204-42.4508258646963i</v>
      </c>
      <c r="G2197" t="str">
        <f t="shared" si="633"/>
        <v>0.99999549488188-0.00212252157212633i</v>
      </c>
      <c r="H2197" t="str">
        <f t="shared" si="634"/>
        <v>856.899517766739-541.67326254297i</v>
      </c>
      <c r="I2197" t="str">
        <f t="shared" si="635"/>
        <v>-57.8341418600689-107.065035177942i</v>
      </c>
      <c r="K2197" t="str">
        <f t="shared" si="636"/>
        <v>0.0100057674621389-0.0113627976658269i</v>
      </c>
      <c r="L2197" t="str">
        <f t="shared" si="637"/>
        <v>0.0001875-0.100241619074755i</v>
      </c>
      <c r="M2197" t="str">
        <f t="shared" si="638"/>
        <v>0.00125-0.0251944176284144i</v>
      </c>
      <c r="N2197">
        <f t="shared" si="639"/>
        <v>79.74810052197337</v>
      </c>
      <c r="O2197">
        <f t="shared" si="640"/>
        <v>16.994304297570455</v>
      </c>
      <c r="P2197" s="3">
        <f t="shared" si="641"/>
        <v>16.994304297570455</v>
      </c>
      <c r="Q2197" s="3">
        <f t="shared" si="642"/>
        <v>-100.25189947802663</v>
      </c>
      <c r="R2197">
        <f t="shared" si="643"/>
        <v>79.74810052197337</v>
      </c>
      <c r="S2197">
        <f t="shared" si="644"/>
        <v>3.5188679364895163</v>
      </c>
      <c r="T2197">
        <f t="shared" si="627"/>
        <v>16.994304297570455</v>
      </c>
    </row>
    <row r="2198" spans="1:20" x14ac:dyDescent="0.35">
      <c r="A2198">
        <f t="shared" si="628"/>
        <v>22193.716173858815</v>
      </c>
      <c r="B2198">
        <f t="shared" si="645"/>
        <v>3532.2396346481769</v>
      </c>
      <c r="C2198" t="str">
        <f t="shared" si="629"/>
        <v>-1.25202127645037-6.93038965428329i</v>
      </c>
      <c r="D2198" t="str">
        <f t="shared" si="630"/>
        <v>3.47804302316843-4.52266535463313i</v>
      </c>
      <c r="E2198" t="str">
        <f t="shared" si="631"/>
        <v>163.409269015571+2.65168399734999i</v>
      </c>
      <c r="F2198" t="str">
        <f t="shared" si="632"/>
        <v>2.9098967006011-42.2901702469647i</v>
      </c>
      <c r="G2198" t="str">
        <f t="shared" si="633"/>
        <v>0.999995460578084-0.00213058708101286i</v>
      </c>
      <c r="H2198" t="str">
        <f t="shared" si="634"/>
        <v>852.515002949932-547.693448294682i</v>
      </c>
      <c r="I2198" t="str">
        <f t="shared" si="635"/>
        <v>-58.3428614279797-106.203010788127i</v>
      </c>
      <c r="K2198" t="str">
        <f t="shared" si="636"/>
        <v>0.00996365288312765-0.0113538804230743i</v>
      </c>
      <c r="L2198" t="str">
        <f t="shared" si="637"/>
        <v>0.0001875-0.0998621429316152i</v>
      </c>
      <c r="M2198" t="str">
        <f t="shared" si="638"/>
        <v>0.00125-0.0250990412715825i</v>
      </c>
      <c r="N2198">
        <f t="shared" si="639"/>
        <v>79.759585531150861</v>
      </c>
      <c r="O2198">
        <f t="shared" si="640"/>
        <v>16.954629211908099</v>
      </c>
      <c r="P2198" s="3">
        <f t="shared" si="641"/>
        <v>16.954629211908099</v>
      </c>
      <c r="Q2198" s="3">
        <f t="shared" si="642"/>
        <v>-100.24041446884914</v>
      </c>
      <c r="R2198">
        <f t="shared" si="643"/>
        <v>79.759585531150861</v>
      </c>
      <c r="S2198">
        <f t="shared" si="644"/>
        <v>3.5322396346481768</v>
      </c>
      <c r="T2198">
        <f t="shared" si="627"/>
        <v>16.954629211908099</v>
      </c>
    </row>
    <row r="2199" spans="1:20" x14ac:dyDescent="0.35">
      <c r="A2199">
        <f t="shared" si="628"/>
        <v>22278.052295319478</v>
      </c>
      <c r="B2199">
        <f t="shared" si="645"/>
        <v>3545.6621452598401</v>
      </c>
      <c r="C2199" t="str">
        <f t="shared" si="629"/>
        <v>-1.2449058549851-6.89906566361831i</v>
      </c>
      <c r="D2199" t="str">
        <f t="shared" si="630"/>
        <v>3.47804239897558-4.50567236993827i</v>
      </c>
      <c r="E2199" t="str">
        <f t="shared" si="631"/>
        <v>163.422692197231+2.66576066825234i</v>
      </c>
      <c r="F2199" t="str">
        <f t="shared" si="632"/>
        <v>2.90989660002006-42.1301229875265i</v>
      </c>
      <c r="G2199" t="str">
        <f t="shared" si="633"/>
        <v>0.999995426013086-0.00213868323799678i</v>
      </c>
      <c r="H2199" t="str">
        <f t="shared" si="634"/>
        <v>848.013086003073-553.651625419893i</v>
      </c>
      <c r="I2199" t="str">
        <f t="shared" si="635"/>
        <v>-58.8406683596426-105.33195385902i</v>
      </c>
      <c r="K2199" t="str">
        <f t="shared" si="636"/>
        <v>0.00992160519044651-0.0113448143902503i</v>
      </c>
      <c r="L2199" t="str">
        <f t="shared" si="637"/>
        <v>0.0001875-0.0994841033389277i</v>
      </c>
      <c r="M2199" t="str">
        <f t="shared" si="638"/>
        <v>0.00125-0.0250040259728855i</v>
      </c>
      <c r="N2199">
        <f t="shared" si="639"/>
        <v>79.771299958741537</v>
      </c>
      <c r="O2199">
        <f t="shared" si="640"/>
        <v>16.914961083409569</v>
      </c>
      <c r="P2199" s="3">
        <f t="shared" si="641"/>
        <v>16.914961083409569</v>
      </c>
      <c r="Q2199" s="3">
        <f t="shared" si="642"/>
        <v>-100.22870004125846</v>
      </c>
      <c r="R2199">
        <f t="shared" si="643"/>
        <v>79.771299958741537</v>
      </c>
      <c r="S2199">
        <f t="shared" si="644"/>
        <v>3.5456621452598402</v>
      </c>
      <c r="T2199">
        <f t="shared" si="627"/>
        <v>16.914961083409569</v>
      </c>
    </row>
    <row r="2200" spans="1:20" x14ac:dyDescent="0.35">
      <c r="A2200">
        <f t="shared" si="628"/>
        <v>22362.708894041694</v>
      </c>
      <c r="B2200">
        <f t="shared" si="645"/>
        <v>3559.1356614118276</v>
      </c>
      <c r="C2200" t="str">
        <f t="shared" si="629"/>
        <v>-1.23780274465222-6.86789362755947i</v>
      </c>
      <c r="D2200" t="str">
        <f t="shared" si="630"/>
        <v>3.47804177003008-4.4887442008068i</v>
      </c>
      <c r="E2200" t="str">
        <f t="shared" si="631"/>
        <v>163.436255916198+2.679890784136i</v>
      </c>
      <c r="F2200" t="str">
        <f t="shared" si="632"/>
        <v>2.90989649867317-41.9706817840485i</v>
      </c>
      <c r="G2200" t="str">
        <f t="shared" si="633"/>
        <v>0.999995391184898-0.00214681015953131i</v>
      </c>
      <c r="H2200" t="str">
        <f t="shared" si="634"/>
        <v>843.395151989847-559.544489736848i</v>
      </c>
      <c r="I2200" t="str">
        <f t="shared" si="635"/>
        <v>-59.3272710992512-104.452131624514i</v>
      </c>
      <c r="K2200" t="str">
        <f t="shared" si="636"/>
        <v>0.00987962543163475-0.0113356001866796i</v>
      </c>
      <c r="L2200" t="str">
        <f t="shared" si="637"/>
        <v>0.0001875-0.0991074948584652i</v>
      </c>
      <c r="M2200" t="str">
        <f t="shared" si="638"/>
        <v>0.00125-0.0249093703654966i</v>
      </c>
      <c r="N2200">
        <f t="shared" si="639"/>
        <v>79.783243938008908</v>
      </c>
      <c r="O2200">
        <f t="shared" si="640"/>
        <v>16.875300180929639</v>
      </c>
      <c r="P2200" s="3">
        <f t="shared" si="641"/>
        <v>16.875300180929639</v>
      </c>
      <c r="Q2200" s="3">
        <f t="shared" si="642"/>
        <v>-100.21675606199109</v>
      </c>
      <c r="R2200">
        <f t="shared" si="643"/>
        <v>79.783243938008908</v>
      </c>
      <c r="S2200">
        <f t="shared" si="644"/>
        <v>3.5591356614118275</v>
      </c>
      <c r="T2200">
        <f t="shared" si="627"/>
        <v>16.875300180929639</v>
      </c>
    </row>
    <row r="2201" spans="1:20" x14ac:dyDescent="0.35">
      <c r="A2201">
        <f t="shared" si="628"/>
        <v>22447.687187839056</v>
      </c>
      <c r="B2201">
        <f t="shared" si="645"/>
        <v>3572.6603769251928</v>
      </c>
      <c r="C2201" t="str">
        <f t="shared" si="629"/>
        <v>-1.23071211907394-6.83687296248592i</v>
      </c>
      <c r="D2201" t="str">
        <f t="shared" si="630"/>
        <v>3.47804113629575-4.47188060372078i</v>
      </c>
      <c r="E2201" t="str">
        <f t="shared" si="631"/>
        <v>163.449961321378+2.69407431357056i</v>
      </c>
      <c r="F2201" t="str">
        <f t="shared" si="632"/>
        <v>2.90989639655458-41.8118443429151i</v>
      </c>
      <c r="G2201" t="str">
        <f t="shared" si="633"/>
        <v>0.999995356091515-0.00215496796251207i</v>
      </c>
      <c r="H2201" t="str">
        <f t="shared" si="634"/>
        <v>838.662708520084-565.368777331022i</v>
      </c>
      <c r="I2201" t="str">
        <f t="shared" si="635"/>
        <v>-59.8023869807248-103.563822555989i</v>
      </c>
      <c r="K2201" t="str">
        <f t="shared" si="636"/>
        <v>0.00983771464694599-0.0113262384405505i</v>
      </c>
      <c r="L2201" t="str">
        <f t="shared" si="637"/>
        <v>0.0001875-0.098732312072589i</v>
      </c>
      <c r="M2201" t="str">
        <f t="shared" si="638"/>
        <v>0.00125-0.0248150730877631i</v>
      </c>
      <c r="N2201">
        <f t="shared" si="639"/>
        <v>79.795417589233423</v>
      </c>
      <c r="O2201">
        <f t="shared" si="640"/>
        <v>16.835646773823484</v>
      </c>
      <c r="P2201" s="3">
        <f t="shared" si="641"/>
        <v>16.835646773823484</v>
      </c>
      <c r="Q2201" s="3">
        <f t="shared" si="642"/>
        <v>-100.20458241076658</v>
      </c>
      <c r="R2201">
        <f t="shared" si="643"/>
        <v>79.795417589233423</v>
      </c>
      <c r="S2201">
        <f t="shared" si="644"/>
        <v>3.5726603769251928</v>
      </c>
      <c r="T2201">
        <f t="shared" si="627"/>
        <v>16.835646773823484</v>
      </c>
    </row>
    <row r="2202" spans="1:20" x14ac:dyDescent="0.35">
      <c r="A2202">
        <f t="shared" si="628"/>
        <v>22532.98839915284</v>
      </c>
      <c r="B2202">
        <f t="shared" si="645"/>
        <v>3586.2364863575085</v>
      </c>
      <c r="C2202" t="str">
        <f t="shared" si="629"/>
        <v>-1.22363415056815-6.80600308518041i</v>
      </c>
      <c r="D2202" t="str">
        <f t="shared" si="630"/>
        <v>3.47804049773613-4.4550813360912i</v>
      </c>
      <c r="E2202" t="str">
        <f t="shared" si="631"/>
        <v>163.463809569543+2.70831122293642i</v>
      </c>
      <c r="F2202" t="str">
        <f t="shared" si="632"/>
        <v>2.90989629365844-41.6536083791967i</v>
      </c>
      <c r="G2202" t="str">
        <f t="shared" si="633"/>
        <v>0.999995320730918-0.00216315676427874i</v>
      </c>
      <c r="H2202" t="str">
        <f t="shared" si="634"/>
        <v>833.817384325963-571.121270186093i</v>
      </c>
      <c r="I2202" t="str">
        <f t="shared" si="635"/>
        <v>-60.2657427598192-102.667315998173i</v>
      </c>
      <c r="K2202" t="str">
        <f t="shared" si="636"/>
        <v>0.00979587386925505-0.0113167297888126i</v>
      </c>
      <c r="L2202" t="str">
        <f t="shared" si="637"/>
        <v>0.0001875-0.098358549584169i</v>
      </c>
      <c r="M2202" t="str">
        <f t="shared" si="638"/>
        <v>0.00125-0.024721132783187i</v>
      </c>
      <c r="N2202">
        <f t="shared" si="639"/>
        <v>79.807821019700782</v>
      </c>
      <c r="O2202">
        <f t="shared" si="640"/>
        <v>16.796001131926918</v>
      </c>
      <c r="P2202" s="3">
        <f t="shared" si="641"/>
        <v>16.796001131926918</v>
      </c>
      <c r="Q2202" s="3">
        <f t="shared" si="642"/>
        <v>-100.19217898029922</v>
      </c>
      <c r="R2202">
        <f t="shared" si="643"/>
        <v>79.807821019700782</v>
      </c>
      <c r="S2202">
        <f t="shared" si="644"/>
        <v>3.5862364863575085</v>
      </c>
      <c r="T2202">
        <f t="shared" si="627"/>
        <v>16.796001131926918</v>
      </c>
    </row>
    <row r="2203" spans="1:20" x14ac:dyDescent="0.35">
      <c r="A2203">
        <f t="shared" si="628"/>
        <v>22618.613755069622</v>
      </c>
      <c r="B2203">
        <f t="shared" si="645"/>
        <v>3599.864185005667</v>
      </c>
      <c r="C2203" t="str">
        <f t="shared" si="629"/>
        <v>-1.21656901013409-6.77528341284154i</v>
      </c>
      <c r="D2203" t="str">
        <f t="shared" si="630"/>
        <v>3.47803985431446-4.43834615625436i</v>
      </c>
      <c r="E2203" t="str">
        <f t="shared" si="631"/>
        <v>163.477801825407+2.72260147641359i</v>
      </c>
      <c r="F2203" t="str">
        <f t="shared" si="632"/>
        <v>2.9098961899788-41.4959716166153i</v>
      </c>
      <c r="G2203" t="str">
        <f t="shared" si="633"/>
        <v>0.999995285101072-0.00217137668261682i</v>
      </c>
      <c r="H2203" t="str">
        <f t="shared" si="634"/>
        <v>828.860927529956-576.79880175643i</v>
      </c>
      <c r="I2203" t="str">
        <f t="shared" si="635"/>
        <v>-60.717075128312-101.762911775108i</v>
      </c>
      <c r="K2203" t="str">
        <f t="shared" si="636"/>
        <v>0.00975410412396682-0.0113070748770756i</v>
      </c>
      <c r="L2203" t="str">
        <f t="shared" si="637"/>
        <v>0.0001875-0.0979862020165068i</v>
      </c>
      <c r="M2203" t="str">
        <f t="shared" si="638"/>
        <v>0.00125-0.0246275481004054i</v>
      </c>
      <c r="N2203">
        <f t="shared" si="639"/>
        <v>79.820454323690242</v>
      </c>
      <c r="O2203">
        <f t="shared" si="640"/>
        <v>16.756363525538532</v>
      </c>
      <c r="P2203" s="3">
        <f t="shared" si="641"/>
        <v>16.756363525538532</v>
      </c>
      <c r="Q2203" s="3">
        <f t="shared" si="642"/>
        <v>-100.17954567630976</v>
      </c>
      <c r="R2203">
        <f t="shared" si="643"/>
        <v>79.820454323690242</v>
      </c>
      <c r="S2203">
        <f t="shared" si="644"/>
        <v>3.599864185005667</v>
      </c>
      <c r="T2203">
        <f t="shared" si="627"/>
        <v>16.756363525538532</v>
      </c>
    </row>
    <row r="2204" spans="1:20" x14ac:dyDescent="0.35">
      <c r="A2204">
        <f t="shared" si="628"/>
        <v>22704.564487338888</v>
      </c>
      <c r="B2204">
        <f t="shared" si="645"/>
        <v>3613.5436689086887</v>
      </c>
      <c r="C2204" t="str">
        <f t="shared" si="629"/>
        <v>-1.20951686743822-6.74471336309492i</v>
      </c>
      <c r="D2204" t="str">
        <f t="shared" si="630"/>
        <v>3.47803920599374-4.42167482346856i</v>
      </c>
      <c r="E2204" t="str">
        <f t="shared" si="631"/>
        <v>163.491939261686+2.7369450359604i</v>
      </c>
      <c r="F2204" t="str">
        <f t="shared" si="632"/>
        <v>2.9098960855097-41.3389317875134i</v>
      </c>
      <c r="G2204" t="str">
        <f t="shared" si="633"/>
        <v>0.999995249199928-0.00217962783575926i</v>
      </c>
      <c r="H2204" t="str">
        <f t="shared" si="634"/>
        <v>823.795203606625-582.398262461783i</v>
      </c>
      <c r="I2204" t="str">
        <f t="shared" si="635"/>
        <v>-61.1561312083719-100.850919767228i</v>
      </c>
      <c r="K2204" t="str">
        <f t="shared" si="636"/>
        <v>0.0097124064289263-0.011297274359505i</v>
      </c>
      <c r="L2204" t="str">
        <f t="shared" si="637"/>
        <v>0.0001875-0.0976152640132563i</v>
      </c>
      <c r="M2204" t="str">
        <f t="shared" si="638"/>
        <v>0.00125-0.0245343176931714i</v>
      </c>
      <c r="N2204">
        <f t="shared" si="639"/>
        <v>79.833317582463792</v>
      </c>
      <c r="O2204">
        <f t="shared" si="640"/>
        <v>16.716734225400341</v>
      </c>
      <c r="P2204" s="3">
        <f t="shared" si="641"/>
        <v>16.716734225400341</v>
      </c>
      <c r="Q2204" s="3">
        <f t="shared" si="642"/>
        <v>-100.16668241753621</v>
      </c>
      <c r="R2204">
        <f t="shared" si="643"/>
        <v>79.833317582463792</v>
      </c>
      <c r="S2204">
        <f t="shared" si="644"/>
        <v>3.6135436689086888</v>
      </c>
      <c r="T2204">
        <f t="shared" si="627"/>
        <v>16.716734225400341</v>
      </c>
    </row>
    <row r="2205" spans="1:20" x14ac:dyDescent="0.35">
      <c r="A2205">
        <f t="shared" si="628"/>
        <v>22790.841832390775</v>
      </c>
      <c r="B2205">
        <f t="shared" si="645"/>
        <v>3627.2751348505417</v>
      </c>
      <c r="C2205" t="str">
        <f t="shared" si="629"/>
        <v>-1.20247789080019-6.71429235400531i</v>
      </c>
      <c r="D2205" t="str">
        <f t="shared" si="630"/>
        <v>3.47803855273666-4.40506709791052i</v>
      </c>
      <c r="E2205" t="str">
        <f t="shared" si="631"/>
        <v>163.50622305917+2.75134186130274i</v>
      </c>
      <c r="F2205" t="str">
        <f t="shared" si="632"/>
        <v>2.90989598024513-41.1824866328204i</v>
      </c>
      <c r="G2205" t="str">
        <f t="shared" si="633"/>
        <v>0.999995213025419-0.00218791034238818i</v>
      </c>
      <c r="H2205" t="str">
        <f t="shared" si="634"/>
        <v>818.622193042834-587.916605084406i</v>
      </c>
      <c r="I2205" t="str">
        <f t="shared" si="635"/>
        <v>-61.5826690251903-99.9316594607344i</v>
      </c>
      <c r="K2205" t="str">
        <f t="shared" si="636"/>
        <v>0.00967078179433055-0.0112873288987181i</v>
      </c>
      <c r="L2205" t="str">
        <f t="shared" si="637"/>
        <v>0.0001875-0.0972457302383507i</v>
      </c>
      <c r="M2205" t="str">
        <f t="shared" si="638"/>
        <v>0.00125-0.0244414402203341i</v>
      </c>
      <c r="N2205">
        <f t="shared" si="639"/>
        <v>79.846410864259695</v>
      </c>
      <c r="O2205">
        <f t="shared" si="640"/>
        <v>16.677113502679322</v>
      </c>
      <c r="P2205" s="3">
        <f t="shared" si="641"/>
        <v>16.677113502679322</v>
      </c>
      <c r="Q2205" s="3">
        <f t="shared" si="642"/>
        <v>-100.1535891357403</v>
      </c>
      <c r="R2205">
        <f t="shared" si="643"/>
        <v>79.846410864259695</v>
      </c>
      <c r="S2205">
        <f t="shared" si="644"/>
        <v>3.6272751348505419</v>
      </c>
      <c r="T2205">
        <f t="shared" si="627"/>
        <v>16.677113502679322</v>
      </c>
    </row>
    <row r="2206" spans="1:20" x14ac:dyDescent="0.35">
      <c r="A2206">
        <f t="shared" si="628"/>
        <v>22877.447031353862</v>
      </c>
      <c r="B2206">
        <f t="shared" si="645"/>
        <v>3641.0587803629737</v>
      </c>
      <c r="C2206" t="str">
        <f t="shared" si="629"/>
        <v>-1.19545224717958-6.6840198040886i</v>
      </c>
      <c r="D2206" t="str">
        <f t="shared" si="630"/>
        <v>3.47803789450564-4.38852274067198i</v>
      </c>
      <c r="E2206" t="str">
        <f t="shared" si="631"/>
        <v>163.520654406787+2.76579190991242i</v>
      </c>
      <c r="F2206" t="str">
        <f t="shared" si="632"/>
        <v>2.90989587417905-41.02663390202i</v>
      </c>
      <c r="G2206" t="str">
        <f t="shared" si="633"/>
        <v>0.999995176575464-0.00219622432163659i</v>
      </c>
      <c r="H2206" t="str">
        <f t="shared" si="634"/>
        <v>813.343988701627-593.350850049482i</v>
      </c>
      <c r="I2206" t="str">
        <f t="shared" si="635"/>
        <v>-61.9964579561057-99.0054594705835i</v>
      </c>
      <c r="K2206" t="str">
        <f t="shared" si="636"/>
        <v>0.00962923122264234-0.0112772391656788i</v>
      </c>
      <c r="L2206" t="str">
        <f t="shared" si="637"/>
        <v>0.0001875-0.0968775953759217i</v>
      </c>
      <c r="M2206" t="str">
        <f t="shared" si="638"/>
        <v>0.00125-0.02434891434582i</v>
      </c>
      <c r="N2206">
        <f t="shared" si="639"/>
        <v>79.859734224283628</v>
      </c>
      <c r="O2206">
        <f t="shared" si="640"/>
        <v>16.637501628948712</v>
      </c>
      <c r="P2206" s="3">
        <f t="shared" si="641"/>
        <v>16.637501628948712</v>
      </c>
      <c r="Q2206" s="3">
        <f t="shared" si="642"/>
        <v>-100.14026577571637</v>
      </c>
      <c r="R2206">
        <f t="shared" si="643"/>
        <v>79.859734224283628</v>
      </c>
      <c r="S2206">
        <f t="shared" si="644"/>
        <v>3.6410587803629739</v>
      </c>
      <c r="T2206">
        <f t="shared" si="627"/>
        <v>16.637501628948712</v>
      </c>
    </row>
    <row r="2207" spans="1:20" x14ac:dyDescent="0.35">
      <c r="A2207">
        <f t="shared" si="628"/>
        <v>22964.381330073007</v>
      </c>
      <c r="B2207">
        <f t="shared" si="645"/>
        <v>3654.8948037283531</v>
      </c>
      <c r="C2207" t="str">
        <f t="shared" si="629"/>
        <v>-1.18844010216209-6.65389513232401i</v>
      </c>
      <c r="D2207" t="str">
        <f t="shared" si="630"/>
        <v>3.47803723126282-4.37204151375624i</v>
      </c>
      <c r="E2207" t="str">
        <f t="shared" si="631"/>
        <v>163.53523450168+2.78029513699596i</v>
      </c>
      <c r="F2207" t="str">
        <f t="shared" si="632"/>
        <v>2.90989576730534-40.8713713531184i</v>
      </c>
      <c r="G2207" t="str">
        <f t="shared" si="633"/>
        <v>0.999995139847966-0.00220456989309008i</v>
      </c>
      <c r="H2207" t="str">
        <f t="shared" si="634"/>
        <v>807.962792896675-598.698090569989i</v>
      </c>
      <c r="I2207" t="str">
        <f t="shared" si="635"/>
        <v>-62.3972791545178-98.0726570385093i</v>
      </c>
      <c r="K2207" t="str">
        <f t="shared" si="636"/>
        <v>0.00958775570850522-0.0112670058395902i</v>
      </c>
      <c r="L2207" t="str">
        <f t="shared" si="637"/>
        <v>0.0001875-0.0965108541302276i</v>
      </c>
      <c r="M2207" t="str">
        <f t="shared" si="638"/>
        <v>0.00125-0.0242567387386132i</v>
      </c>
      <c r="N2207">
        <f t="shared" si="639"/>
        <v>79.873287704708616</v>
      </c>
      <c r="O2207">
        <f t="shared" si="640"/>
        <v>16.597898876169197</v>
      </c>
      <c r="P2207" s="3">
        <f t="shared" si="641"/>
        <v>16.597898876169197</v>
      </c>
      <c r="Q2207" s="3">
        <f t="shared" si="642"/>
        <v>-100.12671229529138</v>
      </c>
      <c r="R2207">
        <f t="shared" si="643"/>
        <v>79.873287704708616</v>
      </c>
      <c r="S2207">
        <f t="shared" si="644"/>
        <v>3.6548948037283528</v>
      </c>
      <c r="T2207">
        <f t="shared" si="627"/>
        <v>16.597898876169197</v>
      </c>
    </row>
    <row r="2208" spans="1:20" x14ac:dyDescent="0.35">
      <c r="A2208">
        <f t="shared" si="628"/>
        <v>23051.645979127283</v>
      </c>
      <c r="B2208">
        <f t="shared" si="645"/>
        <v>3668.7834039825207</v>
      </c>
      <c r="C2208" t="str">
        <f t="shared" si="629"/>
        <v>-1.1814416199471-6.62391775816633i</v>
      </c>
      <c r="D2208" t="str">
        <f t="shared" si="630"/>
        <v>3.47803656297003-4.35562318007473i</v>
      </c>
      <c r="E2208" t="str">
        <f t="shared" si="631"/>
        <v>163.549964549264+2.79485149547221i</v>
      </c>
      <c r="F2208" t="str">
        <f t="shared" si="632"/>
        <v>2.90989565961785-40.7166967526116i</v>
      </c>
      <c r="G2208" t="str">
        <f t="shared" si="633"/>
        <v>0.999995102840811-0.00221294717678855i</v>
      </c>
      <c r="H2208" t="str">
        <f t="shared" si="634"/>
        <v>802.480914185769-603.955497637447i</v>
      </c>
      <c r="I2208" t="str">
        <f t="shared" si="635"/>
        <v>-62.7849259469703-97.1335975076835i</v>
      </c>
      <c r="K2208" t="str">
        <f t="shared" si="636"/>
        <v>0.00954635623866073-0.0112566296077885i</v>
      </c>
      <c r="L2208" t="str">
        <f t="shared" si="637"/>
        <v>0.0001875-0.0961455012255703i</v>
      </c>
      <c r="M2208" t="str">
        <f t="shared" si="638"/>
        <v>0.00125-0.0241649120727369i</v>
      </c>
      <c r="N2208">
        <f t="shared" si="639"/>
        <v>79.88707133466788</v>
      </c>
      <c r="O2208">
        <f t="shared" si="640"/>
        <v>16.558305516670202</v>
      </c>
      <c r="P2208" s="3">
        <f t="shared" si="641"/>
        <v>16.558305516670202</v>
      </c>
      <c r="Q2208" s="3">
        <f t="shared" si="642"/>
        <v>-100.11292866533212</v>
      </c>
      <c r="R2208">
        <f t="shared" si="643"/>
        <v>79.88707133466788</v>
      </c>
      <c r="S2208">
        <f t="shared" si="644"/>
        <v>3.6687834039825207</v>
      </c>
      <c r="T2208">
        <f t="shared" si="627"/>
        <v>16.558305516670202</v>
      </c>
    </row>
    <row r="2209" spans="1:20" x14ac:dyDescent="0.35">
      <c r="A2209">
        <f t="shared" si="628"/>
        <v>23139.242233847966</v>
      </c>
      <c r="B2209">
        <f t="shared" si="645"/>
        <v>3682.7247809176542</v>
      </c>
      <c r="C2209" t="str">
        <f t="shared" si="629"/>
        <v>-1.17445696333459-6.59408710155877i</v>
      </c>
      <c r="D2209" t="str">
        <f t="shared" si="630"/>
        <v>3.47803588958882-4.33926750344363i</v>
      </c>
      <c r="E2209" t="str">
        <f t="shared" si="631"/>
        <v>163.564845763311+2.80946093596016i</v>
      </c>
      <c r="F2209" t="str">
        <f t="shared" si="632"/>
        <v>2.90989555111039-40.5626078754535i</v>
      </c>
      <c r="G2209" t="str">
        <f t="shared" si="633"/>
        <v>0.99999506555187-0.0022213562932279i</v>
      </c>
      <c r="H2209" t="str">
        <f t="shared" si="634"/>
        <v>796.900763892707-609.120324840912i</v>
      </c>
      <c r="I2209" t="str">
        <f t="shared" si="635"/>
        <v>-63.1592042019408-96.1886337756613i</v>
      </c>
      <c r="K2209" t="str">
        <f t="shared" si="636"/>
        <v>0.0095050337918667-0.0112461111656337i</v>
      </c>
      <c r="L2209" t="str">
        <f t="shared" si="637"/>
        <v>0.0001875-0.0957815314062264i</v>
      </c>
      <c r="M2209" t="str">
        <f t="shared" si="638"/>
        <v>0.00125-0.0240734330272333i</v>
      </c>
      <c r="N2209">
        <f t="shared" si="639"/>
        <v>79.90108513025784</v>
      </c>
      <c r="O2209">
        <f t="shared" si="640"/>
        <v>16.518721823131624</v>
      </c>
      <c r="P2209" s="3">
        <f t="shared" si="641"/>
        <v>16.518721823131624</v>
      </c>
      <c r="Q2209" s="3">
        <f t="shared" si="642"/>
        <v>-100.09891486974216</v>
      </c>
      <c r="R2209">
        <f t="shared" si="643"/>
        <v>79.90108513025784</v>
      </c>
      <c r="S2209">
        <f t="shared" si="644"/>
        <v>3.6827247809176544</v>
      </c>
      <c r="T2209">
        <f t="shared" si="627"/>
        <v>16.518721823131624</v>
      </c>
    </row>
    <row r="2210" spans="1:20" x14ac:dyDescent="0.35">
      <c r="A2210">
        <f t="shared" si="628"/>
        <v>23227.171354336588</v>
      </c>
      <c r="B2210">
        <f t="shared" si="645"/>
        <v>3696.7191350851413</v>
      </c>
      <c r="C2210" t="str">
        <f t="shared" si="629"/>
        <v>-1.16748629371283-6.56440258294563i</v>
      </c>
      <c r="D2210" t="str">
        <f t="shared" si="630"/>
        <v>3.47803521108047-4.32297424858047i</v>
      </c>
      <c r="E2210" t="str">
        <f t="shared" si="631"/>
        <v>163.579879366017+2.82412340675757i</v>
      </c>
      <c r="F2210" t="str">
        <f t="shared" si="632"/>
        <v>2.90989544177672-40.409102505024i</v>
      </c>
      <c r="G2210" t="str">
        <f t="shared" si="633"/>
        <v>0.999995027978997-0.00222979736336186i</v>
      </c>
      <c r="H2210" t="str">
        <f t="shared" si="634"/>
        <v>791.224852368693-614.189912996901i</v>
      </c>
      <c r="I2210" t="str">
        <f t="shared" si="635"/>
        <v>-63.5199326689457-95.2381257274331i</v>
      </c>
      <c r="K2210" t="str">
        <f t="shared" si="636"/>
        <v>0.00946378933881804-0.0112354512164006i</v>
      </c>
      <c r="L2210" t="str">
        <f t="shared" si="637"/>
        <v>0.0001875-0.0954189394363679i</v>
      </c>
      <c r="M2210" t="str">
        <f t="shared" si="638"/>
        <v>0.00125-0.023982300286146i</v>
      </c>
      <c r="N2210">
        <f t="shared" si="639"/>
        <v>79.915329094538578</v>
      </c>
      <c r="O2210">
        <f t="shared" si="640"/>
        <v>16.479148068565216</v>
      </c>
      <c r="P2210" s="3">
        <f t="shared" si="641"/>
        <v>16.479148068565216</v>
      </c>
      <c r="Q2210" s="3">
        <f t="shared" si="642"/>
        <v>-100.08467090546142</v>
      </c>
      <c r="R2210">
        <f t="shared" si="643"/>
        <v>79.915329094538578</v>
      </c>
      <c r="S2210">
        <f t="shared" si="644"/>
        <v>3.6967191350851412</v>
      </c>
      <c r="T2210">
        <f t="shared" si="627"/>
        <v>16.479148068565216</v>
      </c>
    </row>
    <row r="2211" spans="1:20" x14ac:dyDescent="0.35">
      <c r="A2211">
        <f t="shared" si="628"/>
        <v>23315.434605483068</v>
      </c>
      <c r="B2211">
        <f t="shared" si="645"/>
        <v>3710.7666677984648</v>
      </c>
      <c r="C2211" t="str">
        <f t="shared" si="629"/>
        <v>-1.16052977104637-6.53486362328475i</v>
      </c>
      <c r="D2211" t="str">
        <f t="shared" si="630"/>
        <v>3.4780345274059-4.30674318110069i</v>
      </c>
      <c r="E2211" t="str">
        <f t="shared" si="631"/>
        <v>163.595066588068+2.83883885382474i</v>
      </c>
      <c r="F2211" t="str">
        <f t="shared" si="632"/>
        <v>2.90989533161054-40.2561784330965i</v>
      </c>
      <c r="G2211" t="str">
        <f t="shared" si="633"/>
        <v>0.999994990120031-0.00223827050860361i</v>
      </c>
      <c r="H2211" t="str">
        <f t="shared" si="634"/>
        <v>785.45578500526-619.161694574068i</v>
      </c>
      <c r="I2211" t="str">
        <f t="shared" si="635"/>
        <v>-63.866943286741-94.2824396504544i</v>
      </c>
      <c r="K2211" t="str">
        <f t="shared" si="636"/>
        <v>0.00942262384206847-0.011224650471169i</v>
      </c>
      <c r="L2211" t="str">
        <f t="shared" si="637"/>
        <v>0.0001875-0.0950577200999879i</v>
      </c>
      <c r="M2211" t="str">
        <f t="shared" si="638"/>
        <v>0.00125-0.0238915125384997i</v>
      </c>
      <c r="N2211">
        <f t="shared" si="639"/>
        <v>79.92980321753565</v>
      </c>
      <c r="O2211">
        <f t="shared" si="640"/>
        <v>16.439584526295668</v>
      </c>
      <c r="P2211" s="3">
        <f t="shared" si="641"/>
        <v>16.439584526295668</v>
      </c>
      <c r="Q2211" s="3">
        <f t="shared" si="642"/>
        <v>-100.07019678246435</v>
      </c>
      <c r="R2211">
        <f t="shared" si="643"/>
        <v>79.92980321753565</v>
      </c>
      <c r="S2211">
        <f t="shared" si="644"/>
        <v>3.710766667798465</v>
      </c>
      <c r="T2211">
        <f t="shared" si="627"/>
        <v>16.439584526295668</v>
      </c>
    </row>
    <row r="2212" spans="1:20" x14ac:dyDescent="0.35">
      <c r="A2212">
        <f t="shared" si="628"/>
        <v>23404.033256983901</v>
      </c>
      <c r="B2212">
        <f t="shared" si="645"/>
        <v>3724.867581136099</v>
      </c>
      <c r="C2212" t="str">
        <f t="shared" si="629"/>
        <v>-1.15358755386425-6.50546964406133i</v>
      </c>
      <c r="D2212" t="str">
        <f t="shared" si="630"/>
        <v>3.47803383852583-4.29057406751437i</v>
      </c>
      <c r="E2212" t="str">
        <f t="shared" si="631"/>
        <v>163.610408668727+2.85360722076542i</v>
      </c>
      <c r="F2212" t="str">
        <f t="shared" si="632"/>
        <v>2.90989522060552-40.1038334598072i</v>
      </c>
      <c r="G2212" t="str">
        <f t="shared" si="633"/>
        <v>0.999994951972794-0.00224677585082757i</v>
      </c>
      <c r="H2212" t="str">
        <f t="shared" si="634"/>
        <v>779.596258012056-624.033197897107i</v>
      </c>
      <c r="I2212" t="str">
        <f t="shared" si="635"/>
        <v>-64.2000814595134-93.3219476336409i</v>
      </c>
      <c r="K2212" t="str">
        <f t="shared" si="636"/>
        <v>0.00938153825595455-0.0112137096487127i</v>
      </c>
      <c r="L2212" t="str">
        <f t="shared" si="637"/>
        <v>0.0001875-0.0946978682008254i</v>
      </c>
      <c r="M2212" t="str">
        <f t="shared" si="638"/>
        <v>0.00125-0.0238010684782822i</v>
      </c>
      <c r="N2212">
        <f t="shared" si="639"/>
        <v>79.94450747624623</v>
      </c>
      <c r="O2212">
        <f t="shared" si="640"/>
        <v>16.400031469943151</v>
      </c>
      <c r="P2212" s="3">
        <f t="shared" si="641"/>
        <v>16.400031469943151</v>
      </c>
      <c r="Q2212" s="3">
        <f t="shared" si="642"/>
        <v>-100.05549252375377</v>
      </c>
      <c r="R2212">
        <f t="shared" si="643"/>
        <v>79.94450747624623</v>
      </c>
      <c r="S2212">
        <f t="shared" si="644"/>
        <v>3.7248675811360989</v>
      </c>
      <c r="T2212">
        <f t="shared" si="627"/>
        <v>16.400031469943151</v>
      </c>
    </row>
    <row r="2213" spans="1:20" x14ac:dyDescent="0.35">
      <c r="A2213">
        <f t="shared" si="628"/>
        <v>23492.968583360442</v>
      </c>
      <c r="B2213">
        <f t="shared" si="645"/>
        <v>3739.0220779444162</v>
      </c>
      <c r="C2213" t="str">
        <f t="shared" si="629"/>
        <v>-1.14665979924838-6.47622006730037i</v>
      </c>
      <c r="D2213" t="str">
        <f t="shared" si="630"/>
        <v>3.47803314440059-4.27446667522274i</v>
      </c>
      <c r="E2213" t="str">
        <f t="shared" si="631"/>
        <v>163.625906855898+2.86842844880921i</v>
      </c>
      <c r="F2213" t="str">
        <f t="shared" si="632"/>
        <v>2.90989510875526-39.9520653936221i</v>
      </c>
      <c r="G2213" t="str">
        <f t="shared" si="633"/>
        <v>0.999994913535089-0.00225531351237121i</v>
      </c>
      <c r="H2213" t="str">
        <f t="shared" si="634"/>
        <v>773.649053973779-628.802051115492i</v>
      </c>
      <c r="I2213" t="str">
        <f t="shared" si="635"/>
        <v>-64.5192063001076-92.3570269523627i</v>
      </c>
      <c r="K2213" t="str">
        <f t="shared" si="636"/>
        <v>0.00934053352652126-0.0112026294753877i</v>
      </c>
      <c r="L2213" t="str">
        <f t="shared" si="637"/>
        <v>0.0001875-0.0943393785622887i</v>
      </c>
      <c r="M2213" t="str">
        <f t="shared" si="638"/>
        <v>0.00125-0.0237109668044254i</v>
      </c>
      <c r="N2213">
        <f t="shared" si="639"/>
        <v>79.959441834645844</v>
      </c>
      <c r="O2213">
        <f t="shared" si="640"/>
        <v>16.360489173404066</v>
      </c>
      <c r="P2213" s="3">
        <f t="shared" si="641"/>
        <v>16.360489173404066</v>
      </c>
      <c r="Q2213" s="3">
        <f t="shared" si="642"/>
        <v>-100.04055816535416</v>
      </c>
      <c r="R2213">
        <f t="shared" si="643"/>
        <v>79.959441834645844</v>
      </c>
      <c r="S2213">
        <f t="shared" si="644"/>
        <v>3.7390220779444161</v>
      </c>
      <c r="T2213">
        <f t="shared" si="627"/>
        <v>16.360489173404066</v>
      </c>
    </row>
    <row r="2214" spans="1:20" x14ac:dyDescent="0.35">
      <c r="A2214">
        <f t="shared" si="628"/>
        <v>23582.241863977211</v>
      </c>
      <c r="B2214">
        <f t="shared" si="645"/>
        <v>3753.2303618406049</v>
      </c>
      <c r="C2214" t="str">
        <f t="shared" si="629"/>
        <v>-1.13974666282242-6.44711431558022i</v>
      </c>
      <c r="D2214" t="str">
        <f t="shared" si="630"/>
        <v>3.47803244499024-4.25842077251495i</v>
      </c>
      <c r="E2214" t="str">
        <f t="shared" si="631"/>
        <v>163.641562406205+2.88330247679231i</v>
      </c>
      <c r="F2214" t="str">
        <f t="shared" si="632"/>
        <v>2.90989499605334-39.8008720513067i</v>
      </c>
      <c r="G2214" t="str">
        <f t="shared" si="633"/>
        <v>0.999994874804706-0.00226388361603669i</v>
      </c>
      <c r="H2214" t="str">
        <f t="shared" si="634"/>
        <v>767.617037201801-633.465985923682i</v>
      </c>
      <c r="I2214" t="str">
        <f t="shared" si="635"/>
        <v>-64.824190839493-91.3880594415771i</v>
      </c>
      <c r="K2214" t="str">
        <f t="shared" si="636"/>
        <v>0.00929961059144918-0.0111914106850196i</v>
      </c>
      <c r="L2214" t="str">
        <f t="shared" si="637"/>
        <v>0.0001875-0.0939822460273845i</v>
      </c>
      <c r="M2214" t="str">
        <f t="shared" si="638"/>
        <v>0.00125-0.0236212062207864i</v>
      </c>
      <c r="N2214">
        <f t="shared" si="639"/>
        <v>79.974606243696769</v>
      </c>
      <c r="O2214">
        <f t="shared" si="640"/>
        <v>16.320957910833084</v>
      </c>
      <c r="P2214" s="3">
        <f t="shared" si="641"/>
        <v>16.320957910833084</v>
      </c>
      <c r="Q2214" s="3">
        <f t="shared" si="642"/>
        <v>-100.02539375630323</v>
      </c>
      <c r="R2214">
        <f t="shared" si="643"/>
        <v>79.974606243696769</v>
      </c>
      <c r="S2214">
        <f t="shared" si="644"/>
        <v>3.7532303618406049</v>
      </c>
      <c r="T2214">
        <f t="shared" si="627"/>
        <v>16.320957910833084</v>
      </c>
    </row>
    <row r="2215" spans="1:20" x14ac:dyDescent="0.35">
      <c r="A2215">
        <f t="shared" si="628"/>
        <v>23671.854383060323</v>
      </c>
      <c r="B2215">
        <f t="shared" si="645"/>
        <v>3767.4926372155992</v>
      </c>
      <c r="C2215" t="str">
        <f t="shared" si="629"/>
        <v>-1.13284829874105-6.41815181204626i</v>
      </c>
      <c r="D2215" t="str">
        <f t="shared" si="630"/>
        <v>3.47803174025457-4.24243612856468i</v>
      </c>
      <c r="E2215" t="str">
        <f t="shared" si="631"/>
        <v>163.657376585071+2.89822924113418i</v>
      </c>
      <c r="F2215" t="str">
        <f t="shared" si="632"/>
        <v>2.90989488249325-39.650251257894i</v>
      </c>
      <c r="G2215" t="str">
        <f t="shared" si="633"/>
        <v>0.999994835779415-0.00227248628509273i</v>
      </c>
      <c r="H2215" t="str">
        <f t="shared" si="634"/>
        <v>761.503148896578-638.022841020569i</v>
      </c>
      <c r="I2215" t="str">
        <f t="shared" si="635"/>
        <v>-65.114922201814-90.4154308592375i</v>
      </c>
      <c r="K2215" t="str">
        <f t="shared" si="636"/>
        <v>0.00925877037998379-0.0111800540187908i</v>
      </c>
      <c r="L2215" t="str">
        <f t="shared" si="637"/>
        <v>0.0001875-0.0936264654586417i</v>
      </c>
      <c r="M2215" t="str">
        <f t="shared" si="638"/>
        <v>0.00125-0.0235317854361291i</v>
      </c>
      <c r="N2215">
        <f t="shared" si="639"/>
        <v>79.99000064135771</v>
      </c>
      <c r="O2215">
        <f t="shared" si="640"/>
        <v>16.281437956625318</v>
      </c>
      <c r="P2215" s="3">
        <f t="shared" si="641"/>
        <v>16.281437956625318</v>
      </c>
      <c r="Q2215" s="3">
        <f t="shared" si="642"/>
        <v>-100.00999935864229</v>
      </c>
      <c r="R2215">
        <f t="shared" si="643"/>
        <v>79.99000064135771</v>
      </c>
      <c r="S2215">
        <f t="shared" si="644"/>
        <v>3.7674926372155992</v>
      </c>
      <c r="T2215">
        <f t="shared" si="627"/>
        <v>16.281437956625318</v>
      </c>
    </row>
    <row r="2216" spans="1:20" x14ac:dyDescent="0.35">
      <c r="A2216">
        <f t="shared" si="628"/>
        <v>23761.807429715955</v>
      </c>
      <c r="B2216">
        <f t="shared" si="645"/>
        <v>3781.8091092370187</v>
      </c>
      <c r="C2216" t="str">
        <f t="shared" si="629"/>
        <v>-1.12596485967905-6.38933198042405i</v>
      </c>
      <c r="D2216" t="str">
        <f t="shared" si="630"/>
        <v>3.47803103015302-4.22651251342683i</v>
      </c>
      <c r="E2216" t="str">
        <f t="shared" si="631"/>
        <v>163.67335066679+2.91320867582471i</v>
      </c>
      <c r="F2216" t="str">
        <f t="shared" si="632"/>
        <v>2.90989476806848-39.5002008466532i</v>
      </c>
      <c r="G2216" t="str">
        <f t="shared" si="633"/>
        <v>0.999994796456972-0.00228112164327634i</v>
      </c>
      <c r="H2216" t="str">
        <f t="shared" si="634"/>
        <v>755.310402138065-642.470565297209i</v>
      </c>
      <c r="I2216" t="str">
        <f t="shared" si="635"/>
        <v>-65.3913017445404-89.4395302421974i</v>
      </c>
      <c r="K2216" t="str">
        <f t="shared" si="636"/>
        <v>0.00921801381286624-0.0111685602251261i</v>
      </c>
      <c r="L2216" t="str">
        <f t="shared" si="637"/>
        <v>0.0001875-0.0932720317380373i</v>
      </c>
      <c r="M2216" t="str">
        <f t="shared" si="638"/>
        <v>0.00125-0.0234427031641055i</v>
      </c>
      <c r="N2216">
        <f t="shared" si="639"/>
        <v>80.005624952598097</v>
      </c>
      <c r="O2216">
        <f t="shared" si="640"/>
        <v>16.241929585397578</v>
      </c>
      <c r="P2216" s="3">
        <f t="shared" si="641"/>
        <v>16.241929585397578</v>
      </c>
      <c r="Q2216" s="3">
        <f t="shared" si="642"/>
        <v>-99.994375047401903</v>
      </c>
      <c r="R2216">
        <f t="shared" si="643"/>
        <v>80.005624952598097</v>
      </c>
      <c r="S2216">
        <f t="shared" si="644"/>
        <v>3.7818091092370185</v>
      </c>
      <c r="T2216">
        <f t="shared" si="627"/>
        <v>16.241929585397578</v>
      </c>
    </row>
    <row r="2217" spans="1:20" x14ac:dyDescent="0.35">
      <c r="A2217">
        <f t="shared" si="628"/>
        <v>23852.102297948873</v>
      </c>
      <c r="B2217">
        <f t="shared" si="645"/>
        <v>3796.1799838521192</v>
      </c>
      <c r="C2217" t="str">
        <f t="shared" si="629"/>
        <v>-1.11909649682147-6.36065424503349i</v>
      </c>
      <c r="D2217" t="str">
        <f t="shared" si="630"/>
        <v>3.47803031464474-4.21064969803423i</v>
      </c>
      <c r="E2217" t="str">
        <f t="shared" si="631"/>
        <v>163.689485934614+2.92824071239801i</v>
      </c>
      <c r="F2217" t="str">
        <f t="shared" si="632"/>
        <v>2.90989465277244-39.3507186590589i</v>
      </c>
      <c r="G2217" t="str">
        <f t="shared" si="633"/>
        <v>0.999994756835113-0.00228978981479459i</v>
      </c>
      <c r="H2217" t="str">
        <f t="shared" si="634"/>
        <v>749.041876721926-646.807220743113i</v>
      </c>
      <c r="I2217" t="str">
        <f t="shared" si="635"/>
        <v>-65.6532451633884-88.460749256834i</v>
      </c>
      <c r="K2217" t="str">
        <f t="shared" si="636"/>
        <v>0.00917734180226597-0.0111569300595785i</v>
      </c>
      <c r="L2217" t="str">
        <f t="shared" si="637"/>
        <v>0.0001875-0.0929189397669229i</v>
      </c>
      <c r="M2217" t="str">
        <f t="shared" si="638"/>
        <v>0.00125-0.0233539581232373i</v>
      </c>
      <c r="N2217">
        <f t="shared" si="639"/>
        <v>80.021479089409269</v>
      </c>
      <c r="O2217">
        <f t="shared" si="640"/>
        <v>16.20243307197109</v>
      </c>
      <c r="P2217" s="3">
        <f t="shared" si="641"/>
        <v>16.20243307197109</v>
      </c>
      <c r="Q2217" s="3">
        <f t="shared" si="642"/>
        <v>-99.978520910590731</v>
      </c>
      <c r="R2217">
        <f t="shared" si="643"/>
        <v>80.021479089409269</v>
      </c>
      <c r="S2217">
        <f t="shared" si="644"/>
        <v>3.7961799838521193</v>
      </c>
      <c r="T2217">
        <f t="shared" si="627"/>
        <v>16.20243307197109</v>
      </c>
    </row>
    <row r="2218" spans="1:20" x14ac:dyDescent="0.35">
      <c r="A2218">
        <f t="shared" si="628"/>
        <v>23942.740286681081</v>
      </c>
      <c r="B2218">
        <f t="shared" si="645"/>
        <v>3810.6054677907573</v>
      </c>
      <c r="C2218" t="str">
        <f t="shared" si="629"/>
        <v>-1.1122433598533-6.33211803080224i</v>
      </c>
      <c r="D2218" t="str">
        <f t="shared" si="630"/>
        <v>3.47802959368856-4.1948474541943i</v>
      </c>
      <c r="E2218" t="str">
        <f t="shared" si="631"/>
        <v>163.705783680823+2.94332527991675i</v>
      </c>
      <c r="F2218" t="str">
        <f t="shared" si="632"/>
        <v>2.9098945365985-39.2018025447594i</v>
      </c>
      <c r="G2218" t="str">
        <f t="shared" si="633"/>
        <v>0.99999471691156-0.00229849092432639i</v>
      </c>
      <c r="H2218" t="str">
        <f t="shared" si="634"/>
        <v>742.700713859888-651.030985062743i</v>
      </c>
      <c r="I2218" t="str">
        <f t="shared" si="635"/>
        <v>-65.9006825618432-87.479481546622i</v>
      </c>
      <c r="K2218" t="str">
        <f t="shared" si="636"/>
        <v>0.00913675525171505-0.0111451642847139i</v>
      </c>
      <c r="L2218" t="str">
        <f t="shared" si="637"/>
        <v>0.0001875-0.0925671844659521i</v>
      </c>
      <c r="M2218" t="str">
        <f t="shared" si="638"/>
        <v>0.00125-0.023265549036897i</v>
      </c>
      <c r="N2218">
        <f t="shared" si="639"/>
        <v>80.037562950822789</v>
      </c>
      <c r="O2218">
        <f t="shared" si="640"/>
        <v>16.162948691352959</v>
      </c>
      <c r="P2218" s="3">
        <f t="shared" si="641"/>
        <v>16.162948691352959</v>
      </c>
      <c r="Q2218" s="3">
        <f t="shared" si="642"/>
        <v>-99.962437049177211</v>
      </c>
      <c r="R2218">
        <f t="shared" si="643"/>
        <v>80.037562950822789</v>
      </c>
      <c r="S2218">
        <f t="shared" si="644"/>
        <v>3.8106054677907575</v>
      </c>
      <c r="T2218">
        <f t="shared" si="627"/>
        <v>16.162948691352959</v>
      </c>
    </row>
    <row r="2219" spans="1:20" x14ac:dyDescent="0.35">
      <c r="A2219">
        <f t="shared" si="628"/>
        <v>24033.722699770467</v>
      </c>
      <c r="B2219">
        <f t="shared" si="645"/>
        <v>3825.0857685683623</v>
      </c>
      <c r="C2219" t="str">
        <f t="shared" si="629"/>
        <v>-1.10540559694995-6.30372276327984i</v>
      </c>
      <c r="D2219" t="str">
        <f t="shared" si="630"/>
        <v>3.478028867243-4.1791055545858i</v>
      </c>
      <c r="E2219" t="str">
        <f t="shared" si="631"/>
        <v>163.722245206813+2.9584623049459i</v>
      </c>
      <c r="F2219" t="str">
        <f t="shared" si="632"/>
        <v>2.90989441953996-39.0534503615465i</v>
      </c>
      <c r="G2219" t="str">
        <f t="shared" si="633"/>
        <v>0.999994676684014-0.00230722509702434i</v>
      </c>
      <c r="H2219" t="str">
        <f t="shared" si="634"/>
        <v>736.290110763192-655.140153995163i</v>
      </c>
      <c r="I2219" t="str">
        <f t="shared" si="635"/>
        <v>-66.1335584852776-86.4961220789048i</v>
      </c>
      <c r="K2219" t="str">
        <f t="shared" si="636"/>
        <v>0.00909625505604469-0.0111332636699948i</v>
      </c>
      <c r="L2219" t="str">
        <f t="shared" si="637"/>
        <v>0.0001875-0.0922167607750073i</v>
      </c>
      <c r="M2219" t="str">
        <f t="shared" si="638"/>
        <v>0.00125-0.0231774746332906i</v>
      </c>
      <c r="N2219">
        <f t="shared" si="639"/>
        <v>80.053876422927246</v>
      </c>
      <c r="O2219">
        <f t="shared" si="640"/>
        <v>16.123476718718649</v>
      </c>
      <c r="P2219" s="3">
        <f t="shared" si="641"/>
        <v>16.123476718718649</v>
      </c>
      <c r="Q2219" s="3">
        <f t="shared" si="642"/>
        <v>-99.946123577072754</v>
      </c>
      <c r="R2219">
        <f t="shared" si="643"/>
        <v>80.053876422927246</v>
      </c>
      <c r="S2219">
        <f t="shared" si="644"/>
        <v>3.8250857685683624</v>
      </c>
      <c r="T2219">
        <f t="shared" si="627"/>
        <v>16.123476718718649</v>
      </c>
    </row>
    <row r="2220" spans="1:20" x14ac:dyDescent="0.35">
      <c r="A2220">
        <f t="shared" si="628"/>
        <v>24125.050846029597</v>
      </c>
      <c r="B2220">
        <f t="shared" si="645"/>
        <v>3839.6210944889222</v>
      </c>
      <c r="C2220" t="str">
        <f t="shared" si="629"/>
        <v>-1.09858335476819-6.27546786865176i</v>
      </c>
      <c r="D2220" t="str">
        <f t="shared" si="630"/>
        <v>3.47802813526628-4.16342377275558i</v>
      </c>
      <c r="E2220" t="str">
        <f t="shared" si="631"/>
        <v>163.738871823174+2.97365171153204i</v>
      </c>
      <c r="F2220" t="str">
        <f t="shared" si="632"/>
        <v>2.90989430159011-38.9056599753241i</v>
      </c>
      <c r="G2220" t="str">
        <f t="shared" si="633"/>
        <v>0.999994636150161-0.00231599245851643i</v>
      </c>
      <c r="H2220" t="str">
        <f t="shared" si="634"/>
        <v>729.813315128434-659.133143331338i</v>
      </c>
      <c r="I2220" t="str">
        <f t="shared" si="635"/>
        <v>-66.351831919827-85.5110664930824i</v>
      </c>
      <c r="K2220" t="str">
        <f t="shared" si="636"/>
        <v>0.00905584210132276-0.0111212289916646i</v>
      </c>
      <c r="L2220" t="str">
        <f t="shared" si="637"/>
        <v>0.0001875-0.0918676636531247i</v>
      </c>
      <c r="M2220" t="str">
        <f t="shared" si="638"/>
        <v>0.00125-0.0230897336454379i</v>
      </c>
      <c r="N2220">
        <f t="shared" si="639"/>
        <v>80.070419378885163</v>
      </c>
      <c r="O2220">
        <f t="shared" si="640"/>
        <v>16.084017429394336</v>
      </c>
      <c r="P2220" s="3">
        <f t="shared" si="641"/>
        <v>16.084017429394336</v>
      </c>
      <c r="Q2220" s="3">
        <f t="shared" si="642"/>
        <v>-99.929580621114837</v>
      </c>
      <c r="R2220">
        <f t="shared" si="643"/>
        <v>80.070419378885163</v>
      </c>
      <c r="S2220">
        <f t="shared" si="644"/>
        <v>3.8396210944889222</v>
      </c>
      <c r="T2220">
        <f t="shared" ref="T2220:T2283" si="646">P2220</f>
        <v>16.084017429394336</v>
      </c>
    </row>
    <row r="2221" spans="1:20" x14ac:dyDescent="0.35">
      <c r="A2221">
        <f t="shared" ref="A2221:A2284" si="647">2*PI()*B2221</f>
        <v>24216.72603924451</v>
      </c>
      <c r="B2221">
        <f t="shared" si="645"/>
        <v>3854.2116546479801</v>
      </c>
      <c r="C2221" t="str">
        <f t="shared" ref="C2221:C2284" si="648">IMPRODUCT(D2221,E2221,$C$40,,K2221,$C$41)</f>
        <v>-1.09177677843652-6.24735277375352i</v>
      </c>
      <c r="D2221" t="str">
        <f t="shared" ref="D2221:D2284" si="649">IMDIV(IMPRODUCT($C$37,$C$38,COMPLEX(1,A2221/$C$38)),IMSUM(-1*A2221*A2221/$C$39,COMPLEX(0,1*A2221)))</f>
        <v>3.47802739771628-4.14780188311527i</v>
      </c>
      <c r="E2221" t="str">
        <f t="shared" ref="E2221:E2284" si="650">IMDIV(IMPRODUCT(IMSUM(F2221,G2221),$C$29,H2221),IMSUM(1,I2221))</f>
        <v>163.755664849772+2.98889342118894i</v>
      </c>
      <c r="F2221" t="str">
        <f t="shared" ref="F2221:F2284" si="651">IMDIV(IMPRODUCT($C$14,$C$15,COMPLEX(1,A2221/$C$15)),IMSUM(-1*A2221*A2221/$C$16,COMPLEX(0,A2221)))</f>
        <v>2.90989418274214-38.7584292600779i</v>
      </c>
      <c r="G2221" t="str">
        <f t="shared" ref="G2221:G2284" si="652">IMDIV(1,COMPLEX(1,A2221*$C$9*$C$10))</f>
        <v>0.999994595307669-0.00232479313490793i</v>
      </c>
      <c r="H2221" t="str">
        <f t="shared" ref="H2221:H2284" si="653">IMDIV($C$3,IMSUM(K2221,COMPLEX(0,$C$28*A2221)))</f>
        <v>723.273619545241-663.008490624749i</v>
      </c>
      <c r="I2221" t="str">
        <f t="shared" ref="I2221:I2284" si="654">IMPRODUCT(F2221,$C$29,H2221,$C$31)</f>
        <v>-66.5554762563221-84.5247104524067i</v>
      </c>
      <c r="K2221" t="str">
        <f t="shared" ref="K2221:K2284" si="655">IF($C$26&lt;=0,IMDIV(1,IMSUM(IMDIV(1,L2221),1/$C$18)),IMDIV(1,IMSUM(IMDIV(1,L2221),1/$C$18,IMDIV(1,M2221))))</f>
        <v>0.00901551726479412-0.0111090610326301i</v>
      </c>
      <c r="L2221" t="str">
        <f t="shared" ref="L2221:L2284" si="656">IMSUM($C$21/$C$22,IMDIV(1,COMPLEX(0,$C$20*$C$22*A2221)))</f>
        <v>0.0001875-0.0915198880784273i</v>
      </c>
      <c r="M2221" t="str">
        <f t="shared" ref="M2221:M2284" si="657">IMSUM($C$25/$C$26,IMDIV(1,COMPLEX(0,$C$24*$C$26*A2221)))</f>
        <v>0.00125-0.0230023248111555i</v>
      </c>
      <c r="N2221">
        <f t="shared" ref="N2221:N2284" si="658">ABS(R2221)</f>
        <v>80.087191678959243</v>
      </c>
      <c r="O2221">
        <f t="shared" ref="O2221:O2284" si="659">ABS(P2221)</f>
        <v>16.044571098839153</v>
      </c>
      <c r="P2221" s="3">
        <f t="shared" ref="P2221:P2284" si="660">20*LOG10(IMABS(C2221))</f>
        <v>16.044571098839153</v>
      </c>
      <c r="Q2221" s="3">
        <f t="shared" ref="Q2221:Q2284" si="661">IMARGUMENT(C2221)*180/PI()</f>
        <v>-99.912808321040757</v>
      </c>
      <c r="R2221">
        <f t="shared" ref="R2221:R2284" si="662">IF(Q2221&lt;0,Q2221+180,Q2221-180)</f>
        <v>80.087191678959243</v>
      </c>
      <c r="S2221">
        <f t="shared" ref="S2221:S2284" si="663">B2221/1000</f>
        <v>3.8542116546479801</v>
      </c>
      <c r="T2221">
        <f t="shared" si="646"/>
        <v>16.044571098839153</v>
      </c>
    </row>
    <row r="2222" spans="1:20" x14ac:dyDescent="0.35">
      <c r="A2222">
        <f t="shared" si="647"/>
        <v>24308.749598193641</v>
      </c>
      <c r="B2222">
        <f t="shared" ref="B2222:B2285" si="664">B2221*(1+B$42)</f>
        <v>3868.8576589356426</v>
      </c>
      <c r="C2222" t="str">
        <f t="shared" si="648"/>
        <v>-1.08498601154702-6.21937690608474i</v>
      </c>
      <c r="D2222" t="str">
        <f t="shared" si="649"/>
        <v>3.47802665455056-4.13223966093806i</v>
      </c>
      <c r="E2222" t="str">
        <f t="shared" si="650"/>
        <v>163.772625615834+3.00418735286347i</v>
      </c>
      <c r="F2222" t="str">
        <f t="shared" si="651"/>
        <v>2.90989406298922-38.6117560978446i</v>
      </c>
      <c r="G2222" t="str">
        <f t="shared" si="652"/>
        <v>0.999994554154188-0.00233362725278318i</v>
      </c>
      <c r="H2222" t="str">
        <f t="shared" si="653"/>
        <v>716.674355845537-666.764856592753i</v>
      </c>
      <c r="I2222" t="str">
        <f t="shared" si="654"/>
        <v>-66.7444792197628-83.5374490015456i</v>
      </c>
      <c r="K2222" t="str">
        <f t="shared" si="655"/>
        <v>0.00897528141482166-0.011096760582344i</v>
      </c>
      <c r="L2222" t="str">
        <f t="shared" si="656"/>
        <v>0.0001875-0.0911734290480443i</v>
      </c>
      <c r="M2222" t="str">
        <f t="shared" si="657"/>
        <v>0.00125-0.0229152468730379i</v>
      </c>
      <c r="N2222">
        <f t="shared" si="658"/>
        <v>80.104193170530067</v>
      </c>
      <c r="O2222">
        <f t="shared" si="659"/>
        <v>16.005138002627589</v>
      </c>
      <c r="P2222" s="3">
        <f t="shared" si="660"/>
        <v>16.005138002627589</v>
      </c>
      <c r="Q2222" s="3">
        <f t="shared" si="661"/>
        <v>-99.895806829469933</v>
      </c>
      <c r="R2222">
        <f t="shared" si="662"/>
        <v>80.104193170530067</v>
      </c>
      <c r="S2222">
        <f t="shared" si="663"/>
        <v>3.8688576589356427</v>
      </c>
      <c r="T2222">
        <f t="shared" si="646"/>
        <v>16.005138002627589</v>
      </c>
    </row>
    <row r="2223" spans="1:20" x14ac:dyDescent="0.35">
      <c r="A2223">
        <f t="shared" si="647"/>
        <v>24401.122846666778</v>
      </c>
      <c r="B2223">
        <f t="shared" si="664"/>
        <v>3883.5593180395981</v>
      </c>
      <c r="C2223" t="str">
        <f t="shared" si="648"/>
        <v>-1.07821119614656-6.19153969382383i</v>
      </c>
      <c r="D2223" t="str">
        <f t="shared" si="649"/>
        <v>3.47802590572636-4.11673688235548i</v>
      </c>
      <c r="E2223" t="str">
        <f t="shared" si="650"/>
        <v>163.789755460033+3.01953342292203i</v>
      </c>
      <c r="F2223" t="str">
        <f t="shared" si="651"/>
        <v>2.90989394232445-38.4656383786812i</v>
      </c>
      <c r="G2223" t="str">
        <f t="shared" si="652"/>
        <v>0.999994512687349-0.00234249493920736i</v>
      </c>
      <c r="H2223" t="str">
        <f t="shared" si="653"/>
        <v>710.018889414123-670.401026207142i</v>
      </c>
      <c r="I2223" t="str">
        <f t="shared" si="654"/>
        <v>-66.9188427649272-82.5496759320218i</v>
      </c>
      <c r="K2223" t="str">
        <f t="shared" si="655"/>
        <v>0.00893513541083025-0.0110843284366871i</v>
      </c>
      <c r="L2223" t="str">
        <f t="shared" si="656"/>
        <v>0.0001875-0.0908282815780483i</v>
      </c>
      <c r="M2223" t="str">
        <f t="shared" si="657"/>
        <v>0.00125-0.0228284985784399i</v>
      </c>
      <c r="N2223">
        <f t="shared" si="658"/>
        <v>80.121423688124395</v>
      </c>
      <c r="O2223">
        <f t="shared" si="659"/>
        <v>15.965718416432486</v>
      </c>
      <c r="P2223" s="3">
        <f t="shared" si="660"/>
        <v>15.965718416432486</v>
      </c>
      <c r="Q2223" s="3">
        <f t="shared" si="661"/>
        <v>-99.878576311875605</v>
      </c>
      <c r="R2223">
        <f t="shared" si="662"/>
        <v>80.121423688124395</v>
      </c>
      <c r="S2223">
        <f t="shared" si="663"/>
        <v>3.8835593180395982</v>
      </c>
      <c r="T2223">
        <f t="shared" si="646"/>
        <v>15.965718416432486</v>
      </c>
    </row>
    <row r="2224" spans="1:20" x14ac:dyDescent="0.35">
      <c r="A2224">
        <f t="shared" si="647"/>
        <v>24493.847113484109</v>
      </c>
      <c r="B2224">
        <f t="shared" si="664"/>
        <v>3898.3168434481486</v>
      </c>
      <c r="C2224" t="str">
        <f t="shared" si="648"/>
        <v>-1.07145247272899-6.16384056584205i</v>
      </c>
      <c r="D2224" t="str">
        <f t="shared" si="649"/>
        <v>3.47802515120063-4.10129332435418i</v>
      </c>
      <c r="E2224" t="str">
        <f t="shared" si="650"/>
        <v>163.80705573057+3.03493154512327i</v>
      </c>
      <c r="F2224" t="str">
        <f t="shared" si="651"/>
        <v>2.9098938207409-38.3200740006356i</v>
      </c>
      <c r="G2224" t="str">
        <f t="shared" si="652"/>
        <v>0.999994470904767-0.00235139632172839i</v>
      </c>
      <c r="H2224" t="str">
        <f t="shared" si="653"/>
        <v>703.31061348012-673.915909474204i</v>
      </c>
      <c r="I2224" t="str">
        <f t="shared" si="654"/>
        <v>-67.0785829389036-81.561783157564i</v>
      </c>
      <c r="K2224" t="str">
        <f t="shared" si="655"/>
        <v>0.00889508010325123-0.0110717653978499i</v>
      </c>
      <c r="L2224" t="str">
        <f t="shared" si="656"/>
        <v>0.0001875-0.0904844407033754i</v>
      </c>
      <c r="M2224" t="str">
        <f t="shared" si="657"/>
        <v>0.00125-0.0227420786794579i</v>
      </c>
      <c r="N2224">
        <f t="shared" si="658"/>
        <v>80.13888305343842</v>
      </c>
      <c r="O2224">
        <f t="shared" si="659"/>
        <v>15.926312616007408</v>
      </c>
      <c r="P2224" s="3">
        <f t="shared" si="660"/>
        <v>15.926312616007408</v>
      </c>
      <c r="Q2224" s="3">
        <f t="shared" si="661"/>
        <v>-99.86111694656158</v>
      </c>
      <c r="R2224">
        <f t="shared" si="662"/>
        <v>80.13888305343842</v>
      </c>
      <c r="S2224">
        <f t="shared" si="663"/>
        <v>3.8983168434481485</v>
      </c>
      <c r="T2224">
        <f t="shared" si="646"/>
        <v>15.926312616007408</v>
      </c>
    </row>
    <row r="2225" spans="1:20" x14ac:dyDescent="0.35">
      <c r="A2225">
        <f t="shared" si="647"/>
        <v>24586.923732515352</v>
      </c>
      <c r="B2225">
        <f t="shared" si="664"/>
        <v>3913.1304474532517</v>
      </c>
      <c r="C2225" t="str">
        <f t="shared" si="648"/>
        <v>-1.06470998022716-6.13627895171824i</v>
      </c>
      <c r="D2225" t="str">
        <f t="shared" si="649"/>
        <v>3.47802439092992-4.08590876477267i</v>
      </c>
      <c r="E2225" t="str">
        <f t="shared" si="650"/>
        <v>163.824527785266+3.05038163059284i</v>
      </c>
      <c r="F2225" t="str">
        <f t="shared" si="651"/>
        <v>2.90989369823157-38.1750608697149i</v>
      </c>
      <c r="G2225" t="str">
        <f t="shared" si="652"/>
        <v>0.999994428804038-0.00236033152837873i</v>
      </c>
      <c r="H2225" t="str">
        <f t="shared" si="653"/>
        <v>696.552943408737-677.308541905524i</v>
      </c>
      <c r="I2225" t="str">
        <f t="shared" si="654"/>
        <v>-67.2237297114108-80.5741601013329i</v>
      </c>
      <c r="K2225" t="str">
        <f t="shared" si="655"/>
        <v>0.00885511633347017-0.0110590722742134i</v>
      </c>
      <c r="L2225" t="str">
        <f t="shared" si="656"/>
        <v>0.0001875-0.0901419014777598i</v>
      </c>
      <c r="M2225" t="str">
        <f t="shared" si="657"/>
        <v>0.00125-0.0226559859329128i</v>
      </c>
      <c r="N2225">
        <f t="shared" si="658"/>
        <v>80.156571075367708</v>
      </c>
      <c r="O2225">
        <f t="shared" si="659"/>
        <v>15.886920877169782</v>
      </c>
      <c r="P2225" s="3">
        <f t="shared" si="660"/>
        <v>15.886920877169782</v>
      </c>
      <c r="Q2225" s="3">
        <f t="shared" si="661"/>
        <v>-99.843428924632292</v>
      </c>
      <c r="R2225">
        <f t="shared" si="662"/>
        <v>80.156571075367708</v>
      </c>
      <c r="S2225">
        <f t="shared" si="663"/>
        <v>3.9131304474532516</v>
      </c>
      <c r="T2225">
        <f t="shared" si="646"/>
        <v>15.886920877169782</v>
      </c>
    </row>
    <row r="2226" spans="1:20" x14ac:dyDescent="0.35">
      <c r="A2226">
        <f t="shared" si="647"/>
        <v>24680.354042698909</v>
      </c>
      <c r="B2226">
        <f t="shared" si="664"/>
        <v>3928.0003431535742</v>
      </c>
      <c r="C2226" t="str">
        <f t="shared" si="648"/>
        <v>-1.05798385600543-6.10885428175328i</v>
      </c>
      <c r="D2226" t="str">
        <f t="shared" si="649"/>
        <v>3.47802362487053-4.07058298229824i</v>
      </c>
      <c r="E2226" t="str">
        <f t="shared" si="650"/>
        <v>163.842172991643+3.06588358780364i</v>
      </c>
      <c r="F2226" t="str">
        <f t="shared" si="651"/>
        <v>2.90989357478941-38.030596899857i</v>
      </c>
      <c r="G2226" t="str">
        <f t="shared" si="652"/>
        <v>0.999994386382739-0.0023693006876772i</v>
      </c>
      <c r="H2226" t="str">
        <f t="shared" si="653"/>
        <v>689.749311012511-680.578084682563i</v>
      </c>
      <c r="I2226" t="str">
        <f t="shared" si="654"/>
        <v>-67.3543267739665-79.5871930969206i</v>
      </c>
      <c r="K2226" t="str">
        <f t="shared" si="655"/>
        <v>0.00881524493377517-0.0110462498802301i</v>
      </c>
      <c r="L2226" t="str">
        <f t="shared" si="656"/>
        <v>0.0001875-0.0898006589736601i</v>
      </c>
      <c r="M2226" t="str">
        <f t="shared" si="657"/>
        <v>0.00125-0.0225702191003316i</v>
      </c>
      <c r="N2226">
        <f t="shared" si="658"/>
        <v>80.174487550036844</v>
      </c>
      <c r="O2226">
        <f t="shared" si="659"/>
        <v>15.847543475783738</v>
      </c>
      <c r="P2226" s="3">
        <f t="shared" si="660"/>
        <v>15.847543475783738</v>
      </c>
      <c r="Q2226" s="3">
        <f t="shared" si="661"/>
        <v>-99.825512449963156</v>
      </c>
      <c r="R2226">
        <f t="shared" si="662"/>
        <v>80.174487550036844</v>
      </c>
      <c r="S2226">
        <f t="shared" si="663"/>
        <v>3.9280003431535744</v>
      </c>
      <c r="T2226">
        <f t="shared" si="646"/>
        <v>15.847543475783738</v>
      </c>
    </row>
    <row r="2227" spans="1:20" x14ac:dyDescent="0.35">
      <c r="A2227">
        <f t="shared" si="647"/>
        <v>24774.139388061169</v>
      </c>
      <c r="B2227">
        <f t="shared" si="664"/>
        <v>3942.926744457558</v>
      </c>
      <c r="C2227" t="str">
        <f t="shared" si="648"/>
        <v>-1.05127423585257-6.08156598698463i</v>
      </c>
      <c r="D2227" t="str">
        <f t="shared" si="649"/>
        <v>3.47802285297835-4.0553157564636i</v>
      </c>
      <c r="E2227" t="str">
        <f t="shared" si="650"/>
        <v>163.859992727018+3.08143732254686i</v>
      </c>
      <c r="F2227" t="str">
        <f t="shared" si="651"/>
        <v>2.90989345040731-37.8866800128986i</v>
      </c>
      <c r="G2227" t="str">
        <f t="shared" si="652"/>
        <v>0.999994343638429-0.00237830392863083i</v>
      </c>
      <c r="H2227" t="str">
        <f t="shared" si="653"/>
        <v>682.903158900659-683.723824519018i</v>
      </c>
      <c r="I2227" t="str">
        <f t="shared" si="654"/>
        <v>-67.4704313090251-78.6012648048931i</v>
      </c>
      <c r="K2227" t="str">
        <f t="shared" si="655"/>
        <v>0.0087754667273075-0.0110332990363041i</v>
      </c>
      <c r="L2227" t="str">
        <f t="shared" si="656"/>
        <v>0.0001875-0.0894607082821874i</v>
      </c>
      <c r="M2227" t="str">
        <f t="shared" si="657"/>
        <v>0.00125-0.0224847769479295i</v>
      </c>
      <c r="N2227">
        <f t="shared" si="658"/>
        <v>80.192632260829967</v>
      </c>
      <c r="O2227">
        <f t="shared" si="659"/>
        <v>15.80818068774315</v>
      </c>
      <c r="P2227" s="3">
        <f t="shared" si="660"/>
        <v>15.80818068774315</v>
      </c>
      <c r="Q2227" s="3">
        <f t="shared" si="661"/>
        <v>-99.807367739170033</v>
      </c>
      <c r="R2227">
        <f t="shared" si="662"/>
        <v>80.192632260829967</v>
      </c>
      <c r="S2227">
        <f t="shared" si="663"/>
        <v>3.9429267444575582</v>
      </c>
      <c r="T2227">
        <f t="shared" si="646"/>
        <v>15.80818068774315</v>
      </c>
    </row>
    <row r="2228" spans="1:20" x14ac:dyDescent="0.35">
      <c r="A2228">
        <f t="shared" si="647"/>
        <v>24868.281117735802</v>
      </c>
      <c r="B2228">
        <f t="shared" si="664"/>
        <v>3957.909866086497</v>
      </c>
      <c r="C2228" t="str">
        <f t="shared" si="648"/>
        <v>-1.044581253975-6.05441349920141i</v>
      </c>
      <c r="D2228" t="str">
        <f t="shared" si="649"/>
        <v>3.478022075209-4.04010686764389i</v>
      </c>
      <c r="E2228" t="str">
        <f t="shared" si="650"/>
        <v>163.877988378593+3.09704273790861i</v>
      </c>
      <c r="F2228" t="str">
        <f t="shared" si="651"/>
        <v>2.90989332507814-37.7433081385473i</v>
      </c>
      <c r="G2228" t="str">
        <f t="shared" si="652"/>
        <v>0.999994300568648-0.00238734138073678i</v>
      </c>
      <c r="H2228" t="str">
        <f t="shared" si="653"/>
        <v>676.01793488487-686.745173226425i</v>
      </c>
      <c r="I2228" t="str">
        <f t="shared" si="654"/>
        <v>-67.5721137303657-77.6167536465929i</v>
      </c>
      <c r="K2228" t="str">
        <f t="shared" si="655"/>
        <v>0.00873578252801411-0.0110202205686715i</v>
      </c>
      <c r="L2228" t="str">
        <f t="shared" si="656"/>
        <v>0.0001875-0.0891220445130378i</v>
      </c>
      <c r="M2228" t="str">
        <f t="shared" si="657"/>
        <v>0.00125-0.0223996582465924i</v>
      </c>
      <c r="N2228">
        <f t="shared" si="658"/>
        <v>80.211004978423318</v>
      </c>
      <c r="O2228">
        <f t="shared" si="659"/>
        <v>15.768832788955438</v>
      </c>
      <c r="P2228" s="3">
        <f t="shared" si="660"/>
        <v>15.768832788955438</v>
      </c>
      <c r="Q2228" s="3">
        <f t="shared" si="661"/>
        <v>-99.788995021576682</v>
      </c>
      <c r="R2228">
        <f t="shared" si="662"/>
        <v>80.211004978423318</v>
      </c>
      <c r="S2228">
        <f t="shared" si="663"/>
        <v>3.9579098660864971</v>
      </c>
      <c r="T2228">
        <f t="shared" si="646"/>
        <v>15.768832788955438</v>
      </c>
    </row>
    <row r="2229" spans="1:20" x14ac:dyDescent="0.35">
      <c r="A2229">
        <f t="shared" si="647"/>
        <v>24962.780585983197</v>
      </c>
      <c r="B2229">
        <f t="shared" si="664"/>
        <v>3972.9499235776257</v>
      </c>
      <c r="C2229" t="str">
        <f t="shared" si="648"/>
        <v>-1.03790504298982-6.02739625095875i</v>
      </c>
      <c r="D2229" t="str">
        <f t="shared" si="649"/>
        <v>3.47802129151773-4.0249560970534i</v>
      </c>
      <c r="E2229" t="str">
        <f t="shared" si="650"/>
        <v>163.89616134354+3.11269973424594i</v>
      </c>
      <c r="F2229" t="str">
        <f t="shared" si="651"/>
        <v>2.90989319879466-37.6004792143504i</v>
      </c>
      <c r="G2229" t="str">
        <f t="shared" si="652"/>
        <v>0.999994257170919-0.00239641317398409i</v>
      </c>
      <c r="H2229" t="str">
        <f t="shared" si="653"/>
        <v>669.097086458951-689.641666989604i</v>
      </c>
      <c r="I2229" t="str">
        <f t="shared" si="654"/>
        <v>-67.6594573960794-76.6340332567465i</v>
      </c>
      <c r="K2229" t="str">
        <f t="shared" si="655"/>
        <v>0.00869619314060199-0.0110070153092796i</v>
      </c>
      <c r="L2229" t="str">
        <f t="shared" si="656"/>
        <v>0.0001875-0.0887846627944192i</v>
      </c>
      <c r="M2229" t="str">
        <f t="shared" si="657"/>
        <v>0.00125-0.0223148617718594i</v>
      </c>
      <c r="N2229">
        <f t="shared" si="658"/>
        <v>80.229605460823123</v>
      </c>
      <c r="O2229">
        <f t="shared" si="659"/>
        <v>15.72950005532434</v>
      </c>
      <c r="P2229" s="3">
        <f t="shared" si="660"/>
        <v>15.72950005532434</v>
      </c>
      <c r="Q2229" s="3">
        <f t="shared" si="661"/>
        <v>-99.770394539176877</v>
      </c>
      <c r="R2229">
        <f t="shared" si="662"/>
        <v>80.229605460823123</v>
      </c>
      <c r="S2229">
        <f t="shared" si="663"/>
        <v>3.9729499235776258</v>
      </c>
      <c r="T2229">
        <f t="shared" si="646"/>
        <v>15.72950005532434</v>
      </c>
    </row>
    <row r="2230" spans="1:20" x14ac:dyDescent="0.35">
      <c r="A2230">
        <f t="shared" si="647"/>
        <v>25057.639152209933</v>
      </c>
      <c r="B2230">
        <f t="shared" si="664"/>
        <v>3988.0471332872207</v>
      </c>
      <c r="C2230" t="str">
        <f t="shared" si="648"/>
        <v>-1.03124573391916-6.00051367559268i</v>
      </c>
      <c r="D2230" t="str">
        <f t="shared" si="649"/>
        <v>3.47802050185944-4.00986322674247i</v>
      </c>
      <c r="E2230" t="str">
        <f t="shared" si="650"/>
        <v>163.914513029097+3.12840820915364i</v>
      </c>
      <c r="F2230" t="str">
        <f t="shared" si="651"/>
        <v>2.90989307154961-37.4581911856657i</v>
      </c>
      <c r="G2230" t="str">
        <f t="shared" si="652"/>
        <v>0.999994213442745-0.00240551943885564i</v>
      </c>
      <c r="H2230" t="str">
        <f t="shared" si="653"/>
        <v>662.144055369461-692.412965359781i</v>
      </c>
      <c r="I2230" t="str">
        <f t="shared" si="654"/>
        <v>-67.732558295628-75.6534719563778i</v>
      </c>
      <c r="K2230" t="str">
        <f t="shared" si="655"/>
        <v>0.0086566993604938-0.0109936840956666i</v>
      </c>
      <c r="L2230" t="str">
        <f t="shared" si="656"/>
        <v>0.0001875-0.0884485582729819i</v>
      </c>
      <c r="M2230" t="str">
        <f t="shared" si="657"/>
        <v>0.00125-0.0222303863039045i</v>
      </c>
      <c r="N2230">
        <f t="shared" si="658"/>
        <v>80.248433453396487</v>
      </c>
      <c r="O2230">
        <f t="shared" si="659"/>
        <v>15.690182762733716</v>
      </c>
      <c r="P2230" s="3">
        <f t="shared" si="660"/>
        <v>15.690182762733716</v>
      </c>
      <c r="Q2230" s="3">
        <f t="shared" si="661"/>
        <v>-99.751566546603513</v>
      </c>
      <c r="R2230">
        <f t="shared" si="662"/>
        <v>80.248433453396487</v>
      </c>
      <c r="S2230">
        <f t="shared" si="663"/>
        <v>3.9880471332872207</v>
      </c>
      <c r="T2230">
        <f t="shared" si="646"/>
        <v>15.690182762733716</v>
      </c>
    </row>
    <row r="2231" spans="1:20" x14ac:dyDescent="0.35">
      <c r="A2231">
        <f t="shared" si="647"/>
        <v>25152.858180988333</v>
      </c>
      <c r="B2231">
        <f t="shared" si="664"/>
        <v>4003.2017123937121</v>
      </c>
      <c r="C2231" t="str">
        <f t="shared" si="648"/>
        <v>-1.02460345618378-5.97376520723537i</v>
      </c>
      <c r="D2231" t="str">
        <f t="shared" si="649"/>
        <v>3.47801970618871-3.99482803959435i</v>
      </c>
      <c r="E2231" t="str">
        <f t="shared" si="650"/>
        <v>163.933044852663+3.14416805744647i</v>
      </c>
      <c r="F2231" t="str">
        <f t="shared" si="651"/>
        <v>2.90989294333568-37.3164420056322i</v>
      </c>
      <c r="G2231" t="str">
        <f t="shared" si="652"/>
        <v>0.999994169381609-0.00241466030633i</v>
      </c>
      <c r="H2231" t="str">
        <f t="shared" si="653"/>
        <v>655.162272293253-695.058849974111i</v>
      </c>
      <c r="I2231" t="str">
        <f t="shared" si="654"/>
        <v>-67.7915247125009-74.6754322473387i</v>
      </c>
      <c r="K2231" t="str">
        <f t="shared" si="655"/>
        <v>0.00861730197378603-0.010980227770841i</v>
      </c>
      <c r="L2231" t="str">
        <f t="shared" si="656"/>
        <v>0.0001875-0.0881137261137497i</v>
      </c>
      <c r="M2231" t="str">
        <f t="shared" si="657"/>
        <v>0.00125-0.0221462306275199i</v>
      </c>
      <c r="N2231">
        <f t="shared" si="658"/>
        <v>80.267488688913957</v>
      </c>
      <c r="O2231">
        <f t="shared" si="659"/>
        <v>15.650881187031684</v>
      </c>
      <c r="P2231" s="3">
        <f t="shared" si="660"/>
        <v>15.650881187031684</v>
      </c>
      <c r="Q2231" s="3">
        <f t="shared" si="661"/>
        <v>-99.732511311086043</v>
      </c>
      <c r="R2231">
        <f t="shared" si="662"/>
        <v>80.267488688913957</v>
      </c>
      <c r="S2231">
        <f t="shared" si="663"/>
        <v>4.0032017123937118</v>
      </c>
      <c r="T2231">
        <f t="shared" si="646"/>
        <v>15.650881187031684</v>
      </c>
    </row>
    <row r="2232" spans="1:20" x14ac:dyDescent="0.35">
      <c r="A2232">
        <f t="shared" si="647"/>
        <v>25248.43904207609</v>
      </c>
      <c r="B2232">
        <f t="shared" si="664"/>
        <v>4018.4138789008084</v>
      </c>
      <c r="C2232" t="str">
        <f t="shared" si="648"/>
        <v>-1.01797833759762-5.94715028082955i</v>
      </c>
      <c r="D2232" t="str">
        <f t="shared" si="649"/>
        <v>3.47801890445975-3.97985031932207i</v>
      </c>
      <c r="E2232" t="str">
        <f t="shared" si="650"/>
        <v>163.951758241886+3.15997917112491i</v>
      </c>
      <c r="F2232" t="str">
        <f t="shared" si="651"/>
        <v>2.90989281414547-37.1752296351402i</v>
      </c>
      <c r="G2232" t="str">
        <f t="shared" si="652"/>
        <v>0.999994124984976-0.00242383590788326i</v>
      </c>
      <c r="H2232" t="str">
        <f t="shared" si="653"/>
        <v>648.155151637471-697.579223011549i</v>
      </c>
      <c r="I2232" t="str">
        <f t="shared" si="654"/>
        <v>-67.836476864089-73.7002703297029i</v>
      </c>
      <c r="K2232" t="str">
        <f t="shared" si="655"/>
        <v>0.00857800175720847-0.0109666471831602i</v>
      </c>
      <c r="L2232" t="str">
        <f t="shared" si="656"/>
        <v>0.0001875-0.0877801615000495i</v>
      </c>
      <c r="M2232" t="str">
        <f t="shared" si="657"/>
        <v>0.00125-0.0220623935320979i</v>
      </c>
      <c r="N2232">
        <f t="shared" si="658"/>
        <v>80.286770887586812</v>
      </c>
      <c r="O2232">
        <f t="shared" si="659"/>
        <v>15.611595604013857</v>
      </c>
      <c r="P2232" s="3">
        <f t="shared" si="660"/>
        <v>15.611595604013857</v>
      </c>
      <c r="Q2232" s="3">
        <f t="shared" si="661"/>
        <v>-99.713229112413188</v>
      </c>
      <c r="R2232">
        <f t="shared" si="662"/>
        <v>80.286770887586812</v>
      </c>
      <c r="S2232">
        <f t="shared" si="663"/>
        <v>4.0184138789008088</v>
      </c>
      <c r="T2232">
        <f t="shared" si="646"/>
        <v>15.611595604013857</v>
      </c>
    </row>
    <row r="2233" spans="1:20" x14ac:dyDescent="0.35">
      <c r="A2233">
        <f t="shared" si="647"/>
        <v>25344.383110435978</v>
      </c>
      <c r="B2233">
        <f t="shared" si="664"/>
        <v>4033.6838516406315</v>
      </c>
      <c r="C2233" t="str">
        <f t="shared" si="648"/>
        <v>-1.01137050436238-5.92066833214378i</v>
      </c>
      <c r="D2233" t="str">
        <f t="shared" si="649"/>
        <v>3.47801809662645-3.96492985046533i</v>
      </c>
      <c r="E2233" t="str">
        <f t="shared" si="650"/>
        <v>163.970654634764+3.17584143934935i</v>
      </c>
      <c r="F2233" t="str">
        <f t="shared" si="651"/>
        <v>2.90989268397156-37.0345520428024i</v>
      </c>
      <c r="G2233" t="str">
        <f t="shared" si="652"/>
        <v>0.999994080250291-0.00243304637549101i</v>
      </c>
      <c r="H2233" t="str">
        <f t="shared" si="653"/>
        <v>641.126086476133-699.974105395761i</v>
      </c>
      <c r="I2233" t="str">
        <f t="shared" si="654"/>
        <v>-67.8675465204475-72.7283356430829i</v>
      </c>
      <c r="K2233" t="str">
        <f t="shared" si="655"/>
        <v>0.00853879947808563-0.0109529431862092i</v>
      </c>
      <c r="L2233" t="str">
        <f t="shared" si="656"/>
        <v>0.0001875-0.0874478596334423i</v>
      </c>
      <c r="M2233" t="str">
        <f t="shared" si="657"/>
        <v>0.00125-0.0219788738116138i</v>
      </c>
      <c r="N2233">
        <f t="shared" si="658"/>
        <v>80.306279757109095</v>
      </c>
      <c r="O2233">
        <f t="shared" si="659"/>
        <v>15.572326289407828</v>
      </c>
      <c r="P2233" s="3">
        <f t="shared" si="660"/>
        <v>15.572326289407828</v>
      </c>
      <c r="Q2233" s="3">
        <f t="shared" si="661"/>
        <v>-99.693720242890905</v>
      </c>
      <c r="R2233">
        <f t="shared" si="662"/>
        <v>80.306279757109095</v>
      </c>
      <c r="S2233">
        <f t="shared" si="663"/>
        <v>4.0336838516406317</v>
      </c>
      <c r="T2233">
        <f t="shared" si="646"/>
        <v>15.572326289407828</v>
      </c>
    </row>
    <row r="2234" spans="1:20" x14ac:dyDescent="0.35">
      <c r="A2234">
        <f t="shared" si="647"/>
        <v>25440.691766255633</v>
      </c>
      <c r="B2234">
        <f t="shared" si="664"/>
        <v>4049.011850276866</v>
      </c>
      <c r="C2234" t="str">
        <f t="shared" si="648"/>
        <v>-1.00478008106262-5.89431879778736i</v>
      </c>
      <c r="D2234" t="str">
        <f t="shared" si="649"/>
        <v>3.47801728264235-3.95006641838742i</v>
      </c>
      <c r="E2234" t="str">
        <f t="shared" si="650"/>
        <v>163.989735479736+3.19175474841319i</v>
      </c>
      <c r="F2234" t="str">
        <f t="shared" si="651"/>
        <v>2.90989255280648-36.8944072049243i</v>
      </c>
      <c r="G2234" t="str">
        <f t="shared" si="652"/>
        <v>0.999994035174981-0.00244229184163016i</v>
      </c>
      <c r="H2234" t="str">
        <f t="shared" si="653"/>
        <v>634.078443637058-702.243634756681i</v>
      </c>
      <c r="I2234" t="str">
        <f t="shared" si="654"/>
        <v>-67.8848766036661-71.7599704328585i</v>
      </c>
      <c r="K2234" t="str">
        <f t="shared" si="655"/>
        <v>0.00849969589429997-0.0109391166386798i</v>
      </c>
      <c r="L2234" t="str">
        <f t="shared" si="656"/>
        <v>0.0001875-0.0871168157336546i</v>
      </c>
      <c r="M2234" t="str">
        <f t="shared" si="657"/>
        <v>0.00125-0.0218956702646083i</v>
      </c>
      <c r="N2234">
        <f t="shared" si="658"/>
        <v>80.326014992699314</v>
      </c>
      <c r="O2234">
        <f t="shared" si="659"/>
        <v>15.533073518857279</v>
      </c>
      <c r="P2234" s="3">
        <f t="shared" si="660"/>
        <v>15.533073518857279</v>
      </c>
      <c r="Q2234" s="3">
        <f t="shared" si="661"/>
        <v>-99.673985007300686</v>
      </c>
      <c r="R2234">
        <f t="shared" si="662"/>
        <v>80.326014992699314</v>
      </c>
      <c r="S2234">
        <f t="shared" si="663"/>
        <v>4.0490118502768659</v>
      </c>
      <c r="T2234">
        <f t="shared" si="646"/>
        <v>15.533073518857279</v>
      </c>
    </row>
    <row r="2235" spans="1:20" x14ac:dyDescent="0.35">
      <c r="A2235">
        <f t="shared" si="647"/>
        <v>25537.366394967408</v>
      </c>
      <c r="B2235">
        <f t="shared" si="664"/>
        <v>4064.3980953079181</v>
      </c>
      <c r="C2235" t="str">
        <f t="shared" si="648"/>
        <v>-0.998207190661018-5.86810111522526i</v>
      </c>
      <c r="D2235" t="str">
        <f t="shared" si="649"/>
        <v>3.47801646246058-3.93525980927208i</v>
      </c>
      <c r="E2235" t="str">
        <f t="shared" si="650"/>
        <v>164.009002235784+3.20771898170956i</v>
      </c>
      <c r="F2235" t="str">
        <f t="shared" si="651"/>
        <v>2.90989242064265-36.7547931054753i</v>
      </c>
      <c r="G2235" t="str">
        <f t="shared" si="652"/>
        <v>0.999993989756452-0.00245157243928088i</v>
      </c>
      <c r="H2235" t="str">
        <f t="shared" si="653"/>
        <v>627.015558951277-704.388063163048i</v>
      </c>
      <c r="I2235" t="str">
        <f t="shared" si="654"/>
        <v>-67.8886207696136-70.7955093421102i</v>
      </c>
      <c r="K2235" t="str">
        <f t="shared" si="655"/>
        <v>0.0084606917542568-0.0109251684042485i</v>
      </c>
      <c r="L2235" t="str">
        <f t="shared" si="656"/>
        <v>0.0001875-0.0867870250385079i</v>
      </c>
      <c r="M2235" t="str">
        <f t="shared" si="657"/>
        <v>0.00125-0.0218127816941705i</v>
      </c>
      <c r="N2235">
        <f t="shared" si="658"/>
        <v>80.345976277144445</v>
      </c>
      <c r="O2235">
        <f t="shared" si="659"/>
        <v>15.493837567906263</v>
      </c>
      <c r="P2235" s="3">
        <f t="shared" si="660"/>
        <v>15.493837567906263</v>
      </c>
      <c r="Q2235" s="3">
        <f t="shared" si="661"/>
        <v>-99.654023722855555</v>
      </c>
      <c r="R2235">
        <f t="shared" si="662"/>
        <v>80.345976277144445</v>
      </c>
      <c r="S2235">
        <f t="shared" si="663"/>
        <v>4.0643980953079177</v>
      </c>
      <c r="T2235">
        <f t="shared" si="646"/>
        <v>15.493837567906263</v>
      </c>
    </row>
    <row r="2236" spans="1:20" x14ac:dyDescent="0.35">
      <c r="A2236">
        <f t="shared" si="647"/>
        <v>25634.408387268282</v>
      </c>
      <c r="B2236">
        <f t="shared" si="664"/>
        <v>4079.8428080700883</v>
      </c>
      <c r="C2236" t="str">
        <f t="shared" si="648"/>
        <v>-0.991651954493801-5.84201472279337i</v>
      </c>
      <c r="D2236" t="str">
        <f t="shared" si="649"/>
        <v>3.47801563603398-3.92050981012048i</v>
      </c>
      <c r="E2236" t="str">
        <f t="shared" si="650"/>
        <v>164.02845637253+3.22373401970507i</v>
      </c>
      <c r="F2236" t="str">
        <f t="shared" si="651"/>
        <v>2.90989228747248-36.6157077360597i</v>
      </c>
      <c r="G2236" t="str">
        <f t="shared" si="652"/>
        <v>0.99999394399209-0.00246088830192847i</v>
      </c>
      <c r="H2236" t="str">
        <f t="shared" si="653"/>
        <v>619.940732676545-706.40775463886i</v>
      </c>
      <c r="I2236" t="str">
        <f t="shared" si="654"/>
        <v>-67.8789429738368-69.8352790299708i</v>
      </c>
      <c r="K2236" t="str">
        <f t="shared" si="655"/>
        <v>0.00842178779685124-0.0109110993514551i</v>
      </c>
      <c r="L2236" t="str">
        <f t="shared" si="656"/>
        <v>0.0001875-0.0864584828038537i</v>
      </c>
      <c r="M2236" t="str">
        <f t="shared" si="657"/>
        <v>0.00125-0.0217302069079204i</v>
      </c>
      <c r="N2236">
        <f t="shared" si="658"/>
        <v>80.366163280847445</v>
      </c>
      <c r="O2236">
        <f t="shared" si="659"/>
        <v>15.454618711984009</v>
      </c>
      <c r="P2236" s="3">
        <f t="shared" si="660"/>
        <v>15.454618711984009</v>
      </c>
      <c r="Q2236" s="3">
        <f t="shared" si="661"/>
        <v>-99.633836719152555</v>
      </c>
      <c r="R2236">
        <f t="shared" si="662"/>
        <v>80.366163280847445</v>
      </c>
      <c r="S2236">
        <f t="shared" si="663"/>
        <v>4.0798428080700884</v>
      </c>
      <c r="T2236">
        <f t="shared" si="646"/>
        <v>15.454618711984009</v>
      </c>
    </row>
    <row r="2237" spans="1:20" x14ac:dyDescent="0.35">
      <c r="A2237">
        <f t="shared" si="647"/>
        <v>25731.819139139901</v>
      </c>
      <c r="B2237">
        <f t="shared" si="664"/>
        <v>4095.3462107407545</v>
      </c>
      <c r="C2237" t="str">
        <f t="shared" si="648"/>
        <v>-0.98511449226676-5.81605905971339i</v>
      </c>
      <c r="D2237" t="str">
        <f t="shared" si="649"/>
        <v>3.47801480331501-3.90581620874814i</v>
      </c>
      <c r="E2237" t="str">
        <f t="shared" si="650"/>
        <v>164.048099370334+3.23979973990961i</v>
      </c>
      <c r="F2237" t="str">
        <f t="shared" si="651"/>
        <v>2.9098921532883-36.4771490958877i</v>
      </c>
      <c r="G2237" t="str">
        <f t="shared" si="652"/>
        <v>0.999993897879263-0.00247023956356538i</v>
      </c>
      <c r="H2237" t="str">
        <f t="shared" si="653"/>
        <v>612.857225105173-708.303182477349i</v>
      </c>
      <c r="I2237" t="str">
        <f t="shared" si="654"/>
        <v>-67.8560170234305-68.8795978169391i</v>
      </c>
      <c r="K2237" t="str">
        <f t="shared" si="655"/>
        <v>0.00838298475143658-0.0108969103535811i</v>
      </c>
      <c r="L2237" t="str">
        <f t="shared" si="656"/>
        <v>0.0001875-0.0861311843035002i</v>
      </c>
      <c r="M2237" t="str">
        <f t="shared" si="657"/>
        <v>0.00125-0.021647944717992i</v>
      </c>
      <c r="N2237">
        <f t="shared" si="658"/>
        <v>80.386575661872968</v>
      </c>
      <c r="O2237">
        <f t="shared" si="659"/>
        <v>15.415417226389456</v>
      </c>
      <c r="P2237" s="3">
        <f t="shared" si="660"/>
        <v>15.415417226389456</v>
      </c>
      <c r="Q2237" s="3">
        <f t="shared" si="661"/>
        <v>-99.613424338127032</v>
      </c>
      <c r="R2237">
        <f t="shared" si="662"/>
        <v>80.386575661872968</v>
      </c>
      <c r="S2237">
        <f t="shared" si="663"/>
        <v>4.0953462107407548</v>
      </c>
      <c r="T2237">
        <f t="shared" si="646"/>
        <v>15.415417226389456</v>
      </c>
    </row>
    <row r="2238" spans="1:20" x14ac:dyDescent="0.35">
      <c r="A2238">
        <f t="shared" si="647"/>
        <v>25829.600051868631</v>
      </c>
      <c r="B2238">
        <f t="shared" si="664"/>
        <v>4110.9085263415691</v>
      </c>
      <c r="C2238" t="str">
        <f t="shared" si="648"/>
        <v>-0.978594922051504-5.79023356610799i</v>
      </c>
      <c r="D2238" t="str">
        <f t="shared" si="649"/>
        <v>3.47801396425576-3.89117879378187i</v>
      </c>
      <c r="E2238" t="str">
        <f t="shared" si="650"/>
        <v>164.067932720396+3.25591601684138i</v>
      </c>
      <c r="F2238" t="str">
        <f t="shared" si="651"/>
        <v>2.90989201808241-36.3391151917466i</v>
      </c>
      <c r="G2238" t="str">
        <f t="shared" si="652"/>
        <v>0.999993851415316-0.002479626358693i</v>
      </c>
      <c r="H2238" t="str">
        <f t="shared" si="653"/>
        <v>605.768252365425-710.074926366412i</v>
      </c>
      <c r="I2238" t="str">
        <f t="shared" si="654"/>
        <v>-67.8200261166808-67.928775357585i</v>
      </c>
      <c r="K2238" t="str">
        <f t="shared" si="655"/>
        <v>0.00834428333779478-0.010882602288528i</v>
      </c>
      <c r="L2238" t="str">
        <f t="shared" si="656"/>
        <v>0.0001875-0.0858051248291495i</v>
      </c>
      <c r="M2238" t="str">
        <f t="shared" si="657"/>
        <v>0.00125-0.0215659939410161i</v>
      </c>
      <c r="N2238">
        <f t="shared" si="658"/>
        <v>80.407213065995435</v>
      </c>
      <c r="O2238">
        <f t="shared" si="659"/>
        <v>15.376233386276299</v>
      </c>
      <c r="P2238" s="3">
        <f t="shared" si="660"/>
        <v>15.376233386276299</v>
      </c>
      <c r="Q2238" s="3">
        <f t="shared" si="661"/>
        <v>-99.592786934004565</v>
      </c>
      <c r="R2238">
        <f t="shared" si="662"/>
        <v>80.407213065995435</v>
      </c>
      <c r="S2238">
        <f t="shared" si="663"/>
        <v>4.1109085263415688</v>
      </c>
      <c r="T2238">
        <f t="shared" si="646"/>
        <v>15.376233386276299</v>
      </c>
    </row>
    <row r="2239" spans="1:20" x14ac:dyDescent="0.35">
      <c r="A2239">
        <f t="shared" si="647"/>
        <v>25927.752532065733</v>
      </c>
      <c r="B2239">
        <f t="shared" si="664"/>
        <v>4126.529978741667</v>
      </c>
      <c r="C2239" t="str">
        <f t="shared" si="648"/>
        <v>-0.972093360281809-5.76453768301583i</v>
      </c>
      <c r="D2239" t="str">
        <f t="shared" si="649"/>
        <v>3.47801311880794-3.87659735465671i</v>
      </c>
      <c r="E2239" t="str">
        <f t="shared" si="650"/>
        <v>164.087957924857+3.27208272199881i</v>
      </c>
      <c r="F2239" t="str">
        <f t="shared" si="651"/>
        <v>2.909891881847-36.2016040379724i</v>
      </c>
      <c r="G2239" t="str">
        <f t="shared" si="652"/>
        <v>0.999993804597577-0.00248904882232367i</v>
      </c>
      <c r="H2239" t="str">
        <f t="shared" si="653"/>
        <v>598.676982424594-711.723669339913i</v>
      </c>
      <c r="I2239" t="str">
        <f t="shared" si="654"/>
        <v>-67.7711623722971-66.9831123409387i</v>
      </c>
      <c r="K2239" t="str">
        <f t="shared" si="655"/>
        <v>0.00830568426610846-0.0108681760386955i</v>
      </c>
      <c r="L2239" t="str">
        <f t="shared" si="656"/>
        <v>0.0001875-0.0854802996903257i</v>
      </c>
      <c r="M2239" t="str">
        <f t="shared" si="657"/>
        <v>0.00125-0.0214843533981033i</v>
      </c>
      <c r="N2239">
        <f t="shared" si="658"/>
        <v>80.428075126750429</v>
      </c>
      <c r="O2239">
        <f t="shared" si="659"/>
        <v>15.337067466637988</v>
      </c>
      <c r="P2239" s="3">
        <f t="shared" si="660"/>
        <v>15.337067466637988</v>
      </c>
      <c r="Q2239" s="3">
        <f t="shared" si="661"/>
        <v>-99.571924873249571</v>
      </c>
      <c r="R2239">
        <f t="shared" si="662"/>
        <v>80.428075126750429</v>
      </c>
      <c r="S2239">
        <f t="shared" si="663"/>
        <v>4.1265299787416669</v>
      </c>
      <c r="T2239">
        <f t="shared" si="646"/>
        <v>15.337067466637988</v>
      </c>
    </row>
    <row r="2240" spans="1:20" x14ac:dyDescent="0.35">
      <c r="A2240">
        <f t="shared" si="647"/>
        <v>26026.277991687581</v>
      </c>
      <c r="B2240">
        <f t="shared" si="664"/>
        <v>4142.2107926608851</v>
      </c>
      <c r="C2240" t="str">
        <f t="shared" si="648"/>
        <v>-0.96560992175044-5.73897085240687i</v>
      </c>
      <c r="D2240" t="str">
        <f t="shared" si="649"/>
        <v>3.47801226692292-3.86207168161293i</v>
      </c>
      <c r="E2240" t="str">
        <f t="shared" si="650"/>
        <v>164.108176496906+3.28829972382695i</v>
      </c>
      <c r="F2240" t="str">
        <f t="shared" si="651"/>
        <v>2.90989174457426-36.0646136564208i</v>
      </c>
      <c r="G2240" t="str">
        <f t="shared" si="652"/>
        <v>0.999993757423352-0.00249850708998263i</v>
      </c>
      <c r="H2240" t="str">
        <f t="shared" si="653"/>
        <v>591.58653130076-713.250194569497i</v>
      </c>
      <c r="I2240" t="str">
        <f t="shared" si="654"/>
        <v>-67.7096263500234-66.0429002187326i</v>
      </c>
      <c r="K2240" t="str">
        <f t="shared" si="655"/>
        <v>0.00826718823693488-0.0108536324908598i</v>
      </c>
      <c r="L2240" t="str">
        <f t="shared" si="656"/>
        <v>0.0001875-0.0851567042143119i</v>
      </c>
      <c r="M2240" t="str">
        <f t="shared" si="657"/>
        <v>0.00125-0.021403021914827i</v>
      </c>
      <c r="N2240">
        <f t="shared" si="658"/>
        <v>80.449161465486142</v>
      </c>
      <c r="O2240">
        <f t="shared" si="659"/>
        <v>15.297919742293338</v>
      </c>
      <c r="P2240" s="3">
        <f t="shared" si="660"/>
        <v>15.297919742293338</v>
      </c>
      <c r="Q2240" s="3">
        <f t="shared" si="661"/>
        <v>-99.550838534513858</v>
      </c>
      <c r="R2240">
        <f t="shared" si="662"/>
        <v>80.449161465486142</v>
      </c>
      <c r="S2240">
        <f t="shared" si="663"/>
        <v>4.1422107926608849</v>
      </c>
      <c r="T2240">
        <f t="shared" si="646"/>
        <v>15.297919742293338</v>
      </c>
    </row>
    <row r="2241" spans="1:20" x14ac:dyDescent="0.35">
      <c r="A2241">
        <f t="shared" si="647"/>
        <v>26125.177848055995</v>
      </c>
      <c r="B2241">
        <f t="shared" si="664"/>
        <v>4157.9511936729969</v>
      </c>
      <c r="C2241" t="str">
        <f t="shared" si="648"/>
        <v>-0.95914471960619-5.7135325171971i</v>
      </c>
      <c r="D2241" t="str">
        <f t="shared" si="649"/>
        <v>3.47801140855171-3.84760156569303i</v>
      </c>
      <c r="E2241" t="str">
        <f t="shared" si="650"/>
        <v>164.128589960878+3.30456688768549i</v>
      </c>
      <c r="F2241" t="str">
        <f t="shared" si="651"/>
        <v>2.90989160625627-35.9281420764393i</v>
      </c>
      <c r="G2241" t="str">
        <f t="shared" si="652"/>
        <v>0.999993709889925-0.00250800129770992i</v>
      </c>
      <c r="H2241" t="str">
        <f t="shared" si="653"/>
        <v>584.499959489118-714.655382011783i</v>
      </c>
      <c r="I2241" t="str">
        <f t="shared" si="654"/>
        <v>-67.6356265644078-65.1084209615402i</v>
      </c>
      <c r="K2241" t="str">
        <f t="shared" si="655"/>
        <v>0.00822879594118126-0.0108389725360517i</v>
      </c>
      <c r="L2241" t="str">
        <f t="shared" si="656"/>
        <v>0.0001875-0.0848343337460763i</v>
      </c>
      <c r="M2241" t="str">
        <f t="shared" si="657"/>
        <v>0.00125-0.0213219983212064i</v>
      </c>
      <c r="N2241">
        <f t="shared" si="658"/>
        <v>80.470471691416222</v>
      </c>
      <c r="O2241">
        <f t="shared" si="659"/>
        <v>15.258790487871504</v>
      </c>
      <c r="P2241" s="3">
        <f t="shared" si="660"/>
        <v>15.258790487871504</v>
      </c>
      <c r="Q2241" s="3">
        <f t="shared" si="661"/>
        <v>-99.529528308583778</v>
      </c>
      <c r="R2241">
        <f t="shared" si="662"/>
        <v>80.470471691416222</v>
      </c>
      <c r="S2241">
        <f t="shared" si="663"/>
        <v>4.1579511936729965</v>
      </c>
      <c r="T2241">
        <f t="shared" si="646"/>
        <v>15.258790487871504</v>
      </c>
    </row>
    <row r="2242" spans="1:20" x14ac:dyDescent="0.35">
      <c r="A2242">
        <f t="shared" si="647"/>
        <v>26224.453523878612</v>
      </c>
      <c r="B2242">
        <f t="shared" si="664"/>
        <v>4173.7514082089547</v>
      </c>
      <c r="C2242" t="str">
        <f t="shared" si="648"/>
        <v>-0.952697865351418-5.6882221212641i</v>
      </c>
      <c r="D2242" t="str">
        <f t="shared" si="649"/>
        <v>3.4780105436449-3.83318679873869i</v>
      </c>
      <c r="E2242" t="str">
        <f t="shared" si="650"/>
        <v>164.149199852367+3.32088407581257i</v>
      </c>
      <c r="F2242" t="str">
        <f t="shared" si="651"/>
        <v>2.90989146688508-35.7921873348381i</v>
      </c>
      <c r="G2242" t="str">
        <f t="shared" si="652"/>
        <v>0.999993661994563-0.00251753158206236i</v>
      </c>
      <c r="H2242" t="str">
        <f t="shared" si="653"/>
        <v>577.420268607686-715.940204925836i</v>
      </c>
      <c r="I2242" t="str">
        <f t="shared" si="654"/>
        <v>-67.5493789934592-64.1799468427393i</v>
      </c>
      <c r="K2242" t="str">
        <f t="shared" si="655"/>
        <v>0.00819050806008259-0.0108241970694355i</v>
      </c>
      <c r="L2242" t="str">
        <f t="shared" si="656"/>
        <v>0.0001875-0.0845131836482136i</v>
      </c>
      <c r="M2242" t="str">
        <f t="shared" si="657"/>
        <v>0.00125-0.02124128145169i</v>
      </c>
      <c r="N2242">
        <f t="shared" si="658"/>
        <v>80.492005401673325</v>
      </c>
      <c r="O2242">
        <f t="shared" si="659"/>
        <v>15.219679977798402</v>
      </c>
      <c r="P2242" s="3">
        <f t="shared" si="660"/>
        <v>15.219679977798402</v>
      </c>
      <c r="Q2242" s="3">
        <f t="shared" si="661"/>
        <v>-99.507994598326675</v>
      </c>
      <c r="R2242">
        <f t="shared" si="662"/>
        <v>80.492005401673325</v>
      </c>
      <c r="S2242">
        <f t="shared" si="663"/>
        <v>4.1737514082089548</v>
      </c>
      <c r="T2242">
        <f t="shared" si="646"/>
        <v>15.219679977798402</v>
      </c>
    </row>
    <row r="2243" spans="1:20" x14ac:dyDescent="0.35">
      <c r="A2243">
        <f t="shared" si="647"/>
        <v>26324.106447269347</v>
      </c>
      <c r="B2243">
        <f t="shared" si="664"/>
        <v>4189.6116635601484</v>
      </c>
      <c r="C2243" t="str">
        <f t="shared" si="648"/>
        <v>-0.946269468839553-5.66303910946167i</v>
      </c>
      <c r="D2243" t="str">
        <f t="shared" si="649"/>
        <v>3.47800967215276-3.81882717338778i</v>
      </c>
      <c r="E2243" t="str">
        <f t="shared" si="650"/>
        <v>164.170007718323+3.3372511472929i</v>
      </c>
      <c r="F2243" t="str">
        <f t="shared" si="651"/>
        <v>2.90989132645267-35.6567474758628i</v>
      </c>
      <c r="G2243" t="str">
        <f t="shared" si="652"/>
        <v>0.999993613734509-0.00252709808011553i</v>
      </c>
      <c r="H2243" t="str">
        <f t="shared" si="653"/>
        <v>570.350398266059-717.105726275979i</v>
      </c>
      <c r="I2243" t="str">
        <f t="shared" si="654"/>
        <v>-67.4511065839113-63.2577402501107i</v>
      </c>
      <c r="K2243" t="str">
        <f t="shared" si="655"/>
        <v>0.00815232526518032-0.0108093069901873i</v>
      </c>
      <c r="L2243" t="str">
        <f t="shared" si="656"/>
        <v>0.0001875-0.0841932493008703i</v>
      </c>
      <c r="M2243" t="str">
        <f t="shared" si="657"/>
        <v>0.00125-0.0211608701451385i</v>
      </c>
      <c r="N2243">
        <f t="shared" si="658"/>
        <v>80.513762181365706</v>
      </c>
      <c r="O2243">
        <f t="shared" si="659"/>
        <v>15.18058848628189</v>
      </c>
      <c r="P2243" s="3">
        <f t="shared" si="660"/>
        <v>15.18058848628189</v>
      </c>
      <c r="Q2243" s="3">
        <f t="shared" si="661"/>
        <v>-99.486237818634294</v>
      </c>
      <c r="R2243">
        <f t="shared" si="662"/>
        <v>80.513762181365706</v>
      </c>
      <c r="S2243">
        <f t="shared" si="663"/>
        <v>4.1896116635601484</v>
      </c>
      <c r="T2243">
        <f t="shared" si="646"/>
        <v>15.18058848628189</v>
      </c>
    </row>
    <row r="2244" spans="1:20" x14ac:dyDescent="0.35">
      <c r="A2244">
        <f t="shared" si="647"/>
        <v>26424.138051768969</v>
      </c>
      <c r="B2244">
        <f t="shared" si="664"/>
        <v>4205.5321878816767</v>
      </c>
      <c r="C2244" t="str">
        <f t="shared" si="648"/>
        <v>-0.939859638273133-5.63798292763529i</v>
      </c>
      <c r="D2244" t="str">
        <f t="shared" si="649"/>
        <v>3.47800879402512-3.8045224830714i</v>
      </c>
      <c r="E2244" t="str">
        <f t="shared" si="650"/>
        <v>164.191015117172+3.35366795802134i</v>
      </c>
      <c r="F2244" t="str">
        <f t="shared" si="651"/>
        <v>2.90989118495095-35.5218205511652i</v>
      </c>
      <c r="G2244" t="str">
        <f t="shared" si="652"/>
        <v>0.999993565106987-0.00253670092946569i</v>
      </c>
      <c r="H2244" t="str">
        <f t="shared" si="653"/>
        <v>563.293223159826-718.153095034756i</v>
      </c>
      <c r="I2244" t="str">
        <f t="shared" si="654"/>
        <v>-67.3410387547274-62.3420535247684i</v>
      </c>
      <c r="K2244" t="str">
        <f t="shared" si="655"/>
        <v>0.00811424821830345-0.0107943032013734i</v>
      </c>
      <c r="L2244" t="str">
        <f t="shared" si="656"/>
        <v>0.0001875-0.0838745261016834i</v>
      </c>
      <c r="M2244" t="str">
        <f t="shared" si="657"/>
        <v>0.00125-0.0210807632448082i</v>
      </c>
      <c r="N2244">
        <f t="shared" si="658"/>
        <v>80.535741603634079</v>
      </c>
      <c r="O2244">
        <f t="shared" si="659"/>
        <v>15.141516287298508</v>
      </c>
      <c r="P2244" s="3">
        <f t="shared" si="660"/>
        <v>15.141516287298508</v>
      </c>
      <c r="Q2244" s="3">
        <f t="shared" si="661"/>
        <v>-99.464258396365921</v>
      </c>
      <c r="R2244">
        <f t="shared" si="662"/>
        <v>80.535741603634079</v>
      </c>
      <c r="S2244">
        <f t="shared" si="663"/>
        <v>4.2055321878816763</v>
      </c>
      <c r="T2244">
        <f t="shared" si="646"/>
        <v>15.141516287298508</v>
      </c>
    </row>
    <row r="2245" spans="1:20" x14ac:dyDescent="0.35">
      <c r="A2245">
        <f t="shared" si="647"/>
        <v>26524.549776365693</v>
      </c>
      <c r="B2245">
        <f t="shared" si="664"/>
        <v>4221.5132101956269</v>
      </c>
      <c r="C2245" t="str">
        <f t="shared" si="648"/>
        <v>-0.933468480202034-5.61305302263696i</v>
      </c>
      <c r="D2245" t="str">
        <f t="shared" si="649"/>
        <v>3.47800790921148-3.79027252201093i</v>
      </c>
      <c r="E2245" t="str">
        <f t="shared" si="650"/>
        <v>164.212223618915+3.3701343606666i</v>
      </c>
      <c r="F2245" t="str">
        <f t="shared" si="651"/>
        <v>2.90989104237181-35.3874046197765i</v>
      </c>
      <c r="G2245" t="str">
        <f t="shared" si="652"/>
        <v>0.999993516109198-0.00254634026823181i</v>
      </c>
      <c r="H2245" t="str">
        <f t="shared" si="653"/>
        <v>556.251550392327-719.083542400892i</v>
      </c>
      <c r="I2245" t="str">
        <f t="shared" si="654"/>
        <v>-67.2194109004649-61.4331288270366i</v>
      </c>
      <c r="K2245" t="str">
        <f t="shared" si="655"/>
        <v>0.00807627757155099-0.0107791866098293i</v>
      </c>
      <c r="L2245" t="str">
        <f t="shared" si="656"/>
        <v>0.0001875-0.0835570094657139i</v>
      </c>
      <c r="M2245" t="str">
        <f t="shared" si="657"/>
        <v>0.00125-0.0210009595983345i</v>
      </c>
      <c r="N2245">
        <f t="shared" si="658"/>
        <v>80.557943229710148</v>
      </c>
      <c r="O2245">
        <f t="shared" si="659"/>
        <v>15.102463654579442</v>
      </c>
      <c r="P2245" s="3">
        <f t="shared" si="660"/>
        <v>15.102463654579442</v>
      </c>
      <c r="Q2245" s="3">
        <f t="shared" si="661"/>
        <v>-99.442056770289852</v>
      </c>
      <c r="R2245">
        <f t="shared" si="662"/>
        <v>80.557943229710148</v>
      </c>
      <c r="S2245">
        <f t="shared" si="663"/>
        <v>4.221513210195627</v>
      </c>
      <c r="T2245">
        <f t="shared" si="646"/>
        <v>15.102463654579442</v>
      </c>
    </row>
    <row r="2246" spans="1:20" x14ac:dyDescent="0.35">
      <c r="A2246">
        <f t="shared" si="647"/>
        <v>26625.343065515881</v>
      </c>
      <c r="B2246">
        <f t="shared" si="664"/>
        <v>4237.55496039437</v>
      </c>
      <c r="C2246" t="str">
        <f t="shared" si="648"/>
        <v>-0.927096099521986-5.58824884234026i</v>
      </c>
      <c r="D2246" t="str">
        <f t="shared" si="649"/>
        <v>3.47800701766094-3.77607708521498i</v>
      </c>
      <c r="E2246" t="str">
        <f t="shared" si="650"/>
        <v>164.233634805241+3.3866502046373i</v>
      </c>
      <c r="F2246" t="str">
        <f t="shared" si="651"/>
        <v>2.90989089870701-35.253497748078i</v>
      </c>
      <c r="G2246" t="str">
        <f t="shared" si="652"/>
        <v>0.999993466738323-0.0025560162350575i</v>
      </c>
      <c r="H2246" t="str">
        <f t="shared" si="653"/>
        <v>549.228117024331-719.898377946791i</v>
      </c>
      <c r="I2246" t="str">
        <f t="shared" si="654"/>
        <v>-67.086463896027-60.5311980287682i</v>
      </c>
      <c r="K2246" t="str">
        <f t="shared" si="655"/>
        <v>0.00803841396727624-0.0107639581260389i</v>
      </c>
      <c r="L2246" t="str">
        <f t="shared" si="656"/>
        <v>0.0001875-0.0832406948253773i</v>
      </c>
      <c r="M2246" t="str">
        <f t="shared" si="657"/>
        <v>0.00125-0.0209214580577152i</v>
      </c>
      <c r="N2246">
        <f t="shared" si="658"/>
        <v>80.580366608976334</v>
      </c>
      <c r="O2246">
        <f t="shared" si="659"/>
        <v>15.06343086159713</v>
      </c>
      <c r="P2246" s="3">
        <f t="shared" si="660"/>
        <v>15.06343086159713</v>
      </c>
      <c r="Q2246" s="3">
        <f t="shared" si="661"/>
        <v>-99.419633391023666</v>
      </c>
      <c r="R2246">
        <f t="shared" si="662"/>
        <v>80.580366608976334</v>
      </c>
      <c r="S2246">
        <f t="shared" si="663"/>
        <v>4.2375549603943696</v>
      </c>
      <c r="T2246">
        <f t="shared" si="646"/>
        <v>15.06343086159713</v>
      </c>
    </row>
    <row r="2247" spans="1:20" x14ac:dyDescent="0.35">
      <c r="A2247">
        <f t="shared" si="647"/>
        <v>26726.519369164838</v>
      </c>
      <c r="B2247">
        <f t="shared" si="664"/>
        <v>4253.6576692438684</v>
      </c>
      <c r="C2247" t="str">
        <f t="shared" si="648"/>
        <v>-0.920742599473442-5.56356983565552i</v>
      </c>
      <c r="D2247" t="str">
        <f t="shared" si="649"/>
        <v>3.47800611932221-3.76193596847656i</v>
      </c>
      <c r="E2247" t="str">
        <f t="shared" si="650"/>
        <v>164.255250269645+3.40321533604061i</v>
      </c>
      <c r="F2247" t="str">
        <f t="shared" si="651"/>
        <v>2.9098907539483-35.1200980097746i</v>
      </c>
      <c r="G2247" t="str">
        <f t="shared" si="652"/>
        <v>0.999993416991521-0.00256572896911307i</v>
      </c>
      <c r="H2247" t="str">
        <f t="shared" si="653"/>
        <v>542.225587851167-720.598985709818i</v>
      </c>
      <c r="I2247" t="str">
        <f t="shared" si="654"/>
        <v>-66.9424436042839-59.6364826315179i</v>
      </c>
      <c r="K2247" t="str">
        <f t="shared" si="655"/>
        <v>0.00800065803807278-0.010748618664013i</v>
      </c>
      <c r="L2247" t="str">
        <f t="shared" si="656"/>
        <v>0.0001875-0.0829255776303819i</v>
      </c>
      <c r="M2247" t="str">
        <f t="shared" si="657"/>
        <v>0.00125-0.0208422574792939i</v>
      </c>
      <c r="N2247">
        <f t="shared" si="658"/>
        <v>80.603011279026759</v>
      </c>
      <c r="O2247">
        <f t="shared" si="659"/>
        <v>15.024418181552257</v>
      </c>
      <c r="P2247" s="3">
        <f t="shared" si="660"/>
        <v>15.024418181552257</v>
      </c>
      <c r="Q2247" s="3">
        <f t="shared" si="661"/>
        <v>-99.396988720973241</v>
      </c>
      <c r="R2247">
        <f t="shared" si="662"/>
        <v>80.603011279026759</v>
      </c>
      <c r="S2247">
        <f t="shared" si="663"/>
        <v>4.2536576692438688</v>
      </c>
      <c r="T2247">
        <f t="shared" si="646"/>
        <v>15.024418181552257</v>
      </c>
    </row>
    <row r="2248" spans="1:20" x14ac:dyDescent="0.35">
      <c r="A2248">
        <f t="shared" si="647"/>
        <v>26828.080142767663</v>
      </c>
      <c r="B2248">
        <f t="shared" si="664"/>
        <v>4269.8215683869948</v>
      </c>
      <c r="C2248" t="str">
        <f t="shared" si="648"/>
        <v>-0.914408081640569-5.53901545254453i</v>
      </c>
      <c r="D2248" t="str">
        <f t="shared" si="649"/>
        <v>3.47800521414359-3.74784896837002i</v>
      </c>
      <c r="E2248" t="str">
        <f t="shared" si="650"/>
        <v>164.277071617531+3.41982959764989i</v>
      </c>
      <c r="F2248" t="str">
        <f t="shared" si="651"/>
        <v>2.90989060808734-34.9872034858659i</v>
      </c>
      <c r="G2248" t="str">
        <f t="shared" si="652"/>
        <v>0.99999336686593-0.00257547861009747i</v>
      </c>
      <c r="H2248" t="str">
        <f t="shared" si="653"/>
        <v>535.24655340631-721.186820241387i</v>
      </c>
      <c r="I2248" t="str">
        <f t="shared" si="654"/>
        <v>-66.7876003879627-58.7491937099216i</v>
      </c>
      <c r="K2248" t="str">
        <f t="shared" si="655"/>
        <v>0.00796301040676209-0.0107331691411694i</v>
      </c>
      <c r="L2248" t="str">
        <f t="shared" si="656"/>
        <v>0.0001875-0.0826116533476607i</v>
      </c>
      <c r="M2248" t="str">
        <f t="shared" si="657"/>
        <v>0.00125-0.0207633567237437i</v>
      </c>
      <c r="N2248">
        <f t="shared" si="658"/>
        <v>80.625876765730169</v>
      </c>
      <c r="O2248">
        <f t="shared" si="659"/>
        <v>14.985425887360318</v>
      </c>
      <c r="P2248" s="3">
        <f t="shared" si="660"/>
        <v>14.985425887360318</v>
      </c>
      <c r="Q2248" s="3">
        <f t="shared" si="661"/>
        <v>-99.374123234269831</v>
      </c>
      <c r="R2248">
        <f t="shared" si="662"/>
        <v>80.625876765730169</v>
      </c>
      <c r="S2248">
        <f t="shared" si="663"/>
        <v>4.2698215683869947</v>
      </c>
      <c r="T2248">
        <f t="shared" si="646"/>
        <v>14.985425887360318</v>
      </c>
    </row>
    <row r="2249" spans="1:20" x14ac:dyDescent="0.35">
      <c r="A2249">
        <f t="shared" si="647"/>
        <v>26930.026847310179</v>
      </c>
      <c r="B2249">
        <f t="shared" si="664"/>
        <v>4286.0468903468654</v>
      </c>
      <c r="C2249" t="str">
        <f t="shared" si="648"/>
        <v>-0.90809264595093-5.51458514403581i</v>
      </c>
      <c r="D2249" t="str">
        <f t="shared" si="649"/>
        <v>3.47800430207303-3.73381588224825i</v>
      </c>
      <c r="E2249" t="str">
        <f t="shared" si="650"/>
        <v>164.299100466334+3.43649282885852i</v>
      </c>
      <c r="F2249" t="str">
        <f t="shared" si="651"/>
        <v>2.90989046111576-34.8548122646198i</v>
      </c>
      <c r="G2249" t="str">
        <f t="shared" si="652"/>
        <v>0.999993316358667-0.00258526529824029i</v>
      </c>
      <c r="H2249" t="str">
        <f t="shared" si="653"/>
        <v>528.293528188974-721.663402627316i</v>
      </c>
      <c r="I2249" t="str">
        <f t="shared" si="654"/>
        <v>-66.6221886271411-57.8695318795179i</v>
      </c>
      <c r="K2249" t="str">
        <f t="shared" si="655"/>
        <v>0.00792547168638287-0.0107176104782123i</v>
      </c>
      <c r="L2249" t="str">
        <f t="shared" si="656"/>
        <v>0.0001875-0.0822989174613077i</v>
      </c>
      <c r="M2249" t="str">
        <f t="shared" si="657"/>
        <v>0.00125-0.0206847546560507i</v>
      </c>
      <c r="N2249">
        <f t="shared" si="658"/>
        <v>80.648962583291194</v>
      </c>
      <c r="O2249">
        <f t="shared" si="659"/>
        <v>14.946454251639379</v>
      </c>
      <c r="P2249" s="3">
        <f t="shared" si="660"/>
        <v>14.946454251639379</v>
      </c>
      <c r="Q2249" s="3">
        <f t="shared" si="661"/>
        <v>-99.351037416708806</v>
      </c>
      <c r="R2249">
        <f t="shared" si="662"/>
        <v>80.648962583291194</v>
      </c>
      <c r="S2249">
        <f t="shared" si="663"/>
        <v>4.2860468903468654</v>
      </c>
      <c r="T2249">
        <f t="shared" si="646"/>
        <v>14.946454251639379</v>
      </c>
    </row>
    <row r="2250" spans="1:20" x14ac:dyDescent="0.35">
      <c r="A2250">
        <f t="shared" si="647"/>
        <v>27032.360949329955</v>
      </c>
      <c r="B2250">
        <f t="shared" si="664"/>
        <v>4302.3338685301833</v>
      </c>
      <c r="C2250" t="str">
        <f t="shared" si="648"/>
        <v>-0.901796390674772-5.49027836223926i</v>
      </c>
      <c r="D2250" t="str">
        <f t="shared" si="649"/>
        <v>3.47800338305804-3.71983650823965i</v>
      </c>
      <c r="E2250" t="str">
        <f t="shared" si="650"/>
        <v>164.321338445631+3.45320486564764i</v>
      </c>
      <c r="F2250" t="str">
        <f t="shared" si="651"/>
        <v>2.90989031302507-34.7229224415439i</v>
      </c>
      <c r="G2250" t="str">
        <f t="shared" si="652"/>
        <v>0.999993265466823-0.00259508917430384i</v>
      </c>
      <c r="H2250" t="str">
        <f t="shared" si="653"/>
        <v>521.368949113009-722.030316492582i</v>
      </c>
      <c r="I2250" t="str">
        <f t="shared" si="654"/>
        <v>-66.4464662435865-56.997687288219i</v>
      </c>
      <c r="K2250" t="str">
        <f t="shared" si="655"/>
        <v>0.00788804248018221-0.0107019435990122i</v>
      </c>
      <c r="L2250" t="str">
        <f t="shared" si="656"/>
        <v>0.0001875-0.0819873654725123i</v>
      </c>
      <c r="M2250" t="str">
        <f t="shared" si="657"/>
        <v>0.00125-0.0206064501454978i</v>
      </c>
      <c r="N2250">
        <f t="shared" si="658"/>
        <v>80.672268234318224</v>
      </c>
      <c r="O2250">
        <f t="shared" si="659"/>
        <v>14.90750354669704</v>
      </c>
      <c r="P2250" s="3">
        <f t="shared" si="660"/>
        <v>14.90750354669704</v>
      </c>
      <c r="Q2250" s="3">
        <f t="shared" si="661"/>
        <v>-99.327731765681776</v>
      </c>
      <c r="R2250">
        <f t="shared" si="662"/>
        <v>80.672268234318224</v>
      </c>
      <c r="S2250">
        <f t="shared" si="663"/>
        <v>4.3023338685301828</v>
      </c>
      <c r="T2250">
        <f t="shared" si="646"/>
        <v>14.90750354669704</v>
      </c>
    </row>
    <row r="2251" spans="1:20" x14ac:dyDescent="0.35">
      <c r="A2251">
        <f t="shared" si="647"/>
        <v>27135.08392093741</v>
      </c>
      <c r="B2251">
        <f t="shared" si="664"/>
        <v>4318.6827372305979</v>
      </c>
      <c r="C2251" t="str">
        <f t="shared" si="648"/>
        <v>-0.895519412425373-5.46609456036126i</v>
      </c>
      <c r="D2251" t="str">
        <f t="shared" si="649"/>
        <v>3.47800245704576-3.70591064524532i</v>
      </c>
      <c r="E2251" t="str">
        <f t="shared" si="650"/>
        <v>164.343787197262+3.46996554053896i</v>
      </c>
      <c r="F2251" t="str">
        <f t="shared" si="651"/>
        <v>2.90989016380679-34.5915321193589i</v>
      </c>
      <c r="G2251" t="str">
        <f t="shared" si="652"/>
        <v>0.999993214187473-0.00260495037958512i</v>
      </c>
      <c r="H2251" t="str">
        <f t="shared" si="653"/>
        <v>514.475174173299-722.289204003107i</v>
      </c>
      <c r="I2251" t="str">
        <f t="shared" si="654"/>
        <v>-66.2606942331252-56.1338396305608i</v>
      </c>
      <c r="K2251" t="str">
        <f t="shared" si="655"/>
        <v>0.00785072338160805-0.0106861694304863i</v>
      </c>
      <c r="L2251" t="str">
        <f t="shared" si="656"/>
        <v>0.0001875-0.0816769928994941i</v>
      </c>
      <c r="M2251" t="str">
        <f t="shared" si="657"/>
        <v>0.00125-0.0205284420656483i</v>
      </c>
      <c r="N2251">
        <f t="shared" si="658"/>
        <v>80.695793209885977</v>
      </c>
      <c r="O2251">
        <f t="shared" si="659"/>
        <v>14.868574044518589</v>
      </c>
      <c r="P2251" s="3">
        <f t="shared" si="660"/>
        <v>14.868574044518589</v>
      </c>
      <c r="Q2251" s="3">
        <f t="shared" si="661"/>
        <v>-99.304206790114023</v>
      </c>
      <c r="R2251">
        <f t="shared" si="662"/>
        <v>80.695793209885977</v>
      </c>
      <c r="S2251">
        <f t="shared" si="663"/>
        <v>4.3186827372305983</v>
      </c>
      <c r="T2251">
        <f t="shared" si="646"/>
        <v>14.868574044518589</v>
      </c>
    </row>
    <row r="2252" spans="1:20" x14ac:dyDescent="0.35">
      <c r="A2252">
        <f t="shared" si="647"/>
        <v>27238.197239836973</v>
      </c>
      <c r="B2252">
        <f t="shared" si="664"/>
        <v>4335.0937316320742</v>
      </c>
      <c r="C2252" t="str">
        <f t="shared" si="648"/>
        <v>-0.889261806158821-5.44203319271919i</v>
      </c>
      <c r="D2252" t="str">
        <f t="shared" si="649"/>
        <v>3.47800152398291-3.69203809293606i</v>
      </c>
      <c r="E2252" t="str">
        <f t="shared" si="650"/>
        <v>164.366448375441+3.48677468256058i</v>
      </c>
      <c r="F2252" t="str">
        <f t="shared" si="651"/>
        <v>2.9098900134523-34.4606394079706i</v>
      </c>
      <c r="G2252" t="str">
        <f t="shared" si="652"/>
        <v>0.999993162517664-0.00261484905591787i</v>
      </c>
      <c r="H2252" t="str">
        <f t="shared" si="653"/>
        <v>507.614481325193-722.441761876536i</v>
      </c>
      <c r="I2252" t="str">
        <f t="shared" si="654"/>
        <v>-66.0651362071122-55.2781581837962i</v>
      </c>
      <c r="K2252" t="str">
        <f t="shared" si="655"/>
        <v>0.00781351497430374-0.010670288902479i</v>
      </c>
      <c r="L2252" t="str">
        <f t="shared" si="656"/>
        <v>0.0001875-0.0813677952774404i</v>
      </c>
      <c r="M2252" t="str">
        <f t="shared" si="657"/>
        <v>0.00125-0.0204507292943299i</v>
      </c>
      <c r="N2252">
        <f t="shared" si="658"/>
        <v>80.719536989606297</v>
      </c>
      <c r="O2252">
        <f t="shared" si="659"/>
        <v>14.829666016754295</v>
      </c>
      <c r="P2252" s="3">
        <f t="shared" si="660"/>
        <v>14.829666016754295</v>
      </c>
      <c r="Q2252" s="3">
        <f t="shared" si="661"/>
        <v>-99.280463010393703</v>
      </c>
      <c r="R2252">
        <f t="shared" si="662"/>
        <v>80.719536989606297</v>
      </c>
      <c r="S2252">
        <f t="shared" si="663"/>
        <v>4.3350937316320746</v>
      </c>
      <c r="T2252">
        <f t="shared" si="646"/>
        <v>14.829666016754295</v>
      </c>
    </row>
    <row r="2253" spans="1:20" x14ac:dyDescent="0.35">
      <c r="A2253">
        <f t="shared" si="647"/>
        <v>27341.702389348357</v>
      </c>
      <c r="B2253">
        <f t="shared" si="664"/>
        <v>4351.5670878122764</v>
      </c>
      <c r="C2253" t="str">
        <f t="shared" si="648"/>
        <v>-0.883023665174984-5.41809371475657i</v>
      </c>
      <c r="D2253" t="str">
        <f t="shared" si="649"/>
        <v>3.47800058381582-3.67821865174961i</v>
      </c>
      <c r="E2253" t="str">
        <f t="shared" si="650"/>
        <v>164.389323646886+3.50363211719767i</v>
      </c>
      <c r="F2253" t="str">
        <f t="shared" si="651"/>
        <v>2.90988986195295-34.3302424244435i</v>
      </c>
      <c r="G2253" t="str">
        <f t="shared" si="652"/>
        <v>0.999993110454423-0.00262478534567458i</v>
      </c>
      <c r="H2253" t="str">
        <f t="shared" si="653"/>
        <v>500.789067572065-722.489737413647i</v>
      </c>
      <c r="I2253" t="str">
        <f t="shared" si="654"/>
        <v>-65.8600579440239-54.4308018648884i</v>
      </c>
      <c r="K2253" t="str">
        <f t="shared" si="655"/>
        <v>0.00777641783210369-0.0106543029476428i</v>
      </c>
      <c r="L2253" t="str">
        <f t="shared" si="656"/>
        <v>0.0001875-0.0810597681584379i</v>
      </c>
      <c r="M2253" t="str">
        <f t="shared" si="657"/>
        <v>0.00125-0.0203733107136181i</v>
      </c>
      <c r="N2253">
        <f t="shared" si="658"/>
        <v>80.74349904169236</v>
      </c>
      <c r="O2253">
        <f t="shared" si="659"/>
        <v>14.790779734708305</v>
      </c>
      <c r="P2253" s="3">
        <f t="shared" si="660"/>
        <v>14.790779734708305</v>
      </c>
      <c r="Q2253" s="3">
        <f t="shared" si="661"/>
        <v>-99.25650095830764</v>
      </c>
      <c r="R2253">
        <f t="shared" si="662"/>
        <v>80.74349904169236</v>
      </c>
      <c r="S2253">
        <f t="shared" si="663"/>
        <v>4.3515670878122767</v>
      </c>
      <c r="T2253">
        <f t="shared" si="646"/>
        <v>14.790779734708305</v>
      </c>
    </row>
    <row r="2254" spans="1:20" x14ac:dyDescent="0.35">
      <c r="A2254">
        <f t="shared" si="647"/>
        <v>27445.600858427882</v>
      </c>
      <c r="B2254">
        <f t="shared" si="664"/>
        <v>4368.1030427459636</v>
      </c>
      <c r="C2254" t="str">
        <f t="shared" si="648"/>
        <v>-0.876805081117914-5.39427558305751i</v>
      </c>
      <c r="D2254" t="str">
        <f t="shared" si="649"/>
        <v>3.4779996364904-3.66445212288772i</v>
      </c>
      <c r="E2254" t="str">
        <f t="shared" si="650"/>
        <v>164.412414690929+3.52053766635642i</v>
      </c>
      <c r="F2254" t="str">
        <f t="shared" si="651"/>
        <v>2.90988970930006-34.2003392929732i</v>
      </c>
      <c r="G2254" t="str">
        <f t="shared" si="652"/>
        <v>0.999993057994756-0.00263475939176859i</v>
      </c>
      <c r="H2254" t="str">
        <f t="shared" si="653"/>
        <v>494.001048255207-722.434924561113i</v>
      </c>
      <c r="I2254" t="str">
        <f t="shared" si="654"/>
        <v>-65.6457269520722-53.5919193073761i</v>
      </c>
      <c r="K2254" t="str">
        <f t="shared" si="655"/>
        <v>0.00773943251903134-0.0106382125013199i</v>
      </c>
      <c r="L2254" t="str">
        <f t="shared" si="656"/>
        <v>0.0001875-0.0807529071114144i</v>
      </c>
      <c r="M2254" t="str">
        <f t="shared" si="657"/>
        <v>0.00125-0.0202961852098208i</v>
      </c>
      <c r="N2254">
        <f t="shared" si="658"/>
        <v>80.767678823031048</v>
      </c>
      <c r="O2254">
        <f t="shared" si="659"/>
        <v>14.75191546932651</v>
      </c>
      <c r="P2254" s="3">
        <f t="shared" si="660"/>
        <v>14.75191546932651</v>
      </c>
      <c r="Q2254" s="3">
        <f t="shared" si="661"/>
        <v>-99.232321176968952</v>
      </c>
      <c r="R2254">
        <f t="shared" si="662"/>
        <v>80.767678823031048</v>
      </c>
      <c r="S2254">
        <f t="shared" si="663"/>
        <v>4.3681030427459637</v>
      </c>
      <c r="T2254">
        <f t="shared" si="646"/>
        <v>14.75191546932651</v>
      </c>
    </row>
    <row r="2255" spans="1:20" x14ac:dyDescent="0.35">
      <c r="A2255">
        <f t="shared" si="647"/>
        <v>27549.894141689907</v>
      </c>
      <c r="B2255">
        <f t="shared" si="664"/>
        <v>4384.7018343083982</v>
      </c>
      <c r="C2255" t="str">
        <f t="shared" si="648"/>
        <v>-0.870606143977101-5.37057825536143i</v>
      </c>
      <c r="D2255" t="str">
        <f t="shared" si="649"/>
        <v>3.47799868195215-3.65073830831324i</v>
      </c>
      <c r="E2255" t="str">
        <f t="shared" si="650"/>
        <v>164.435723199646+3.53749114831408i</v>
      </c>
      <c r="F2255" t="str">
        <f t="shared" si="651"/>
        <v>2.9098895554848-34.0709281448594i</v>
      </c>
      <c r="G2255" t="str">
        <f t="shared" si="652"/>
        <v>0.999993005135643-0.00264477133765606i</v>
      </c>
      <c r="H2255" t="str">
        <f t="shared" si="653"/>
        <v>487.252456539937-722.279160016034i</v>
      </c>
      <c r="I2255" t="str">
        <f t="shared" si="654"/>
        <v>-65.4224120436889-52.7616489570838i</v>
      </c>
      <c r="K2255" t="str">
        <f t="shared" si="655"/>
        <v>0.00770255958929795-0.0106220185014236i</v>
      </c>
      <c r="L2255" t="str">
        <f t="shared" si="656"/>
        <v>0.0001875-0.0804472077220707i</v>
      </c>
      <c r="M2255" t="str">
        <f t="shared" si="657"/>
        <v>0.00125-0.0202193516734616i</v>
      </c>
      <c r="N2255">
        <f t="shared" si="658"/>
        <v>80.79207577925132</v>
      </c>
      <c r="O2255">
        <f t="shared" si="659"/>
        <v>14.713073491185359</v>
      </c>
      <c r="P2255" s="3">
        <f t="shared" si="660"/>
        <v>14.713073491185359</v>
      </c>
      <c r="Q2255" s="3">
        <f t="shared" si="661"/>
        <v>-99.20792422074868</v>
      </c>
      <c r="R2255">
        <f t="shared" si="662"/>
        <v>80.79207577925132</v>
      </c>
      <c r="S2255">
        <f t="shared" si="663"/>
        <v>4.3847018343083981</v>
      </c>
      <c r="T2255">
        <f t="shared" si="646"/>
        <v>14.713073491185359</v>
      </c>
    </row>
    <row r="2256" spans="1:20" x14ac:dyDescent="0.35">
      <c r="A2256">
        <f t="shared" si="647"/>
        <v>27654.58373942833</v>
      </c>
      <c r="B2256">
        <f t="shared" si="664"/>
        <v>4401.3637012787703</v>
      </c>
      <c r="C2256" t="str">
        <f t="shared" si="648"/>
        <v>-0.864426942088627-5.34700119057767i</v>
      </c>
      <c r="D2256" t="str">
        <f t="shared" si="649"/>
        <v>3.47799772014615-3.63707701074737i</v>
      </c>
      <c r="E2256" t="str">
        <f t="shared" si="650"/>
        <v>164.459250877973+3.55449237768037i</v>
      </c>
      <c r="F2256" t="str">
        <f t="shared" si="651"/>
        <v>2.90988940049835-33.9420071184791i</v>
      </c>
      <c r="G2256" t="str">
        <f t="shared" si="652"/>
        <v>0.999992951874044-0.00265482132733813i</v>
      </c>
      <c r="H2256" t="str">
        <f t="shared" si="653"/>
        <v>480.545243091283-722.024319381743i</v>
      </c>
      <c r="I2256" t="str">
        <f t="shared" si="654"/>
        <v>-65.1903829226162-51.9401191856165i</v>
      </c>
      <c r="K2256" t="str">
        <f t="shared" si="655"/>
        <v>0.00766579958730373-0.0106057218883208i</v>
      </c>
      <c r="L2256" t="str">
        <f t="shared" si="656"/>
        <v>0.0001875-0.0801426655928178i</v>
      </c>
      <c r="M2256" t="str">
        <f t="shared" si="657"/>
        <v>0.00125-0.0201428089992644i</v>
      </c>
      <c r="N2256">
        <f t="shared" si="658"/>
        <v>80.816689344797197</v>
      </c>
      <c r="O2256">
        <f t="shared" si="659"/>
        <v>14.674254070480707</v>
      </c>
      <c r="P2256" s="3">
        <f t="shared" si="660"/>
        <v>14.674254070480707</v>
      </c>
      <c r="Q2256" s="3">
        <f t="shared" si="661"/>
        <v>-99.183310655202803</v>
      </c>
      <c r="R2256">
        <f t="shared" si="662"/>
        <v>80.816689344797197</v>
      </c>
      <c r="S2256">
        <f t="shared" si="663"/>
        <v>4.4013637012787701</v>
      </c>
      <c r="T2256">
        <f t="shared" si="646"/>
        <v>14.674254070480707</v>
      </c>
    </row>
    <row r="2257" spans="1:20" x14ac:dyDescent="0.35">
      <c r="A2257">
        <f t="shared" si="647"/>
        <v>27759.67115763816</v>
      </c>
      <c r="B2257">
        <f t="shared" si="664"/>
        <v>4418.0888833436302</v>
      </c>
      <c r="C2257" t="str">
        <f t="shared" si="648"/>
        <v>-0.858267562136914-5.32354384880015i</v>
      </c>
      <c r="D2257" t="str">
        <f t="shared" si="649"/>
        <v>3.47799675101707-3.62346803366673i</v>
      </c>
      <c r="E2257" t="str">
        <f t="shared" si="650"/>
        <v>164.482999443842+3.57154116534625i</v>
      </c>
      <c r="F2257" t="str">
        <f t="shared" si="651"/>
        <v>2.90988924433177-33.81357435926i</v>
      </c>
      <c r="G2257" t="str">
        <f t="shared" si="652"/>
        <v>0.999992898206893-0.0026649095053629i</v>
      </c>
      <c r="H2257" t="str">
        <f t="shared" si="653"/>
        <v>473.881275932169-721.672313383934i</v>
      </c>
      <c r="I2257" t="str">
        <f t="shared" si="654"/>
        <v>-64.9499097842757-51.1274484205574i</v>
      </c>
      <c r="K2257" t="str">
        <f t="shared" si="655"/>
        <v>0.00762915304763999-0.0105893236047145i</v>
      </c>
      <c r="L2257" t="str">
        <f t="shared" si="656"/>
        <v>0.0001875-0.079839276342716i</v>
      </c>
      <c r="M2257" t="str">
        <f t="shared" si="657"/>
        <v>0.00125-0.0200665560861371i</v>
      </c>
      <c r="N2257">
        <f t="shared" si="658"/>
        <v>80.841518942998405</v>
      </c>
      <c r="O2257">
        <f t="shared" si="659"/>
        <v>14.635457477017264</v>
      </c>
      <c r="P2257" s="3">
        <f t="shared" si="660"/>
        <v>14.635457477017264</v>
      </c>
      <c r="Q2257" s="3">
        <f t="shared" si="661"/>
        <v>-99.158481057001595</v>
      </c>
      <c r="R2257">
        <f t="shared" si="662"/>
        <v>80.841518942998405</v>
      </c>
      <c r="S2257">
        <f t="shared" si="663"/>
        <v>4.4180888833436303</v>
      </c>
      <c r="T2257">
        <f t="shared" si="646"/>
        <v>14.635457477017264</v>
      </c>
    </row>
    <row r="2258" spans="1:20" x14ac:dyDescent="0.35">
      <c r="A2258">
        <f t="shared" si="647"/>
        <v>27865.157908037188</v>
      </c>
      <c r="B2258">
        <f t="shared" si="664"/>
        <v>4434.877621100336</v>
      </c>
      <c r="C2258" t="str">
        <f t="shared" si="648"/>
        <v>-0.852128089156444-5.30020569132165i</v>
      </c>
      <c r="D2258" t="str">
        <f t="shared" si="649"/>
        <v>3.47799577450917-3.60991118130064i</v>
      </c>
      <c r="E2258" t="str">
        <f t="shared" si="650"/>
        <v>164.506970628295+3.58863731844107i</v>
      </c>
      <c r="F2258" t="str">
        <f t="shared" si="651"/>
        <v>2.90988908697609-33.6856280196539i</v>
      </c>
      <c r="G2258" t="str">
        <f t="shared" si="652"/>
        <v>0.999992844131102-0.00267503601682756i</v>
      </c>
      <c r="H2258" t="str">
        <f t="shared" si="653"/>
        <v>467.262340476594-721.225084155335i</v>
      </c>
      <c r="I2258" t="str">
        <f t="shared" si="654"/>
        <v>-64.7012629299866-50.323745291269i</v>
      </c>
      <c r="K2258" t="str">
        <f t="shared" si="655"/>
        <v>0.00759262049509316-0.0105728245955269i</v>
      </c>
      <c r="L2258" t="str">
        <f t="shared" si="656"/>
        <v>0.0001875-0.0795370356074074i</v>
      </c>
      <c r="M2258" t="str">
        <f t="shared" si="657"/>
        <v>0.00125-0.0199905918371559i</v>
      </c>
      <c r="N2258">
        <f t="shared" si="658"/>
        <v>80.866563986144811</v>
      </c>
      <c r="O2258">
        <f t="shared" si="659"/>
        <v>14.596683980197637</v>
      </c>
      <c r="P2258" s="3">
        <f t="shared" si="660"/>
        <v>14.596683980197637</v>
      </c>
      <c r="Q2258" s="3">
        <f t="shared" si="661"/>
        <v>-99.133436013855189</v>
      </c>
      <c r="R2258">
        <f t="shared" si="662"/>
        <v>80.866563986144811</v>
      </c>
      <c r="S2258">
        <f t="shared" si="663"/>
        <v>4.4348776211003358</v>
      </c>
      <c r="T2258">
        <f t="shared" si="646"/>
        <v>14.596683980197637</v>
      </c>
    </row>
    <row r="2259" spans="1:20" x14ac:dyDescent="0.35">
      <c r="A2259">
        <f t="shared" si="647"/>
        <v>27971.045508087729</v>
      </c>
      <c r="B2259">
        <f t="shared" si="664"/>
        <v>4451.7301560605174</v>
      </c>
      <c r="C2259" t="str">
        <f t="shared" si="648"/>
        <v>-0.846008606533878-5.27698618064831i</v>
      </c>
      <c r="D2259" t="str">
        <f t="shared" si="649"/>
        <v>3.47799479056627-3.59640625862819i</v>
      </c>
      <c r="E2259" t="str">
        <f t="shared" si="650"/>
        <v>164.531166175619+3.60578064028468i</v>
      </c>
      <c r="F2259" t="str">
        <f t="shared" si="651"/>
        <v>2.90988892842226-33.5581662591096i</v>
      </c>
      <c r="G2259" t="str">
        <f t="shared" si="652"/>
        <v>0.999992789643561-0.00268520100738044i</v>
      </c>
      <c r="H2259" t="str">
        <f t="shared" si="653"/>
        <v>460.690139730281-720.684601596641i</v>
      </c>
      <c r="I2259" t="str">
        <f t="shared" si="654"/>
        <v>-64.4447123955398-49.5291087892201i</v>
      </c>
      <c r="K2259" t="str">
        <f t="shared" si="655"/>
        <v>0.00755620244465028-0.0105562258077832i</v>
      </c>
      <c r="L2259" t="str">
        <f t="shared" si="656"/>
        <v>0.0001875-0.0792359390390591i</v>
      </c>
      <c r="M2259" t="str">
        <f t="shared" si="657"/>
        <v>0.00125-0.0199149151595496i</v>
      </c>
      <c r="N2259">
        <f t="shared" si="658"/>
        <v>80.891823875560448</v>
      </c>
      <c r="O2259">
        <f t="shared" si="659"/>
        <v>14.557933849012219</v>
      </c>
      <c r="P2259" s="3">
        <f t="shared" si="660"/>
        <v>14.557933849012219</v>
      </c>
      <c r="Q2259" s="3">
        <f t="shared" si="661"/>
        <v>-99.108176124439552</v>
      </c>
      <c r="R2259">
        <f t="shared" si="662"/>
        <v>80.891823875560448</v>
      </c>
      <c r="S2259">
        <f t="shared" si="663"/>
        <v>4.4517301560605178</v>
      </c>
      <c r="T2259">
        <f t="shared" si="646"/>
        <v>14.557933849012219</v>
      </c>
    </row>
    <row r="2260" spans="1:20" x14ac:dyDescent="0.35">
      <c r="A2260">
        <f t="shared" si="647"/>
        <v>28077.335481018465</v>
      </c>
      <c r="B2260">
        <f t="shared" si="664"/>
        <v>4468.6467306535478</v>
      </c>
      <c r="C2260" t="str">
        <f t="shared" si="648"/>
        <v>-0.839909196010288-5.25388478051379i</v>
      </c>
      <c r="D2260" t="str">
        <f t="shared" si="649"/>
        <v>3.47799379913174-3.58295307137547i</v>
      </c>
      <c r="E2260" t="str">
        <f t="shared" si="650"/>
        <v>164.555587843474+3.62297093033893i</v>
      </c>
      <c r="F2260" t="str">
        <f t="shared" si="651"/>
        <v>2.90988876866113-33.4311872440466i</v>
      </c>
      <c r="G2260" t="str">
        <f t="shared" si="652"/>
        <v>0.999992734741133-0.00269540462322316i</v>
      </c>
      <c r="H2260" t="str">
        <f t="shared" si="653"/>
        <v>454.166294650531-720.052859820545i</v>
      </c>
      <c r="I2260" t="str">
        <f t="shared" si="654"/>
        <v>-64.1805275945394-48.7436284417133i</v>
      </c>
      <c r="K2260" t="str">
        <f t="shared" si="655"/>
        <v>0.00751989940150603-0.0105395281904952i</v>
      </c>
      <c r="L2260" t="str">
        <f t="shared" si="656"/>
        <v>0.0001875-0.0789359823062954i</v>
      </c>
      <c r="M2260" t="str">
        <f t="shared" si="657"/>
        <v>0.00125-0.0198395249646838i</v>
      </c>
      <c r="N2260">
        <f t="shared" si="658"/>
        <v>80.91729800168001</v>
      </c>
      <c r="O2260">
        <f t="shared" si="659"/>
        <v>14.519207352028813</v>
      </c>
      <c r="P2260" s="3">
        <f t="shared" si="660"/>
        <v>14.519207352028813</v>
      </c>
      <c r="Q2260" s="3">
        <f t="shared" si="661"/>
        <v>-99.08270199831999</v>
      </c>
      <c r="R2260">
        <f t="shared" si="662"/>
        <v>80.91729800168001</v>
      </c>
      <c r="S2260">
        <f t="shared" si="663"/>
        <v>4.468646730653548</v>
      </c>
      <c r="T2260">
        <f t="shared" si="646"/>
        <v>14.519207352028813</v>
      </c>
    </row>
    <row r="2261" spans="1:20" x14ac:dyDescent="0.35">
      <c r="A2261">
        <f t="shared" si="647"/>
        <v>28184.029355846338</v>
      </c>
      <c r="B2261">
        <f t="shared" si="664"/>
        <v>4485.6275882300315</v>
      </c>
      <c r="C2261" t="str">
        <f t="shared" si="648"/>
        <v>-0.83382993768398-5.23090095589377i</v>
      </c>
      <c r="D2261" t="str">
        <f t="shared" si="649"/>
        <v>3.47799280014858-3.56955142601285i</v>
      </c>
      <c r="E2261" t="str">
        <f t="shared" si="650"/>
        <v>164.580237403021+3.64020798415783i</v>
      </c>
      <c r="F2261" t="str">
        <f t="shared" si="651"/>
        <v>2.90988860768355-33.3046891478293i</v>
      </c>
      <c r="G2261" t="str">
        <f t="shared" si="652"/>
        <v>0.99999267942066-0.00270564701111264i</v>
      </c>
      <c r="H2261" t="str">
        <f t="shared" si="653"/>
        <v>447.692344657449-719.331873685308i</v>
      </c>
      <c r="I2261" t="str">
        <f t="shared" si="654"/>
        <v>-63.9089769768655-47.9673844979554i</v>
      </c>
      <c r="K2261" t="str">
        <f t="shared" si="655"/>
        <v>0.0074837118610713-0.0105227326945467i</v>
      </c>
      <c r="L2261" t="str">
        <f t="shared" si="656"/>
        <v>0.0001875-0.0786371610941373i</v>
      </c>
      <c r="M2261" t="str">
        <f t="shared" si="657"/>
        <v>0.00125-0.0197644201680452i</v>
      </c>
      <c r="N2261">
        <f t="shared" si="658"/>
        <v>80.942985744122893</v>
      </c>
      <c r="O2261">
        <f t="shared" si="659"/>
        <v>14.480504757383327</v>
      </c>
      <c r="P2261" s="3">
        <f t="shared" si="660"/>
        <v>14.480504757383327</v>
      </c>
      <c r="Q2261" s="3">
        <f t="shared" si="661"/>
        <v>-99.057014255877107</v>
      </c>
      <c r="R2261">
        <f t="shared" si="662"/>
        <v>80.942985744122893</v>
      </c>
      <c r="S2261">
        <f t="shared" si="663"/>
        <v>4.4856275882300318</v>
      </c>
      <c r="T2261">
        <f t="shared" si="646"/>
        <v>14.480504757383327</v>
      </c>
    </row>
    <row r="2262" spans="1:20" x14ac:dyDescent="0.35">
      <c r="A2262">
        <f t="shared" si="647"/>
        <v>28291.128667398556</v>
      </c>
      <c r="B2262">
        <f t="shared" si="664"/>
        <v>4502.672973065306</v>
      </c>
      <c r="C2262" t="str">
        <f t="shared" si="648"/>
        <v>-0.827770910013187-5.20803417301986i</v>
      </c>
      <c r="D2262" t="str">
        <f t="shared" si="649"/>
        <v>3.47799179355929-3.55620112975207i</v>
      </c>
      <c r="E2262" t="str">
        <f t="shared" si="650"/>
        <v>164.605116639057+3.65749159333836i</v>
      </c>
      <c r="F2262" t="str">
        <f t="shared" si="651"/>
        <v>2.90988844548021-33.1786701507398i</v>
      </c>
      <c r="G2262" t="str">
        <f t="shared" si="652"/>
        <v>0.999992623678959-0.00271592831836329i</v>
      </c>
      <c r="H2262" t="str">
        <f t="shared" si="653"/>
        <v>441.269748287943-718.523675423365i</v>
      </c>
      <c r="I2262" t="str">
        <f t="shared" si="654"/>
        <v>-63.6303277025127-47.2004481263555i</v>
      </c>
      <c r="K2262" t="str">
        <f t="shared" si="655"/>
        <v>0.00744764030898324-0.0105058402725783i</v>
      </c>
      <c r="L2262" t="str">
        <f t="shared" si="656"/>
        <v>0.0001875-0.0783394711039427i</v>
      </c>
      <c r="M2262" t="str">
        <f t="shared" si="657"/>
        <v>0.00125-0.0196895996892262i</v>
      </c>
      <c r="N2262">
        <f t="shared" si="658"/>
        <v>80.968886471771697</v>
      </c>
      <c r="O2262">
        <f t="shared" si="659"/>
        <v>14.441826332769811</v>
      </c>
      <c r="P2262" s="3">
        <f t="shared" si="660"/>
        <v>14.441826332769811</v>
      </c>
      <c r="Q2262" s="3">
        <f t="shared" si="661"/>
        <v>-99.031113528228303</v>
      </c>
      <c r="R2262">
        <f t="shared" si="662"/>
        <v>80.968886471771697</v>
      </c>
      <c r="S2262">
        <f t="shared" si="663"/>
        <v>4.5026729730653061</v>
      </c>
      <c r="T2262">
        <f t="shared" si="646"/>
        <v>14.441826332769811</v>
      </c>
    </row>
    <row r="2263" spans="1:20" x14ac:dyDescent="0.35">
      <c r="A2263">
        <f t="shared" si="647"/>
        <v>28398.634956334674</v>
      </c>
      <c r="B2263">
        <f t="shared" si="664"/>
        <v>4519.7831303629546</v>
      </c>
      <c r="C2263" t="str">
        <f t="shared" si="648"/>
        <v>-0.821732189819305-5.18528389939381i</v>
      </c>
      <c r="D2263" t="str">
        <f t="shared" si="649"/>
        <v>3.47799077930598-3.5429019905436i</v>
      </c>
      <c r="E2263" t="str">
        <f t="shared" si="650"/>
        <v>164.630227350146+3.67482154546764i</v>
      </c>
      <c r="F2263" t="str">
        <f t="shared" si="651"/>
        <v>2.90988828204181-33.0531284399528i</v>
      </c>
      <c r="G2263" t="str">
        <f t="shared" si="652"/>
        <v>0.999992567512823-0.00272624869284908i</v>
      </c>
      <c r="H2263" t="str">
        <f t="shared" si="653"/>
        <v>434.899883984244-717.630311370033i</v>
      </c>
      <c r="I2263" t="str">
        <f t="shared" si="654"/>
        <v>-63.3448453310137-46.4428816220065i</v>
      </c>
      <c r="K2263" t="str">
        <f t="shared" si="655"/>
        <v>0.00741168522111676-0.0104888518788734i</v>
      </c>
      <c r="L2263" t="str">
        <f t="shared" si="656"/>
        <v>0.0001875-0.0780429080533398i</v>
      </c>
      <c r="M2263" t="str">
        <f t="shared" si="657"/>
        <v>0.00125-0.0196150624519089i</v>
      </c>
      <c r="N2263">
        <f t="shared" si="658"/>
        <v>80.994999542848817</v>
      </c>
      <c r="O2263">
        <f t="shared" si="659"/>
        <v>14.403172345431443</v>
      </c>
      <c r="P2263" s="3">
        <f t="shared" si="660"/>
        <v>14.403172345431443</v>
      </c>
      <c r="Q2263" s="3">
        <f t="shared" si="661"/>
        <v>-99.005000457151183</v>
      </c>
      <c r="R2263">
        <f t="shared" si="662"/>
        <v>80.994999542848817</v>
      </c>
      <c r="S2263">
        <f t="shared" si="663"/>
        <v>4.5197831303629545</v>
      </c>
      <c r="T2263">
        <f t="shared" si="646"/>
        <v>14.403172345431443</v>
      </c>
    </row>
    <row r="2264" spans="1:20" x14ac:dyDescent="0.35">
      <c r="A2264">
        <f t="shared" si="647"/>
        <v>28506.549769168749</v>
      </c>
      <c r="B2264">
        <f t="shared" si="664"/>
        <v>4536.9583062583342</v>
      </c>
      <c r="C2264" t="str">
        <f t="shared" si="648"/>
        <v>-0.815713852289978-5.16264960380135i</v>
      </c>
      <c r="D2264" t="str">
        <f t="shared" si="649"/>
        <v>3.4779897573303-3.52965381707375i</v>
      </c>
      <c r="E2264" t="str">
        <f t="shared" si="650"/>
        <v>164.655571348753+3.69219762407417i</v>
      </c>
      <c r="F2264" t="str">
        <f t="shared" si="651"/>
        <v>2.90988811735895-32.9280622095083i</v>
      </c>
      <c r="G2264" t="str">
        <f t="shared" si="652"/>
        <v>0.999992510919019-0.00273660828300567i</v>
      </c>
      <c r="H2264" t="str">
        <f t="shared" si="653"/>
        <v>428.584051008472-716.653838796657i</v>
      </c>
      <c r="I2264" t="str">
        <f t="shared" si="654"/>
        <v>-63.0527935265691-45.6947386232926i</v>
      </c>
      <c r="K2264" t="str">
        <f t="shared" si="655"/>
        <v>0.00737584706359776-0.0104717684692445i</v>
      </c>
      <c r="L2264" t="str">
        <f t="shared" si="656"/>
        <v>0.0001875-0.0777474676761706i</v>
      </c>
      <c r="M2264" t="str">
        <f t="shared" si="657"/>
        <v>0.00125-0.0195408073838503i</v>
      </c>
      <c r="N2264">
        <f t="shared" si="658"/>
        <v>81.021324304997819</v>
      </c>
      <c r="O2264">
        <f t="shared" si="659"/>
        <v>14.364543062151263</v>
      </c>
      <c r="P2264" s="3">
        <f t="shared" si="660"/>
        <v>14.364543062151263</v>
      </c>
      <c r="Q2264" s="3">
        <f t="shared" si="661"/>
        <v>-98.978675695002181</v>
      </c>
      <c r="R2264">
        <f t="shared" si="662"/>
        <v>81.021324304997819</v>
      </c>
      <c r="S2264">
        <f t="shared" si="663"/>
        <v>4.5369583062583345</v>
      </c>
      <c r="T2264">
        <f t="shared" si="646"/>
        <v>14.364543062151263</v>
      </c>
    </row>
    <row r="2265" spans="1:20" x14ac:dyDescent="0.35">
      <c r="A2265">
        <f t="shared" si="647"/>
        <v>28614.874658291592</v>
      </c>
      <c r="B2265">
        <f t="shared" si="664"/>
        <v>4554.1987478221163</v>
      </c>
      <c r="C2265" t="str">
        <f t="shared" si="648"/>
        <v>-0.809715970982978-5.14013075632621i</v>
      </c>
      <c r="D2265" t="str">
        <f t="shared" si="649"/>
        <v>3.47798872757347-3.51645641876199i</v>
      </c>
      <c r="E2265" t="str">
        <f t="shared" si="650"/>
        <v>164.681150461387+3.70961960856946i</v>
      </c>
      <c r="F2265" t="str">
        <f t="shared" si="651"/>
        <v>2.90988795142213-32.8034696602865i</v>
      </c>
      <c r="G2265" t="str">
        <f t="shared" si="652"/>
        <v>0.999992453894292-0.00274700723783257i</v>
      </c>
      <c r="H2265" t="str">
        <f t="shared" si="653"/>
        <v>422.323470474736-715.596322851929i</v>
      </c>
      <c r="I2265" t="str">
        <f t="shared" si="654"/>
        <v>-62.7544337789558-44.9560643365986i</v>
      </c>
      <c r="K2265" t="str">
        <f t="shared" si="655"/>
        <v>0.00734012629281738-0.0104545910009202i</v>
      </c>
      <c r="L2265" t="str">
        <f t="shared" si="656"/>
        <v>0.0001875-0.0774531457224249i</v>
      </c>
      <c r="M2265" t="str">
        <f t="shared" si="657"/>
        <v>0.00125-0.0194668334168662i</v>
      </c>
      <c r="N2265">
        <f t="shared" si="658"/>
        <v>81.047860095359979</v>
      </c>
      <c r="O2265">
        <f t="shared" si="659"/>
        <v>14.32593874924374</v>
      </c>
      <c r="P2265" s="3">
        <f t="shared" si="660"/>
        <v>14.32593874924374</v>
      </c>
      <c r="Q2265" s="3">
        <f t="shared" si="661"/>
        <v>-98.952139904640021</v>
      </c>
      <c r="R2265">
        <f t="shared" si="662"/>
        <v>81.047860095359979</v>
      </c>
      <c r="S2265">
        <f t="shared" si="663"/>
        <v>4.5541987478221166</v>
      </c>
      <c r="T2265">
        <f t="shared" si="646"/>
        <v>14.32593874924374</v>
      </c>
    </row>
    <row r="2266" spans="1:20" x14ac:dyDescent="0.35">
      <c r="A2266">
        <f t="shared" si="647"/>
        <v>28723.611181993099</v>
      </c>
      <c r="B2266">
        <f t="shared" si="664"/>
        <v>4571.5047030638407</v>
      </c>
      <c r="C2266" t="str">
        <f t="shared" si="648"/>
        <v>-0.803738617829885-5.11772682836376i</v>
      </c>
      <c r="D2266" t="str">
        <f t="shared" si="649"/>
        <v>3.47798768997621-3.50330960575821i</v>
      </c>
      <c r="E2266" t="str">
        <f t="shared" si="650"/>
        <v>164.706966528727+3.72708727419988i</v>
      </c>
      <c r="F2266" t="str">
        <f t="shared" si="651"/>
        <v>2.90988778422181-32.6793489999818i</v>
      </c>
      <c r="G2266" t="str">
        <f t="shared" si="652"/>
        <v>0.999992396435359-0.00275744570689524i</v>
      </c>
      <c r="H2266" t="str">
        <f t="shared" si="653"/>
        <v>416.119286490398-714.459833614542i</v>
      </c>
      <c r="I2266" t="str">
        <f t="shared" si="654"/>
        <v>-62.4500251402145-44.2268957681263i</v>
      </c>
      <c r="K2266" t="str">
        <f t="shared" si="655"/>
        <v>0.00730452335544818-0.0104373204324334i</v>
      </c>
      <c r="L2266" t="str">
        <f t="shared" si="656"/>
        <v>0.0001875-0.0771599379581839i</v>
      </c>
      <c r="M2266" t="str">
        <f t="shared" si="657"/>
        <v>0.00125-0.0193931394868163i</v>
      </c>
      <c r="N2266">
        <f t="shared" si="658"/>
        <v>81.074606240655882</v>
      </c>
      <c r="O2266">
        <f t="shared" si="659"/>
        <v>14.287359672546085</v>
      </c>
      <c r="P2266" s="3">
        <f t="shared" si="660"/>
        <v>14.287359672546085</v>
      </c>
      <c r="Q2266" s="3">
        <f t="shared" si="661"/>
        <v>-98.925393759344118</v>
      </c>
      <c r="R2266">
        <f t="shared" si="662"/>
        <v>81.074606240655882</v>
      </c>
      <c r="S2266">
        <f t="shared" si="663"/>
        <v>4.5715047030638409</v>
      </c>
      <c r="T2266">
        <f t="shared" si="646"/>
        <v>14.287359672546085</v>
      </c>
    </row>
    <row r="2267" spans="1:20" x14ac:dyDescent="0.35">
      <c r="A2267">
        <f t="shared" si="647"/>
        <v>28832.760904484672</v>
      </c>
      <c r="B2267">
        <f t="shared" si="664"/>
        <v>4588.8764209354831</v>
      </c>
      <c r="C2267" t="str">
        <f t="shared" si="648"/>
        <v>-0.797781863140222-5.09543729263491i</v>
      </c>
      <c r="D2267" t="str">
        <f t="shared" si="649"/>
        <v>3.47798664447884-3.49021318893998i</v>
      </c>
      <c r="E2267" t="str">
        <f t="shared" si="650"/>
        <v>164.733021405774+3.74460039198588i</v>
      </c>
      <c r="F2267" t="str">
        <f t="shared" si="651"/>
        <v>2.90988761574837-32.5556984430766i</v>
      </c>
      <c r="G2267" t="str">
        <f t="shared" si="652"/>
        <v>0.999992338538916-0.00276792384032727i</v>
      </c>
      <c r="H2267" t="str">
        <f t="shared" si="653"/>
        <v>409.972567398048-713.246443259722i</v>
      </c>
      <c r="I2267" t="str">
        <f t="shared" si="654"/>
        <v>-62.1398239770624-43.5072619618372i</v>
      </c>
      <c r="K2267" t="str">
        <f t="shared" si="655"/>
        <v>0.00726903868846133-0.0104199577235091i</v>
      </c>
      <c r="L2267" t="str">
        <f t="shared" si="656"/>
        <v>0.0001875-0.0768678401655548i</v>
      </c>
      <c r="M2267" t="str">
        <f t="shared" si="657"/>
        <v>0.00125-0.0193197245335887i</v>
      </c>
      <c r="N2267">
        <f t="shared" si="658"/>
        <v>81.101562057265994</v>
      </c>
      <c r="O2267">
        <f t="shared" si="659"/>
        <v>14.248806097410412</v>
      </c>
      <c r="P2267" s="3">
        <f t="shared" si="660"/>
        <v>14.248806097410412</v>
      </c>
      <c r="Q2267" s="3">
        <f t="shared" si="661"/>
        <v>-98.898437942734006</v>
      </c>
      <c r="R2267">
        <f t="shared" si="662"/>
        <v>81.101562057265994</v>
      </c>
      <c r="S2267">
        <f t="shared" si="663"/>
        <v>4.5888764209354829</v>
      </c>
      <c r="T2267">
        <f t="shared" si="646"/>
        <v>14.248806097410412</v>
      </c>
    </row>
    <row r="2268" spans="1:20" x14ac:dyDescent="0.35">
      <c r="A2268">
        <f t="shared" si="647"/>
        <v>28942.325395921718</v>
      </c>
      <c r="B2268">
        <f t="shared" si="664"/>
        <v>4606.3141513350383</v>
      </c>
      <c r="C2268" t="str">
        <f t="shared" si="648"/>
        <v>-0.791845775605559-5.0732616231994i</v>
      </c>
      <c r="D2268" t="str">
        <f t="shared" si="649"/>
        <v>3.47798559102127-3.47716697990981i</v>
      </c>
      <c r="E2268" t="str">
        <f t="shared" si="650"/>
        <v>164.759316961982+3.76215872866946i</v>
      </c>
      <c r="F2268" t="str">
        <f t="shared" si="651"/>
        <v>2.90988744599214-32.4325162108163i</v>
      </c>
      <c r="G2268" t="str">
        <f t="shared" si="652"/>
        <v>0.999992280201631-0.00277844178883251i</v>
      </c>
      <c r="H2268" t="str">
        <f t="shared" si="653"/>
        <v>403.884307110009-711.958223341687i</v>
      </c>
      <c r="I2268" t="str">
        <f t="shared" si="654"/>
        <v>-61.8240837389303-42.7971842425949i</v>
      </c>
      <c r="K2268" t="str">
        <f t="shared" si="655"/>
        <v>0.00723367271914544-0.0104025038349535i</v>
      </c>
      <c r="L2268" t="str">
        <f t="shared" si="656"/>
        <v>0.0001875-0.0765768481426129i</v>
      </c>
      <c r="M2268" t="str">
        <f t="shared" si="657"/>
        <v>0.00125-0.0192465875010845i</v>
      </c>
      <c r="N2268">
        <f t="shared" si="658"/>
        <v>81.128726851313957</v>
      </c>
      <c r="O2268">
        <f t="shared" si="659"/>
        <v>14.210278288695369</v>
      </c>
      <c r="P2268" s="3">
        <f t="shared" si="660"/>
        <v>14.210278288695369</v>
      </c>
      <c r="Q2268" s="3">
        <f t="shared" si="661"/>
        <v>-98.871273148686043</v>
      </c>
      <c r="R2268">
        <f t="shared" si="662"/>
        <v>81.128726851313957</v>
      </c>
      <c r="S2268">
        <f t="shared" si="663"/>
        <v>4.6063141513350381</v>
      </c>
      <c r="T2268">
        <f t="shared" si="646"/>
        <v>14.210278288695369</v>
      </c>
    </row>
    <row r="2269" spans="1:20" x14ac:dyDescent="0.35">
      <c r="A2269">
        <f t="shared" si="647"/>
        <v>29052.306232426221</v>
      </c>
      <c r="B2269">
        <f t="shared" si="664"/>
        <v>4623.8181451101118</v>
      </c>
      <c r="C2269" t="str">
        <f t="shared" si="648"/>
        <v>-0.785930422304371-5.05119929546956i</v>
      </c>
      <c r="D2269" t="str">
        <f t="shared" si="649"/>
        <v>3.47798452954284-3.46417079099245i</v>
      </c>
      <c r="E2269" t="str">
        <f t="shared" si="650"/>
        <v>164.785855081406+3.77976204665485i</v>
      </c>
      <c r="F2269" t="str">
        <f t="shared" si="651"/>
        <v>2.90988727494331-32.3098005311828i</v>
      </c>
      <c r="G2269" t="str">
        <f t="shared" si="652"/>
        <v>0.999992221420147-0.00278899970368726i</v>
      </c>
      <c r="H2269" t="str">
        <f t="shared" si="653"/>
        <v>397.855426527284-710.597242193547i</v>
      </c>
      <c r="I2269" t="str">
        <f t="shared" si="654"/>
        <v>-61.5030547414642-42.0966764636029i</v>
      </c>
      <c r="K2269" t="str">
        <f t="shared" si="655"/>
        <v>0.00719842586512691-0.0103849597285444i</v>
      </c>
      <c r="L2269" t="str">
        <f t="shared" si="656"/>
        <v>0.0001875-0.0762869577033404i</v>
      </c>
      <c r="M2269" t="str">
        <f t="shared" si="657"/>
        <v>0.00125-0.0191737273372032i</v>
      </c>
      <c r="N2269">
        <f t="shared" si="658"/>
        <v>81.156099918745767</v>
      </c>
      <c r="O2269">
        <f t="shared" si="659"/>
        <v>14.171776510759052</v>
      </c>
      <c r="P2269" s="3">
        <f t="shared" si="660"/>
        <v>14.171776510759052</v>
      </c>
      <c r="Q2269" s="3">
        <f t="shared" si="661"/>
        <v>-98.843900081254233</v>
      </c>
      <c r="R2269">
        <f t="shared" si="662"/>
        <v>81.156099918745767</v>
      </c>
      <c r="S2269">
        <f t="shared" si="663"/>
        <v>4.6238181451101115</v>
      </c>
      <c r="T2269">
        <f t="shared" si="646"/>
        <v>14.171776510759052</v>
      </c>
    </row>
    <row r="2270" spans="1:20" x14ac:dyDescent="0.35">
      <c r="A2270">
        <f t="shared" si="647"/>
        <v>29162.704996109442</v>
      </c>
      <c r="B2270">
        <f t="shared" si="664"/>
        <v>4641.3886540615304</v>
      </c>
      <c r="C2270" t="str">
        <f t="shared" si="648"/>
        <v>-0.780035868706527-5.02924978622333i</v>
      </c>
      <c r="D2270" t="str">
        <f t="shared" si="649"/>
        <v>3.47798345998249-3.45122443523219i</v>
      </c>
      <c r="E2270" t="str">
        <f t="shared" si="650"/>
        <v>164.812637662841+3.79741010395066i</v>
      </c>
      <c r="F2270" t="str">
        <f t="shared" si="651"/>
        <v>2.90988710259207-32.1875496388698i</v>
      </c>
      <c r="G2270" t="str">
        <f t="shared" si="652"/>
        <v>0.999992162191081-0.00279959773674242i</v>
      </c>
      <c r="H2270" t="str">
        <f t="shared" si="653"/>
        <v>391.886775034777-709.165562445585i</v>
      </c>
      <c r="I2270" t="str">
        <f t="shared" si="654"/>
        <v>-61.1769839652936-41.4057452572545i</v>
      </c>
      <c r="K2270" t="str">
        <f t="shared" si="655"/>
        <v>0.00716329853439111-0.0103673263669209i</v>
      </c>
      <c r="L2270" t="str">
        <f t="shared" si="656"/>
        <v>0.0001875-0.0759981646775654i</v>
      </c>
      <c r="M2270" t="str">
        <f t="shared" si="657"/>
        <v>0.00125-0.0191011429938266i</v>
      </c>
      <c r="N2270">
        <f t="shared" si="658"/>
        <v>81.183680545415058</v>
      </c>
      <c r="O2270">
        <f t="shared" si="659"/>
        <v>14.133301027451079</v>
      </c>
      <c r="P2270" s="3">
        <f t="shared" si="660"/>
        <v>14.133301027451079</v>
      </c>
      <c r="Q2270" s="3">
        <f t="shared" si="661"/>
        <v>-98.816319454584942</v>
      </c>
      <c r="R2270">
        <f t="shared" si="662"/>
        <v>81.183680545415058</v>
      </c>
      <c r="S2270">
        <f t="shared" si="663"/>
        <v>4.6413886540615303</v>
      </c>
      <c r="T2270">
        <f t="shared" si="646"/>
        <v>14.133301027451079</v>
      </c>
    </row>
    <row r="2271" spans="1:20" x14ac:dyDescent="0.35">
      <c r="A2271">
        <f t="shared" si="647"/>
        <v>29273.523275094656</v>
      </c>
      <c r="B2271">
        <f t="shared" si="664"/>
        <v>4659.0259309469639</v>
      </c>
      <c r="C2271" t="str">
        <f t="shared" si="648"/>
        <v>-0.774162178678291-5.00741257361795i</v>
      </c>
      <c r="D2271" t="str">
        <f t="shared" si="649"/>
        <v>3.4779823822787-3.43832772639018i</v>
      </c>
      <c r="E2271" t="str">
        <f t="shared" si="650"/>
        <v>164.839666619975+3.81510265410979i</v>
      </c>
      <c r="F2271" t="str">
        <f t="shared" si="651"/>
        <v>2.90988692892848-32.0657617752571i</v>
      </c>
      <c r="G2271" t="str">
        <f t="shared" si="652"/>
        <v>0.999992102511027-0.00281023604042567i</v>
      </c>
      <c r="H2271" t="str">
        <f t="shared" si="653"/>
        <v>385.97913206528-707.665238662493i</v>
      </c>
      <c r="I2271" t="str">
        <f t="shared" si="654"/>
        <v>-60.8461148698195-40.7243902885858i</v>
      </c>
      <c r="K2271" t="str">
        <f t="shared" si="655"/>
        <v>0.0071282911253058-0.0103496047134749i</v>
      </c>
      <c r="L2271" t="str">
        <f t="shared" si="656"/>
        <v>0.0001875-0.0757104649109042i</v>
      </c>
      <c r="M2271" t="str">
        <f t="shared" si="657"/>
        <v>0.00125-0.0190288334268048i</v>
      </c>
      <c r="N2271">
        <f t="shared" si="658"/>
        <v>81.211468007167198</v>
      </c>
      <c r="O2271">
        <f t="shared" si="659"/>
        <v>14.094852102106262</v>
      </c>
      <c r="P2271" s="3">
        <f t="shared" si="660"/>
        <v>14.094852102106262</v>
      </c>
      <c r="Q2271" s="3">
        <f t="shared" si="661"/>
        <v>-98.788531992832802</v>
      </c>
      <c r="R2271">
        <f t="shared" si="662"/>
        <v>81.211468007167198</v>
      </c>
      <c r="S2271">
        <f t="shared" si="663"/>
        <v>4.6590259309469637</v>
      </c>
      <c r="T2271">
        <f t="shared" si="646"/>
        <v>14.094852102106262</v>
      </c>
    </row>
    <row r="2272" spans="1:20" x14ac:dyDescent="0.35">
      <c r="A2272">
        <f t="shared" si="647"/>
        <v>29384.762663540016</v>
      </c>
      <c r="B2272">
        <f t="shared" si="664"/>
        <v>4676.7302294845622</v>
      </c>
      <c r="C2272" t="str">
        <f t="shared" si="648"/>
        <v>-0.768309414487723-4.98568713720276i</v>
      </c>
      <c r="D2272" t="str">
        <f t="shared" si="649"/>
        <v>3.4779812963695-3.42548047894176i</v>
      </c>
      <c r="E2272" t="str">
        <f t="shared" si="650"/>
        <v>164.866943881525+3.83283944616948i</v>
      </c>
      <c r="F2272" t="str">
        <f t="shared" si="651"/>
        <v>2.90988675394257-31.9444351883856i</v>
      </c>
      <c r="G2272" t="str">
        <f t="shared" si="652"/>
        <v>0.999992042376549-0.0028209147677437i</v>
      </c>
      <c r="H2272" t="str">
        <f t="shared" si="653"/>
        <v>380.133208724466-706.098315099679i</v>
      </c>
      <c r="I2272" t="str">
        <f t="shared" si="654"/>
        <v>-60.5106872217493-40.0526045105248i</v>
      </c>
      <c r="K2272" t="str">
        <f t="shared" si="655"/>
        <v>0.00709340402664485-0.0103317957322435i</v>
      </c>
      <c r="L2272" t="str">
        <f t="shared" si="656"/>
        <v>0.0001875-0.075423854264698i</v>
      </c>
      <c r="M2272" t="str">
        <f t="shared" si="657"/>
        <v>0.00125-0.0189567975959402i</v>
      </c>
      <c r="N2272">
        <f t="shared" si="658"/>
        <v>81.239461569920621</v>
      </c>
      <c r="O2272">
        <f t="shared" si="659"/>
        <v>14.056429997537375</v>
      </c>
      <c r="P2272" s="3">
        <f t="shared" si="660"/>
        <v>14.056429997537375</v>
      </c>
      <c r="Q2272" s="3">
        <f t="shared" si="661"/>
        <v>-98.760538430079379</v>
      </c>
      <c r="R2272">
        <f t="shared" si="662"/>
        <v>81.239461569920621</v>
      </c>
      <c r="S2272">
        <f t="shared" si="663"/>
        <v>4.6767302294845621</v>
      </c>
      <c r="T2272">
        <f t="shared" si="646"/>
        <v>14.056429997537375</v>
      </c>
    </row>
    <row r="2273" spans="1:20" x14ac:dyDescent="0.35">
      <c r="A2273">
        <f t="shared" si="647"/>
        <v>29496.424761661467</v>
      </c>
      <c r="B2273">
        <f t="shared" si="664"/>
        <v>4694.5018043566033</v>
      </c>
      <c r="C2273" t="str">
        <f t="shared" si="648"/>
        <v>-0.762477636809866-4.96407295793238i</v>
      </c>
      <c r="D2273" t="str">
        <f t="shared" si="649"/>
        <v>3.47798020219237-3.41268250807374i</v>
      </c>
      <c r="E2273" t="str">
        <f t="shared" si="650"/>
        <v>164.894471391399+3.85062022458852i</v>
      </c>
      <c r="F2273" t="str">
        <f t="shared" si="651"/>
        <v>2.90988657762426-31.8235681329311i</v>
      </c>
      <c r="G2273" t="str">
        <f t="shared" si="652"/>
        <v>0.999991981784189-0.00283163407228436i</v>
      </c>
      <c r="H2273" t="str">
        <f t="shared" si="653"/>
        <v>374.349649469642-704.466823578214i</v>
      </c>
      <c r="I2273" t="str">
        <f t="shared" si="654"/>
        <v>-60.1709369380491-39.3903744201908i</v>
      </c>
      <c r="K2273" t="str">
        <f t="shared" si="655"/>
        <v>0.00705863761761426-0.010313900387801i</v>
      </c>
      <c r="L2273" t="str">
        <f t="shared" si="656"/>
        <v>0.0001875-0.0751383286159574i</v>
      </c>
      <c r="M2273" t="str">
        <f t="shared" si="657"/>
        <v>0.00125-0.0188850344649733i</v>
      </c>
      <c r="N2273">
        <f t="shared" si="658"/>
        <v>81.267660489754263</v>
      </c>
      <c r="O2273">
        <f t="shared" si="659"/>
        <v>14.018034976028876</v>
      </c>
      <c r="P2273" s="3">
        <f t="shared" si="660"/>
        <v>14.018034976028876</v>
      </c>
      <c r="Q2273" s="3">
        <f t="shared" si="661"/>
        <v>-98.732339510245737</v>
      </c>
      <c r="R2273">
        <f t="shared" si="662"/>
        <v>81.267660489754263</v>
      </c>
      <c r="S2273">
        <f t="shared" si="663"/>
        <v>4.6945018043566034</v>
      </c>
      <c r="T2273">
        <f t="shared" si="646"/>
        <v>14.018034976028876</v>
      </c>
    </row>
    <row r="2274" spans="1:20" x14ac:dyDescent="0.35">
      <c r="A2274">
        <f t="shared" si="647"/>
        <v>29608.511175755779</v>
      </c>
      <c r="B2274">
        <f t="shared" si="664"/>
        <v>4712.3409112131585</v>
      </c>
      <c r="C2274" t="str">
        <f t="shared" si="648"/>
        <v>-0.756666904732515-4.94256951817954i</v>
      </c>
      <c r="D2274" t="str">
        <f t="shared" si="649"/>
        <v>3.4779790996844-3.39993362968182i</v>
      </c>
      <c r="E2274" t="str">
        <f t="shared" si="650"/>
        <v>164.922251108834+3.86844472918428i</v>
      </c>
      <c r="F2274" t="str">
        <f t="shared" si="651"/>
        <v>2.9098863999634-31.7031588701806i</v>
      </c>
      <c r="G2274" t="str">
        <f t="shared" si="652"/>
        <v>0.999991920730459-0.00284239410821888i</v>
      </c>
      <c r="H2274" t="str">
        <f t="shared" si="653"/>
        <v>368.629033835161-702.772781477829i</v>
      </c>
      <c r="I2274" t="str">
        <f t="shared" si="654"/>
        <v>-59.827095942987-38.7376803155364i</v>
      </c>
      <c r="K2274" t="str">
        <f t="shared" si="655"/>
        <v>0.00702399226787876-0.010295919645153i</v>
      </c>
      <c r="L2274" t="str">
        <f t="shared" si="656"/>
        <v>0.0001875-0.0748538838572999i</v>
      </c>
      <c r="M2274" t="str">
        <f t="shared" si="657"/>
        <v>0.00125-0.0188135430015673i</v>
      </c>
      <c r="N2274">
        <f t="shared" si="658"/>
        <v>81.296064012991124</v>
      </c>
      <c r="O2274">
        <f t="shared" si="659"/>
        <v>13.979667299330686</v>
      </c>
      <c r="P2274" s="3">
        <f t="shared" si="660"/>
        <v>13.979667299330686</v>
      </c>
      <c r="Q2274" s="3">
        <f t="shared" si="661"/>
        <v>-98.703935987008876</v>
      </c>
      <c r="R2274">
        <f t="shared" si="662"/>
        <v>81.296064012991124</v>
      </c>
      <c r="S2274">
        <f t="shared" si="663"/>
        <v>4.7123409112131585</v>
      </c>
      <c r="T2274">
        <f t="shared" si="646"/>
        <v>13.979667299330686</v>
      </c>
    </row>
    <row r="2275" spans="1:20" x14ac:dyDescent="0.35">
      <c r="A2275">
        <f t="shared" si="647"/>
        <v>29721.023518223654</v>
      </c>
      <c r="B2275">
        <f t="shared" si="664"/>
        <v>4730.2478066757685</v>
      </c>
      <c r="C2275" t="str">
        <f t="shared" si="648"/>
        <v>-0.750877275761959-4.92117630174789i</v>
      </c>
      <c r="D2275" t="str">
        <f t="shared" si="649"/>
        <v>3.47797798878217-3.38723366036785i</v>
      </c>
      <c r="E2275" t="str">
        <f t="shared" si="650"/>
        <v>164.950285008553+3.88631269506876i</v>
      </c>
      <c r="F2275" t="str">
        <f t="shared" si="651"/>
        <v>2.90988622094978-31.5832056680062i</v>
      </c>
      <c r="G2275" t="str">
        <f t="shared" si="652"/>
        <v>0.999991859211847-0.00285319503030408i</v>
      </c>
      <c r="H2275" t="str">
        <f t="shared" si="653"/>
        <v>362.971878197637-701.018189846783i</v>
      </c>
      <c r="I2275" t="str">
        <f t="shared" si="654"/>
        <v>-59.4793920388738-38.0944965516529i</v>
      </c>
      <c r="K2275" t="str">
        <f t="shared" si="655"/>
        <v>0.00698946833759015-0.0102778544696305i</v>
      </c>
      <c r="L2275" t="str">
        <f t="shared" si="656"/>
        <v>0.0001875-0.0745705158968918i</v>
      </c>
      <c r="M2275" t="str">
        <f t="shared" si="657"/>
        <v>0.00125-0.0187423221772936i</v>
      </c>
      <c r="N2275">
        <f t="shared" si="658"/>
        <v>81.324671376285181</v>
      </c>
      <c r="O2275">
        <f t="shared" si="659"/>
        <v>13.941327228652332</v>
      </c>
      <c r="P2275" s="3">
        <f t="shared" si="660"/>
        <v>13.941327228652332</v>
      </c>
      <c r="Q2275" s="3">
        <f t="shared" si="661"/>
        <v>-98.675328623714819</v>
      </c>
      <c r="R2275">
        <f t="shared" si="662"/>
        <v>81.324671376285181</v>
      </c>
      <c r="S2275">
        <f t="shared" si="663"/>
        <v>4.7302478066757683</v>
      </c>
      <c r="T2275">
        <f t="shared" si="646"/>
        <v>13.941327228652332</v>
      </c>
    </row>
    <row r="2276" spans="1:20" x14ac:dyDescent="0.35">
      <c r="A2276">
        <f t="shared" si="647"/>
        <v>29833.963407592899</v>
      </c>
      <c r="B2276">
        <f t="shared" si="664"/>
        <v>4748.2227483411361</v>
      </c>
      <c r="C2276" t="str">
        <f t="shared" si="648"/>
        <v>-0.745108805829213-4.89989279388472i</v>
      </c>
      <c r="D2276" t="str">
        <f t="shared" si="649"/>
        <v>3.47797686942174-3.37458241743728i</v>
      </c>
      <c r="E2276" t="str">
        <f t="shared" si="650"/>
        <v>164.978575080922+3.9042238525827i</v>
      </c>
      <c r="F2276" t="str">
        <f t="shared" si="651"/>
        <v>2.9098860405731-31.4637068008409i</v>
      </c>
      <c r="G2276" t="str">
        <f t="shared" si="652"/>
        <v>0.999991797224812-0.00286403699388462i</v>
      </c>
      <c r="H2276" t="str">
        <f t="shared" si="653"/>
        <v>357.378637574473-699.205031627281i</v>
      </c>
      <c r="I2276" t="str">
        <f t="shared" si="654"/>
        <v>-59.1280487901202-37.4607917961218i</v>
      </c>
      <c r="K2276" t="str">
        <f t="shared" si="655"/>
        <v>0.0069550661774166-0.0102597058267852i</v>
      </c>
      <c r="L2276" t="str">
        <f t="shared" si="656"/>
        <v>0.0001875-0.0742882206583899i</v>
      </c>
      <c r="M2276" t="str">
        <f t="shared" si="657"/>
        <v>0.00125-0.0186713709676167i</v>
      </c>
      <c r="N2276">
        <f t="shared" si="658"/>
        <v>81.353481806705446</v>
      </c>
      <c r="O2276">
        <f t="shared" si="659"/>
        <v>13.903015024657543</v>
      </c>
      <c r="P2276" s="3">
        <f t="shared" si="660"/>
        <v>13.903015024657543</v>
      </c>
      <c r="Q2276" s="3">
        <f t="shared" si="661"/>
        <v>-98.646518193294554</v>
      </c>
      <c r="R2276">
        <f t="shared" si="662"/>
        <v>81.353481806705446</v>
      </c>
      <c r="S2276">
        <f t="shared" si="663"/>
        <v>4.7482227483411359</v>
      </c>
      <c r="T2276">
        <f t="shared" si="646"/>
        <v>13.903015024657543</v>
      </c>
    </row>
    <row r="2277" spans="1:20" x14ac:dyDescent="0.35">
      <c r="A2277">
        <f t="shared" si="647"/>
        <v>29947.332468541754</v>
      </c>
      <c r="B2277">
        <f t="shared" si="664"/>
        <v>4766.2659947848324</v>
      </c>
      <c r="C2277" t="str">
        <f t="shared" si="648"/>
        <v>-0.739361549296051-4.87871848129335i</v>
      </c>
      <c r="D2277" t="str">
        <f t="shared" si="649"/>
        <v>3.47797574153874-3.36197971889646i</v>
      </c>
      <c r="E2277" t="str">
        <f t="shared" si="650"/>
        <v>165.007123332097+3.92217792722958i</v>
      </c>
      <c r="F2277" t="str">
        <f t="shared" si="651"/>
        <v>2.90988585882297-31.3446605496531i</v>
      </c>
      <c r="G2277" t="str">
        <f t="shared" si="652"/>
        <v>0.999991734765789-0.00287492015489519i</v>
      </c>
      <c r="H2277" t="str">
        <f t="shared" si="653"/>
        <v>351.849707449379-697.335269994687i</v>
      </c>
      <c r="I2277" t="str">
        <f t="shared" si="654"/>
        <v>-58.7732854201831-36.836529282815i</v>
      </c>
      <c r="K2277" t="str">
        <f t="shared" si="655"/>
        <v>0.0069207861285734-0.0102414746822854i</v>
      </c>
      <c r="L2277" t="str">
        <f t="shared" si="656"/>
        <v>0.0001875-0.0740069940808827i</v>
      </c>
      <c r="M2277" t="str">
        <f t="shared" si="657"/>
        <v>0.00125-0.0186006883518795i</v>
      </c>
      <c r="N2277">
        <f t="shared" si="658"/>
        <v>81.38249452182481</v>
      </c>
      <c r="O2277">
        <f t="shared" si="659"/>
        <v>13.864730947458659</v>
      </c>
      <c r="P2277" s="3">
        <f t="shared" si="660"/>
        <v>13.864730947458659</v>
      </c>
      <c r="Q2277" s="3">
        <f t="shared" si="661"/>
        <v>-98.61750547817519</v>
      </c>
      <c r="R2277">
        <f t="shared" si="662"/>
        <v>81.38249452182481</v>
      </c>
      <c r="S2277">
        <f t="shared" si="663"/>
        <v>4.766265994784832</v>
      </c>
      <c r="T2277">
        <f t="shared" si="646"/>
        <v>13.864730947458659</v>
      </c>
    </row>
    <row r="2278" spans="1:20" x14ac:dyDescent="0.35">
      <c r="A2278">
        <f t="shared" si="647"/>
        <v>30061.13233192221</v>
      </c>
      <c r="B2278">
        <f t="shared" si="664"/>
        <v>4784.3778055650146</v>
      </c>
      <c r="C2278" t="str">
        <f t="shared" si="648"/>
        <v>-0.733635558961679-4.85765285214574i</v>
      </c>
      <c r="D2278" t="str">
        <f t="shared" si="649"/>
        <v>3.4779746050683-3.34942538345009i</v>
      </c>
      <c r="E2278" t="str">
        <f t="shared" si="650"/>
        <v>165.035931784187+3.94017463960569i</v>
      </c>
      <c r="F2278" t="str">
        <f t="shared" si="651"/>
        <v>2.90988567568894-31.2260652019227i</v>
      </c>
      <c r="G2278" t="str">
        <f t="shared" si="652"/>
        <v>0.999991671831183-0.00288584466986278i</v>
      </c>
      <c r="H2278" t="str">
        <f t="shared" si="653"/>
        <v>346.385425618933-695.410846808582i</v>
      </c>
      <c r="I2278" t="str">
        <f t="shared" si="654"/>
        <v>-58.4153167209719-36.2216670636042i</v>
      </c>
      <c r="K2278" t="str">
        <f t="shared" si="655"/>
        <v>0.00688662852285491-0.010223162001813i</v>
      </c>
      <c r="L2278" t="str">
        <f t="shared" si="656"/>
        <v>0.0001875-0.0737268321188309i</v>
      </c>
      <c r="M2278" t="str">
        <f t="shared" si="657"/>
        <v>0.00125-0.018530273313289i</v>
      </c>
      <c r="N2278">
        <f t="shared" si="658"/>
        <v>81.411708729804857</v>
      </c>
      <c r="O2278">
        <f t="shared" si="659"/>
        <v>13.826475256612103</v>
      </c>
      <c r="P2278" s="3">
        <f t="shared" si="660"/>
        <v>13.826475256612103</v>
      </c>
      <c r="Q2278" s="3">
        <f t="shared" si="661"/>
        <v>-98.588291270195143</v>
      </c>
      <c r="R2278">
        <f t="shared" si="662"/>
        <v>81.411708729804857</v>
      </c>
      <c r="S2278">
        <f t="shared" si="663"/>
        <v>4.7843778055650148</v>
      </c>
      <c r="T2278">
        <f t="shared" si="646"/>
        <v>13.826475256612103</v>
      </c>
    </row>
    <row r="2279" spans="1:20" x14ac:dyDescent="0.35">
      <c r="A2279">
        <f t="shared" si="647"/>
        <v>30175.364634783513</v>
      </c>
      <c r="B2279">
        <f t="shared" si="664"/>
        <v>4802.5584412261614</v>
      </c>
      <c r="C2279" t="str">
        <f t="shared" si="648"/>
        <v>-0.72793088606922-4.8366953960945i</v>
      </c>
      <c r="D2279" t="str">
        <f t="shared" si="649"/>
        <v>3.477973459945-3.33691923049854i</v>
      </c>
      <c r="E2279" t="str">
        <f t="shared" si="650"/>
        <v>165.065002475411+3.95821370533334i</v>
      </c>
      <c r="F2279" t="str">
        <f t="shared" si="651"/>
        <v>2.90988549116047-31.1079190516154i</v>
      </c>
      <c r="G2279" t="str">
        <f t="shared" si="652"/>
        <v>0.999991608417373-0.00289681069590892i</v>
      </c>
      <c r="H2279" t="str">
        <f t="shared" si="653"/>
        <v>340.9860740545-693.43368117344i</v>
      </c>
      <c r="I2279" t="str">
        <f t="shared" si="654"/>
        <v>-58.0543529742609-35.616158257466i</v>
      </c>
      <c r="K2279" t="str">
        <f t="shared" si="655"/>
        <v>0.00685259368266762-0.0102047687509609i</v>
      </c>
      <c r="L2279" t="str">
        <f t="shared" si="656"/>
        <v>0.0001875-0.0734477307420114i</v>
      </c>
      <c r="M2279" t="str">
        <f t="shared" si="657"/>
        <v>0.00125-0.0184601248389012i</v>
      </c>
      <c r="N2279">
        <f t="shared" si="658"/>
        <v>81.441123629484636</v>
      </c>
      <c r="O2279">
        <f t="shared" si="659"/>
        <v>13.788248211113183</v>
      </c>
      <c r="P2279" s="3">
        <f t="shared" si="660"/>
        <v>13.788248211113183</v>
      </c>
      <c r="Q2279" s="3">
        <f t="shared" si="661"/>
        <v>-98.558876370515364</v>
      </c>
      <c r="R2279">
        <f t="shared" si="662"/>
        <v>81.441123629484636</v>
      </c>
      <c r="S2279">
        <f t="shared" si="663"/>
        <v>4.8025584412261617</v>
      </c>
      <c r="T2279">
        <f t="shared" si="646"/>
        <v>13.788248211113183</v>
      </c>
    </row>
    <row r="2280" spans="1:20" x14ac:dyDescent="0.35">
      <c r="A2280">
        <f t="shared" si="647"/>
        <v>30290.031020395694</v>
      </c>
      <c r="B2280">
        <f t="shared" si="664"/>
        <v>4820.8081633028214</v>
      </c>
      <c r="C2280" t="str">
        <f t="shared" si="648"/>
        <v>-0.72224758031268-4.81584560428535i</v>
      </c>
      <c r="D2280" t="str">
        <f t="shared" si="649"/>
        <v>3.47797230610301-3.32446108013528i</v>
      </c>
      <c r="E2280" t="str">
        <f t="shared" si="650"/>
        <v>165.094337460258+3.97629483498859i</v>
      </c>
      <c r="F2280" t="str">
        <f t="shared" si="651"/>
        <v>2.90988530522693-30.9902203991592i</v>
      </c>
      <c r="G2280" t="str">
        <f t="shared" si="652"/>
        <v>0.999991544520711-0.00290781839075192i</v>
      </c>
      <c r="H2280" t="str">
        <f t="shared" si="653"/>
        <v>335.651880774131-691.405668106485i</v>
      </c>
      <c r="I2280" t="str">
        <f t="shared" si="654"/>
        <v>-57.6905998846545-35.0199512965234i</v>
      </c>
      <c r="K2280" t="str">
        <f t="shared" si="655"/>
        <v>0.00681868192106447-0.0101862958951321i</v>
      </c>
      <c r="L2280" t="str">
        <f t="shared" si="656"/>
        <v>0.0001875-0.0731696859354567i</v>
      </c>
      <c r="M2280" t="str">
        <f t="shared" si="657"/>
        <v>0.00125-0.0183902419196067i</v>
      </c>
      <c r="N2280">
        <f t="shared" si="658"/>
        <v>81.470738410467405</v>
      </c>
      <c r="O2280">
        <f t="shared" si="659"/>
        <v>13.750050069392344</v>
      </c>
      <c r="P2280" s="3">
        <f t="shared" si="660"/>
        <v>13.750050069392344</v>
      </c>
      <c r="Q2280" s="3">
        <f t="shared" si="661"/>
        <v>-98.529261589532595</v>
      </c>
      <c r="R2280">
        <f t="shared" si="662"/>
        <v>81.470738410467405</v>
      </c>
      <c r="S2280">
        <f t="shared" si="663"/>
        <v>4.8208081633028215</v>
      </c>
      <c r="T2280">
        <f t="shared" si="646"/>
        <v>13.750050069392344</v>
      </c>
    </row>
    <row r="2281" spans="1:20" x14ac:dyDescent="0.35">
      <c r="A2281">
        <f t="shared" si="647"/>
        <v>30405.133138273199</v>
      </c>
      <c r="B2281">
        <f t="shared" si="664"/>
        <v>4839.1272343233722</v>
      </c>
      <c r="C2281" t="str">
        <f t="shared" si="648"/>
        <v>-0.716585689843951-4.79510296936874i</v>
      </c>
      <c r="D2281" t="str">
        <f t="shared" si="649"/>
        <v>3.47797114347592-3.31205075314435i</v>
      </c>
      <c r="E2281" t="str">
        <f t="shared" si="650"/>
        <v>165.123938809646+3.99441773402954i</v>
      </c>
      <c r="F2281" t="str">
        <f t="shared" si="651"/>
        <v>2.90988511787765-30.8729675514193i</v>
      </c>
      <c r="G2281" t="str">
        <f t="shared" si="652"/>
        <v>0.99999148013752-0.00291886791270914i</v>
      </c>
      <c r="H2281" t="str">
        <f t="shared" si="653"/>
        <v>330.383021719369-689.328677310089i</v>
      </c>
      <c r="I2281" t="str">
        <f t="shared" si="654"/>
        <v>-57.3242585236275-34.4329901685901i</v>
      </c>
      <c r="K2281" t="str">
        <f t="shared" si="655"/>
        <v>0.00678489354178038-0.0101677443994386i</v>
      </c>
      <c r="L2281" t="str">
        <f t="shared" si="656"/>
        <v>0.0001875-0.0728926936993986i</v>
      </c>
      <c r="M2281" t="str">
        <f t="shared" si="657"/>
        <v>0.00125-0.0183206235501163i</v>
      </c>
      <c r="N2281">
        <f t="shared" si="658"/>
        <v>81.500552253208255</v>
      </c>
      <c r="O2281">
        <f t="shared" si="659"/>
        <v>13.711881089310394</v>
      </c>
      <c r="P2281" s="3">
        <f t="shared" si="660"/>
        <v>13.711881089310394</v>
      </c>
      <c r="Q2281" s="3">
        <f t="shared" si="661"/>
        <v>-98.499447746791745</v>
      </c>
      <c r="R2281">
        <f t="shared" si="662"/>
        <v>81.500552253208255</v>
      </c>
      <c r="S2281">
        <f t="shared" si="663"/>
        <v>4.8391272343233727</v>
      </c>
      <c r="T2281">
        <f t="shared" si="646"/>
        <v>13.711881089310394</v>
      </c>
    </row>
    <row r="2282" spans="1:20" x14ac:dyDescent="0.35">
      <c r="A2282">
        <f t="shared" si="647"/>
        <v>30520.672644198636</v>
      </c>
      <c r="B2282">
        <f t="shared" si="664"/>
        <v>4857.515917813801</v>
      </c>
      <c r="C2282" t="str">
        <f t="shared" si="648"/>
        <v>-0.710945261280116-4.77446698551214i</v>
      </c>
      <c r="D2282" t="str">
        <f t="shared" si="649"/>
        <v>3.47796997199687-3.29968807099768i</v>
      </c>
      <c r="E2282" t="str">
        <f t="shared" si="650"/>
        <v>165.153808611091+4.01258210272313i</v>
      </c>
      <c r="F2282" t="str">
        <f t="shared" si="651"/>
        <v>2.90988492910183-30.7561588216743i</v>
      </c>
      <c r="G2282" t="str">
        <f t="shared" si="652"/>
        <v>0.999991415264095-0.0029299594206993i</v>
      </c>
      <c r="H2282" t="str">
        <f t="shared" si="653"/>
        <v>325.179622632182-687.204552045913i</v>
      </c>
      <c r="I2282" t="str">
        <f t="shared" si="654"/>
        <v>-56.9555252841736-33.85521465583i</v>
      </c>
      <c r="K2282" t="str">
        <f t="shared" si="655"/>
        <v>0.00675122883926886-0.0101491152286025i</v>
      </c>
      <c r="L2282" t="str">
        <f t="shared" si="656"/>
        <v>0.0001875-0.0726167500492119i</v>
      </c>
      <c r="M2282" t="str">
        <f t="shared" si="657"/>
        <v>0.00125-0.0182512687289463i</v>
      </c>
      <c r="N2282">
        <f t="shared" si="658"/>
        <v>81.530564329102162</v>
      </c>
      <c r="O2282">
        <f t="shared" si="659"/>
        <v>13.673741528155539</v>
      </c>
      <c r="P2282" s="3">
        <f t="shared" si="660"/>
        <v>13.673741528155539</v>
      </c>
      <c r="Q2282" s="3">
        <f t="shared" si="661"/>
        <v>-98.469435670897838</v>
      </c>
      <c r="R2282">
        <f t="shared" si="662"/>
        <v>81.530564329102162</v>
      </c>
      <c r="S2282">
        <f t="shared" si="663"/>
        <v>4.8575159178138012</v>
      </c>
      <c r="T2282">
        <f t="shared" si="646"/>
        <v>13.673741528155539</v>
      </c>
    </row>
    <row r="2283" spans="1:20" x14ac:dyDescent="0.35">
      <c r="A2283">
        <f t="shared" si="647"/>
        <v>30636.651200246593</v>
      </c>
      <c r="B2283">
        <f t="shared" si="664"/>
        <v>4875.9744783014939</v>
      </c>
      <c r="C2283" t="str">
        <f t="shared" si="648"/>
        <v>-0.705326339710724-4.75393714841132i</v>
      </c>
      <c r="D2283" t="str">
        <f t="shared" si="649"/>
        <v>3.47796879159845-3.28737285585259i</v>
      </c>
      <c r="E2283" t="str">
        <f t="shared" si="650"/>
        <v>165.183948968868+4.03078763607152i</v>
      </c>
      <c r="F2283" t="str">
        <f t="shared" si="651"/>
        <v>2.90988473888861-30.6397925295909i</v>
      </c>
      <c r="G2283" t="str">
        <f t="shared" si="652"/>
        <v>0.999991349896704-0.00294109307424471i</v>
      </c>
      <c r="H2283" t="str">
        <f t="shared" si="653"/>
        <v>320.041760927515-685.035108107809i</v>
      </c>
      <c r="I2283" t="str">
        <f t="shared" si="654"/>
        <v>-56.5845918455728-33.2865605691744i</v>
      </c>
      <c r="K2283" t="str">
        <f t="shared" si="655"/>
        <v>0.00671768809873969-0.0101304093468565i</v>
      </c>
      <c r="L2283" t="str">
        <f t="shared" si="656"/>
        <v>0.0001875-0.0723418510153533i</v>
      </c>
      <c r="M2283" t="str">
        <f t="shared" si="657"/>
        <v>0.00125-0.0181821764584043i</v>
      </c>
      <c r="N2283">
        <f t="shared" si="658"/>
        <v>81.560773800573031</v>
      </c>
      <c r="O2283">
        <f t="shared" si="659"/>
        <v>13.635631642639069</v>
      </c>
      <c r="P2283" s="3">
        <f t="shared" si="660"/>
        <v>13.635631642639069</v>
      </c>
      <c r="Q2283" s="3">
        <f t="shared" si="661"/>
        <v>-98.439226199426969</v>
      </c>
      <c r="R2283">
        <f t="shared" si="662"/>
        <v>81.560773800573031</v>
      </c>
      <c r="S2283">
        <f t="shared" si="663"/>
        <v>4.8759744783014938</v>
      </c>
      <c r="T2283">
        <f t="shared" si="646"/>
        <v>13.635631642639069</v>
      </c>
    </row>
    <row r="2284" spans="1:20" x14ac:dyDescent="0.35">
      <c r="A2284">
        <f t="shared" si="647"/>
        <v>30753.070474807533</v>
      </c>
      <c r="B2284">
        <f t="shared" si="664"/>
        <v>4894.5031813190399</v>
      </c>
      <c r="C2284" t="str">
        <f t="shared" si="648"/>
        <v>-0.699728968705576-4.73351295530245i</v>
      </c>
      <c r="D2284" t="str">
        <f t="shared" si="649"/>
        <v>3.47796760221277-3.27510493054921i</v>
      </c>
      <c r="E2284" t="str">
        <f t="shared" si="650"/>
        <v>165.21436200418+4.04903402373407i</v>
      </c>
      <c r="F2284" t="str">
        <f t="shared" si="651"/>
        <v>2.90988454722705-30.5238670012012i</v>
      </c>
      <c r="G2284" t="str">
        <f t="shared" si="652"/>
        <v>0.999991284031586-0.00295226903347359i</v>
      </c>
      <c r="H2284" t="str">
        <f t="shared" si="653"/>
        <v>314.969467557393-682.822132890472i</v>
      </c>
      <c r="I2284" t="str">
        <f t="shared" si="654"/>
        <v>-56.2116451478114-32.7269599781928i</v>
      </c>
      <c r="K2284" t="str">
        <f t="shared" si="655"/>
        <v>0.00668427159619811-0.0101116277178471i</v>
      </c>
      <c r="L2284" t="str">
        <f t="shared" si="656"/>
        <v>0.0001875-0.0720679926433087i</v>
      </c>
      <c r="M2284" t="str">
        <f t="shared" si="657"/>
        <v>0.00125-0.018113345744575i</v>
      </c>
      <c r="N2284">
        <f t="shared" si="658"/>
        <v>81.591179821160992</v>
      </c>
      <c r="O2284">
        <f t="shared" si="659"/>
        <v>13.597551688893205</v>
      </c>
      <c r="P2284" s="3">
        <f t="shared" si="660"/>
        <v>13.597551688893205</v>
      </c>
      <c r="Q2284" s="3">
        <f t="shared" si="661"/>
        <v>-98.408820178839008</v>
      </c>
      <c r="R2284">
        <f t="shared" si="662"/>
        <v>81.591179821160992</v>
      </c>
      <c r="S2284">
        <f t="shared" si="663"/>
        <v>4.8945031813190401</v>
      </c>
      <c r="T2284">
        <f t="shared" ref="T2284:T2347" si="665">P2284</f>
        <v>13.597551688893205</v>
      </c>
    </row>
    <row r="2285" spans="1:20" x14ac:dyDescent="0.35">
      <c r="A2285">
        <f t="shared" ref="A2285:A2348" si="666">2*PI()*B2285</f>
        <v>30869.9321426118</v>
      </c>
      <c r="B2285">
        <f t="shared" si="664"/>
        <v>4913.102293408052</v>
      </c>
      <c r="C2285" t="str">
        <f t="shared" ref="C2285:C2348" si="667">IMPRODUCT(D2285,E2285,$C$40,,K2285,$C$41)</f>
        <v>-0.694153190322332-4.71319390497294i</v>
      </c>
      <c r="D2285" t="str">
        <f t="shared" ref="D2285:D2348" si="668">IMDIV(IMPRODUCT($C$37,$C$38,COMPLEX(1,A2285/$C$38)),IMSUM(-1*A2285*A2285/$C$39,COMPLEX(0,1*A2285)))</f>
        <v>3.47796640377141-3.26288411860795i</v>
      </c>
      <c r="E2285" t="str">
        <f t="shared" ref="E2285:E2348" si="669">IMDIV(IMPRODUCT(IMSUM(F2285,G2285),$C$29,H2285),IMSUM(1,I2285))</f>
        <v>165.245049855325+4.06732094995173i</v>
      </c>
      <c r="F2285" t="str">
        <f t="shared" ref="F2285:F2348" si="670">IMDIV(IMPRODUCT($C$14,$C$15,COMPLEX(1,A2285/$C$15)),IMSUM(-1*A2285*A2285/$C$16,COMPLEX(0,A2285)))</f>
        <v>2.90988435410612-30.4083805688772i</v>
      </c>
      <c r="G2285" t="str">
        <f t="shared" ref="G2285:G2348" si="671">IMDIV(1,COMPLEX(1,A2285*$C$9*$C$10))</f>
        <v>0.99999121766495-0.00296348745912237i</v>
      </c>
      <c r="H2285" t="str">
        <f t="shared" ref="H2285:H2348" si="672">IMDIV($C$3,IMSUM(K2285,COMPLEX(0,$C$28*A2285)))</f>
        <v>309.96272886248-680.567384550571i</v>
      </c>
      <c r="I2285" t="str">
        <f t="shared" ref="I2285:I2348" si="673">IMPRODUCT(F2285,$C$29,H2285,$C$31)</f>
        <v>-55.8368673751573-32.1763414361095i</v>
      </c>
      <c r="K2285" t="str">
        <f t="shared" ref="K2285:K2348" si="674">IF($C$26&lt;=0,IMDIV(1,IMSUM(IMDIV(1,L2285),1/$C$18)),IMDIV(1,IMSUM(IMDIV(1,L2285),1/$C$18,IMDIV(1,M2285))))</f>
        <v>0.00665097959848433-0.0100927713045367i</v>
      </c>
      <c r="L2285" t="str">
        <f t="shared" ref="L2285:L2348" si="675">IMSUM($C$21/$C$22,IMDIV(1,COMPLEX(0,$C$20*$C$22*A2285)))</f>
        <v>0.0001875-0.0717951709935337i</v>
      </c>
      <c r="M2285" t="str">
        <f t="shared" ref="M2285:M2348" si="676">IMSUM($C$25/$C$26,IMDIV(1,COMPLEX(0,$C$24*$C$26*A2285)))</f>
        <v>0.00125-0.0180447755973052i</v>
      </c>
      <c r="N2285">
        <f t="shared" ref="N2285:N2348" si="677">ABS(R2285)</f>
        <v>81.621781535611902</v>
      </c>
      <c r="O2285">
        <f t="shared" ref="O2285:O2348" si="678">ABS(P2285)</f>
        <v>13.55950192246712</v>
      </c>
      <c r="P2285" s="3">
        <f t="shared" ref="P2285:P2348" si="679">20*LOG10(IMABS(C2285))</f>
        <v>13.55950192246712</v>
      </c>
      <c r="Q2285" s="3">
        <f t="shared" ref="Q2285:Q2348" si="680">IMARGUMENT(C2285)*180/PI()</f>
        <v>-98.378218464388098</v>
      </c>
      <c r="R2285">
        <f t="shared" ref="R2285:R2348" si="681">IF(Q2285&lt;0,Q2285+180,Q2285-180)</f>
        <v>81.621781535611902</v>
      </c>
      <c r="S2285">
        <f t="shared" ref="S2285:S2348" si="682">B2285/1000</f>
        <v>4.9131022934080519</v>
      </c>
      <c r="T2285">
        <f t="shared" si="665"/>
        <v>13.55950192246712</v>
      </c>
    </row>
    <row r="2286" spans="1:20" x14ac:dyDescent="0.35">
      <c r="A2286">
        <f t="shared" si="666"/>
        <v>30987.237884753722</v>
      </c>
      <c r="B2286">
        <f t="shared" ref="B2286:B2349" si="683">B2285*(1+B$42)</f>
        <v>4931.7720821230023</v>
      </c>
      <c r="C2286" t="str">
        <f t="shared" si="667"/>
        <v>-0.68859904511464-4.69297949777335i</v>
      </c>
      <c r="D2286" t="str">
        <f t="shared" si="668"/>
        <v>3.47796519620544-3.25071024422692i</v>
      </c>
      <c r="E2286" t="str">
        <f t="shared" si="669"/>
        <v>165.27601467787+4.08564809346755i</v>
      </c>
      <c r="F2286" t="str">
        <f t="shared" si="670"/>
        <v>2.9098841595147-30.2933315713078i</v>
      </c>
      <c r="G2286" t="str">
        <f t="shared" si="671"/>
        <v>0.999991150792979-0.00297474851253799i</v>
      </c>
      <c r="H2286" t="str">
        <f t="shared" si="672"/>
        <v>305.021488407762-678.272591257194i</v>
      </c>
      <c r="I2286" t="str">
        <f t="shared" si="673"/>
        <v>-55.4604359484286-31.634630199746i</v>
      </c>
      <c r="K2286" t="str">
        <f t="shared" si="674"/>
        <v>0.00661781236331498-0.0100738410691089i</v>
      </c>
      <c r="L2286" t="str">
        <f t="shared" si="675"/>
        <v>0.0001875-0.071523382141396i</v>
      </c>
      <c r="M2286" t="str">
        <f t="shared" si="676"/>
        <v>0.00125-0.0179764650301905i</v>
      </c>
      <c r="N2286">
        <f t="shared" si="677"/>
        <v>81.652578079965139</v>
      </c>
      <c r="O2286">
        <f t="shared" si="678"/>
        <v>13.521482598325553</v>
      </c>
      <c r="P2286" s="3">
        <f t="shared" si="679"/>
        <v>13.521482598325553</v>
      </c>
      <c r="Q2286" s="3">
        <f t="shared" si="680"/>
        <v>-98.347421920034861</v>
      </c>
      <c r="R2286">
        <f t="shared" si="681"/>
        <v>81.652578079965139</v>
      </c>
      <c r="S2286">
        <f t="shared" si="682"/>
        <v>4.9317720821230022</v>
      </c>
      <c r="T2286">
        <f t="shared" si="665"/>
        <v>13.521482598325553</v>
      </c>
    </row>
    <row r="2287" spans="1:20" x14ac:dyDescent="0.35">
      <c r="A2287">
        <f t="shared" si="666"/>
        <v>31104.989388715789</v>
      </c>
      <c r="B2287">
        <f t="shared" si="683"/>
        <v>4950.5128160350696</v>
      </c>
      <c r="C2287" t="str">
        <f t="shared" si="667"/>
        <v>-0.683066572140164-4.67286923562808i</v>
      </c>
      <c r="D2287" t="str">
        <f t="shared" si="668"/>
        <v>3.47796397944536-3.23858313227944i</v>
      </c>
      <c r="E2287" t="str">
        <f t="shared" si="669"/>
        <v>165.307258644822+4.10401512744624i</v>
      </c>
      <c r="F2287" t="str">
        <f t="shared" si="670"/>
        <v>2.90988396344161-30.1787183534745i</v>
      </c>
      <c r="G2287" t="str">
        <f t="shared" si="671"/>
        <v>0.999991083411824-0.00298605235568018i</v>
      </c>
      <c r="H2287" t="str">
        <f t="shared" si="672"/>
        <v>300.145648798783-675.939450528193i</v>
      </c>
      <c r="I2287" t="str">
        <f t="shared" si="673"/>
        <v>-55.0825235254699-31.101748444145i</v>
      </c>
      <c r="K2287" t="str">
        <f t="shared" si="674"/>
        <v>0.00658477013932496-0.0100548379728727i</v>
      </c>
      <c r="L2287" t="str">
        <f t="shared" si="675"/>
        <v>0.0001875-0.0712526221771229i</v>
      </c>
      <c r="M2287" t="str">
        <f t="shared" si="676"/>
        <v>0.00125-0.0179084130605603i</v>
      </c>
      <c r="N2287">
        <f t="shared" si="677"/>
        <v>81.68356858164266</v>
      </c>
      <c r="O2287">
        <f t="shared" si="678"/>
        <v>13.483493970845728</v>
      </c>
      <c r="P2287" s="3">
        <f t="shared" si="679"/>
        <v>13.483493970845728</v>
      </c>
      <c r="Q2287" s="3">
        <f t="shared" si="680"/>
        <v>-98.31643141835734</v>
      </c>
      <c r="R2287">
        <f t="shared" si="681"/>
        <v>81.68356858164266</v>
      </c>
      <c r="S2287">
        <f t="shared" si="682"/>
        <v>4.9505128160350695</v>
      </c>
      <c r="T2287">
        <f t="shared" si="665"/>
        <v>13.483493970845728</v>
      </c>
    </row>
    <row r="2288" spans="1:20" x14ac:dyDescent="0.35">
      <c r="A2288">
        <f t="shared" si="666"/>
        <v>31223.188348392909</v>
      </c>
      <c r="B2288">
        <f t="shared" si="683"/>
        <v>4969.3247647360031</v>
      </c>
      <c r="C2288" t="str">
        <f t="shared" si="667"/>
        <v>-0.677555808968867-4.65286262204665i</v>
      </c>
      <c r="D2288" t="str">
        <f t="shared" si="668"/>
        <v>3.47796275342121-3.22650260831153i</v>
      </c>
      <c r="E2288" t="str">
        <f t="shared" si="669"/>
        <v>165.338783946799+4.12242171939211i</v>
      </c>
      <c r="F2288" t="str">
        <f t="shared" si="670"/>
        <v>2.90988376587556-30.0645392666275i</v>
      </c>
      <c r="G2288" t="str">
        <f t="shared" si="671"/>
        <v>0.999991015517608-0.00299739915112387i</v>
      </c>
      <c r="H2288" t="str">
        <f t="shared" si="672"/>
        <v>295.335073475547-673.569628649096i</v>
      </c>
      <c r="I2288" t="str">
        <f t="shared" si="673"/>
        <v>-54.7032980093722-30.5776154717026i</v>
      </c>
      <c r="K2288" t="str">
        <f t="shared" si="674"/>
        <v>0.00655185316611085-0.0100357629761691i</v>
      </c>
      <c r="L2288" t="str">
        <f t="shared" si="675"/>
        <v>0.0001875-0.0709828872057412i</v>
      </c>
      <c r="M2288" t="str">
        <f t="shared" si="676"/>
        <v>0.00125-0.0178406187094644i</v>
      </c>
      <c r="N2288">
        <f t="shared" si="677"/>
        <v>81.714752159538534</v>
      </c>
      <c r="O2288">
        <f t="shared" si="678"/>
        <v>13.445536293815948</v>
      </c>
      <c r="P2288" s="3">
        <f t="shared" si="679"/>
        <v>13.445536293815948</v>
      </c>
      <c r="Q2288" s="3">
        <f t="shared" si="680"/>
        <v>-98.285247840461466</v>
      </c>
      <c r="R2288">
        <f t="shared" si="681"/>
        <v>81.714752159538534</v>
      </c>
      <c r="S2288">
        <f t="shared" si="682"/>
        <v>4.9693247647360028</v>
      </c>
      <c r="T2288">
        <f t="shared" si="665"/>
        <v>13.445536293815948</v>
      </c>
    </row>
    <row r="2289" spans="1:20" x14ac:dyDescent="0.35">
      <c r="A2289">
        <f t="shared" si="666"/>
        <v>31341.836464116805</v>
      </c>
      <c r="B2289">
        <f t="shared" si="683"/>
        <v>4988.2081988420005</v>
      </c>
      <c r="C2289" t="str">
        <f t="shared" si="667"/>
        <v>-0.672066791691551-4.63295916213437i</v>
      </c>
      <c r="D2289" t="str">
        <f t="shared" si="668"/>
        <v>3.47796151806245-3.21446849853932i</v>
      </c>
      <c r="E2289" t="str">
        <f t="shared" si="669"/>
        <v>165.370592792212+4.14086753106673i</v>
      </c>
      <c r="F2289" t="str">
        <f t="shared" si="670"/>
        <v>2.9098835668052-29.9507926682622i</v>
      </c>
      <c r="G2289" t="str">
        <f t="shared" si="671"/>
        <v>0.999990947106425-0.00300878906206145i</v>
      </c>
      <c r="H2289" t="str">
        <f t="shared" si="672"/>
        <v>290.589588481244-671.164760171212i</v>
      </c>
      <c r="I2289" t="str">
        <f t="shared" si="673"/>
        <v>-54.3229225639798-30.062147915645i</v>
      </c>
      <c r="K2289" t="str">
        <f t="shared" si="674"/>
        <v>0.00651906167427465-0.010016617038278i</v>
      </c>
      <c r="L2289" t="str">
        <f t="shared" si="675"/>
        <v>0.0001875-0.0707141733470226i</v>
      </c>
      <c r="M2289" t="str">
        <f t="shared" si="676"/>
        <v>0.00125-0.0177730810016581i</v>
      </c>
      <c r="N2289">
        <f t="shared" si="677"/>
        <v>81.746127924106474</v>
      </c>
      <c r="O2289">
        <f t="shared" si="678"/>
        <v>13.40760982043367</v>
      </c>
      <c r="P2289" s="3">
        <f t="shared" si="679"/>
        <v>13.40760982043367</v>
      </c>
      <c r="Q2289" s="3">
        <f t="shared" si="680"/>
        <v>-98.253872075893526</v>
      </c>
      <c r="R2289">
        <f t="shared" si="681"/>
        <v>81.746127924106474</v>
      </c>
      <c r="S2289">
        <f t="shared" si="682"/>
        <v>4.9882081988420008</v>
      </c>
      <c r="T2289">
        <f t="shared" si="665"/>
        <v>13.40760982043367</v>
      </c>
    </row>
    <row r="2290" spans="1:20" x14ac:dyDescent="0.35">
      <c r="A2290">
        <f t="shared" si="666"/>
        <v>31460.935442680453</v>
      </c>
      <c r="B2290">
        <f t="shared" si="683"/>
        <v>5007.1633899976005</v>
      </c>
      <c r="C2290" t="str">
        <f t="shared" si="667"/>
        <v>-0.666599554928455-4.61315836260318i</v>
      </c>
      <c r="D2290" t="str">
        <f t="shared" si="668"/>
        <v>3.477960273298-3.20248062984666i</v>
      </c>
      <c r="E2290" t="str">
        <f t="shared" si="669"/>
        <v>165.402687407439+4.15935221840346i</v>
      </c>
      <c r="F2290" t="str">
        <f t="shared" si="670"/>
        <v>2.90988336621902-29.8374769220955i</v>
      </c>
      <c r="G2290" t="str">
        <f t="shared" si="671"/>
        <v>0.999990878174339-0.00302022225230517i</v>
      </c>
      <c r="H2290" t="str">
        <f t="shared" si="672"/>
        <v>285.908984203281-668.726447485422i</v>
      </c>
      <c r="I2290" t="str">
        <f t="shared" si="673"/>
        <v>-53.9415556362212-29.5552599377172i</v>
      </c>
      <c r="K2290" t="str">
        <f t="shared" si="674"/>
        <v>0.00648639588546926-0.00999740111732631i</v>
      </c>
      <c r="L2290" t="str">
        <f t="shared" si="675"/>
        <v>0.0001875-0.070446476735428i</v>
      </c>
      <c r="M2290" t="str">
        <f t="shared" si="676"/>
        <v>0.00125-0.0177057989655888i</v>
      </c>
      <c r="N2290">
        <f t="shared" si="677"/>
        <v>81.777694977449215</v>
      </c>
      <c r="O2290">
        <f t="shared" si="678"/>
        <v>13.369714803304449</v>
      </c>
      <c r="P2290" s="3">
        <f t="shared" si="679"/>
        <v>13.369714803304449</v>
      </c>
      <c r="Q2290" s="3">
        <f t="shared" si="680"/>
        <v>-98.222305022550785</v>
      </c>
      <c r="R2290">
        <f t="shared" si="681"/>
        <v>81.777694977449215</v>
      </c>
      <c r="S2290">
        <f t="shared" si="682"/>
        <v>5.0071633899976007</v>
      </c>
      <c r="T2290">
        <f t="shared" si="665"/>
        <v>13.369714803304449</v>
      </c>
    </row>
    <row r="2291" spans="1:20" x14ac:dyDescent="0.35">
      <c r="A2291">
        <f t="shared" si="666"/>
        <v>31580.486997362637</v>
      </c>
      <c r="B2291">
        <f t="shared" si="683"/>
        <v>5026.1906108795911</v>
      </c>
      <c r="C2291" t="str">
        <f t="shared" si="667"/>
        <v>-0.661154131838037-4.59345973178223i</v>
      </c>
      <c r="D2291" t="str">
        <f t="shared" si="668"/>
        <v>3.47795901905626-3.19053882978257i</v>
      </c>
      <c r="E2291" t="str">
        <f t="shared" si="669"/>
        <v>165.435070037008+4.17787543142077i</v>
      </c>
      <c r="F2291" t="str">
        <f t="shared" si="670"/>
        <v>2.90988316410554-29.7245903980424i</v>
      </c>
      <c r="G2291" t="str">
        <f t="shared" si="671"/>
        <v>0.999990808717383-0.00303169888628942i</v>
      </c>
      <c r="H2291" t="str">
        <f t="shared" si="672"/>
        <v>281.293017084372-666.256260468345i</v>
      </c>
      <c r="I2291" t="str">
        <f t="shared" si="673"/>
        <v>-53.5593509848311-29.0568634199811i</v>
      </c>
      <c r="K2291" t="str">
        <f t="shared" si="674"/>
        <v>0.00645385601244453-0.00997811617019708i</v>
      </c>
      <c r="L2291" t="str">
        <f t="shared" si="675"/>
        <v>0.0001875-0.0701797935200519i</v>
      </c>
      <c r="M2291" t="str">
        <f t="shared" si="676"/>
        <v>0.00125-0.017638771633382i</v>
      </c>
      <c r="N2291">
        <f t="shared" si="677"/>
        <v>81.809452413407328</v>
      </c>
      <c r="O2291">
        <f t="shared" si="678"/>
        <v>13.331851494441034</v>
      </c>
      <c r="P2291" s="3">
        <f t="shared" si="679"/>
        <v>13.331851494441034</v>
      </c>
      <c r="Q2291" s="3">
        <f t="shared" si="680"/>
        <v>-98.190547586592672</v>
      </c>
      <c r="R2291">
        <f t="shared" si="681"/>
        <v>81.809452413407328</v>
      </c>
      <c r="S2291">
        <f t="shared" si="682"/>
        <v>5.0261906108795911</v>
      </c>
      <c r="T2291">
        <f t="shared" si="665"/>
        <v>13.331851494441034</v>
      </c>
    </row>
    <row r="2292" spans="1:20" x14ac:dyDescent="0.35">
      <c r="A2292">
        <f t="shared" si="666"/>
        <v>31700.492847952617</v>
      </c>
      <c r="B2292">
        <f t="shared" si="683"/>
        <v>5045.2901352009339</v>
      </c>
      <c r="C2292" t="str">
        <f t="shared" si="667"/>
        <v>-0.655730554125846-4.57386277962807i</v>
      </c>
      <c r="D2292" t="str">
        <f t="shared" si="668"/>
        <v>3.47795775526509-3.17864292655873i</v>
      </c>
      <c r="E2292" t="str">
        <f t="shared" si="669"/>
        <v>165.467742943774+4.19643681413549i</v>
      </c>
      <c r="F2292" t="str">
        <f t="shared" si="670"/>
        <v>2.90988296045311-29.612131472192i</v>
      </c>
      <c r="G2292" t="str">
        <f t="shared" si="671"/>
        <v>0.999990738731561-0.00304321912907316i</v>
      </c>
      <c r="H2292" t="str">
        <f t="shared" si="672"/>
        <v>276.74141130156-663.755736197351i</v>
      </c>
      <c r="I2292" t="str">
        <f t="shared" si="673"/>
        <v>-53.1764577150188-28.5668681506317i</v>
      </c>
      <c r="K2292" t="str">
        <f t="shared" si="674"/>
        <v>0.0064214422590942-0.0099587631524395i</v>
      </c>
      <c r="L2292" t="str">
        <f t="shared" si="675"/>
        <v>0.0001875-0.0699141198645665i</v>
      </c>
      <c r="M2292" t="str">
        <f t="shared" si="676"/>
        <v>0.00125-0.0175719980408269i</v>
      </c>
      <c r="N2292">
        <f t="shared" si="677"/>
        <v>81.84139931764831</v>
      </c>
      <c r="O2292">
        <f t="shared" si="678"/>
        <v>13.294020145262289</v>
      </c>
      <c r="P2292" s="3">
        <f t="shared" si="679"/>
        <v>13.294020145262289</v>
      </c>
      <c r="Q2292" s="3">
        <f t="shared" si="680"/>
        <v>-98.15860068235169</v>
      </c>
      <c r="R2292">
        <f t="shared" si="681"/>
        <v>81.84139931764831</v>
      </c>
      <c r="S2292">
        <f t="shared" si="682"/>
        <v>5.0452901352009336</v>
      </c>
      <c r="T2292">
        <f t="shared" si="665"/>
        <v>13.294020145262289</v>
      </c>
    </row>
    <row r="2293" spans="1:20" x14ac:dyDescent="0.35">
      <c r="A2293">
        <f t="shared" si="666"/>
        <v>31820.95472077484</v>
      </c>
      <c r="B2293">
        <f t="shared" si="683"/>
        <v>5064.4622377146979</v>
      </c>
      <c r="C2293" t="str">
        <f t="shared" si="667"/>
        <v>-0.650328852053789-4.55436701773515i</v>
      </c>
      <c r="D2293" t="str">
        <f t="shared" si="668"/>
        <v>3.4779564818518-3.16679274904709i</v>
      </c>
      <c r="E2293" t="str">
        <f t="shared" si="669"/>
        <v>165.500708409109+4.21503600447175i</v>
      </c>
      <c r="F2293" t="str">
        <f t="shared" si="670"/>
        <v>2.90988275525-29.5000985267849i</v>
      </c>
      <c r="G2293" t="str">
        <f t="shared" si="671"/>
        <v>0.999990668212847-0.00305478314634225i</v>
      </c>
      <c r="H2293" t="str">
        <f t="shared" si="672"/>
        <v>272.253860411491-661.226378731176i</v>
      </c>
      <c r="I2293" t="str">
        <f t="shared" si="673"/>
        <v>-52.793020318676-28.0851820037874i</v>
      </c>
      <c r="K2293" t="str">
        <f t="shared" si="674"/>
        <v>0.00638915482050391-0.00993934301818013i</v>
      </c>
      <c r="L2293" t="str">
        <f t="shared" si="675"/>
        <v>0.0001875-0.0696494519471672i</v>
      </c>
      <c r="M2293" t="str">
        <f t="shared" si="676"/>
        <v>0.00125-0.0175054772273629i</v>
      </c>
      <c r="N2293">
        <f t="shared" si="677"/>
        <v>81.873534767753355</v>
      </c>
      <c r="O2293">
        <f t="shared" si="678"/>
        <v>13.256221006593343</v>
      </c>
      <c r="P2293" s="3">
        <f t="shared" si="679"/>
        <v>13.256221006593343</v>
      </c>
      <c r="Q2293" s="3">
        <f t="shared" si="680"/>
        <v>-98.126465232246645</v>
      </c>
      <c r="R2293">
        <f t="shared" si="681"/>
        <v>81.873534767753355</v>
      </c>
      <c r="S2293">
        <f t="shared" si="682"/>
        <v>5.0644622377146984</v>
      </c>
      <c r="T2293">
        <f t="shared" si="665"/>
        <v>13.256221006593343</v>
      </c>
    </row>
    <row r="2294" spans="1:20" x14ac:dyDescent="0.35">
      <c r="A2294">
        <f t="shared" si="666"/>
        <v>31941.874348713784</v>
      </c>
      <c r="B2294">
        <f t="shared" si="683"/>
        <v>5083.7071942180137</v>
      </c>
      <c r="C2294" t="str">
        <f t="shared" si="667"/>
        <v>-0.644949054449184-4.53497195934568i</v>
      </c>
      <c r="D2294" t="str">
        <f t="shared" si="668"/>
        <v>3.4779551987431-3.15498812677731i</v>
      </c>
      <c r="E2294" t="str">
        <f t="shared" si="669"/>
        <v>165.533968733083+4.23367263417096i</v>
      </c>
      <c r="F2294" t="str">
        <f t="shared" si="670"/>
        <v>2.9098825484844-29.3884899501895i</v>
      </c>
      <c r="G2294" t="str">
        <f t="shared" si="671"/>
        <v>0.999990597157181-0.00306639110441183i</v>
      </c>
      <c r="H2294" t="str">
        <f t="shared" si="672"/>
        <v>267.83002896024-658.669658952652i</v>
      </c>
      <c r="I2294" t="str">
        <f t="shared" si="673"/>
        <v>-52.409178719698-27.6117111132028i</v>
      </c>
      <c r="K2294" t="str">
        <f t="shared" si="674"/>
        <v>0.00635699388300027-0.00991985672003499i</v>
      </c>
      <c r="L2294" t="str">
        <f t="shared" si="675"/>
        <v>0.0001875-0.069385785960517i</v>
      </c>
      <c r="M2294" t="str">
        <f t="shared" si="676"/>
        <v>0.00125-0.0174392082360658i</v>
      </c>
      <c r="N2294">
        <f t="shared" si="677"/>
        <v>81.905857833307678</v>
      </c>
      <c r="O2294">
        <f t="shared" si="678"/>
        <v>13.218454328665105</v>
      </c>
      <c r="P2294" s="3">
        <f t="shared" si="679"/>
        <v>13.218454328665105</v>
      </c>
      <c r="Q2294" s="3">
        <f t="shared" si="680"/>
        <v>-98.094142166692322</v>
      </c>
      <c r="R2294">
        <f t="shared" si="681"/>
        <v>81.905857833307678</v>
      </c>
      <c r="S2294">
        <f t="shared" si="682"/>
        <v>5.0837071942180136</v>
      </c>
      <c r="T2294">
        <f t="shared" si="665"/>
        <v>13.218454328665105</v>
      </c>
    </row>
    <row r="2295" spans="1:20" x14ac:dyDescent="0.35">
      <c r="A2295">
        <f t="shared" si="666"/>
        <v>32063.253471238899</v>
      </c>
      <c r="B2295">
        <f t="shared" si="683"/>
        <v>5103.0252815560425</v>
      </c>
      <c r="C2295" t="str">
        <f t="shared" si="667"/>
        <v>-0.639591188714256-4.51567711935983i</v>
      </c>
      <c r="D2295" t="str">
        <f t="shared" si="668"/>
        <v>3.47795390586523-3.14322888993443i</v>
      </c>
      <c r="E2295" t="str">
        <f t="shared" si="669"/>
        <v>165.567526234654+4.25234632869905i</v>
      </c>
      <c r="F2295" t="str">
        <f t="shared" si="670"/>
        <v>2.90988234014446-29.2773041368787i</v>
      </c>
      <c r="G2295" t="str">
        <f t="shared" si="671"/>
        <v>0.999990525560477-0.00307804317022876i</v>
      </c>
      <c r="H2295" t="str">
        <f t="shared" si="672"/>
        <v>263.469554056329-656.087014470329i</v>
      </c>
      <c r="I2295" t="str">
        <f t="shared" si="673"/>
        <v>-52.0250683240303-27.1463600398921i</v>
      </c>
      <c r="K2295" t="str">
        <f t="shared" si="674"/>
        <v>0.00632495962420053-0.00990030520902284i</v>
      </c>
      <c r="L2295" t="str">
        <f t="shared" si="675"/>
        <v>0.0001875-0.0691231181116927i</v>
      </c>
      <c r="M2295" t="str">
        <f t="shared" si="676"/>
        <v>0.00125-0.017373190113634i</v>
      </c>
      <c r="N2295">
        <f t="shared" si="677"/>
        <v>81.938367575987755</v>
      </c>
      <c r="O2295">
        <f t="shared" si="678"/>
        <v>13.180720361115064</v>
      </c>
      <c r="P2295" s="3">
        <f t="shared" si="679"/>
        <v>13.180720361115064</v>
      </c>
      <c r="Q2295" s="3">
        <f t="shared" si="680"/>
        <v>-98.061632424012245</v>
      </c>
      <c r="R2295">
        <f t="shared" si="681"/>
        <v>81.938367575987755</v>
      </c>
      <c r="S2295">
        <f t="shared" si="682"/>
        <v>5.1030252815560422</v>
      </c>
      <c r="T2295">
        <f t="shared" si="665"/>
        <v>13.180720361115064</v>
      </c>
    </row>
    <row r="2296" spans="1:20" x14ac:dyDescent="0.35">
      <c r="A2296">
        <f t="shared" si="666"/>
        <v>32185.093834429605</v>
      </c>
      <c r="B2296">
        <f t="shared" si="683"/>
        <v>5122.4167776259555</v>
      </c>
      <c r="C2296" t="str">
        <f t="shared" si="667"/>
        <v>-0.634255280835658-4.4964820143453i</v>
      </c>
      <c r="D2296" t="str">
        <f t="shared" si="668"/>
        <v>3.47795260314379-3.13151486935629i</v>
      </c>
      <c r="E2296" t="str">
        <f t="shared" si="669"/>
        <v>165.601383251859+4.2710567071506i</v>
      </c>
      <c r="F2296" t="str">
        <f t="shared" si="670"/>
        <v>2.90988213021814-29.1665394874074i</v>
      </c>
      <c r="G2296" t="str">
        <f t="shared" si="671"/>
        <v>0.999990453418615-0.00308973951137394i</v>
      </c>
      <c r="H2296" t="str">
        <f t="shared" si="672"/>
        <v>259.172046905798-653.479849575754i</v>
      </c>
      <c r="I2296" t="str">
        <f t="shared" si="673"/>
        <v>-51.6408200740588-26.6890319336672i</v>
      </c>
      <c r="K2296" t="str">
        <f t="shared" si="674"/>
        <v>0.00629305221306324-0.00988068943447935i</v>
      </c>
      <c r="L2296" t="str">
        <f t="shared" si="675"/>
        <v>0.0001875-0.0688614446221288i</v>
      </c>
      <c r="M2296" t="str">
        <f t="shared" si="676"/>
        <v>0.00125-0.0173074219103746i</v>
      </c>
      <c r="N2296">
        <f t="shared" si="677"/>
        <v>81.971063049648961</v>
      </c>
      <c r="O2296">
        <f t="shared" si="678"/>
        <v>13.143019352987475</v>
      </c>
      <c r="P2296" s="3">
        <f t="shared" si="679"/>
        <v>13.143019352987475</v>
      </c>
      <c r="Q2296" s="3">
        <f t="shared" si="680"/>
        <v>-98.028936950351039</v>
      </c>
      <c r="R2296">
        <f t="shared" si="681"/>
        <v>81.971063049648961</v>
      </c>
      <c r="S2296">
        <f t="shared" si="682"/>
        <v>5.1224167776259559</v>
      </c>
      <c r="T2296">
        <f t="shared" si="665"/>
        <v>13.143019352987475</v>
      </c>
    </row>
    <row r="2297" spans="1:20" x14ac:dyDescent="0.35">
      <c r="A2297">
        <f t="shared" si="666"/>
        <v>32307.39719100044</v>
      </c>
      <c r="B2297">
        <f t="shared" si="683"/>
        <v>5141.8819613809346</v>
      </c>
      <c r="C2297" t="str">
        <f t="shared" si="667"/>
        <v>-0.628941355394093-4.4773861625469i</v>
      </c>
      <c r="D2297" t="str">
        <f t="shared" si="668"/>
        <v>3.47795129050384-3.11984589653121i</v>
      </c>
      <c r="E2297" t="str">
        <f t="shared" si="669"/>
        <v>165.635542142001+4.28980338215467i</v>
      </c>
      <c r="F2297" t="str">
        <f t="shared" si="670"/>
        <v>2.90988191869337-29.0561944083886i</v>
      </c>
      <c r="G2297" t="str">
        <f t="shared" si="671"/>
        <v>0.999990380727443-0.00310148029606476i</v>
      </c>
      <c r="H2297" t="str">
        <f t="shared" si="672"/>
        <v>254.937094308237-650.849535253126i</v>
      </c>
      <c r="I2297" t="str">
        <f t="shared" si="673"/>
        <v>-51.2565605069615-26.2396286885989i</v>
      </c>
      <c r="K2297" t="str">
        <f t="shared" si="674"/>
        <v>0.00626127180993976-0.00986101034397236i</v>
      </c>
      <c r="L2297" t="str">
        <f t="shared" si="675"/>
        <v>0.0001875-0.0686007617275639i</v>
      </c>
      <c r="M2297" t="str">
        <f t="shared" si="676"/>
        <v>0.00125-0.0172419026801899i</v>
      </c>
      <c r="N2297">
        <f t="shared" si="677"/>
        <v>82.003943300413709</v>
      </c>
      <c r="O2297">
        <f t="shared" si="678"/>
        <v>13.105351552734197</v>
      </c>
      <c r="P2297" s="3">
        <f t="shared" si="679"/>
        <v>13.105351552734197</v>
      </c>
      <c r="Q2297" s="3">
        <f t="shared" si="680"/>
        <v>-97.996056699586291</v>
      </c>
      <c r="R2297">
        <f t="shared" si="681"/>
        <v>82.003943300413709</v>
      </c>
      <c r="S2297">
        <f t="shared" si="682"/>
        <v>5.1418819613809346</v>
      </c>
      <c r="T2297">
        <f t="shared" si="665"/>
        <v>13.105351552734197</v>
      </c>
    </row>
    <row r="2298" spans="1:20" x14ac:dyDescent="0.35">
      <c r="A2298">
        <f t="shared" si="666"/>
        <v>32430.165300326244</v>
      </c>
      <c r="B2298">
        <f t="shared" si="683"/>
        <v>5161.4211128341822</v>
      </c>
      <c r="C2298" t="str">
        <f t="shared" si="667"/>
        <v>-0.62364943557416-4.45838908389617i</v>
      </c>
      <c r="D2298" t="str">
        <f t="shared" si="668"/>
        <v>3.47794996786986-3.10822180359549i</v>
      </c>
      <c r="E2298" t="str">
        <f t="shared" si="669"/>
        <v>165.670005281848+4.3085859597759i</v>
      </c>
      <c r="F2298" t="str">
        <f t="shared" si="670"/>
        <v>2.909881705558-28.9462673124712i</v>
      </c>
      <c r="G2298" t="str">
        <f t="shared" si="671"/>
        <v>0.999990307482779-0.0031132656931575i</v>
      </c>
      <c r="H2298" t="str">
        <f t="shared" si="672"/>
        <v>250.764260113042-648.197409238303i</v>
      </c>
      <c r="I2298" t="str">
        <f t="shared" si="673"/>
        <v>-50.8724118166772-25.7980510924453i</v>
      </c>
      <c r="K2298" t="str">
        <f t="shared" si="674"/>
        <v>0.00622961856662661-0.00984126888321837i</v>
      </c>
      <c r="L2298" t="str">
        <f t="shared" si="675"/>
        <v>0.0001875-0.0683410656779875i</v>
      </c>
      <c r="M2298" t="str">
        <f t="shared" si="676"/>
        <v>0.00125-0.0171766314805637i</v>
      </c>
      <c r="N2298">
        <f t="shared" si="677"/>
        <v>82.037007366758658</v>
      </c>
      <c r="O2298">
        <f t="shared" si="678"/>
        <v>13.067717208216237</v>
      </c>
      <c r="P2298" s="3">
        <f t="shared" si="679"/>
        <v>13.067717208216237</v>
      </c>
      <c r="Q2298" s="3">
        <f t="shared" si="680"/>
        <v>-97.962992633241342</v>
      </c>
      <c r="R2298">
        <f t="shared" si="681"/>
        <v>82.037007366758658</v>
      </c>
      <c r="S2298">
        <f t="shared" si="682"/>
        <v>5.1614211128341818</v>
      </c>
      <c r="T2298">
        <f t="shared" si="665"/>
        <v>13.067717208216237</v>
      </c>
    </row>
    <row r="2299" spans="1:20" x14ac:dyDescent="0.35">
      <c r="A2299">
        <f t="shared" si="666"/>
        <v>32553.399928467483</v>
      </c>
      <c r="B2299">
        <f t="shared" si="683"/>
        <v>5181.0345130629521</v>
      </c>
      <c r="C2299" t="str">
        <f t="shared" si="667"/>
        <v>-0.618379543174252-4.43949030002066i</v>
      </c>
      <c r="D2299" t="str">
        <f t="shared" si="668"/>
        <v>3.47794863516577-3.09664242333103i</v>
      </c>
      <c r="E2299" t="str">
        <f t="shared" si="669"/>
        <v>165.704775067827+4.32740403941388i</v>
      </c>
      <c r="F2299" t="str">
        <f t="shared" si="670"/>
        <v>2.90988149079975-28.836756618317i</v>
      </c>
      <c r="G2299" t="str">
        <f t="shared" si="671"/>
        <v>0.999990233680409-0.00312509587214976i</v>
      </c>
      <c r="H2299" t="str">
        <f t="shared" si="672"/>
        <v>246.653086635197-645.524776124065i</v>
      </c>
      <c r="I2299" t="str">
        <f t="shared" si="673"/>
        <v>-50.4884919191414-25.3641989700898i</v>
      </c>
      <c r="K2299" t="str">
        <f t="shared" si="674"/>
        <v>0.00619809262641878-0.00982146599599993i</v>
      </c>
      <c r="L2299" t="str">
        <f t="shared" si="675"/>
        <v>0.0001875-0.0680823527375849i</v>
      </c>
      <c r="M2299" t="str">
        <f t="shared" si="676"/>
        <v>0.00125-0.017111607372548i</v>
      </c>
      <c r="N2299">
        <f t="shared" si="677"/>
        <v>82.070254279602096</v>
      </c>
      <c r="O2299">
        <f t="shared" si="678"/>
        <v>13.030116566705219</v>
      </c>
      <c r="P2299" s="3">
        <f t="shared" si="679"/>
        <v>13.030116566705219</v>
      </c>
      <c r="Q2299" s="3">
        <f t="shared" si="680"/>
        <v>-97.929745720397904</v>
      </c>
      <c r="R2299">
        <f t="shared" si="681"/>
        <v>82.070254279602096</v>
      </c>
      <c r="S2299">
        <f t="shared" si="682"/>
        <v>5.1810345130629525</v>
      </c>
      <c r="T2299">
        <f t="shared" si="665"/>
        <v>13.030116566705219</v>
      </c>
    </row>
    <row r="2300" spans="1:20" x14ac:dyDescent="0.35">
      <c r="A2300">
        <f t="shared" si="666"/>
        <v>32677.10284819566</v>
      </c>
      <c r="B2300">
        <f t="shared" si="683"/>
        <v>5200.7224442125917</v>
      </c>
      <c r="C2300" t="str">
        <f t="shared" si="667"/>
        <v>-0.613131698616615-4.42068933425297i</v>
      </c>
      <c r="D2300" t="str">
        <f t="shared" si="668"/>
        <v>3.47794729231495-3.08510758916292i</v>
      </c>
      <c r="E2300" t="str">
        <f t="shared" si="669"/>
        <v>165.739853916221+4.34625721370291i</v>
      </c>
      <c r="F2300" t="str">
        <f t="shared" si="670"/>
        <v>2.90988127440627-28.7276607505777i</v>
      </c>
      <c r="G2300" t="str">
        <f t="shared" si="671"/>
        <v>0.999990159316086-0.00313697100318291i</v>
      </c>
      <c r="H2300" t="str">
        <f t="shared" si="672"/>
        <v>242.603096030048-642.832907508663i</v>
      </c>
      <c r="I2300" t="str">
        <f t="shared" si="673"/>
        <v>-50.1049145204611-24.9379713210484i</v>
      </c>
      <c r="K2300" t="str">
        <f t="shared" si="674"/>
        <v>0.00616669412416348-0.00980160262408407i</v>
      </c>
      <c r="L2300" t="str">
        <f t="shared" si="675"/>
        <v>0.0001875-0.0678246191846829i</v>
      </c>
      <c r="M2300" t="str">
        <f t="shared" si="676"/>
        <v>0.00125-0.0170468294207492i</v>
      </c>
      <c r="N2300">
        <f t="shared" si="677"/>
        <v>82.103683062390544</v>
      </c>
      <c r="O2300">
        <f t="shared" si="678"/>
        <v>12.992549874885075</v>
      </c>
      <c r="P2300" s="3">
        <f t="shared" si="679"/>
        <v>12.992549874885075</v>
      </c>
      <c r="Q2300" s="3">
        <f t="shared" si="680"/>
        <v>-97.896316937609456</v>
      </c>
      <c r="R2300">
        <f t="shared" si="681"/>
        <v>82.103683062390544</v>
      </c>
      <c r="S2300">
        <f t="shared" si="682"/>
        <v>5.2007224442125919</v>
      </c>
      <c r="T2300">
        <f t="shared" si="665"/>
        <v>12.992549874885075</v>
      </c>
    </row>
    <row r="2301" spans="1:20" x14ac:dyDescent="0.35">
      <c r="A2301">
        <f t="shared" si="666"/>
        <v>32801.275839018803</v>
      </c>
      <c r="B2301">
        <f t="shared" si="683"/>
        <v>5220.4851895005995</v>
      </c>
      <c r="C2301" t="str">
        <f t="shared" si="667"/>
        <v>-0.607905920957638-4.40198571163974i</v>
      </c>
      <c r="D2301" t="str">
        <f t="shared" si="668"/>
        <v>3.47794593924011-3.07361713515707i</v>
      </c>
      <c r="E2301" t="str">
        <f t="shared" si="669"/>
        <v>165.77524426337+4.36514506840881i</v>
      </c>
      <c r="F2301" t="str">
        <f t="shared" si="670"/>
        <v>2.9098810563651-28.6189781398725i</v>
      </c>
      <c r="G2301" t="str">
        <f t="shared" si="671"/>
        <v>0.999990084385532-0.0031488912570445i</v>
      </c>
      <c r="H2301" t="str">
        <f t="shared" si="672"/>
        <v>238.613791626742-640.123042184768i</v>
      </c>
      <c r="I2301" t="str">
        <f t="shared" si="673"/>
        <v>-49.7217891877167-24.5192664511221i</v>
      </c>
      <c r="K2301" t="str">
        <f t="shared" si="674"/>
        <v>0.00613542318631484-0.00978167970714196i</v>
      </c>
      <c r="L2301" t="str">
        <f t="shared" si="675"/>
        <v>0.0001875-0.0675678613116984i</v>
      </c>
      <c r="M2301" t="str">
        <f t="shared" si="676"/>
        <v>0.00125-0.0169822966933146i</v>
      </c>
      <c r="N2301">
        <f t="shared" si="677"/>
        <v>82.137292731183763</v>
      </c>
      <c r="O2301">
        <f t="shared" si="678"/>
        <v>12.955017378854244</v>
      </c>
      <c r="P2301" s="3">
        <f t="shared" si="679"/>
        <v>12.955017378854244</v>
      </c>
      <c r="Q2301" s="3">
        <f t="shared" si="680"/>
        <v>-97.862707268816237</v>
      </c>
      <c r="R2301">
        <f t="shared" si="681"/>
        <v>82.137292731183763</v>
      </c>
      <c r="S2301">
        <f t="shared" si="682"/>
        <v>5.2204851895005993</v>
      </c>
      <c r="T2301">
        <f t="shared" si="665"/>
        <v>12.955017378854244</v>
      </c>
    </row>
    <row r="2302" spans="1:20" x14ac:dyDescent="0.35">
      <c r="A2302">
        <f t="shared" si="666"/>
        <v>32925.920687207079</v>
      </c>
      <c r="B2302">
        <f t="shared" si="683"/>
        <v>5240.3230332207022</v>
      </c>
      <c r="C2302" t="str">
        <f t="shared" si="667"/>
        <v>-0.602702227897984-4.38337895895053i</v>
      </c>
      <c r="D2302" t="str">
        <f t="shared" si="668"/>
        <v>3.47794457586342-3.06217089601774i</v>
      </c>
      <c r="E2302" t="str">
        <f t="shared" si="669"/>
        <v>165.810948565874+4.38406718232313i</v>
      </c>
      <c r="F2302" t="str">
        <f t="shared" si="670"/>
        <v>2.90988083666372-28.5107072227655i</v>
      </c>
      <c r="G2302" t="str">
        <f t="shared" si="671"/>
        <v>0.999990008884435-0.00316085680517073i</v>
      </c>
      <c r="H2302" t="str">
        <f t="shared" si="672"/>
        <v>234.68465922014-637.396386366059i</v>
      </c>
      <c r="I2302" t="str">
        <f t="shared" si="673"/>
        <v>-49.3392214220895-24.107982098281i</v>
      </c>
      <c r="K2302" t="str">
        <f t="shared" si="674"/>
        <v>0.00610427993098956-0.00976169818266953i</v>
      </c>
      <c r="L2302" t="str">
        <f t="shared" si="675"/>
        <v>0.0001875-0.0673120754250833i</v>
      </c>
      <c r="M2302" t="str">
        <f t="shared" si="676"/>
        <v>0.00125-0.0169180082619193i</v>
      </c>
      <c r="N2302">
        <f t="shared" si="677"/>
        <v>82.171082294743059</v>
      </c>
      <c r="O2302">
        <f t="shared" si="678"/>
        <v>12.917519324128236</v>
      </c>
      <c r="P2302" s="3">
        <f t="shared" si="679"/>
        <v>12.917519324128236</v>
      </c>
      <c r="Q2302" s="3">
        <f t="shared" si="680"/>
        <v>-97.828917705256941</v>
      </c>
      <c r="R2302">
        <f t="shared" si="681"/>
        <v>82.171082294743059</v>
      </c>
      <c r="S2302">
        <f t="shared" si="682"/>
        <v>5.2403230332207018</v>
      </c>
      <c r="T2302">
        <f t="shared" si="665"/>
        <v>12.917519324128236</v>
      </c>
    </row>
    <row r="2303" spans="1:20" x14ac:dyDescent="0.35">
      <c r="A2303">
        <f t="shared" si="666"/>
        <v>33051.039185818467</v>
      </c>
      <c r="B2303">
        <f t="shared" si="683"/>
        <v>5260.2362607469413</v>
      </c>
      <c r="C2303" t="str">
        <f t="shared" si="667"/>
        <v>-0.597520635793181-4.36486860468642i</v>
      </c>
      <c r="D2303" t="str">
        <f t="shared" si="668"/>
        <v>3.47794320210647-3.05076870708526i</v>
      </c>
      <c r="E2303" t="str">
        <f t="shared" si="669"/>
        <v>165.846969300795+4.40302312715592i</v>
      </c>
      <c r="F2303" t="str">
        <f t="shared" si="670"/>
        <v>2.90988061528944-28.4028464417431i</v>
      </c>
      <c r="G2303" t="str">
        <f t="shared" si="671"/>
        <v>0.999989932808451-0.0031728678196489i</v>
      </c>
      <c r="H2303" t="str">
        <f t="shared" si="672"/>
        <v>230.815168321048-634.654113948711i</v>
      </c>
      <c r="I2303" t="str">
        <f t="shared" si="673"/>
        <v>-48.9573127340303-23.704015552869i</v>
      </c>
      <c r="K2303" t="str">
        <f t="shared" si="674"/>
        <v>0.00607326446802294-0.00974165898590933i</v>
      </c>
      <c r="L2303" t="str">
        <f t="shared" si="675"/>
        <v>0.0001875-0.0670572578452711i</v>
      </c>
      <c r="M2303" t="str">
        <f t="shared" si="676"/>
        <v>0.00125-0.0168539632017526i</v>
      </c>
      <c r="N2303">
        <f t="shared" si="677"/>
        <v>82.20505075461449</v>
      </c>
      <c r="O2303">
        <f t="shared" si="678"/>
        <v>12.880055955642369</v>
      </c>
      <c r="P2303" s="3">
        <f t="shared" si="679"/>
        <v>12.880055955642369</v>
      </c>
      <c r="Q2303" s="3">
        <f t="shared" si="680"/>
        <v>-97.79494924538551</v>
      </c>
      <c r="R2303">
        <f t="shared" si="681"/>
        <v>82.20505075461449</v>
      </c>
      <c r="S2303">
        <f t="shared" si="682"/>
        <v>5.2602362607469413</v>
      </c>
      <c r="T2303">
        <f t="shared" si="665"/>
        <v>12.880055955642369</v>
      </c>
    </row>
    <row r="2304" spans="1:20" x14ac:dyDescent="0.35">
      <c r="A2304">
        <f t="shared" si="666"/>
        <v>33176.63313472458</v>
      </c>
      <c r="B2304">
        <f t="shared" si="683"/>
        <v>5280.2251585377799</v>
      </c>
      <c r="C2304" t="str">
        <f t="shared" si="667"/>
        <v>-0.592361159664049-4.34645417908843i</v>
      </c>
      <c r="D2304" t="str">
        <f t="shared" si="668"/>
        <v>3.47794181789021-3.0394104043336i</v>
      </c>
      <c r="E2304" t="str">
        <f t="shared" si="669"/>
        <v>165.883308965864+4.42201246742797i</v>
      </c>
      <c r="F2304" t="str">
        <f t="shared" si="670"/>
        <v>2.9098803922296-28.2953942451916i</v>
      </c>
      <c r="G2304" t="str">
        <f t="shared" si="671"/>
        <v>0.999989856153202-0.00318492447321992i</v>
      </c>
      <c r="H2304" t="str">
        <f t="shared" si="672"/>
        <v>227.004773364784-631.897366805125i</v>
      </c>
      <c r="I2304" t="str">
        <f t="shared" si="673"/>
        <v>-48.5761607201919-23.3072637722307i</v>
      </c>
      <c r="K2304" t="str">
        <f t="shared" si="674"/>
        <v>0.00604237689902588-0.00972156304977324i</v>
      </c>
      <c r="L2304" t="str">
        <f t="shared" si="675"/>
        <v>0.0001875-0.0668034049066261i</v>
      </c>
      <c r="M2304" t="str">
        <f t="shared" si="676"/>
        <v>0.00125-0.0167901605915049i</v>
      </c>
      <c r="N2304">
        <f t="shared" si="677"/>
        <v>82.239197105215183</v>
      </c>
      <c r="O2304">
        <f t="shared" si="678"/>
        <v>12.842627517754714</v>
      </c>
      <c r="P2304" s="3">
        <f t="shared" si="679"/>
        <v>12.842627517754714</v>
      </c>
      <c r="Q2304" s="3">
        <f t="shared" si="680"/>
        <v>-97.760802894784817</v>
      </c>
      <c r="R2304">
        <f t="shared" si="681"/>
        <v>82.239197105215183</v>
      </c>
      <c r="S2304">
        <f t="shared" si="682"/>
        <v>5.28022515853778</v>
      </c>
      <c r="T2304">
        <f t="shared" si="665"/>
        <v>12.842627517754714</v>
      </c>
    </row>
    <row r="2305" spans="1:20" x14ac:dyDescent="0.35">
      <c r="A2305">
        <f t="shared" si="666"/>
        <v>33302.704340636534</v>
      </c>
      <c r="B2305">
        <f t="shared" si="683"/>
        <v>5300.2900141402233</v>
      </c>
      <c r="C2305" t="str">
        <f t="shared" si="667"/>
        <v>-0.587223813207416-4.32813521414611i</v>
      </c>
      <c r="D2305" t="str">
        <f t="shared" si="668"/>
        <v>3.47794042313506-3.02809582436803i</v>
      </c>
      <c r="E2305" t="str">
        <f t="shared" si="669"/>
        <v>165.919970079695+4.44103476035879i</v>
      </c>
      <c r="F2305" t="str">
        <f t="shared" si="670"/>
        <v>2.90988016747129-28.1883490873749i</v>
      </c>
      <c r="G2305" t="str">
        <f t="shared" si="671"/>
        <v>0.999989778914279-0.00319702693928071i</v>
      </c>
      <c r="H2305" t="str">
        <f t="shared" si="672"/>
        <v>223.252914878284-629.127255107489i</v>
      </c>
      <c r="I2305" t="str">
        <f t="shared" si="673"/>
        <v>-48.1958591418778-22.9176234898772i</v>
      </c>
      <c r="K2305" t="str">
        <f t="shared" si="674"/>
        <v>0.00601161731744238-0.00970141130476653i</v>
      </c>
      <c r="L2305" t="str">
        <f t="shared" si="675"/>
        <v>0.0001875-0.0665505129573879i</v>
      </c>
      <c r="M2305" t="str">
        <f t="shared" si="676"/>
        <v>0.00125-0.0167265995133542i</v>
      </c>
      <c r="N2305">
        <f t="shared" si="677"/>
        <v>82.273520333917389</v>
      </c>
      <c r="O2305">
        <f t="shared" si="678"/>
        <v>12.80523425425004</v>
      </c>
      <c r="P2305" s="3">
        <f t="shared" si="679"/>
        <v>12.80523425425004</v>
      </c>
      <c r="Q2305" s="3">
        <f t="shared" si="680"/>
        <v>-97.726479666082611</v>
      </c>
      <c r="R2305">
        <f t="shared" si="681"/>
        <v>82.273520333917389</v>
      </c>
      <c r="S2305">
        <f t="shared" si="682"/>
        <v>5.3002900141402236</v>
      </c>
      <c r="T2305">
        <f t="shared" si="665"/>
        <v>12.80523425425004</v>
      </c>
    </row>
    <row r="2306" spans="1:20" x14ac:dyDescent="0.35">
      <c r="A2306">
        <f t="shared" si="666"/>
        <v>33429.254617130951</v>
      </c>
      <c r="B2306">
        <f t="shared" si="683"/>
        <v>5320.4311161939559</v>
      </c>
      <c r="C2306" t="str">
        <f t="shared" si="667"/>
        <v>-0.5821086088069-4.30991124360526i</v>
      </c>
      <c r="D2306" t="str">
        <f t="shared" si="668"/>
        <v>3.47793901776073-3.01682480442277i</v>
      </c>
      <c r="E2306" t="str">
        <f t="shared" si="669"/>
        <v>165.956955181987+4.4600895557542i</v>
      </c>
      <c r="F2306" t="str">
        <f t="shared" si="670"/>
        <v>2.9098799410016-28.0817094284124i</v>
      </c>
      <c r="G2306" t="str">
        <f t="shared" si="671"/>
        <v>0.999989701087237-0.00320917539188677i</v>
      </c>
      <c r="H2306" t="str">
        <f t="shared" si="672"/>
        <v>219.559020605882-626.344857678632i</v>
      </c>
      <c r="I2306" t="str">
        <f t="shared" si="673"/>
        <v>-47.8164980047528-22.5349913193i</v>
      </c>
      <c r="K2306" t="str">
        <f t="shared" si="674"/>
        <v>0.0059809858086078-0.0096812046789128i</v>
      </c>
      <c r="L2306" t="str">
        <f t="shared" si="675"/>
        <v>0.0001875-0.0662985783596212i</v>
      </c>
      <c r="M2306" t="str">
        <f t="shared" si="676"/>
        <v>0.00125-0.0166632790529529i</v>
      </c>
      <c r="N2306">
        <f t="shared" si="677"/>
        <v>82.308019421131462</v>
      </c>
      <c r="O2306">
        <f t="shared" si="678"/>
        <v>12.767876408342698</v>
      </c>
      <c r="P2306" s="3">
        <f t="shared" si="679"/>
        <v>12.767876408342698</v>
      </c>
      <c r="Q2306" s="3">
        <f t="shared" si="680"/>
        <v>-97.691980578868538</v>
      </c>
      <c r="R2306">
        <f t="shared" si="681"/>
        <v>82.308019421131462</v>
      </c>
      <c r="S2306">
        <f t="shared" si="682"/>
        <v>5.3204311161939559</v>
      </c>
      <c r="T2306">
        <f t="shared" si="665"/>
        <v>12.767876408342698</v>
      </c>
    </row>
    <row r="2307" spans="1:20" x14ac:dyDescent="0.35">
      <c r="A2307">
        <f t="shared" si="666"/>
        <v>33556.285784676045</v>
      </c>
      <c r="B2307">
        <f t="shared" si="683"/>
        <v>5340.6487544354932</v>
      </c>
      <c r="C2307" t="str">
        <f t="shared" si="667"/>
        <v>-0.577015557543682-4.29178180297635i</v>
      </c>
      <c r="D2307" t="str">
        <f t="shared" si="668"/>
        <v>3.47793760168644-3.00559718235865i</v>
      </c>
      <c r="E2307" t="str">
        <f t="shared" si="669"/>
        <v>165.994266833744+4.47917639589147i</v>
      </c>
      <c r="F2307" t="str">
        <f t="shared" si="670"/>
        <v>2.90987971280751-27.9754737342567i</v>
      </c>
      <c r="G2307" t="str">
        <f t="shared" si="671"/>
        <v>0.999989622667597-0.00322137000575465i</v>
      </c>
      <c r="H2307" t="str">
        <f t="shared" si="672"/>
        <v>215.92250659416-623.551222367922i</v>
      </c>
      <c r="I2307" t="str">
        <f t="shared" si="673"/>
        <v>-47.4381636395923-22.1592638525612i</v>
      </c>
      <c r="K2307" t="str">
        <f t="shared" si="674"/>
        <v>0.00595048244980792-0.00966094409768031i</v>
      </c>
      <c r="L2307" t="str">
        <f t="shared" si="675"/>
        <v>0.0001875-0.0660475974891626i</v>
      </c>
      <c r="M2307" t="str">
        <f t="shared" si="676"/>
        <v>0.00125-0.0166001982994152i</v>
      </c>
      <c r="N2307">
        <f t="shared" si="677"/>
        <v>82.342693340390937</v>
      </c>
      <c r="O2307">
        <f t="shared" si="678"/>
        <v>12.730554222681455</v>
      </c>
      <c r="P2307" s="3">
        <f t="shared" si="679"/>
        <v>12.730554222681455</v>
      </c>
      <c r="Q2307" s="3">
        <f t="shared" si="680"/>
        <v>-97.657306659609063</v>
      </c>
      <c r="R2307">
        <f t="shared" si="681"/>
        <v>82.342693340390937</v>
      </c>
      <c r="S2307">
        <f t="shared" si="682"/>
        <v>5.3406487544354935</v>
      </c>
      <c r="T2307">
        <f t="shared" si="665"/>
        <v>12.730554222681455</v>
      </c>
    </row>
    <row r="2308" spans="1:20" x14ac:dyDescent="0.35">
      <c r="A2308">
        <f t="shared" si="666"/>
        <v>33683.79967065782</v>
      </c>
      <c r="B2308">
        <f t="shared" si="683"/>
        <v>5360.943219702348</v>
      </c>
      <c r="C2308" t="str">
        <f t="shared" si="667"/>
        <v>-0.571944669207595-4.27374642954199i</v>
      </c>
      <c r="D2308" t="str">
        <f t="shared" si="668"/>
        <v>3.47793617483068-2.99441279666075i</v>
      </c>
      <c r="E2308" t="str">
        <f t="shared" si="669"/>
        <v>166.031907617486+4.49829481540252i</v>
      </c>
      <c r="F2308" t="str">
        <f t="shared" si="670"/>
        <v>2.90987948287591-27.8696404766715i</v>
      </c>
      <c r="G2308" t="str">
        <f t="shared" si="671"/>
        <v>0.999989543650848-0.00323361095626442i</v>
      </c>
      <c r="H2308" t="str">
        <f t="shared" si="672"/>
        <v>212.342778236192-620.747366449905i</v>
      </c>
      <c r="I2308" t="str">
        <f t="shared" si="673"/>
        <v>-47.0609387838472-21.790337753781i</v>
      </c>
      <c r="K2308" t="str">
        <f t="shared" si="674"/>
        <v>0.0059201073103382-0.00964063048390906i</v>
      </c>
      <c r="L2308" t="str">
        <f t="shared" si="675"/>
        <v>0.0001875-0.0657975667355674i</v>
      </c>
      <c r="M2308" t="str">
        <f t="shared" si="676"/>
        <v>0.00125-0.016537356345303i</v>
      </c>
      <c r="N2308">
        <f t="shared" si="677"/>
        <v>82.377541058433124</v>
      </c>
      <c r="O2308">
        <f t="shared" si="678"/>
        <v>12.693267939353191</v>
      </c>
      <c r="P2308" s="3">
        <f t="shared" si="679"/>
        <v>12.693267939353191</v>
      </c>
      <c r="Q2308" s="3">
        <f t="shared" si="680"/>
        <v>-97.622458941566876</v>
      </c>
      <c r="R2308">
        <f t="shared" si="681"/>
        <v>82.377541058433124</v>
      </c>
      <c r="S2308">
        <f t="shared" si="682"/>
        <v>5.3609432197023477</v>
      </c>
      <c r="T2308">
        <f t="shared" si="665"/>
        <v>12.693267939353191</v>
      </c>
    </row>
    <row r="2309" spans="1:20" x14ac:dyDescent="0.35">
      <c r="A2309">
        <f t="shared" si="666"/>
        <v>33811.798109406322</v>
      </c>
      <c r="B2309">
        <f t="shared" si="683"/>
        <v>5381.3148039372172</v>
      </c>
      <c r="C2309" t="str">
        <f t="shared" si="667"/>
        <v>-0.566895952308091-4.25580466236494i</v>
      </c>
      <c r="D2309" t="str">
        <f t="shared" si="668"/>
        <v>3.47793473711142-2.98327148643612i</v>
      </c>
      <c r="E2309" t="str">
        <f t="shared" si="669"/>
        <v>166.069880137473+4.51744434115463i</v>
      </c>
      <c r="F2309" t="str">
        <f t="shared" si="670"/>
        <v>2.90987925119351-27.7642081332098i</v>
      </c>
      <c r="G2309" t="str">
        <f t="shared" si="671"/>
        <v>0.999989464032444-0.00324589841946225i</v>
      </c>
      <c r="H2309" t="str">
        <f t="shared" si="672"/>
        <v>208.81923127574-617.934277043628i</v>
      </c>
      <c r="I2309" t="str">
        <f t="shared" si="673"/>
        <v>-46.6849026638264-21.4281098476614i</v>
      </c>
      <c r="K2309" t="str">
        <f t="shared" si="674"/>
        <v>0.00588986045156421-0.00962026475773927i</v>
      </c>
      <c r="L2309" t="str">
        <f t="shared" si="675"/>
        <v>0.0001875-0.0655484825020596i</v>
      </c>
      <c r="M2309" t="str">
        <f t="shared" si="676"/>
        <v>0.00125-0.0164747522866139i</v>
      </c>
      <c r="N2309">
        <f t="shared" si="677"/>
        <v>82.412561535283103</v>
      </c>
      <c r="O2309">
        <f t="shared" si="678"/>
        <v>12.656017799888195</v>
      </c>
      <c r="P2309" s="3">
        <f t="shared" si="679"/>
        <v>12.656017799888195</v>
      </c>
      <c r="Q2309" s="3">
        <f t="shared" si="680"/>
        <v>-97.587438464716897</v>
      </c>
      <c r="R2309">
        <f t="shared" si="681"/>
        <v>82.412561535283103</v>
      </c>
      <c r="S2309">
        <f t="shared" si="682"/>
        <v>5.381314803937217</v>
      </c>
      <c r="T2309">
        <f t="shared" si="665"/>
        <v>12.656017799888195</v>
      </c>
    </row>
    <row r="2310" spans="1:20" x14ac:dyDescent="0.35">
      <c r="A2310">
        <f t="shared" si="666"/>
        <v>33940.28294222206</v>
      </c>
      <c r="B2310">
        <f t="shared" si="683"/>
        <v>5401.7638001921787</v>
      </c>
      <c r="C2310" t="str">
        <f t="shared" si="667"/>
        <v>-0.561869414085497-4.23795604229529i</v>
      </c>
      <c r="D2310" t="str">
        <f t="shared" si="668"/>
        <v>3.47793328844592-2.97217309141145i</v>
      </c>
      <c r="E2310" t="str">
        <f t="shared" si="669"/>
        <v>166.108187019917+4.53662449213035i</v>
      </c>
      <c r="F2310" t="str">
        <f t="shared" si="670"/>
        <v>2.90987901774702-27.6591751871916i</v>
      </c>
      <c r="G2310" t="str">
        <f t="shared" si="671"/>
        <v>0.999989383807803-0.00325823257206289i</v>
      </c>
      <c r="H2310" t="str">
        <f t="shared" si="672"/>
        <v>205.351252771873-615.112911550525i</v>
      </c>
      <c r="I2310" t="str">
        <f t="shared" si="673"/>
        <v>-46.3101310772983-21.0724772031747i</v>
      </c>
      <c r="K2310" t="str">
        <f t="shared" si="674"/>
        <v>0.00585974192698213-0.00959984783654085i</v>
      </c>
      <c r="L2310" t="str">
        <f t="shared" si="675"/>
        <v>0.0001875-0.0653003412054787i</v>
      </c>
      <c r="M2310" t="str">
        <f t="shared" si="676"/>
        <v>0.00125-0.0164123852227674i</v>
      </c>
      <c r="N2310">
        <f t="shared" si="677"/>
        <v>82.447753724333097</v>
      </c>
      <c r="O2310">
        <f t="shared" si="678"/>
        <v>12.618804045264529</v>
      </c>
      <c r="P2310" s="3">
        <f t="shared" si="679"/>
        <v>12.618804045264529</v>
      </c>
      <c r="Q2310" s="3">
        <f t="shared" si="680"/>
        <v>-97.552246275666903</v>
      </c>
      <c r="R2310">
        <f t="shared" si="681"/>
        <v>82.447753724333097</v>
      </c>
      <c r="S2310">
        <f t="shared" si="682"/>
        <v>5.4017638001921791</v>
      </c>
      <c r="T2310">
        <f t="shared" si="665"/>
        <v>12.618804045264529</v>
      </c>
    </row>
    <row r="2311" spans="1:20" x14ac:dyDescent="0.35">
      <c r="A2311">
        <f t="shared" si="666"/>
        <v>34069.256017402506</v>
      </c>
      <c r="B2311">
        <f t="shared" si="683"/>
        <v>5422.290502632909</v>
      </c>
      <c r="C2311" t="str">
        <f t="shared" si="667"/>
        <v>-0.556865060522206-4.22020011197798i</v>
      </c>
      <c r="D2311" t="str">
        <f t="shared" si="668"/>
        <v>3.47793182875088-2.96111745193075i</v>
      </c>
      <c r="E2311" t="str">
        <f t="shared" si="669"/>
        <v>166.14683091321+4.55583477930249i</v>
      </c>
      <c r="F2311" t="str">
        <f t="shared" si="670"/>
        <v>2.90987878252301-27.5545401276829i</v>
      </c>
      <c r="G2311" t="str">
        <f t="shared" si="671"/>
        <v>0.999989302972309-0.00327061359145224i</v>
      </c>
      <c r="H2311" t="str">
        <f t="shared" si="672"/>
        <v>201.938222024647-612.284198108958i</v>
      </c>
      <c r="I2311" t="str">
        <f t="shared" si="673"/>
        <v>-45.9366964763363-20.723337212557i</v>
      </c>
      <c r="K2311" t="str">
        <f t="shared" si="674"/>
        <v>0.00582975178228018-0.00957938063484398i</v>
      </c>
      <c r="L2311" t="str">
        <f t="shared" si="675"/>
        <v>0.0001875-0.0650531392762291i</v>
      </c>
      <c r="M2311" t="str">
        <f t="shared" si="676"/>
        <v>0.00125-0.0163502542565923i</v>
      </c>
      <c r="N2311">
        <f t="shared" si="677"/>
        <v>82.483116572424564</v>
      </c>
      <c r="O2311">
        <f t="shared" si="678"/>
        <v>12.581626915913667</v>
      </c>
      <c r="P2311" s="3">
        <f t="shared" si="679"/>
        <v>12.581626915913667</v>
      </c>
      <c r="Q2311" s="3">
        <f t="shared" si="680"/>
        <v>-97.516883427575436</v>
      </c>
      <c r="R2311">
        <f t="shared" si="681"/>
        <v>82.483116572424564</v>
      </c>
      <c r="S2311">
        <f t="shared" si="682"/>
        <v>5.4222905026329089</v>
      </c>
      <c r="T2311">
        <f t="shared" si="665"/>
        <v>12.581626915913667</v>
      </c>
    </row>
    <row r="2312" spans="1:20" x14ac:dyDescent="0.35">
      <c r="A2312">
        <f t="shared" si="666"/>
        <v>34198.719190268639</v>
      </c>
      <c r="B2312">
        <f t="shared" si="683"/>
        <v>5442.8952065429139</v>
      </c>
      <c r="C2312" t="str">
        <f t="shared" si="667"/>
        <v>-0.551882896354054-4.2025364158599i</v>
      </c>
      <c r="D2312" t="str">
        <f t="shared" si="668"/>
        <v>3.4779303579423-2.95010440895305i</v>
      </c>
      <c r="E2312" t="str">
        <f t="shared" si="669"/>
        <v>166.185814488147+4.5750747055108i</v>
      </c>
      <c r="F2312" t="str">
        <f t="shared" si="670"/>
        <v>2.90987854550797-27.4503014494729i</v>
      </c>
      <c r="G2312" t="str">
        <f t="shared" si="671"/>
        <v>0.999989221521311-0.00328304165568986i</v>
      </c>
      <c r="H2312" t="str">
        <f t="shared" si="672"/>
        <v>198.579511462533-609.449036063594i</v>
      </c>
      <c r="I2312" t="str">
        <f t="shared" si="673"/>
        <v>-45.5646680502396-20.3805876657482i</v>
      </c>
      <c r="K2312" t="str">
        <f t="shared" si="674"/>
        <v>0.00579989005540046-0.00955886406427089i</v>
      </c>
      <c r="L2312" t="str">
        <f t="shared" si="675"/>
        <v>0.0001875-0.0648068731582278i</v>
      </c>
      <c r="M2312" t="str">
        <f t="shared" si="676"/>
        <v>0.00125-0.0162883584943139i</v>
      </c>
      <c r="N2312">
        <f t="shared" si="677"/>
        <v>82.518649019927295</v>
      </c>
      <c r="O2312">
        <f t="shared" si="678"/>
        <v>12.544486651725951</v>
      </c>
      <c r="P2312" s="3">
        <f t="shared" si="679"/>
        <v>12.544486651725951</v>
      </c>
      <c r="Q2312" s="3">
        <f t="shared" si="680"/>
        <v>-97.481350980072705</v>
      </c>
      <c r="R2312">
        <f t="shared" si="681"/>
        <v>82.518649019927295</v>
      </c>
      <c r="S2312">
        <f t="shared" si="682"/>
        <v>5.4428952065429135</v>
      </c>
      <c r="T2312">
        <f t="shared" si="665"/>
        <v>12.544486651725951</v>
      </c>
    </row>
    <row r="2313" spans="1:20" x14ac:dyDescent="0.35">
      <c r="A2313">
        <f t="shared" si="666"/>
        <v>34328.674323191655</v>
      </c>
      <c r="B2313">
        <f t="shared" si="683"/>
        <v>5463.5782083277772</v>
      </c>
      <c r="C2313" t="str">
        <f t="shared" si="667"/>
        <v>-0.546922925081717-4.18496450019691i</v>
      </c>
      <c r="D2313" t="str">
        <f t="shared" si="668"/>
        <v>3.47792887593561-2.93913380405013i</v>
      </c>
      <c r="E2313" t="str">
        <f t="shared" si="669"/>
        <v>166.225140438153+4.59434376533325i</v>
      </c>
      <c r="F2313" t="str">
        <f t="shared" si="670"/>
        <v>2.90987830668819-27.3464576530531i</v>
      </c>
      <c r="G2313" t="str">
        <f t="shared" si="671"/>
        <v>0.999989139450124-0.00329551694351155i</v>
      </c>
      <c r="H2313" t="str">
        <f t="shared" si="672"/>
        <v>195.274487492215-606.608296447769i</v>
      </c>
      <c r="I2313" t="str">
        <f t="shared" si="673"/>
        <v>-45.1941118083705-20.0441268204134i</v>
      </c>
      <c r="K2313" t="str">
        <f t="shared" si="674"/>
        <v>0.00577015677660128-0.0095382990334686i</v>
      </c>
      <c r="L2313" t="str">
        <f t="shared" si="675"/>
        <v>0.0001875-0.064561539308854i</v>
      </c>
      <c r="M2313" t="str">
        <f t="shared" si="676"/>
        <v>0.00125-0.0162266970455409i</v>
      </c>
      <c r="N2313">
        <f t="shared" si="677"/>
        <v>82.554350000819127</v>
      </c>
      <c r="O2313">
        <f t="shared" si="678"/>
        <v>12.507383492056494</v>
      </c>
      <c r="P2313" s="3">
        <f t="shared" si="679"/>
        <v>12.507383492056494</v>
      </c>
      <c r="Q2313" s="3">
        <f t="shared" si="680"/>
        <v>-97.445649999180873</v>
      </c>
      <c r="R2313">
        <f t="shared" si="681"/>
        <v>82.554350000819127</v>
      </c>
      <c r="S2313">
        <f t="shared" si="682"/>
        <v>5.4635782083277773</v>
      </c>
      <c r="T2313">
        <f t="shared" si="665"/>
        <v>12.507383492056494</v>
      </c>
    </row>
    <row r="2314" spans="1:20" x14ac:dyDescent="0.35">
      <c r="A2314">
        <f t="shared" si="666"/>
        <v>34459.123285619789</v>
      </c>
      <c r="B2314">
        <f t="shared" si="683"/>
        <v>5484.339805519423</v>
      </c>
      <c r="C2314" t="str">
        <f t="shared" si="667"/>
        <v>-0.541985148982337-4.16748391306063i</v>
      </c>
      <c r="D2314" t="str">
        <f t="shared" si="668"/>
        <v>3.47792738264552-2.92820547940426i</v>
      </c>
      <c r="E2314" t="str">
        <f t="shared" si="669"/>
        <v>166.264811479514+4.61364144495607i</v>
      </c>
      <c r="F2314" t="str">
        <f t="shared" si="670"/>
        <v>2.90987806604998-27.2430072445955i</v>
      </c>
      <c r="G2314" t="str">
        <f t="shared" si="671"/>
        <v>0.999989056754023-0.00330803963433192i</v>
      </c>
      <c r="H2314" t="str">
        <f t="shared" si="672"/>
        <v>192.0225113116-603.762822477252i</v>
      </c>
      <c r="I2314" t="str">
        <f t="shared" si="673"/>
        <v>-44.8250906627662-19.713853467696i</v>
      </c>
      <c r="K2314" t="str">
        <f t="shared" si="674"/>
        <v>0.00574055196852004-0.00951768644804291i</v>
      </c>
      <c r="L2314" t="str">
        <f t="shared" si="675"/>
        <v>0.0001875-0.0643171341988985i</v>
      </c>
      <c r="M2314" t="str">
        <f t="shared" si="676"/>
        <v>0.00125-0.0161652690232525i</v>
      </c>
      <c r="N2314">
        <f t="shared" si="677"/>
        <v>82.590218442762662</v>
      </c>
      <c r="O2314">
        <f t="shared" si="678"/>
        <v>12.470317675731335</v>
      </c>
      <c r="P2314" s="3">
        <f t="shared" si="679"/>
        <v>12.470317675731335</v>
      </c>
      <c r="Q2314" s="3">
        <f t="shared" si="680"/>
        <v>-97.409781557237338</v>
      </c>
      <c r="R2314">
        <f t="shared" si="681"/>
        <v>82.590218442762662</v>
      </c>
      <c r="S2314">
        <f t="shared" si="682"/>
        <v>5.484339805519423</v>
      </c>
      <c r="T2314">
        <f t="shared" si="665"/>
        <v>12.470317675731335</v>
      </c>
    </row>
    <row r="2315" spans="1:20" x14ac:dyDescent="0.35">
      <c r="A2315">
        <f t="shared" si="666"/>
        <v>34590.067954105143</v>
      </c>
      <c r="B2315">
        <f t="shared" si="683"/>
        <v>5505.1802967803969</v>
      </c>
      <c r="C2315" t="str">
        <f t="shared" si="667"/>
        <v>-0.537069569120949-4.15009420434522i</v>
      </c>
      <c r="D2315" t="str">
        <f t="shared" si="668"/>
        <v>3.4779258779862-2.91731927780587i</v>
      </c>
      <c r="E2315" t="str">
        <f t="shared" si="669"/>
        <v>166.304830351606+4.63296722204231i</v>
      </c>
      <c r="F2315" t="str">
        <f t="shared" si="670"/>
        <v>2.9098778235795-27.1399487359313i</v>
      </c>
      <c r="G2315" t="str">
        <f t="shared" si="671"/>
        <v>0.999988973428252-0.00332060990824695i</v>
      </c>
      <c r="H2315" t="str">
        <f t="shared" si="672"/>
        <v>188.822939686767-600.913430053785i</v>
      </c>
      <c r="I2315" t="str">
        <f t="shared" si="673"/>
        <v>-44.4576645103886-19.3896669938377i</v>
      </c>
      <c r="K2315" t="str">
        <f t="shared" si="674"/>
        <v>0.0057110756462367-0.00949702721049354i</v>
      </c>
      <c r="L2315" t="str">
        <f t="shared" si="675"/>
        <v>0.0001875-0.0640736543125109i</v>
      </c>
      <c r="M2315" t="str">
        <f t="shared" si="676"/>
        <v>0.00125-0.0161040735437861i</v>
      </c>
      <c r="N2315">
        <f t="shared" si="677"/>
        <v>82.626253267185149</v>
      </c>
      <c r="O2315">
        <f t="shared" si="678"/>
        <v>12.43328944105409</v>
      </c>
      <c r="P2315" s="3">
        <f t="shared" si="679"/>
        <v>12.43328944105409</v>
      </c>
      <c r="Q2315" s="3">
        <f t="shared" si="680"/>
        <v>-97.373746732814851</v>
      </c>
      <c r="R2315">
        <f t="shared" si="681"/>
        <v>82.626253267185149</v>
      </c>
      <c r="S2315">
        <f t="shared" si="682"/>
        <v>5.5051802967803969</v>
      </c>
      <c r="T2315">
        <f t="shared" si="665"/>
        <v>12.43328944105409</v>
      </c>
    </row>
    <row r="2316" spans="1:20" x14ac:dyDescent="0.35">
      <c r="A2316">
        <f t="shared" si="666"/>
        <v>34721.510212330744</v>
      </c>
      <c r="B2316">
        <f t="shared" si="683"/>
        <v>5526.0999819081626</v>
      </c>
      <c r="C2316" t="str">
        <f t="shared" si="667"/>
        <v>-0.532176185362302-4.1327949257737i</v>
      </c>
      <c r="D2316" t="str">
        <f t="shared" si="668"/>
        <v>3.47792436187104-2.90647504265132i</v>
      </c>
      <c r="E2316" t="str">
        <f t="shared" si="669"/>
        <v>166.345199817133+4.6523205655976i</v>
      </c>
      <c r="F2316" t="str">
        <f t="shared" si="670"/>
        <v>2.90987757926278-27.0372806445288i</v>
      </c>
      <c r="G2316" t="str">
        <f t="shared" si="671"/>
        <v>0.999988889468016-0.00333322794603657i</v>
      </c>
      <c r="H2316" t="str">
        <f t="shared" si="672"/>
        <v>185.675125693694-598.060908276922i</v>
      </c>
      <c r="I2316" t="str">
        <f t="shared" si="673"/>
        <v>-44.0918903148865-19.0714674378116i</v>
      </c>
      <c r="K2316" t="str">
        <f t="shared" si="674"/>
        <v>0.00568172781733758-0.00947632222015026i</v>
      </c>
      <c r="L2316" t="str">
        <f t="shared" si="675"/>
        <v>0.0001875-0.0638310961471517i</v>
      </c>
      <c r="M2316" t="str">
        <f t="shared" si="676"/>
        <v>0.00125-0.0160431097268242i</v>
      </c>
      <c r="N2316">
        <f t="shared" si="677"/>
        <v>82.66245338935272</v>
      </c>
      <c r="O2316">
        <f t="shared" si="678"/>
        <v>12.396299025812429</v>
      </c>
      <c r="P2316" s="3">
        <f t="shared" si="679"/>
        <v>12.396299025812429</v>
      </c>
      <c r="Q2316" s="3">
        <f t="shared" si="680"/>
        <v>-97.33754661064728</v>
      </c>
      <c r="R2316">
        <f t="shared" si="681"/>
        <v>82.66245338935272</v>
      </c>
      <c r="S2316">
        <f t="shared" si="682"/>
        <v>5.5260999819081622</v>
      </c>
      <c r="T2316">
        <f t="shared" si="665"/>
        <v>12.396299025812429</v>
      </c>
    </row>
    <row r="2317" spans="1:20" x14ac:dyDescent="0.35">
      <c r="A2317">
        <f t="shared" si="666"/>
        <v>34853.451951137598</v>
      </c>
      <c r="B2317">
        <f t="shared" si="683"/>
        <v>5547.0991618394137</v>
      </c>
      <c r="C2317" t="str">
        <f t="shared" si="667"/>
        <v>-0.527304996382596-4.11558563090445i</v>
      </c>
      <c r="D2317" t="str">
        <f t="shared" si="668"/>
        <v>3.47792283421284-2.89567261794068i</v>
      </c>
      <c r="E2317" t="str">
        <f t="shared" si="669"/>
        <v>166.385922662362+4.67170093583126i</v>
      </c>
      <c r="F2317" t="str">
        <f t="shared" si="670"/>
        <v>2.90987733308577-26.935001493473i</v>
      </c>
      <c r="G2317" t="str">
        <f t="shared" si="671"/>
        <v>0.999988804868484-0.00334589392916728i</v>
      </c>
      <c r="H2317" t="str">
        <f t="shared" si="672"/>
        <v>182.578419425578-595.206019962722i</v>
      </c>
      <c r="I2317" t="str">
        <f t="shared" si="673"/>
        <v>-43.7278221877581-18.7591555451087i</v>
      </c>
      <c r="K2317" t="str">
        <f t="shared" si="674"/>
        <v>0.0056525084819796-0.00945557237311016i</v>
      </c>
      <c r="L2317" t="str">
        <f t="shared" si="675"/>
        <v>0.0001875-0.06358945621354i</v>
      </c>
      <c r="M2317" t="str">
        <f t="shared" si="676"/>
        <v>0.00125-0.0159823766953817i</v>
      </c>
      <c r="N2317">
        <f t="shared" si="677"/>
        <v>82.698817718446449</v>
      </c>
      <c r="O2317">
        <f t="shared" si="678"/>
        <v>12.359346667285509</v>
      </c>
      <c r="P2317" s="3">
        <f t="shared" si="679"/>
        <v>12.359346667285509</v>
      </c>
      <c r="Q2317" s="3">
        <f t="shared" si="680"/>
        <v>-97.301182281553551</v>
      </c>
      <c r="R2317">
        <f t="shared" si="681"/>
        <v>82.698817718446449</v>
      </c>
      <c r="S2317">
        <f t="shared" si="682"/>
        <v>5.5470991618394141</v>
      </c>
      <c r="T2317">
        <f t="shared" si="665"/>
        <v>12.359346667285509</v>
      </c>
    </row>
    <row r="2318" spans="1:20" x14ac:dyDescent="0.35">
      <c r="A2318">
        <f t="shared" si="666"/>
        <v>34985.895068551923</v>
      </c>
      <c r="B2318">
        <f t="shared" si="683"/>
        <v>5568.1781386544035</v>
      </c>
      <c r="C2318" t="str">
        <f t="shared" si="667"/>
        <v>-0.522455999681175-4.0984658751373i</v>
      </c>
      <c r="D2318" t="str">
        <f t="shared" si="668"/>
        <v>3.47792129492374-2.88491184827543i</v>
      </c>
      <c r="E2318" t="str">
        <f t="shared" si="669"/>
        <v>166.42700169736+4.69110778402023i</v>
      </c>
      <c r="F2318" t="str">
        <f t="shared" si="670"/>
        <v>2.9098770850343-26.833109811444i</v>
      </c>
      <c r="G2318" t="str">
        <f t="shared" si="671"/>
        <v>0.999988719624788-0.00335860803979472i</v>
      </c>
      <c r="H2318" t="str">
        <f t="shared" si="672"/>
        <v>179.532168666668-592.349502168037i</v>
      </c>
      <c r="I2318" t="str">
        <f t="shared" si="673"/>
        <v>-43.3655114688083-18.4526328178203i</v>
      </c>
      <c r="K2318" t="str">
        <f t="shared" si="674"/>
        <v>0.00562341763295526-0.00943477856217623i</v>
      </c>
      <c r="L2318" t="str">
        <f t="shared" si="675"/>
        <v>0.0001875-0.0633487310356049i</v>
      </c>
      <c r="M2318" t="str">
        <f t="shared" si="676"/>
        <v>0.00125-0.0159218735757937i</v>
      </c>
      <c r="N2318">
        <f t="shared" si="677"/>
        <v>82.735345157638676</v>
      </c>
      <c r="O2318">
        <f t="shared" si="678"/>
        <v>12.322432602251151</v>
      </c>
      <c r="P2318" s="3">
        <f t="shared" si="679"/>
        <v>12.322432602251151</v>
      </c>
      <c r="Q2318" s="3">
        <f t="shared" si="680"/>
        <v>-97.264654842361324</v>
      </c>
      <c r="R2318">
        <f t="shared" si="681"/>
        <v>82.735345157638676</v>
      </c>
      <c r="S2318">
        <f t="shared" si="682"/>
        <v>5.5681781386544031</v>
      </c>
      <c r="T2318">
        <f t="shared" si="665"/>
        <v>12.322432602251151</v>
      </c>
    </row>
    <row r="2319" spans="1:20" x14ac:dyDescent="0.35">
      <c r="A2319">
        <f t="shared" si="666"/>
        <v>35118.841469812425</v>
      </c>
      <c r="B2319">
        <f t="shared" si="683"/>
        <v>5589.3372155812904</v>
      </c>
      <c r="C2319" t="str">
        <f t="shared" si="667"/>
        <v>-0.517629191592597-4.08143521571963i</v>
      </c>
      <c r="D2319" t="str">
        <f t="shared" si="668"/>
        <v>3.47791974391518-2.87419257885627i</v>
      </c>
      <c r="E2319" t="str">
        <f t="shared" si="669"/>
        <v>166.468439756245+4.71054055236537i</v>
      </c>
      <c r="F2319" t="str">
        <f t="shared" si="670"/>
        <v>2.90987683509408-26.7316041326954i</v>
      </c>
      <c r="G2319" t="str">
        <f t="shared" si="671"/>
        <v>0.999988633732024-0.00337137046076633i</v>
      </c>
      <c r="H2319" t="str">
        <f t="shared" si="672"/>
        <v>176.535719533418-589.492066719057i</v>
      </c>
      <c r="I2319" t="str">
        <f t="shared" si="673"/>
        <v>-43.0050068057993-18.1518015611526i</v>
      </c>
      <c r="K2319" t="str">
        <f t="shared" si="674"/>
        <v>0.00559445525575747-0.00941394167679671i</v>
      </c>
      <c r="L2319" t="str">
        <f t="shared" si="675"/>
        <v>0.0001875-0.063108917150433i</v>
      </c>
      <c r="M2319" t="str">
        <f t="shared" si="676"/>
        <v>0.00125-0.0158615994977024i</v>
      </c>
      <c r="N2319">
        <f t="shared" si="677"/>
        <v>82.772034604164332</v>
      </c>
      <c r="O2319">
        <f t="shared" si="678"/>
        <v>12.285557066993796</v>
      </c>
      <c r="P2319" s="3">
        <f t="shared" si="679"/>
        <v>12.285557066993796</v>
      </c>
      <c r="Q2319" s="3">
        <f t="shared" si="680"/>
        <v>-97.227965395835668</v>
      </c>
      <c r="R2319">
        <f t="shared" si="681"/>
        <v>82.772034604164332</v>
      </c>
      <c r="S2319">
        <f t="shared" si="682"/>
        <v>5.5893372155812902</v>
      </c>
      <c r="T2319">
        <f t="shared" si="665"/>
        <v>12.285557066993796</v>
      </c>
    </row>
    <row r="2320" spans="1:20" x14ac:dyDescent="0.35">
      <c r="A2320">
        <f t="shared" si="666"/>
        <v>35252.29306739771</v>
      </c>
      <c r="B2320">
        <f t="shared" si="683"/>
        <v>5610.5766970004997</v>
      </c>
      <c r="C2320" t="str">
        <f t="shared" si="667"/>
        <v>-0.512824567298398-4.06449321175207i</v>
      </c>
      <c r="D2320" t="str">
        <f t="shared" si="668"/>
        <v>3.47791818109798-2.86351465548083i</v>
      </c>
      <c r="E2320" t="str">
        <f t="shared" si="669"/>
        <v>166.510239697418+4.72999867384797i</v>
      </c>
      <c r="F2320" t="str">
        <f t="shared" si="670"/>
        <v>2.90987658325077-26.6304829970338i</v>
      </c>
      <c r="G2320" t="str">
        <f t="shared" si="671"/>
        <v>0.99998854718525-0.00338418137562391i</v>
      </c>
      <c r="H2320" t="str">
        <f t="shared" si="672"/>
        <v>173.588417083921-586.634400743013i</v>
      </c>
      <c r="I2320" t="str">
        <f t="shared" si="673"/>
        <v>-42.646354233215-17.8565649265164i</v>
      </c>
      <c r="K2320" t="str">
        <f t="shared" si="674"/>
        <v>0.00556562132864546-0.00939306260300597i</v>
      </c>
      <c r="L2320" t="str">
        <f t="shared" si="675"/>
        <v>0.0001875-0.0628700111082221i</v>
      </c>
      <c r="M2320" t="str">
        <f t="shared" si="676"/>
        <v>0.00125-0.0158015535940451i</v>
      </c>
      <c r="N2320">
        <f t="shared" si="677"/>
        <v>82.808884949396131</v>
      </c>
      <c r="O2320">
        <f t="shared" si="678"/>
        <v>12.248720297312142</v>
      </c>
      <c r="P2320" s="3">
        <f t="shared" si="679"/>
        <v>12.248720297312142</v>
      </c>
      <c r="Q2320" s="3">
        <f t="shared" si="680"/>
        <v>-97.191115050603869</v>
      </c>
      <c r="R2320">
        <f t="shared" si="681"/>
        <v>82.808884949396131</v>
      </c>
      <c r="S2320">
        <f t="shared" si="682"/>
        <v>5.6105766970005</v>
      </c>
      <c r="T2320">
        <f t="shared" si="665"/>
        <v>12.248720297312142</v>
      </c>
    </row>
    <row r="2321" spans="1:20" x14ac:dyDescent="0.35">
      <c r="A2321">
        <f t="shared" si="666"/>
        <v>35386.251781053827</v>
      </c>
      <c r="B2321">
        <f t="shared" si="683"/>
        <v>5631.8968884491014</v>
      </c>
      <c r="C2321" t="str">
        <f t="shared" si="667"/>
        <v>-0.508042120839327-4.04763942419428i</v>
      </c>
      <c r="D2321" t="str">
        <f t="shared" si="668"/>
        <v>3.47791660638221-2.85287792454155i</v>
      </c>
      <c r="E2321" t="str">
        <f t="shared" si="669"/>
        <v>166.552404403822+4.74948157208319i</v>
      </c>
      <c r="F2321" t="str">
        <f t="shared" si="670"/>
        <v>2.90987632948987-26.5297449497978i</v>
      </c>
      <c r="G2321" t="str">
        <f t="shared" si="671"/>
        <v>0.999988459979486-0.00339704096860631i</v>
      </c>
      <c r="H2321" t="str">
        <f t="shared" si="672"/>
        <v>170.689605896479-583.777167201903i</v>
      </c>
      <c r="I2321" t="str">
        <f t="shared" si="673"/>
        <v>-42.2895972500533-17.5668269513234i</v>
      </c>
      <c r="K2321" t="str">
        <f t="shared" si="674"/>
        <v>0.00553691582271033-0.00937214222336604i</v>
      </c>
      <c r="L2321" t="str">
        <f t="shared" si="675"/>
        <v>0.0001875-0.0626320094722274i</v>
      </c>
      <c r="M2321" t="str">
        <f t="shared" si="676"/>
        <v>0.00125-0.0157417350010411i</v>
      </c>
      <c r="N2321">
        <f t="shared" si="677"/>
        <v>82.845895078913287</v>
      </c>
      <c r="O2321">
        <f t="shared" si="678"/>
        <v>12.211922528527708</v>
      </c>
      <c r="P2321" s="3">
        <f t="shared" si="679"/>
        <v>12.211922528527708</v>
      </c>
      <c r="Q2321" s="3">
        <f t="shared" si="680"/>
        <v>-97.154104921086713</v>
      </c>
      <c r="R2321">
        <f t="shared" si="681"/>
        <v>82.845895078913287</v>
      </c>
      <c r="S2321">
        <f t="shared" si="682"/>
        <v>5.6318968884491012</v>
      </c>
      <c r="T2321">
        <f t="shared" si="665"/>
        <v>12.211922528527708</v>
      </c>
    </row>
    <row r="2322" spans="1:20" x14ac:dyDescent="0.35">
      <c r="A2322">
        <f t="shared" si="666"/>
        <v>35520.719537821831</v>
      </c>
      <c r="B2322">
        <f t="shared" si="683"/>
        <v>5653.298096625208</v>
      </c>
      <c r="C2322" t="str">
        <f t="shared" si="667"/>
        <v>-0.503281845127215-4.03087341587053i</v>
      </c>
      <c r="D2322" t="str">
        <f t="shared" si="668"/>
        <v>3.47791501967731-2.84228223302337i</v>
      </c>
      <c r="E2322" t="str">
        <f t="shared" si="669"/>
        <v>166.594936783185+4.76898866117099i</v>
      </c>
      <c r="F2322" t="str">
        <f t="shared" si="670"/>
        <v>2.90987607379675-26.4293885418363i</v>
      </c>
      <c r="G2322" t="str">
        <f t="shared" si="671"/>
        <v>0.999988372109714-0.00340994942465205i</v>
      </c>
      <c r="H2322" t="str">
        <f t="shared" si="672"/>
        <v>167.83863061827-580.921005427231i</v>
      </c>
      <c r="I2322" t="str">
        <f t="shared" si="673"/>
        <v>-41.9347768965753-17.2824925956277i</v>
      </c>
      <c r="K2322" t="str">
        <f t="shared" si="674"/>
        <v>0.00550833870194181-0.00935118141690984i</v>
      </c>
      <c r="L2322" t="str">
        <f t="shared" si="675"/>
        <v>0.0001875-0.0623949088187164i</v>
      </c>
      <c r="M2322" t="str">
        <f t="shared" si="676"/>
        <v>0.00125-0.0156821428581801i</v>
      </c>
      <c r="N2322">
        <f t="shared" si="677"/>
        <v>82.883063872575121</v>
      </c>
      <c r="O2322">
        <f t="shared" si="678"/>
        <v>12.1751639954935</v>
      </c>
      <c r="P2322" s="3">
        <f t="shared" si="679"/>
        <v>12.1751639954935</v>
      </c>
      <c r="Q2322" s="3">
        <f t="shared" si="680"/>
        <v>-97.116936127424879</v>
      </c>
      <c r="R2322">
        <f t="shared" si="681"/>
        <v>82.883063872575121</v>
      </c>
      <c r="S2322">
        <f t="shared" si="682"/>
        <v>5.6532980966252078</v>
      </c>
      <c r="T2322">
        <f t="shared" si="665"/>
        <v>12.1751639954935</v>
      </c>
    </row>
    <row r="2323" spans="1:20" x14ac:dyDescent="0.35">
      <c r="A2323">
        <f t="shared" si="666"/>
        <v>35655.698272065551</v>
      </c>
      <c r="B2323">
        <f t="shared" si="683"/>
        <v>5674.7806293923841</v>
      </c>
      <c r="C2323" t="str">
        <f t="shared" si="667"/>
        <v>-0.498543731957271-4.01419475147479i</v>
      </c>
      <c r="D2323" t="str">
        <f t="shared" si="668"/>
        <v>3.47791342089199-2.83172742850158i</v>
      </c>
      <c r="E2323" t="str">
        <f t="shared" si="669"/>
        <v>166.637839768273+4.78851934554316i</v>
      </c>
      <c r="F2323" t="str">
        <f t="shared" si="670"/>
        <v>2.90987581615668-26.3294123294887i</v>
      </c>
      <c r="G2323" t="str">
        <f t="shared" si="671"/>
        <v>0.999988283570878-0.00342290692940198i</v>
      </c>
      <c r="H2323" t="str">
        <f t="shared" si="672"/>
        <v>165.03483648496-578.066531654781i</v>
      </c>
      <c r="I2323" t="str">
        <f t="shared" si="673"/>
        <v>-41.5819318299497-17.0034677757405i</v>
      </c>
      <c r="K2323" t="str">
        <f t="shared" si="674"/>
        <v>0.00547988992329442-0.00933018105908481i</v>
      </c>
      <c r="L2323" t="str">
        <f t="shared" si="675"/>
        <v>0.0001875-0.062158705736916i</v>
      </c>
      <c r="M2323" t="str">
        <f t="shared" si="676"/>
        <v>0.00125-0.0156227763082088i</v>
      </c>
      <c r="N2323">
        <f t="shared" si="677"/>
        <v>82.920390204588031</v>
      </c>
      <c r="O2323">
        <f t="shared" si="678"/>
        <v>12.138444932602376</v>
      </c>
      <c r="P2323" s="3">
        <f t="shared" si="679"/>
        <v>12.138444932602376</v>
      </c>
      <c r="Q2323" s="3">
        <f t="shared" si="680"/>
        <v>-97.079609795411969</v>
      </c>
      <c r="R2323">
        <f t="shared" si="681"/>
        <v>82.920390204588031</v>
      </c>
      <c r="S2323">
        <f t="shared" si="682"/>
        <v>5.6747806293923837</v>
      </c>
      <c r="T2323">
        <f t="shared" si="665"/>
        <v>12.138444932602376</v>
      </c>
    </row>
    <row r="2324" spans="1:20" x14ac:dyDescent="0.35">
      <c r="A2324">
        <f t="shared" si="666"/>
        <v>35791.189925499406</v>
      </c>
      <c r="B2324">
        <f t="shared" si="683"/>
        <v>5696.3447957840754</v>
      </c>
      <c r="C2324" t="str">
        <f t="shared" si="667"/>
        <v>-0.493827772020137-3.9976029975764i</v>
      </c>
      <c r="D2324" t="str">
        <f t="shared" si="668"/>
        <v>3.47791180993434-2.82121335913965i</v>
      </c>
      <c r="E2324" t="str">
        <f t="shared" si="669"/>
        <v>166.68111631715+4.80807301981111i</v>
      </c>
      <c r="F2324" t="str">
        <f t="shared" si="670"/>
        <v>2.90987555655495-26.2298148745635i</v>
      </c>
      <c r="G2324" t="str">
        <f t="shared" si="671"/>
        <v>0.999988194357885-0.00343591366920194i</v>
      </c>
      <c r="H2324" t="str">
        <f t="shared" si="672"/>
        <v>162.277569812247-575.214339558554i</v>
      </c>
      <c r="I2324" t="str">
        <f t="shared" si="673"/>
        <v>-41.2310983987305-16.7296593949503i</v>
      </c>
      <c r="K2324" t="str">
        <f t="shared" si="674"/>
        <v>0.00545156943675497-0.00930914202169842i</v>
      </c>
      <c r="L2324" t="str">
        <f t="shared" si="675"/>
        <v>0.0001875-0.0619233968289661i</v>
      </c>
      <c r="M2324" t="str">
        <f t="shared" si="676"/>
        <v>0.00125-0.0155636344971198i</v>
      </c>
      <c r="N2324">
        <f t="shared" si="677"/>
        <v>82.957872943576334</v>
      </c>
      <c r="O2324">
        <f t="shared" si="678"/>
        <v>12.101765573797197</v>
      </c>
      <c r="P2324" s="3">
        <f t="shared" si="679"/>
        <v>12.101765573797197</v>
      </c>
      <c r="Q2324" s="3">
        <f t="shared" si="680"/>
        <v>-97.042127056423666</v>
      </c>
      <c r="R2324">
        <f t="shared" si="681"/>
        <v>82.957872943576334</v>
      </c>
      <c r="S2324">
        <f t="shared" si="682"/>
        <v>5.6963447957840749</v>
      </c>
      <c r="T2324">
        <f t="shared" si="665"/>
        <v>12.101765573797197</v>
      </c>
    </row>
    <row r="2325" spans="1:20" x14ac:dyDescent="0.35">
      <c r="A2325">
        <f t="shared" si="666"/>
        <v>35927.196447216302</v>
      </c>
      <c r="B2325">
        <f t="shared" si="683"/>
        <v>5717.9909060080554</v>
      </c>
      <c r="C2325" t="str">
        <f t="shared" si="667"/>
        <v>-0.489133954914276-3.98109772262454i</v>
      </c>
      <c r="D2325" t="str">
        <f t="shared" si="668"/>
        <v>3.47791018671163-2.81073987368696i</v>
      </c>
      <c r="E2325" t="str">
        <f t="shared" si="669"/>
        <v>166.724769413431+4.82764906860602i</v>
      </c>
      <c r="F2325" t="str">
        <f t="shared" si="670"/>
        <v>2.90987529497648-26.1305947443177i</v>
      </c>
      <c r="G2325" t="str">
        <f t="shared" si="671"/>
        <v>0.9999881044656-0.00344896983110545i</v>
      </c>
      <c r="H2325" t="str">
        <f t="shared" si="672"/>
        <v>159.566178460198-572.365000783071i</v>
      </c>
      <c r="I2325" t="str">
        <f t="shared" si="673"/>
        <v>-40.882310716122-16.4609753714738i</v>
      </c>
      <c r="K2325" t="str">
        <f t="shared" si="674"/>
        <v>0.00542337718540932-0.00928806517286408i</v>
      </c>
      <c r="L2325" t="str">
        <f t="shared" si="675"/>
        <v>0.0001875-0.0616889787098685i</v>
      </c>
      <c r="M2325" t="str">
        <f t="shared" si="676"/>
        <v>0.00125-0.0155047165741381i</v>
      </c>
      <c r="N2325">
        <f t="shared" si="677"/>
        <v>82.995510952646683</v>
      </c>
      <c r="O2325">
        <f t="shared" si="678"/>
        <v>12.06512615257915</v>
      </c>
      <c r="P2325" s="3">
        <f t="shared" si="679"/>
        <v>12.06512615257915</v>
      </c>
      <c r="Q2325" s="3">
        <f t="shared" si="680"/>
        <v>-97.004489047353317</v>
      </c>
      <c r="R2325">
        <f t="shared" si="681"/>
        <v>82.995510952646683</v>
      </c>
      <c r="S2325">
        <f t="shared" si="682"/>
        <v>5.7179909060080556</v>
      </c>
      <c r="T2325">
        <f t="shared" si="665"/>
        <v>12.06512615257915</v>
      </c>
    </row>
    <row r="2326" spans="1:20" x14ac:dyDescent="0.35">
      <c r="A2326">
        <f t="shared" si="666"/>
        <v>36063.719793715733</v>
      </c>
      <c r="B2326">
        <f t="shared" si="683"/>
        <v>5739.7192714508865</v>
      </c>
      <c r="C2326" t="str">
        <f t="shared" si="667"/>
        <v>-0.484462269158103-3.96467849695351i</v>
      </c>
      <c r="D2326" t="str">
        <f t="shared" si="668"/>
        <v>3.47790855113053-2.80030682147673i</v>
      </c>
      <c r="E2326" t="str">
        <f t="shared" si="669"/>
        <v>166.768802066544+4.84724686642201i</v>
      </c>
      <c r="F2326" t="str">
        <f t="shared" si="670"/>
        <v>2.9098750314063-26.0317505114362i</v>
      </c>
      <c r="G2326" t="str">
        <f t="shared" si="671"/>
        <v>0.999988013888853-0.00346207560287634i</v>
      </c>
      <c r="H2326" t="str">
        <f t="shared" si="672"/>
        <v>156.900012271304-569.519065473189i</v>
      </c>
      <c r="I2326" t="str">
        <f t="shared" si="673"/>
        <v>-40.5356007319801-16.1973246637619i</v>
      </c>
      <c r="K2326" t="str">
        <f t="shared" si="674"/>
        <v>0.0053953131055103-0.00926695137694863i</v>
      </c>
      <c r="L2326" t="str">
        <f t="shared" si="675"/>
        <v>0.0001875-0.0614554480074403i</v>
      </c>
      <c r="M2326" t="str">
        <f t="shared" si="676"/>
        <v>0.00125-0.0154460216917096i</v>
      </c>
      <c r="N2326">
        <f t="shared" si="677"/>
        <v>83.033303089456822</v>
      </c>
      <c r="O2326">
        <f t="shared" si="678"/>
        <v>12.028526902018335</v>
      </c>
      <c r="P2326" s="3">
        <f t="shared" si="679"/>
        <v>12.028526902018335</v>
      </c>
      <c r="Q2326" s="3">
        <f t="shared" si="680"/>
        <v>-96.966696910543178</v>
      </c>
      <c r="R2326">
        <f t="shared" si="681"/>
        <v>83.033303089456822</v>
      </c>
      <c r="S2326">
        <f t="shared" si="682"/>
        <v>5.7397192714508867</v>
      </c>
      <c r="T2326">
        <f t="shared" si="665"/>
        <v>12.028526902018335</v>
      </c>
    </row>
    <row r="2327" spans="1:20" x14ac:dyDescent="0.35">
      <c r="A2327">
        <f t="shared" si="666"/>
        <v>36200.761928931846</v>
      </c>
      <c r="B2327">
        <f t="shared" si="683"/>
        <v>5761.5302046823999</v>
      </c>
      <c r="C2327" t="str">
        <f t="shared" si="667"/>
        <v>-0.479812702202448-3.94834489278729i</v>
      </c>
      <c r="D2327" t="str">
        <f t="shared" si="668"/>
        <v>3.47790690309693-2.78991405242377i</v>
      </c>
      <c r="E2327" t="str">
        <f t="shared" si="669"/>
        <v>166.813217311997+4.86686577745121i</v>
      </c>
      <c r="F2327" t="str">
        <f t="shared" si="670"/>
        <v>2.90987476582923-25.9332807540114i</v>
      </c>
      <c r="G2327" t="str">
        <f t="shared" si="671"/>
        <v>0.999987922622431-0.00347523117299153i</v>
      </c>
      <c r="H2327" t="str">
        <f t="shared" si="672"/>
        <v>154.278423483171-566.677062800837i</v>
      </c>
      <c r="I2327" t="str">
        <f t="shared" si="673"/>
        <v>-40.1909983035173-15.9386172932827i</v>
      </c>
      <c r="K2327" t="str">
        <f t="shared" si="674"/>
        <v>0.00536737712654541-0.00924580149452077i</v>
      </c>
      <c r="L2327" t="str">
        <f t="shared" si="675"/>
        <v>0.0001875-0.0612228013622638i</v>
      </c>
      <c r="M2327" t="str">
        <f t="shared" si="676"/>
        <v>0.00125-0.0153875490054887i</v>
      </c>
      <c r="N2327">
        <f t="shared" si="677"/>
        <v>83.071248206278554</v>
      </c>
      <c r="O2327">
        <f t="shared" si="678"/>
        <v>11.991968054763513</v>
      </c>
      <c r="P2327" s="3">
        <f t="shared" si="679"/>
        <v>11.991968054763513</v>
      </c>
      <c r="Q2327" s="3">
        <f t="shared" si="680"/>
        <v>-96.928751793721446</v>
      </c>
      <c r="R2327">
        <f t="shared" si="681"/>
        <v>83.071248206278554</v>
      </c>
      <c r="S2327">
        <f t="shared" si="682"/>
        <v>5.7615302046823995</v>
      </c>
      <c r="T2327">
        <f t="shared" si="665"/>
        <v>11.991968054763513</v>
      </c>
    </row>
    <row r="2328" spans="1:20" x14ac:dyDescent="0.35">
      <c r="A2328">
        <f t="shared" si="666"/>
        <v>36338.324824261792</v>
      </c>
      <c r="B2328">
        <f t="shared" si="683"/>
        <v>5783.4240194601934</v>
      </c>
      <c r="C2328" t="str">
        <f t="shared" si="667"/>
        <v>-0.475185240442846-3.93209648424411i</v>
      </c>
      <c r="D2328" t="str">
        <f t="shared" si="668"/>
        <v>3.47790524251608-2.77956141702236i</v>
      </c>
      <c r="E2328" t="str">
        <f t="shared" si="669"/>
        <v>166.858018211638+4.88650515541823i</v>
      </c>
      <c r="F2328" t="str">
        <f t="shared" si="670"/>
        <v>2.90987449822999-25.8351840555226i</v>
      </c>
      <c r="G2328" t="str">
        <f t="shared" si="671"/>
        <v>0.999987830661083-0.00348843673064365i</v>
      </c>
      <c r="H2328" t="str">
        <f t="shared" si="672"/>
        <v>151.700767116701-563.839501487906i</v>
      </c>
      <c r="I2328" t="str">
        <f t="shared" si="673"/>
        <v>-39.848531264671-15.684764364897i</v>
      </c>
      <c r="K2328" t="str">
        <f t="shared" si="674"/>
        <v>0.005339569171305-0.00922461638230061i</v>
      </c>
      <c r="L2328" t="str">
        <f t="shared" si="675"/>
        <v>0.0001875-0.0609910354276386i</v>
      </c>
      <c r="M2328" t="str">
        <f t="shared" si="676"/>
        <v>0.00125-0.0153292976743263i</v>
      </c>
      <c r="N2328">
        <f t="shared" si="677"/>
        <v>83.10934515006241</v>
      </c>
      <c r="O2328">
        <f t="shared" si="678"/>
        <v>11.955449843052468</v>
      </c>
      <c r="P2328" s="3">
        <f t="shared" si="679"/>
        <v>11.955449843052468</v>
      </c>
      <c r="Q2328" s="3">
        <f t="shared" si="680"/>
        <v>-96.89065484993759</v>
      </c>
      <c r="R2328">
        <f t="shared" si="681"/>
        <v>83.10934515006241</v>
      </c>
      <c r="S2328">
        <f t="shared" si="682"/>
        <v>5.7834240194601936</v>
      </c>
      <c r="T2328">
        <f t="shared" si="665"/>
        <v>11.955449843052468</v>
      </c>
    </row>
    <row r="2329" spans="1:20" x14ac:dyDescent="0.35">
      <c r="A2329">
        <f t="shared" si="666"/>
        <v>36476.410458593986</v>
      </c>
      <c r="B2329">
        <f t="shared" si="683"/>
        <v>5805.4010307341423</v>
      </c>
      <c r="C2329" t="str">
        <f t="shared" si="667"/>
        <v>-0.470579869232021-3.91593284734086i</v>
      </c>
      <c r="D2329" t="str">
        <f t="shared" si="668"/>
        <v>3.47790356929244-2.76924876634409i</v>
      </c>
      <c r="E2329" t="str">
        <f t="shared" si="669"/>
        <v>166.903207853932+4.90616434341381i</v>
      </c>
      <c r="F2329" t="str">
        <f t="shared" si="670"/>
        <v>2.90987422859319-25.7374590048157i</v>
      </c>
      <c r="G2329" t="str">
        <f t="shared" si="671"/>
        <v>0.999987737999519-0.00350169246574381i</v>
      </c>
      <c r="H2329" t="str">
        <f t="shared" si="672"/>
        <v>149.166401340685-561.006870324805i</v>
      </c>
      <c r="I2329" t="str">
        <f t="shared" si="673"/>
        <v>-39.5082254941141-15.4356780849436i</v>
      </c>
      <c r="K2329" t="str">
        <f t="shared" si="674"/>
        <v>0.00531188915595051-0.00920339689311024i</v>
      </c>
      <c r="L2329" t="str">
        <f t="shared" si="675"/>
        <v>0.0001875-0.0607601468695344i</v>
      </c>
      <c r="M2329" t="str">
        <f t="shared" si="676"/>
        <v>0.00125-0.0152712668602573i</v>
      </c>
      <c r="N2329">
        <f t="shared" si="677"/>
        <v>83.147592762499244</v>
      </c>
      <c r="O2329">
        <f t="shared" si="678"/>
        <v>11.918972498722667</v>
      </c>
      <c r="P2329" s="3">
        <f t="shared" si="679"/>
        <v>11.918972498722667</v>
      </c>
      <c r="Q2329" s="3">
        <f t="shared" si="680"/>
        <v>-96.852407237500756</v>
      </c>
      <c r="R2329">
        <f t="shared" si="681"/>
        <v>83.147592762499244</v>
      </c>
      <c r="S2329">
        <f t="shared" si="682"/>
        <v>5.8054010307341422</v>
      </c>
      <c r="T2329">
        <f t="shared" si="665"/>
        <v>11.918972498722667</v>
      </c>
    </row>
    <row r="2330" spans="1:20" x14ac:dyDescent="0.35">
      <c r="A2330">
        <f t="shared" si="666"/>
        <v>36615.020818336649</v>
      </c>
      <c r="B2330">
        <f t="shared" si="683"/>
        <v>5827.4615546509322</v>
      </c>
      <c r="C2330" t="str">
        <f t="shared" si="667"/>
        <v>-0.465996572892315-3.89985355999725i</v>
      </c>
      <c r="D2330" t="str">
        <f t="shared" si="668"/>
        <v>3.47790188332976-2.75897595203572i</v>
      </c>
      <c r="E2330" t="str">
        <f t="shared" si="669"/>
        <v>166.948789354226+4.92584267372129i</v>
      </c>
      <c r="F2330" t="str">
        <f t="shared" si="670"/>
        <v>2.90987395690331-25.640104196083i</v>
      </c>
      <c r="G2330" t="str">
        <f t="shared" si="671"/>
        <v>0.999987644632405-0.00351499856892432i</v>
      </c>
      <c r="H2330" t="str">
        <f t="shared" si="672"/>
        <v>146.674687813662-558.179638684056i</v>
      </c>
      <c r="I2330" t="str">
        <f t="shared" si="673"/>
        <v>-39.170104981878-15.1912717771459i</v>
      </c>
      <c r="K2330" t="str">
        <f t="shared" si="674"/>
        <v>0.0052843369900831-0.00918214387582551i</v>
      </c>
      <c r="L2330" t="str">
        <f t="shared" si="675"/>
        <v>0.0001875-0.0605301323665414i</v>
      </c>
      <c r="M2330" t="str">
        <f t="shared" si="676"/>
        <v>0.00125-0.015213455728489i</v>
      </c>
      <c r="N2330">
        <f t="shared" si="677"/>
        <v>83.185989880081422</v>
      </c>
      <c r="O2330">
        <f t="shared" si="678"/>
        <v>11.882536253222005</v>
      </c>
      <c r="P2330" s="3">
        <f t="shared" si="679"/>
        <v>11.882536253222005</v>
      </c>
      <c r="Q2330" s="3">
        <f t="shared" si="680"/>
        <v>-96.814010119918578</v>
      </c>
      <c r="R2330">
        <f t="shared" si="681"/>
        <v>83.185989880081422</v>
      </c>
      <c r="S2330">
        <f t="shared" si="682"/>
        <v>5.8274615546509319</v>
      </c>
      <c r="T2330">
        <f t="shared" si="665"/>
        <v>11.882536253222005</v>
      </c>
    </row>
    <row r="2331" spans="1:20" x14ac:dyDescent="0.35">
      <c r="A2331">
        <f t="shared" si="666"/>
        <v>36754.157897446326</v>
      </c>
      <c r="B2331">
        <f t="shared" si="683"/>
        <v>5849.6059085586057</v>
      </c>
      <c r="C2331" t="str">
        <f t="shared" si="667"/>
        <v>-0.461435334728189-3.88385820204009i</v>
      </c>
      <c r="D2331" t="str">
        <f t="shared" si="668"/>
        <v>3.47790018453108-2.74874282631704i</v>
      </c>
      <c r="E2331" t="str">
        <f t="shared" si="669"/>
        <v>166.994765855031+4.94553946764324i</v>
      </c>
      <c r="F2331" t="str">
        <f t="shared" si="670"/>
        <v>2.9098736831447-25.5431182288425i</v>
      </c>
      <c r="G2331" t="str">
        <f t="shared" si="671"/>
        <v>0.999987550554371-0.00352835523154137i</v>
      </c>
      <c r="H2331" t="str">
        <f t="shared" si="672"/>
        <v>144.224992003889-555.358257028458i</v>
      </c>
      <c r="I2331" t="str">
        <f t="shared" si="673"/>
        <v>-38.8341918945709-14.9514598964451i</v>
      </c>
      <c r="K2331" t="str">
        <f t="shared" si="674"/>
        <v>0.00525691257681244-0.00916085817532892i</v>
      </c>
      <c r="L2331" t="str">
        <f t="shared" si="675"/>
        <v>0.0001875-0.0603009886098241i</v>
      </c>
      <c r="M2331" t="str">
        <f t="shared" si="676"/>
        <v>0.00125-0.015155863447389i</v>
      </c>
      <c r="N2331">
        <f t="shared" si="677"/>
        <v>83.224535334162695</v>
      </c>
      <c r="O2331">
        <f t="shared" si="678"/>
        <v>11.846141337620409</v>
      </c>
      <c r="P2331" s="3">
        <f t="shared" si="679"/>
        <v>11.846141337620409</v>
      </c>
      <c r="Q2331" s="3">
        <f t="shared" si="680"/>
        <v>-96.775464665837305</v>
      </c>
      <c r="R2331">
        <f t="shared" si="681"/>
        <v>83.224535334162695</v>
      </c>
      <c r="S2331">
        <f t="shared" si="682"/>
        <v>5.8496059085586056</v>
      </c>
      <c r="T2331">
        <f t="shared" si="665"/>
        <v>11.846141337620409</v>
      </c>
    </row>
    <row r="2332" spans="1:20" x14ac:dyDescent="0.35">
      <c r="A2332">
        <f t="shared" si="666"/>
        <v>36893.823697456624</v>
      </c>
      <c r="B2332">
        <f t="shared" si="683"/>
        <v>5871.8344110111284</v>
      </c>
      <c r="C2332" t="str">
        <f t="shared" si="667"/>
        <v>-0.456896137038725-3.86794635520694i</v>
      </c>
      <c r="D2332" t="str">
        <f t="shared" si="668"/>
        <v>3.47789847279867-2.73854924197874i</v>
      </c>
      <c r="E2332" t="str">
        <f t="shared" si="669"/>
        <v>167.041140526295+4.96525403532466i</v>
      </c>
      <c r="F2332" t="str">
        <f t="shared" si="670"/>
        <v>2.90987340730164-25.4464997079186i</v>
      </c>
      <c r="G2332" t="str">
        <f t="shared" si="671"/>
        <v>0.999987455760004-0.00354176264567787i</v>
      </c>
      <c r="H2332" t="str">
        <f t="shared" si="672"/>
        <v>141.816683488291-552.543157413385i</v>
      </c>
      <c r="I2332" t="str">
        <f t="shared" si="673"/>
        <v>-38.5005066391808-14.7161580408702i</v>
      </c>
      <c r="K2332" t="str">
        <f t="shared" si="674"/>
        <v>0.00522961581282556-0.0091395406324633i</v>
      </c>
      <c r="L2332" t="str">
        <f t="shared" si="675"/>
        <v>0.0001875-0.0600727123030726i</v>
      </c>
      <c r="M2332" t="str">
        <f t="shared" si="676"/>
        <v>0.00125-0.0150984891884728i</v>
      </c>
      <c r="N2332">
        <f t="shared" si="677"/>
        <v>83.263227951016503</v>
      </c>
      <c r="O2332">
        <f t="shared" si="678"/>
        <v>11.809787982620714</v>
      </c>
      <c r="P2332" s="3">
        <f t="shared" si="679"/>
        <v>11.809787982620714</v>
      </c>
      <c r="Q2332" s="3">
        <f t="shared" si="680"/>
        <v>-96.736772048983497</v>
      </c>
      <c r="R2332">
        <f t="shared" si="681"/>
        <v>83.263227951016503</v>
      </c>
      <c r="S2332">
        <f t="shared" si="682"/>
        <v>5.871834411011128</v>
      </c>
      <c r="T2332">
        <f t="shared" si="665"/>
        <v>11.809787982620714</v>
      </c>
    </row>
    <row r="2333" spans="1:20" x14ac:dyDescent="0.35">
      <c r="A2333">
        <f t="shared" si="666"/>
        <v>37034.020227506961</v>
      </c>
      <c r="B2333">
        <f t="shared" si="683"/>
        <v>5894.1473817729711</v>
      </c>
      <c r="C2333" t="str">
        <f t="shared" si="667"/>
        <v>-0.452378961130206-3.85211760315007i</v>
      </c>
      <c r="D2333" t="str">
        <f t="shared" si="668"/>
        <v>3.47789674803407-2.72839505238032i</v>
      </c>
      <c r="E2333" t="str">
        <f t="shared" si="669"/>
        <v>167.087916565684+4.98498567557277i</v>
      </c>
      <c r="F2333" t="str">
        <f t="shared" si="670"/>
        <v>2.90987312935823-25.350247243421i</v>
      </c>
      <c r="G2333" t="str">
        <f t="shared" si="671"/>
        <v>0.999987360243848-0.00355522100414611i</v>
      </c>
      <c r="H2333" t="str">
        <f t="shared" si="672"/>
        <v>139.449136231193-549.734753982769i</v>
      </c>
      <c r="I2333" t="str">
        <f t="shared" si="673"/>
        <v>-38.1690679254431-14.4852829615414i</v>
      </c>
      <c r="K2333" t="str">
        <f t="shared" si="674"/>
        <v>0.00520244658845607-0.00911819208398705i</v>
      </c>
      <c r="L2333" t="str">
        <f t="shared" si="675"/>
        <v>0.0001875-0.0598453001624553i</v>
      </c>
      <c r="M2333" t="str">
        <f t="shared" si="676"/>
        <v>0.00125-0.0150413321263925i</v>
      </c>
      <c r="N2333">
        <f t="shared" si="677"/>
        <v>83.302066551892779</v>
      </c>
      <c r="O2333">
        <f t="shared" si="678"/>
        <v>11.773476418570825</v>
      </c>
      <c r="P2333" s="3">
        <f t="shared" si="679"/>
        <v>11.773476418570825</v>
      </c>
      <c r="Q2333" s="3">
        <f t="shared" si="680"/>
        <v>-96.697933448107221</v>
      </c>
      <c r="R2333">
        <f t="shared" si="681"/>
        <v>83.302066551892779</v>
      </c>
      <c r="S2333">
        <f t="shared" si="682"/>
        <v>5.8941473817729708</v>
      </c>
      <c r="T2333">
        <f t="shared" si="665"/>
        <v>11.773476418570825</v>
      </c>
    </row>
    <row r="2334" spans="1:20" x14ac:dyDescent="0.35">
      <c r="A2334">
        <f t="shared" si="666"/>
        <v>37174.749504371488</v>
      </c>
      <c r="B2334">
        <f t="shared" si="683"/>
        <v>5916.5451418237089</v>
      </c>
      <c r="C2334" t="str">
        <f t="shared" si="667"/>
        <v>-0.447883787328724-3.83637153144008i</v>
      </c>
      <c r="D2334" t="str">
        <f t="shared" si="668"/>
        <v>3.4778950101381-2.71828011144794i</v>
      </c>
      <c r="E2334" t="str">
        <f t="shared" si="669"/>
        <v>167.135097198872+5.00473367567085i</v>
      </c>
      <c r="F2334" t="str">
        <f t="shared" si="670"/>
        <v>2.9098728492985-25.2543594507256i</v>
      </c>
      <c r="G2334" t="str">
        <f t="shared" si="671"/>
        <v>0.999987264000409-0.00356873050049059i</v>
      </c>
      <c r="H2334" t="str">
        <f t="shared" si="672"/>
        <v>137.121728843659-546.933443458445i</v>
      </c>
      <c r="I2334" t="str">
        <f t="shared" si="673"/>
        <v>-37.8398928267759-14.2587525709099i</v>
      </c>
      <c r="K2334" t="str">
        <f t="shared" si="674"/>
        <v>0.00517540478775341-0.00909681336253005i</v>
      </c>
      <c r="L2334" t="str">
        <f t="shared" si="675"/>
        <v>0.0001875-0.0596187489165722i</v>
      </c>
      <c r="M2334" t="str">
        <f t="shared" si="676"/>
        <v>0.00125-0.0149843914389246i</v>
      </c>
      <c r="N2334">
        <f t="shared" si="677"/>
        <v>83.341049953073167</v>
      </c>
      <c r="O2334">
        <f t="shared" si="678"/>
        <v>11.737206875475747</v>
      </c>
      <c r="P2334" s="3">
        <f t="shared" si="679"/>
        <v>11.737206875475747</v>
      </c>
      <c r="Q2334" s="3">
        <f t="shared" si="680"/>
        <v>-96.658950046926833</v>
      </c>
      <c r="R2334">
        <f t="shared" si="681"/>
        <v>83.341049953073167</v>
      </c>
      <c r="S2334">
        <f t="shared" si="682"/>
        <v>5.9165451418237094</v>
      </c>
      <c r="T2334">
        <f t="shared" si="665"/>
        <v>11.737206875475747</v>
      </c>
    </row>
    <row r="2335" spans="1:20" x14ac:dyDescent="0.35">
      <c r="A2335">
        <f t="shared" si="666"/>
        <v>37316.013552488104</v>
      </c>
      <c r="B2335">
        <f t="shared" si="683"/>
        <v>5939.0280133626393</v>
      </c>
      <c r="C2335" t="str">
        <f t="shared" si="667"/>
        <v>-0.443410594992744-3.82070772756917i</v>
      </c>
      <c r="D2335" t="str">
        <f t="shared" si="668"/>
        <v>3.47789325901078-2.70820427367235i</v>
      </c>
      <c r="E2335" t="str">
        <f t="shared" si="669"/>
        <v>167.182685679819+5.02449731119513i</v>
      </c>
      <c r="F2335" t="str">
        <f t="shared" si="670"/>
        <v>2.9098725671063-25.1588349504543i</v>
      </c>
      <c r="G2335" t="str">
        <f t="shared" si="671"/>
        <v>0.999987167024149-0.00358229132899079i</v>
      </c>
      <c r="H2335" t="str">
        <f t="shared" si="672"/>
        <v>134.833844824238-544.139605622497i</v>
      </c>
      <c r="I2335" t="str">
        <f t="shared" si="673"/>
        <v>-37.5129968397722-14.0364859493266i</v>
      </c>
      <c r="K2335" t="str">
        <f t="shared" si="674"/>
        <v>0.00514849028855226-0.00907540529655082i</v>
      </c>
      <c r="L2335" t="str">
        <f t="shared" si="675"/>
        <v>0.0001875-0.0593930553064079i</v>
      </c>
      <c r="M2335" t="str">
        <f t="shared" si="676"/>
        <v>0.00125-0.0149276663069581i</v>
      </c>
      <c r="N2335">
        <f t="shared" si="677"/>
        <v>83.3801769659255</v>
      </c>
      <c r="O2335">
        <f t="shared" si="678"/>
        <v>11.700979583009442</v>
      </c>
      <c r="P2335" s="3">
        <f t="shared" si="679"/>
        <v>11.700979583009442</v>
      </c>
      <c r="Q2335" s="3">
        <f t="shared" si="680"/>
        <v>-96.6198230340745</v>
      </c>
      <c r="R2335">
        <f t="shared" si="681"/>
        <v>83.3801769659255</v>
      </c>
      <c r="S2335">
        <f t="shared" si="682"/>
        <v>5.9390280133626394</v>
      </c>
      <c r="T2335">
        <f t="shared" si="665"/>
        <v>11.700979583009442</v>
      </c>
    </row>
    <row r="2336" spans="1:20" x14ac:dyDescent="0.35">
      <c r="A2336">
        <f t="shared" si="666"/>
        <v>37457.814403987562</v>
      </c>
      <c r="B2336">
        <f t="shared" si="683"/>
        <v>5961.5963198134177</v>
      </c>
      <c r="C2336" t="str">
        <f t="shared" si="667"/>
        <v>-0.43895936252576-3.80512578095476i</v>
      </c>
      <c r="D2336" t="str">
        <f t="shared" si="668"/>
        <v>3.47789149455138-2.69816739410677i</v>
      </c>
      <c r="E2336" t="str">
        <f t="shared" si="669"/>
        <v>167.230685291072+5.04427584582278i</v>
      </c>
      <c r="F2336" t="str">
        <f t="shared" si="670"/>
        <v>2.90987228276543-25.0636723684547i</v>
      </c>
      <c r="G2336" t="str">
        <f t="shared" si="671"/>
        <v>0.999987069309488-0.0035959036846639i</v>
      </c>
      <c r="H2336" t="str">
        <f t="shared" si="672"/>
        <v>132.584872781859-541.353603792313i</v>
      </c>
      <c r="I2336" t="str">
        <f t="shared" si="673"/>
        <v>-37.1883939422482-13.8184033500314i</v>
      </c>
      <c r="K2336" t="str">
        <f t="shared" si="674"/>
        <v>0.00512170296254218-0.00905396871029477i</v>
      </c>
      <c r="L2336" t="str">
        <f t="shared" si="675"/>
        <v>0.0001875-0.0591682160852837i</v>
      </c>
      <c r="M2336" t="str">
        <f t="shared" si="676"/>
        <v>0.00125-0.0148711559144831i</v>
      </c>
      <c r="N2336">
        <f t="shared" si="677"/>
        <v>83.419446396956459</v>
      </c>
      <c r="O2336">
        <f t="shared" si="678"/>
        <v>11.664794770528085</v>
      </c>
      <c r="P2336" s="3">
        <f t="shared" si="679"/>
        <v>11.664794770528085</v>
      </c>
      <c r="Q2336" s="3">
        <f t="shared" si="680"/>
        <v>-96.580553603043541</v>
      </c>
      <c r="R2336">
        <f t="shared" si="681"/>
        <v>83.419446396956459</v>
      </c>
      <c r="S2336">
        <f t="shared" si="682"/>
        <v>5.9615963198134176</v>
      </c>
      <c r="T2336">
        <f t="shared" si="665"/>
        <v>11.664794770528085</v>
      </c>
    </row>
    <row r="2337" spans="1:20" x14ac:dyDescent="0.35">
      <c r="A2337">
        <f t="shared" si="666"/>
        <v>37600.154098722713</v>
      </c>
      <c r="B2337">
        <f t="shared" si="683"/>
        <v>5984.2503858287091</v>
      </c>
      <c r="C2337" t="str">
        <f t="shared" si="667"/>
        <v>-0.434530067388944-3.78962528294238i</v>
      </c>
      <c r="D2337" t="str">
        <f t="shared" si="668"/>
        <v>3.47788971665846-2.68816932836484i</v>
      </c>
      <c r="E2337" t="str">
        <f t="shared" si="669"/>
        <v>167.279099344049+5.06406853113908i</v>
      </c>
      <c r="F2337" t="str">
        <f t="shared" si="670"/>
        <v>2.90987199625954-24.9688703357812i</v>
      </c>
      <c r="G2337" t="str">
        <f t="shared" si="671"/>
        <v>0.999986970850804-0.00360956776326769i</v>
      </c>
      <c r="H2337" t="str">
        <f t="shared" si="672"/>
        <v>130.374206641666-538.575785288108i</v>
      </c>
      <c r="I2337" t="str">
        <f t="shared" si="673"/>
        <v>-36.8660966498554-13.6044262026539i</v>
      </c>
      <c r="K2337" t="str">
        <f t="shared" si="674"/>
        <v>0.00509504267533709-0.00903250442375335i</v>
      </c>
      <c r="L2337" t="str">
        <f t="shared" si="675"/>
        <v>0.0001875-0.0589442280188122i</v>
      </c>
      <c r="M2337" t="str">
        <f t="shared" si="676"/>
        <v>0.00125-0.0148148594485785i</v>
      </c>
      <c r="N2337">
        <f t="shared" si="677"/>
        <v>83.458857047862452</v>
      </c>
      <c r="O2337">
        <f t="shared" si="678"/>
        <v>11.62865266708231</v>
      </c>
      <c r="P2337" s="3">
        <f t="shared" si="679"/>
        <v>11.62865266708231</v>
      </c>
      <c r="Q2337" s="3">
        <f t="shared" si="680"/>
        <v>-96.541142952137548</v>
      </c>
      <c r="R2337">
        <f t="shared" si="681"/>
        <v>83.458857047862452</v>
      </c>
      <c r="S2337">
        <f t="shared" si="682"/>
        <v>5.9842503858287088</v>
      </c>
      <c r="T2337">
        <f t="shared" si="665"/>
        <v>11.62865266708231</v>
      </c>
    </row>
    <row r="2338" spans="1:20" x14ac:dyDescent="0.35">
      <c r="A2338">
        <f t="shared" si="666"/>
        <v>37743.034684297862</v>
      </c>
      <c r="B2338">
        <f t="shared" si="683"/>
        <v>6006.9905372948588</v>
      </c>
      <c r="C2338" t="str">
        <f t="shared" si="667"/>
        <v>-0.43012268611387-3.77420582680876i</v>
      </c>
      <c r="D2338" t="str">
        <f t="shared" si="668"/>
        <v>3.47788792522968-2.67820993261849i</v>
      </c>
      <c r="E2338" t="str">
        <f t="shared" si="669"/>
        <v>167.327931179342+5.0838746064406i</v>
      </c>
      <c r="F2338" t="str">
        <f t="shared" si="670"/>
        <v>2.9098717075721-24.8744274886742i</v>
      </c>
      <c r="G2338" t="str">
        <f t="shared" si="671"/>
        <v>0.999986871642431-0.0036232837613033i</v>
      </c>
      <c r="H2338" t="str">
        <f t="shared" si="672"/>
        <v>128.201245834525-535.806481892702i</v>
      </c>
      <c r="I2338" t="str">
        <f t="shared" si="673"/>
        <v>-36.5461160712554-13.3944771153096i</v>
      </c>
      <c r="K2338" t="str">
        <f t="shared" si="674"/>
        <v>0.0050685092865452-0.00901101325262448i</v>
      </c>
      <c r="L2338" t="str">
        <f t="shared" si="675"/>
        <v>0.0001875-0.0587210878848498i</v>
      </c>
      <c r="M2338" t="str">
        <f t="shared" si="676"/>
        <v>0.00125-0.0147587760994008i</v>
      </c>
      <c r="N2338">
        <f t="shared" si="677"/>
        <v>83.498407715578352</v>
      </c>
      <c r="O2338">
        <f t="shared" si="678"/>
        <v>11.592553501430478</v>
      </c>
      <c r="P2338" s="3">
        <f t="shared" si="679"/>
        <v>11.592553501430478</v>
      </c>
      <c r="Q2338" s="3">
        <f t="shared" si="680"/>
        <v>-96.501592284421648</v>
      </c>
      <c r="R2338">
        <f t="shared" si="681"/>
        <v>83.498407715578352</v>
      </c>
      <c r="S2338">
        <f t="shared" si="682"/>
        <v>6.0069905372948584</v>
      </c>
      <c r="T2338">
        <f t="shared" si="665"/>
        <v>11.592553501430478</v>
      </c>
    </row>
    <row r="2339" spans="1:20" x14ac:dyDescent="0.35">
      <c r="A2339">
        <f t="shared" si="666"/>
        <v>37886.458216098195</v>
      </c>
      <c r="B2339">
        <f t="shared" si="683"/>
        <v>6029.8171013365791</v>
      </c>
      <c r="C2339" t="str">
        <f t="shared" si="667"/>
        <v>-0.425737194315128-3.75886700776476i</v>
      </c>
      <c r="D2339" t="str">
        <f t="shared" si="668"/>
        <v>3.47788612016205-2.66828906359594i</v>
      </c>
      <c r="E2339" t="str">
        <f t="shared" si="669"/>
        <v>167.377184167013+5.10369329853574i</v>
      </c>
      <c r="F2339" t="str">
        <f t="shared" si="670"/>
        <v>2.90987141668657-24.7803424685417i</v>
      </c>
      <c r="G2339" t="str">
        <f t="shared" si="671"/>
        <v>0.999986771678663-0.00363705187601804i</v>
      </c>
      <c r="H2339" t="str">
        <f t="shared" si="672"/>
        <v>126.065395470899-533.046010303296i</v>
      </c>
      <c r="I2339" t="str">
        <f t="shared" si="673"/>
        <v>-36.2284619618679-13.1884798753741i</v>
      </c>
      <c r="K2339" t="str">
        <f t="shared" si="674"/>
        <v>0.0050421026498387-0.00898949600827383i</v>
      </c>
      <c r="L2339" t="str">
        <f t="shared" si="675"/>
        <v>0.0001875-0.0584987924734507i</v>
      </c>
      <c r="M2339" t="str">
        <f t="shared" si="676"/>
        <v>0.00125-0.0147029050601721i</v>
      </c>
      <c r="N2339">
        <f t="shared" si="677"/>
        <v>83.538097192326973</v>
      </c>
      <c r="O2339">
        <f t="shared" si="678"/>
        <v>11.556497502052199</v>
      </c>
      <c r="P2339" s="3">
        <f t="shared" si="679"/>
        <v>11.556497502052199</v>
      </c>
      <c r="Q2339" s="3">
        <f t="shared" si="680"/>
        <v>-96.461902807673027</v>
      </c>
      <c r="R2339">
        <f t="shared" si="681"/>
        <v>83.538097192326973</v>
      </c>
      <c r="S2339">
        <f t="shared" si="682"/>
        <v>6.0298171013365787</v>
      </c>
      <c r="T2339">
        <f t="shared" si="665"/>
        <v>11.556497502052199</v>
      </c>
    </row>
    <row r="2340" spans="1:20" x14ac:dyDescent="0.35">
      <c r="A2340">
        <f t="shared" si="666"/>
        <v>38030.426757319365</v>
      </c>
      <c r="B2340">
        <f t="shared" si="683"/>
        <v>6052.7304063216579</v>
      </c>
      <c r="C2340" t="str">
        <f t="shared" si="667"/>
        <v>-0.421373566703074-3.74360842295804i</v>
      </c>
      <c r="D2340" t="str">
        <f t="shared" si="668"/>
        <v>3.47788430135172-2.65840657857957i</v>
      </c>
      <c r="E2340" t="str">
        <f t="shared" si="669"/>
        <v>167.4268617069+5.12352382154056i</v>
      </c>
      <c r="F2340" t="str">
        <f t="shared" si="670"/>
        <v>2.90987112358615-24.6866139219389i</v>
      </c>
      <c r="G2340" t="str">
        <f t="shared" si="671"/>
        <v>0.999986670953746-0.0036508723054082i</v>
      </c>
      <c r="H2340" t="str">
        <f t="shared" si="672"/>
        <v>123.966066499816-530.294672575171i</v>
      </c>
      <c r="I2340" t="str">
        <f t="shared" si="673"/>
        <v>-35.9131427762001-12.9863594490138i</v>
      </c>
      <c r="K2340" t="str">
        <f t="shared" si="674"/>
        <v>0.0050158226130238-0.00896795349769727i</v>
      </c>
      <c r="L2340" t="str">
        <f t="shared" si="675"/>
        <v>0.0001875-0.0582773385868207i</v>
      </c>
      <c r="M2340" t="str">
        <f t="shared" si="676"/>
        <v>0.00125-0.0146472455271689i</v>
      </c>
      <c r="N2340">
        <f t="shared" si="677"/>
        <v>83.577924265664535</v>
      </c>
      <c r="O2340">
        <f t="shared" si="678"/>
        <v>11.520484897161866</v>
      </c>
      <c r="P2340" s="3">
        <f t="shared" si="679"/>
        <v>11.520484897161866</v>
      </c>
      <c r="Q2340" s="3">
        <f t="shared" si="680"/>
        <v>-96.422075734335465</v>
      </c>
      <c r="R2340">
        <f t="shared" si="681"/>
        <v>83.577924265664535</v>
      </c>
      <c r="S2340">
        <f t="shared" si="682"/>
        <v>6.0527304063216576</v>
      </c>
      <c r="T2340">
        <f t="shared" si="665"/>
        <v>11.520484897161866</v>
      </c>
    </row>
    <row r="2341" spans="1:20" x14ac:dyDescent="0.35">
      <c r="A2341">
        <f t="shared" si="666"/>
        <v>38174.942378997177</v>
      </c>
      <c r="B2341">
        <f t="shared" si="683"/>
        <v>6075.73078186568</v>
      </c>
      <c r="C2341" t="str">
        <f t="shared" si="667"/>
        <v>-0.417031777096575-3.72842967147564i</v>
      </c>
      <c r="D2341" t="str">
        <f t="shared" si="668"/>
        <v>3.4778824686941-2.64856233540391i</v>
      </c>
      <c r="E2341" t="str">
        <f t="shared" si="669"/>
        <v>167.476967228923+5.14336537667122i</v>
      </c>
      <c r="F2341" t="str">
        <f t="shared" si="670"/>
        <v>2.90987082825394-24.593240500549i</v>
      </c>
      <c r="G2341" t="str">
        <f t="shared" si="671"/>
        <v>0.999986569461886-0.00366474524822194i</v>
      </c>
      <c r="H2341" t="str">
        <f t="shared" si="672"/>
        <v>121.902675853578-527.55275655707i</v>
      </c>
      <c r="I2341" t="str">
        <f t="shared" si="673"/>
        <v>-35.600165718768-12.7880419795494i</v>
      </c>
      <c r="K2341" t="str">
        <f t="shared" si="674"/>
        <v>0.0049896690181105-0.00894638652348432i</v>
      </c>
      <c r="L2341" t="str">
        <f t="shared" si="675"/>
        <v>0.0001875-0.0580567230392716i</v>
      </c>
      <c r="M2341" t="str">
        <f t="shared" si="676"/>
        <v>0.00125-0.01459179669971i</v>
      </c>
      <c r="N2341">
        <f t="shared" si="677"/>
        <v>83.617887718525225</v>
      </c>
      <c r="O2341">
        <f t="shared" si="678"/>
        <v>11.484515914722593</v>
      </c>
      <c r="P2341" s="3">
        <f t="shared" si="679"/>
        <v>11.484515914722593</v>
      </c>
      <c r="Q2341" s="3">
        <f t="shared" si="680"/>
        <v>-96.382112281474775</v>
      </c>
      <c r="R2341">
        <f t="shared" si="681"/>
        <v>83.617887718525225</v>
      </c>
      <c r="S2341">
        <f t="shared" si="682"/>
        <v>6.0757307818656798</v>
      </c>
      <c r="T2341">
        <f t="shared" si="665"/>
        <v>11.484515914722593</v>
      </c>
    </row>
    <row r="2342" spans="1:20" x14ac:dyDescent="0.35">
      <c r="A2342">
        <f t="shared" si="666"/>
        <v>38320.00716003737</v>
      </c>
      <c r="B2342">
        <f t="shared" si="683"/>
        <v>6098.8185588367696</v>
      </c>
      <c r="C2342" t="str">
        <f t="shared" si="667"/>
        <v>-0.412711798435624-3.71333035434633i</v>
      </c>
      <c r="D2342" t="str">
        <f t="shared" si="668"/>
        <v>3.47788062208379-2.63875619245358i</v>
      </c>
      <c r="E2342" t="str">
        <f t="shared" si="669"/>
        <v>167.52750419339+5.16321715203651i</v>
      </c>
      <c r="F2342" t="str">
        <f t="shared" si="670"/>
        <v>2.90987053067306-24.5002208611637i</v>
      </c>
      <c r="G2342" t="str">
        <f t="shared" si="671"/>
        <v>0.999986467197244-0.00367867090396213i</v>
      </c>
      <c r="H2342" t="str">
        <f t="shared" si="672"/>
        <v>119.874646578911-524.820536318252i</v>
      </c>
      <c r="I2342" t="str">
        <f t="shared" si="673"/>
        <v>-35.289536793627-12.5934547847266i</v>
      </c>
      <c r="K2342" t="str">
        <f t="shared" si="674"/>
        <v>0.00496364170138268-0.00892479588378252i</v>
      </c>
      <c r="L2342" t="str">
        <f t="shared" si="675"/>
        <v>0.0001875-0.0578369426571741i</v>
      </c>
      <c r="M2342" t="str">
        <f t="shared" si="676"/>
        <v>0.00125-0.0145365577801454i</v>
      </c>
      <c r="N2342">
        <f t="shared" si="677"/>
        <v>83.657986329265754</v>
      </c>
      <c r="O2342">
        <f t="shared" si="678"/>
        <v>11.448590782460155</v>
      </c>
      <c r="P2342" s="3">
        <f t="shared" si="679"/>
        <v>11.448590782460155</v>
      </c>
      <c r="Q2342" s="3">
        <f t="shared" si="680"/>
        <v>-96.342013670734246</v>
      </c>
      <c r="R2342">
        <f t="shared" si="681"/>
        <v>83.657986329265754</v>
      </c>
      <c r="S2342">
        <f t="shared" si="682"/>
        <v>6.0988185588367694</v>
      </c>
      <c r="T2342">
        <f t="shared" si="665"/>
        <v>11.448590782460155</v>
      </c>
    </row>
    <row r="2343" spans="1:20" x14ac:dyDescent="0.35">
      <c r="A2343">
        <f t="shared" si="666"/>
        <v>38465.62318724551</v>
      </c>
      <c r="B2343">
        <f t="shared" si="683"/>
        <v>6121.9940693603494</v>
      </c>
      <c r="C2343" t="str">
        <f t="shared" si="667"/>
        <v>-0.408413602794253-3.69831007454298i</v>
      </c>
      <c r="D2343" t="str">
        <f t="shared" si="668"/>
        <v>3.47787876141454-2.62898800866126i</v>
      </c>
      <c r="E2343" t="str">
        <f t="shared" si="669"/>
        <v>167.578476091314+5.18307832241867i</v>
      </c>
      <c r="F2343" t="str">
        <f t="shared" si="670"/>
        <v>2.9098702308263-24.4075536656641i</v>
      </c>
      <c r="G2343" t="str">
        <f t="shared" si="671"/>
        <v>0.999986364153934-0.00369264947288918i</v>
      </c>
      <c r="H2343" t="str">
        <f t="shared" si="672"/>
        <v>117.881407955157-522.098272567053i</v>
      </c>
      <c r="I2343" t="str">
        <f t="shared" si="673"/>
        <v>-34.981260852522-12.4025263529622i</v>
      </c>
      <c r="K2343" t="str">
        <f t="shared" si="674"/>
        <v>0.00493774049346815-0.00890318237226317i</v>
      </c>
      <c r="L2343" t="str">
        <f t="shared" si="675"/>
        <v>0.0001875-0.0576179942789143i</v>
      </c>
      <c r="M2343" t="str">
        <f t="shared" si="676"/>
        <v>0.00125-0.0144815279738448i</v>
      </c>
      <c r="N2343">
        <f t="shared" si="677"/>
        <v>83.698218871704469</v>
      </c>
      <c r="O2343">
        <f t="shared" si="678"/>
        <v>11.412709727877672</v>
      </c>
      <c r="P2343" s="3">
        <f t="shared" si="679"/>
        <v>11.412709727877672</v>
      </c>
      <c r="Q2343" s="3">
        <f t="shared" si="680"/>
        <v>-96.301781128295531</v>
      </c>
      <c r="R2343">
        <f t="shared" si="681"/>
        <v>83.698218871704469</v>
      </c>
      <c r="S2343">
        <f t="shared" si="682"/>
        <v>6.1219940693603494</v>
      </c>
      <c r="T2343">
        <f t="shared" si="665"/>
        <v>11.412709727877672</v>
      </c>
    </row>
    <row r="2344" spans="1:20" x14ac:dyDescent="0.35">
      <c r="A2344">
        <f t="shared" si="666"/>
        <v>38611.792555357046</v>
      </c>
      <c r="B2344">
        <f t="shared" si="683"/>
        <v>6145.2576468239185</v>
      </c>
      <c r="C2344" t="str">
        <f t="shared" si="667"/>
        <v>-0.404137161393105-3.68336843698472i</v>
      </c>
      <c r="D2344" t="str">
        <f t="shared" si="668"/>
        <v>3.47787688657937-2.61925764350564i</v>
      </c>
      <c r="E2344" t="str">
        <f t="shared" si="669"/>
        <v>167.629886444731+5.20294804905984i</v>
      </c>
      <c r="F2344" t="str">
        <f t="shared" si="670"/>
        <v>2.90986992869646-24.3152375810014i</v>
      </c>
      <c r="G2344" t="str">
        <f t="shared" si="671"/>
        <v>0.999986260326029-0.00370668115602393i</v>
      </c>
      <c r="H2344" t="str">
        <f t="shared" si="672"/>
        <v>115.922395600135-519.386213060893i</v>
      </c>
      <c r="I2344" t="str">
        <f t="shared" si="673"/>
        <v>-34.6753416416756-12.2151863386319i</v>
      </c>
      <c r="K2344" t="str">
        <f t="shared" si="674"/>
        <v>0.00491196521940847-0.00888154677808758i</v>
      </c>
      <c r="L2344" t="str">
        <f t="shared" si="675"/>
        <v>0.0001875-0.057399874754846i</v>
      </c>
      <c r="M2344" t="str">
        <f t="shared" si="676"/>
        <v>0.00125-0.0144267064891859i</v>
      </c>
      <c r="N2344">
        <f t="shared" si="677"/>
        <v>83.73858411516359</v>
      </c>
      <c r="O2344">
        <f t="shared" si="678"/>
        <v>11.376872978270271</v>
      </c>
      <c r="P2344" s="3">
        <f t="shared" si="679"/>
        <v>11.376872978270271</v>
      </c>
      <c r="Q2344" s="3">
        <f t="shared" si="680"/>
        <v>-96.26141588483641</v>
      </c>
      <c r="R2344">
        <f t="shared" si="681"/>
        <v>83.73858411516359</v>
      </c>
      <c r="S2344">
        <f t="shared" si="682"/>
        <v>6.1452576468239188</v>
      </c>
      <c r="T2344">
        <f t="shared" si="665"/>
        <v>11.376872978270271</v>
      </c>
    </row>
    <row r="2345" spans="1:20" x14ac:dyDescent="0.35">
      <c r="A2345">
        <f t="shared" si="666"/>
        <v>38758.517367067405</v>
      </c>
      <c r="B2345">
        <f t="shared" si="683"/>
        <v>6168.6096258818498</v>
      </c>
      <c r="C2345" t="str">
        <f t="shared" si="667"/>
        <v>-0.399882444612352-3.66850504853883i</v>
      </c>
      <c r="D2345" t="str">
        <f t="shared" si="668"/>
        <v>3.4778749974704-2.60956495700944i</v>
      </c>
      <c r="E2345" t="str">
        <f t="shared" si="669"/>
        <v>167.681738807017+5.22282547943655i</v>
      </c>
      <c r="F2345" t="str">
        <f t="shared" si="670"/>
        <v>2.90986962426612-24.2232712791774i</v>
      </c>
      <c r="G2345" t="str">
        <f t="shared" si="671"/>
        <v>0.999986155707554-0.00372076615515055i</v>
      </c>
      <c r="H2345" t="str">
        <f t="shared" si="672"/>
        <v>113.997051564287-516.684593007736i</v>
      </c>
      <c r="I2345" t="str">
        <f t="shared" si="673"/>
        <v>-34.3717818472334-12.0313655564675i</v>
      </c>
      <c r="K2345" t="str">
        <f t="shared" si="674"/>
        <v>0.00488631569872907-0.00885988988587476i</v>
      </c>
      <c r="L2345" t="str">
        <f t="shared" si="675"/>
        <v>0.0001875-0.0571825809472465i</v>
      </c>
      <c r="M2345" t="str">
        <f t="shared" si="676"/>
        <v>0.00125-0.0143720925375432i</v>
      </c>
      <c r="N2345">
        <f t="shared" si="677"/>
        <v>83.779080824504604</v>
      </c>
      <c r="O2345">
        <f t="shared" si="678"/>
        <v>11.341080760739796</v>
      </c>
      <c r="P2345" s="3">
        <f t="shared" si="679"/>
        <v>11.341080760739796</v>
      </c>
      <c r="Q2345" s="3">
        <f t="shared" si="680"/>
        <v>-96.220919175495396</v>
      </c>
      <c r="R2345">
        <f t="shared" si="681"/>
        <v>83.779080824504604</v>
      </c>
      <c r="S2345">
        <f t="shared" si="682"/>
        <v>6.1686096258818495</v>
      </c>
      <c r="T2345">
        <f t="shared" si="665"/>
        <v>11.341080760739796</v>
      </c>
    </row>
    <row r="2346" spans="1:20" x14ac:dyDescent="0.35">
      <c r="A2346">
        <f t="shared" si="666"/>
        <v>38905.79973306226</v>
      </c>
      <c r="B2346">
        <f t="shared" si="683"/>
        <v>6192.0503424602011</v>
      </c>
      <c r="C2346" t="str">
        <f t="shared" si="667"/>
        <v>-0.395649422004232-3.65371951802268i</v>
      </c>
      <c r="D2346" t="str">
        <f t="shared" si="668"/>
        <v>3.47787309397901-2.59990980973733i</v>
      </c>
      <c r="E2346" t="str">
        <f t="shared" si="669"/>
        <v>167.734036763209+5.24270974703729i</v>
      </c>
      <c r="F2346" t="str">
        <f t="shared" si="670"/>
        <v>2.90986931751777-24.1316534372259i</v>
      </c>
      <c r="G2346" t="str">
        <f t="shared" si="671"/>
        <v>0.999986050292491-0.00373490467281942i</v>
      </c>
      <c r="H2346" t="str">
        <f t="shared" si="672"/>
        <v>112.104824413668-513.993635458902i</v>
      </c>
      <c r="I2346" t="str">
        <f t="shared" si="673"/>
        <v>-34.0705831393838-11.8509959751209i</v>
      </c>
      <c r="K2346" t="str">
        <f t="shared" si="674"/>
        <v>0.00486079174550927-0.00883821247566996i</v>
      </c>
      <c r="L2346" t="str">
        <f t="shared" si="675"/>
        <v>0.0001875-0.0569661097302714i</v>
      </c>
      <c r="M2346" t="str">
        <f t="shared" si="676"/>
        <v>0.00125-0.0143176853332768i</v>
      </c>
      <c r="N2346">
        <f t="shared" si="677"/>
        <v>83.819707760167873</v>
      </c>
      <c r="O2346">
        <f t="shared" si="678"/>
        <v>11.305333302210144</v>
      </c>
      <c r="P2346" s="3">
        <f t="shared" si="679"/>
        <v>11.305333302210144</v>
      </c>
      <c r="Q2346" s="3">
        <f t="shared" si="680"/>
        <v>-96.180292239832127</v>
      </c>
      <c r="R2346">
        <f t="shared" si="681"/>
        <v>83.819707760167873</v>
      </c>
      <c r="S2346">
        <f t="shared" si="682"/>
        <v>6.1920503424602007</v>
      </c>
      <c r="T2346">
        <f t="shared" si="665"/>
        <v>11.305333302210144</v>
      </c>
    </row>
    <row r="2347" spans="1:20" x14ac:dyDescent="0.35">
      <c r="A2347">
        <f t="shared" si="666"/>
        <v>39053.6417720479</v>
      </c>
      <c r="B2347">
        <f t="shared" si="683"/>
        <v>6215.5801337615503</v>
      </c>
      <c r="C2347" t="str">
        <f t="shared" si="667"/>
        <v>-0.391438062305992-3.63901145620541i</v>
      </c>
      <c r="D2347" t="str">
        <f t="shared" si="668"/>
        <v>3.47787117599572-2.590292062794i</v>
      </c>
      <c r="E2347" t="str">
        <f t="shared" si="669"/>
        <v>167.786783930338+5.26259997113131i</v>
      </c>
      <c r="F2347" t="str">
        <f t="shared" si="670"/>
        <v>2.90986900843381-24.0403827371932i</v>
      </c>
      <c r="G2347" t="str">
        <f t="shared" si="671"/>
        <v>0.999985944074773-0.00374909691235001i</v>
      </c>
      <c r="H2347" t="str">
        <f t="shared" si="672"/>
        <v>110.245169302341-511.31355169327i</v>
      </c>
      <c r="I2347" t="str">
        <f t="shared" si="673"/>
        <v>-33.7717462151734-11.6740107099561i</v>
      </c>
      <c r="K2347" t="str">
        <f t="shared" si="674"/>
        <v>0.00483539316845202-0.00881651532291408i</v>
      </c>
      <c r="L2347" t="str">
        <f t="shared" si="675"/>
        <v>0.0001875-0.0567504579899098i</v>
      </c>
      <c r="M2347" t="str">
        <f t="shared" si="676"/>
        <v>0.00125-0.0142634840937206i</v>
      </c>
      <c r="N2347">
        <f t="shared" si="677"/>
        <v>83.86046367820407</v>
      </c>
      <c r="O2347">
        <f t="shared" si="678"/>
        <v>11.269630829442608</v>
      </c>
      <c r="P2347" s="3">
        <f t="shared" si="679"/>
        <v>11.269630829442608</v>
      </c>
      <c r="Q2347" s="3">
        <f t="shared" si="680"/>
        <v>-96.13953632179593</v>
      </c>
      <c r="R2347">
        <f t="shared" si="681"/>
        <v>83.86046367820407</v>
      </c>
      <c r="S2347">
        <f t="shared" si="682"/>
        <v>6.2155801337615504</v>
      </c>
      <c r="T2347">
        <f t="shared" si="665"/>
        <v>11.269630829442608</v>
      </c>
    </row>
    <row r="2348" spans="1:20" x14ac:dyDescent="0.35">
      <c r="A2348">
        <f t="shared" si="666"/>
        <v>39202.045610781686</v>
      </c>
      <c r="B2348">
        <f t="shared" si="683"/>
        <v>6239.1993382698447</v>
      </c>
      <c r="C2348" t="str">
        <f t="shared" si="667"/>
        <v>-0.387248333452547-3.62438047580955i</v>
      </c>
      <c r="D2348" t="str">
        <f t="shared" si="668"/>
        <v>3.47786924341018-2.5807115778221i</v>
      </c>
      <c r="E2348" t="str">
        <f t="shared" si="669"/>
        <v>167.839983957756+5.28249525653447i</v>
      </c>
      <c r="F2348" t="str">
        <f t="shared" si="670"/>
        <v>2.90986869699637-23.9494578661195i</v>
      </c>
      <c r="G2348" t="str">
        <f t="shared" si="671"/>
        <v>0.999985837048289-0.00376334307783386i</v>
      </c>
      <c r="H2348" t="str">
        <f t="shared" si="672"/>
        <v>108.417548034742-508.644541592849i</v>
      </c>
      <c r="I2348" t="str">
        <f t="shared" si="673"/>
        <v>-33.4752708400382-11.5003440151252i</v>
      </c>
      <c r="K2348" t="str">
        <f t="shared" si="674"/>
        <v>0.00481011977095408-0.0087947991984144i</v>
      </c>
      <c r="L2348" t="str">
        <f t="shared" si="675"/>
        <v>0.0001875-0.0565356226239388i</v>
      </c>
      <c r="M2348" t="str">
        <f t="shared" si="676"/>
        <v>0.00125-0.0142094880391718i</v>
      </c>
      <c r="N2348">
        <f t="shared" si="677"/>
        <v>83.901347330308482</v>
      </c>
      <c r="O2348">
        <f t="shared" si="678"/>
        <v>11.233973569051637</v>
      </c>
      <c r="P2348" s="3">
        <f t="shared" si="679"/>
        <v>11.233973569051637</v>
      </c>
      <c r="Q2348" s="3">
        <f t="shared" si="680"/>
        <v>-96.098652669691518</v>
      </c>
      <c r="R2348">
        <f t="shared" si="681"/>
        <v>83.901347330308482</v>
      </c>
      <c r="S2348">
        <f t="shared" si="682"/>
        <v>6.2391993382698443</v>
      </c>
      <c r="T2348">
        <f t="shared" ref="T2348:T2411" si="684">P2348</f>
        <v>11.233973569051637</v>
      </c>
    </row>
    <row r="2349" spans="1:20" x14ac:dyDescent="0.35">
      <c r="A2349">
        <f t="shared" ref="A2349:A2412" si="685">2*PI()*B2349</f>
        <v>39351.013384102655</v>
      </c>
      <c r="B2349">
        <f t="shared" si="683"/>
        <v>6262.90829575527</v>
      </c>
      <c r="C2349" t="str">
        <f t="shared" ref="C2349:C2412" si="686">IMPRODUCT(D2349,E2349,$C$40,,K2349,$C$41)</f>
        <v>-0.383080202589243-3.6098261915124i</v>
      </c>
      <c r="D2349" t="str">
        <f t="shared" ref="D2349:D2412" si="687">IMDIV(IMPRODUCT($C$37,$C$38,COMPLEX(1,A2349/$C$38)),IMSUM(-1*A2349*A2349/$C$39,COMPLEX(0,1*A2349)))</f>
        <v>3.47786729611125-2.57116821700029i</v>
      </c>
      <c r="E2349" t="str">
        <f t="shared" ref="E2349:E2412" si="688">IMDIV(IMPRODUCT(IMSUM(F2349,G2349),$C$29,H2349),IMSUM(1,I2349))</f>
        <v>167.893640527471+5.30239469337273i</v>
      </c>
      <c r="F2349" t="str">
        <f t="shared" ref="F2349:F2412" si="689">IMDIV(IMPRODUCT($C$14,$C$15,COMPLEX(1,A2349/$C$15)),IMSUM(-1*A2349*A2349/$C$16,COMPLEX(0,A2349)))</f>
        <v>2.90986838318759-23.8588775160197i</v>
      </c>
      <c r="G2349" t="str">
        <f t="shared" ref="G2349:G2412" si="690">IMDIV(1,COMPLEX(1,A2349*$C$9*$C$10))</f>
        <v>0.999985729206882-0.00377764337413744i</v>
      </c>
      <c r="H2349" t="str">
        <f t="shared" ref="H2349:H2412" si="691">IMDIV($C$3,IMSUM(K2349,COMPLEX(0,$C$28*A2349)))</f>
        <v>106.62142911848-505.986794009747i</v>
      </c>
      <c r="I2349" t="str">
        <f t="shared" ref="I2349:I2412" si="692">IMPRODUCT(F2349,$C$29,H2349,$C$31)</f>
        <v>-33.1811558880737-11.3299312749791i</v>
      </c>
      <c r="K2349" t="str">
        <f t="shared" ref="K2349:K2412" si="693">IF($C$26&lt;=0,IMDIV(1,IMSUM(IMDIV(1,L2349),1/$C$18)),IMDIV(1,IMSUM(IMDIV(1,L2349),1/$C$18,IMDIV(1,M2349))))</f>
        <v>0.00478497135117552-0.00877306486831585i</v>
      </c>
      <c r="L2349" t="str">
        <f t="shared" ref="L2349:L2412" si="694">IMSUM($C$21/$C$22,IMDIV(1,COMPLEX(0,$C$20*$C$22*A2349)))</f>
        <v>0.0001875-0.0563216005418797i</v>
      </c>
      <c r="M2349" t="str">
        <f t="shared" ref="M2349:M2412" si="695">IMSUM($C$25/$C$26,IMDIV(1,COMPLEX(0,$C$24*$C$26*A2349)))</f>
        <v>0.00125-0.0141556963928788i</v>
      </c>
      <c r="N2349">
        <f t="shared" ref="N2349:N2412" si="696">ABS(R2349)</f>
        <v>83.942357463851295</v>
      </c>
      <c r="O2349">
        <f t="shared" ref="O2349:O2412" si="697">ABS(P2349)</f>
        <v>11.198361747520577</v>
      </c>
      <c r="P2349" s="3">
        <f t="shared" ref="P2349:P2412" si="698">20*LOG10(IMABS(C2349))</f>
        <v>11.198361747520577</v>
      </c>
      <c r="Q2349" s="3">
        <f t="shared" ref="Q2349:Q2412" si="699">IMARGUMENT(C2349)*180/PI()</f>
        <v>-96.057642536148705</v>
      </c>
      <c r="R2349">
        <f t="shared" ref="R2349:R2412" si="700">IF(Q2349&lt;0,Q2349+180,Q2349-180)</f>
        <v>83.942357463851295</v>
      </c>
      <c r="S2349">
        <f t="shared" ref="S2349:S2412" si="701">B2349/1000</f>
        <v>6.2629082957552704</v>
      </c>
      <c r="T2349">
        <f t="shared" si="684"/>
        <v>11.198361747520577</v>
      </c>
    </row>
    <row r="2350" spans="1:20" x14ac:dyDescent="0.35">
      <c r="A2350">
        <f t="shared" si="685"/>
        <v>39500.547234962243</v>
      </c>
      <c r="B2350">
        <f t="shared" ref="B2350:B2413" si="702">B2349*(1+B$42)</f>
        <v>6286.7073472791399</v>
      </c>
      <c r="C2350" t="str">
        <f t="shared" si="686"/>
        <v>-0.378933636084571-3.59534821994758i</v>
      </c>
      <c r="D2350" t="str">
        <f t="shared" si="687"/>
        <v>3.47786533398697-2.56166184304123i</v>
      </c>
      <c r="E2350" t="str">
        <f t="shared" si="688"/>
        <v>167.947757354488+5.32229735683988i</v>
      </c>
      <c r="F2350" t="str">
        <f t="shared" si="689"/>
        <v>2.90986806698939-23.768640383865i</v>
      </c>
      <c r="G2350" t="str">
        <f t="shared" si="690"/>
        <v>0.999985620544347-0.00379199800690512i</v>
      </c>
      <c r="H2350" t="str">
        <f t="shared" si="691"/>
        <v>104.856287808148-503.340487124576i</v>
      </c>
      <c r="I2350" t="str">
        <f t="shared" si="692"/>
        <v>-32.8893993810667-11.162708994869i</v>
      </c>
      <c r="K2350" t="str">
        <f t="shared" si="693"/>
        <v>0.00475994770210977-0.00875131309407374i</v>
      </c>
      <c r="L2350" t="str">
        <f t="shared" si="694"/>
        <v>0.0001875-0.0561083886649527i</v>
      </c>
      <c r="M2350" t="str">
        <f t="shared" si="695"/>
        <v>0.00125-0.0141021083810309i</v>
      </c>
      <c r="N2350">
        <f t="shared" si="696"/>
        <v>83.983492821907561</v>
      </c>
      <c r="O2350">
        <f t="shared" si="697"/>
        <v>11.162795591218398</v>
      </c>
      <c r="P2350" s="3">
        <f t="shared" si="698"/>
        <v>11.162795591218398</v>
      </c>
      <c r="Q2350" s="3">
        <f t="shared" si="699"/>
        <v>-96.016507178092439</v>
      </c>
      <c r="R2350">
        <f t="shared" si="700"/>
        <v>83.983492821907561</v>
      </c>
      <c r="S2350">
        <f t="shared" si="701"/>
        <v>6.2867073472791395</v>
      </c>
      <c r="T2350">
        <f t="shared" si="684"/>
        <v>11.162795591218398</v>
      </c>
    </row>
    <row r="2351" spans="1:20" x14ac:dyDescent="0.35">
      <c r="A2351">
        <f t="shared" si="685"/>
        <v>39650.649314455099</v>
      </c>
      <c r="B2351">
        <f t="shared" si="702"/>
        <v>6310.5968351988004</v>
      </c>
      <c r="C2351" t="str">
        <f t="shared" si="686"/>
        <v>-0.374808599542947-3.58094617970574i</v>
      </c>
      <c r="D2351" t="str">
        <f t="shared" si="687"/>
        <v>3.47786335692442-2.55219231918962i</v>
      </c>
      <c r="E2351" t="str">
        <f t="shared" si="688"/>
        <v>168.002338187141+5.34220230695197i</v>
      </c>
      <c r="F2351" t="str">
        <f t="shared" si="689"/>
        <v>2.90986774838361-23.6787451715636i</v>
      </c>
      <c r="G2351" t="str">
        <f t="shared" si="690"/>
        <v>0.999985511054431-0.00380640718256212i</v>
      </c>
      <c r="H2351" t="str">
        <f t="shared" si="691"/>
        <v>103.121606140567-500.705788796333i</v>
      </c>
      <c r="I2351" t="str">
        <f t="shared" si="692"/>
        <v>-32.5999985263107-10.9986147913822i</v>
      </c>
      <c r="K2351" t="str">
        <f t="shared" si="693"/>
        <v>0.0047350486116531-0.00872954463242705i</v>
      </c>
      <c r="L2351" t="str">
        <f t="shared" si="694"/>
        <v>0.0001875-0.055895983926034i</v>
      </c>
      <c r="M2351" t="str">
        <f t="shared" si="695"/>
        <v>0.00125-0.0140487232327465i</v>
      </c>
      <c r="N2351">
        <f t="shared" si="696"/>
        <v>84.024752143282711</v>
      </c>
      <c r="O2351">
        <f t="shared" si="697"/>
        <v>11.127275326414942</v>
      </c>
      <c r="P2351" s="3">
        <f t="shared" si="698"/>
        <v>11.127275326414942</v>
      </c>
      <c r="Q2351" s="3">
        <f t="shared" si="699"/>
        <v>-95.975247856717289</v>
      </c>
      <c r="R2351">
        <f t="shared" si="700"/>
        <v>84.024752143282711</v>
      </c>
      <c r="S2351">
        <f t="shared" si="701"/>
        <v>6.3105968351988002</v>
      </c>
      <c r="T2351">
        <f t="shared" si="684"/>
        <v>11.127275326414942</v>
      </c>
    </row>
    <row r="2352" spans="1:20" x14ac:dyDescent="0.35">
      <c r="A2352">
        <f t="shared" si="685"/>
        <v>39801.321781850034</v>
      </c>
      <c r="B2352">
        <f t="shared" si="702"/>
        <v>6334.5771031725562</v>
      </c>
      <c r="C2352" t="str">
        <f t="shared" si="686"/>
        <v>-0.370705057817386-3.56661969133607i</v>
      </c>
      <c r="D2352" t="str">
        <f t="shared" si="687"/>
        <v>3.47786136480993-2.54275950922022i</v>
      </c>
      <c r="E2352" t="str">
        <f t="shared" si="688"/>
        <v>168.05738680745+5.3621085882961i</v>
      </c>
      <c r="F2352" t="str">
        <f t="shared" si="689"/>
        <v>2.90986742735189-23.5891905859426i</v>
      </c>
      <c r="G2352" t="str">
        <f t="shared" si="690"/>
        <v>0.999985400730835-0.00382087110831746i</v>
      </c>
      <c r="H2352" t="str">
        <f t="shared" si="691"/>
        <v>101.416872961946-498.082856903798i</v>
      </c>
      <c r="I2352" t="str">
        <f t="shared" si="692"/>
        <v>-32.3129497532292-10.8375873820609i</v>
      </c>
      <c r="K2352" t="str">
        <f t="shared" si="693"/>
        <v>0.00471027386267418-0.0087077602353728i</v>
      </c>
      <c r="L2352" t="str">
        <f t="shared" si="694"/>
        <v>0.0001875-0.0556843832696095i</v>
      </c>
      <c r="M2352" t="str">
        <f t="shared" si="695"/>
        <v>0.00125-0.0139955401800622i</v>
      </c>
      <c r="N2352">
        <f t="shared" si="696"/>
        <v>84.066134162539427</v>
      </c>
      <c r="O2352">
        <f t="shared" si="697"/>
        <v>11.091801179298688</v>
      </c>
      <c r="P2352" s="3">
        <f t="shared" si="698"/>
        <v>11.091801179298688</v>
      </c>
      <c r="Q2352" s="3">
        <f t="shared" si="699"/>
        <v>-95.933865837460573</v>
      </c>
      <c r="R2352">
        <f t="shared" si="700"/>
        <v>84.066134162539427</v>
      </c>
      <c r="S2352">
        <f t="shared" si="701"/>
        <v>6.3345771031725562</v>
      </c>
      <c r="T2352">
        <f t="shared" si="684"/>
        <v>11.091801179298688</v>
      </c>
    </row>
    <row r="2353" spans="1:20" x14ac:dyDescent="0.35">
      <c r="A2353">
        <f t="shared" si="685"/>
        <v>39952.566804621063</v>
      </c>
      <c r="B2353">
        <f t="shared" si="702"/>
        <v>6358.648496164612</v>
      </c>
      <c r="C2353" t="str">
        <f t="shared" si="686"/>
        <v>-0.36662297502225-3.55236837734706i</v>
      </c>
      <c r="D2353" t="str">
        <f t="shared" si="687"/>
        <v>3.47785935752891-2.53336327743591i</v>
      </c>
      <c r="E2353" t="str">
        <f t="shared" si="688"/>
        <v>168.112907031464+5.38201522977736i</v>
      </c>
      <c r="F2353" t="str">
        <f t="shared" si="689"/>
        <v>2.90986710387578-23.4999753387289i</v>
      </c>
      <c r="G2353" t="str">
        <f t="shared" si="690"/>
        <v>0.999985289567211-0.00383538999216694i</v>
      </c>
      <c r="H2353" t="str">
        <f t="shared" si="691"/>
        <v>99.7415839474293-495.471839678549i</v>
      </c>
      <c r="I2353" t="str">
        <f t="shared" si="692"/>
        <v>-32.0282487488322-10.6795665746485i</v>
      </c>
      <c r="K2353" t="str">
        <f t="shared" si="693"/>
        <v>0.0046856232330837-0.00868596065014167i</v>
      </c>
      <c r="L2353" t="str">
        <f t="shared" si="694"/>
        <v>0.0001875-0.0554735836517328i</v>
      </c>
      <c r="M2353" t="str">
        <f t="shared" si="695"/>
        <v>0.00125-0.0139425584579221i</v>
      </c>
      <c r="N2353">
        <f t="shared" si="696"/>
        <v>84.107637610020078</v>
      </c>
      <c r="O2353">
        <f t="shared" si="697"/>
        <v>11.056373375993187</v>
      </c>
      <c r="P2353" s="3">
        <f t="shared" si="698"/>
        <v>11.056373375993187</v>
      </c>
      <c r="Q2353" s="3">
        <f t="shared" si="699"/>
        <v>-95.892362389979922</v>
      </c>
      <c r="R2353">
        <f t="shared" si="700"/>
        <v>84.107637610020078</v>
      </c>
      <c r="S2353">
        <f t="shared" si="701"/>
        <v>6.3586484961646121</v>
      </c>
      <c r="T2353">
        <f t="shared" si="684"/>
        <v>11.056373375993187</v>
      </c>
    </row>
    <row r="2354" spans="1:20" x14ac:dyDescent="0.35">
      <c r="A2354">
        <f t="shared" si="685"/>
        <v>40104.386558478625</v>
      </c>
      <c r="B2354">
        <f t="shared" si="702"/>
        <v>6382.8113604500377</v>
      </c>
      <c r="C2354" t="str">
        <f t="shared" si="686"/>
        <v>-0.362562314545927-3.53819186220723i</v>
      </c>
      <c r="D2354" t="str">
        <f t="shared" si="687"/>
        <v>3.47785733496591-2.52400348866572i</v>
      </c>
      <c r="E2354" t="str">
        <f t="shared" si="688"/>
        <v>168.168902709614+5.40192124435819i</v>
      </c>
      <c r="F2354" t="str">
        <f t="shared" si="689"/>
        <v>2.90986677793659-23.4110981465311i</v>
      </c>
      <c r="G2354" t="str">
        <f t="shared" si="690"/>
        <v>0.999985177557164-0.00384996404289613i</v>
      </c>
      <c r="H2354" t="str">
        <f t="shared" si="691"/>
        <v>98.0952416134256-492.87287602965i</v>
      </c>
      <c r="I2354" t="str">
        <f t="shared" si="692"/>
        <v>-31.7458904920292-10.5244932559038i</v>
      </c>
      <c r="K2354" t="str">
        <f t="shared" si="693"/>
        <v>0.00466109649590357-0.00866414661917407i</v>
      </c>
      <c r="L2354" t="str">
        <f t="shared" si="694"/>
        <v>0.0001875-0.0552635820399807i</v>
      </c>
      <c r="M2354" t="str">
        <f t="shared" si="695"/>
        <v>0.00125-0.0138897773041663i</v>
      </c>
      <c r="N2354">
        <f t="shared" si="696"/>
        <v>84.14926121186835</v>
      </c>
      <c r="O2354">
        <f t="shared" si="697"/>
        <v>11.020992142574052</v>
      </c>
      <c r="P2354" s="3">
        <f t="shared" si="698"/>
        <v>11.020992142574052</v>
      </c>
      <c r="Q2354" s="3">
        <f t="shared" si="699"/>
        <v>-95.85073878813165</v>
      </c>
      <c r="R2354">
        <f t="shared" si="700"/>
        <v>84.14926121186835</v>
      </c>
      <c r="S2354">
        <f t="shared" si="701"/>
        <v>6.3828113604500381</v>
      </c>
      <c r="T2354">
        <f t="shared" si="684"/>
        <v>11.020992142574052</v>
      </c>
    </row>
    <row r="2355" spans="1:20" x14ac:dyDescent="0.35">
      <c r="A2355">
        <f t="shared" si="685"/>
        <v>40256.78322740084</v>
      </c>
      <c r="B2355">
        <f t="shared" si="702"/>
        <v>6407.0660436197477</v>
      </c>
      <c r="C2355" t="str">
        <f t="shared" si="686"/>
        <v>-0.358523039063545-3.52408977234588i</v>
      </c>
      <c r="D2355" t="str">
        <f t="shared" si="687"/>
        <v>3.47785529700462-2.51468000826288i</v>
      </c>
      <c r="E2355" t="str">
        <f t="shared" si="688"/>
        <v>168.225377727073+5.42182562879474i</v>
      </c>
      <c r="F2355" t="str">
        <f t="shared" si="689"/>
        <v>2.90986644951568-23.3225577308208i</v>
      </c>
      <c r="G2355" t="str">
        <f t="shared" si="690"/>
        <v>0.999985064694248-0.00386459347008333i</v>
      </c>
      <c r="H2355" t="str">
        <f t="shared" si="691"/>
        <v>96.4773553231533-490.286095860108i</v>
      </c>
      <c r="I2355" t="str">
        <f t="shared" si="692"/>
        <v>-31.4658692868244-10.372309380024i</v>
      </c>
      <c r="K2355" t="str">
        <f t="shared" si="693"/>
        <v>0.00463669341933607-0.0086423188800974i</v>
      </c>
      <c r="L2355" t="str">
        <f t="shared" si="694"/>
        <v>0.0001875-0.0550543754134098i</v>
      </c>
      <c r="M2355" t="str">
        <f t="shared" si="695"/>
        <v>0.00125-0.0138371959595201i</v>
      </c>
      <c r="N2355">
        <f t="shared" si="696"/>
        <v>84.191003690048319</v>
      </c>
      <c r="O2355">
        <f t="shared" si="697"/>
        <v>10.985657705086449</v>
      </c>
      <c r="P2355" s="3">
        <f t="shared" si="698"/>
        <v>10.985657705086449</v>
      </c>
      <c r="Q2355" s="3">
        <f t="shared" si="699"/>
        <v>-95.808996309951681</v>
      </c>
      <c r="R2355">
        <f t="shared" si="700"/>
        <v>84.191003690048319</v>
      </c>
      <c r="S2355">
        <f t="shared" si="701"/>
        <v>6.4070660436197473</v>
      </c>
      <c r="T2355">
        <f t="shared" si="684"/>
        <v>10.985657705086449</v>
      </c>
    </row>
    <row r="2356" spans="1:20" x14ac:dyDescent="0.35">
      <c r="A2356">
        <f t="shared" si="685"/>
        <v>40409.759003664964</v>
      </c>
      <c r="B2356">
        <f t="shared" si="702"/>
        <v>6431.4128945855027</v>
      </c>
      <c r="C2356" t="str">
        <f t="shared" si="686"/>
        <v>-0.354505110549629-3.51006173615354i</v>
      </c>
      <c r="D2356" t="str">
        <f t="shared" si="687"/>
        <v>3.47785324352778-2.50539270210291i</v>
      </c>
      <c r="E2356" t="str">
        <f t="shared" si="688"/>
        <v>168.282336004112+5.44172736337051i</v>
      </c>
      <c r="F2356" t="str">
        <f t="shared" si="689"/>
        <v>2.90986611859411-23.2343528179139i</v>
      </c>
      <c r="G2356" t="str">
        <f t="shared" si="690"/>
        <v>0.99998495097197-0.00387927848410263i</v>
      </c>
      <c r="H2356" t="str">
        <f t="shared" si="691"/>
        <v>94.8874412857947-487.71162037518i</v>
      </c>
      <c r="I2356" t="str">
        <f t="shared" si="692"/>
        <v>-31.1881787944172-10.2229579567126i</v>
      </c>
      <c r="K2356" t="str">
        <f t="shared" si="693"/>
        <v>0.00461241376683308-0.00862047816570443i</v>
      </c>
      <c r="L2356" t="str">
        <f t="shared" si="694"/>
        <v>0.0001875-0.0548459607625124i</v>
      </c>
      <c r="M2356" t="str">
        <f t="shared" si="695"/>
        <v>0.00125-0.0137848136675833i</v>
      </c>
      <c r="N2356">
        <f t="shared" si="696"/>
        <v>84.232863762361973</v>
      </c>
      <c r="O2356">
        <f t="shared" si="697"/>
        <v>10.950370289562461</v>
      </c>
      <c r="P2356" s="3">
        <f t="shared" si="698"/>
        <v>10.950370289562461</v>
      </c>
      <c r="Q2356" s="3">
        <f t="shared" si="699"/>
        <v>-95.767136237638027</v>
      </c>
      <c r="R2356">
        <f t="shared" si="700"/>
        <v>84.232863762361973</v>
      </c>
      <c r="S2356">
        <f t="shared" si="701"/>
        <v>6.4314128945855025</v>
      </c>
      <c r="T2356">
        <f t="shared" si="684"/>
        <v>10.950370289562461</v>
      </c>
    </row>
    <row r="2357" spans="1:20" x14ac:dyDescent="0.35">
      <c r="A2357">
        <f t="shared" si="685"/>
        <v>40563.316087878891</v>
      </c>
      <c r="B2357">
        <f t="shared" si="702"/>
        <v>6455.8522635849276</v>
      </c>
      <c r="C2357" t="str">
        <f t="shared" si="686"/>
        <v>-0.350508490290725-3.49610738398258i</v>
      </c>
      <c r="D2357" t="str">
        <f t="shared" si="687"/>
        <v>3.47785117441735-2.49614143658168i</v>
      </c>
      <c r="E2357" t="str">
        <f t="shared" si="688"/>
        <v>168.339781496469+5.46162541162227i</v>
      </c>
      <c r="F2357" t="str">
        <f t="shared" si="689"/>
        <v>2.9098657851528-23.1464821389532i</v>
      </c>
      <c r="G2357" t="str">
        <f t="shared" si="690"/>
        <v>0.999984836383786-0.00389401929612685i</v>
      </c>
      <c r="H2357" t="str">
        <f t="shared" si="691"/>
        <v>93.3250225496306-485.149562382645i</v>
      </c>
      <c r="I2357" t="str">
        <f t="shared" si="692"/>
        <v>-30.9128120642374-10.0763830389299i</v>
      </c>
      <c r="K2357" t="str">
        <f t="shared" si="693"/>
        <v>0.00458825729716479-0.00859862520393217i</v>
      </c>
      <c r="L2357" t="str">
        <f t="shared" si="694"/>
        <v>0.0001875-0.0546383350891734i</v>
      </c>
      <c r="M2357" t="str">
        <f t="shared" si="695"/>
        <v>0.00125-0.013732629674819i</v>
      </c>
      <c r="N2357">
        <f t="shared" si="696"/>
        <v>84.274840142465251</v>
      </c>
      <c r="O2357">
        <f t="shared" si="697"/>
        <v>10.915130122039301</v>
      </c>
      <c r="P2357" s="3">
        <f t="shared" si="698"/>
        <v>10.915130122039301</v>
      </c>
      <c r="Q2357" s="3">
        <f t="shared" si="699"/>
        <v>-95.725159857534749</v>
      </c>
      <c r="R2357">
        <f t="shared" si="700"/>
        <v>84.274840142465251</v>
      </c>
      <c r="S2357">
        <f t="shared" si="701"/>
        <v>6.4558522635849274</v>
      </c>
      <c r="T2357">
        <f t="shared" si="684"/>
        <v>10.915130122039301</v>
      </c>
    </row>
    <row r="2358" spans="1:20" x14ac:dyDescent="0.35">
      <c r="A2358">
        <f t="shared" si="685"/>
        <v>40717.456689012834</v>
      </c>
      <c r="B2358">
        <f t="shared" si="702"/>
        <v>6480.3845021865509</v>
      </c>
      <c r="C2358" t="str">
        <f t="shared" si="686"/>
        <v>-0.34653313889813-3.48222634814729i</v>
      </c>
      <c r="D2358" t="str">
        <f t="shared" si="687"/>
        <v>3.47784908955429-2.48692607861344i</v>
      </c>
      <c r="E2358" t="str">
        <f t="shared" si="688"/>
        <v>168.397718195718+5.48151872006101i</v>
      </c>
      <c r="F2358" t="str">
        <f t="shared" si="689"/>
        <v>2.90986544917263-23.0589444298891i</v>
      </c>
      <c r="G2358" t="str">
        <f t="shared" si="690"/>
        <v>0.999984720923104-0.00390881611813066i</v>
      </c>
      <c r="H2358" t="str">
        <f t="shared" si="691"/>
        <v>91.7896289895269-482.600026585133i</v>
      </c>
      <c r="I2358" t="str">
        <f t="shared" si="692"/>
        <v>-30.6397615639331-9.93252971035837i</v>
      </c>
      <c r="K2358" t="str">
        <f t="shared" si="693"/>
        <v>0.00456422376448847-0.00857676071784198i</v>
      </c>
      <c r="L2358" t="str">
        <f t="shared" si="694"/>
        <v>0.0001875-0.0544314954066283i</v>
      </c>
      <c r="M2358" t="str">
        <f t="shared" si="695"/>
        <v>0.00125-0.0136806432305429i</v>
      </c>
      <c r="N2358">
        <f t="shared" si="696"/>
        <v>84.316931539879576</v>
      </c>
      <c r="O2358">
        <f t="shared" si="697"/>
        <v>10.879937428576813</v>
      </c>
      <c r="P2358" s="3">
        <f t="shared" si="698"/>
        <v>10.879937428576813</v>
      </c>
      <c r="Q2358" s="3">
        <f t="shared" si="699"/>
        <v>-95.683068460120424</v>
      </c>
      <c r="R2358">
        <f t="shared" si="700"/>
        <v>84.316931539879576</v>
      </c>
      <c r="S2358">
        <f t="shared" si="701"/>
        <v>6.4803845021865509</v>
      </c>
      <c r="T2358">
        <f t="shared" si="684"/>
        <v>10.879937428576813</v>
      </c>
    </row>
    <row r="2359" spans="1:20" x14ac:dyDescent="0.35">
      <c r="A2359">
        <f t="shared" si="685"/>
        <v>40872.183024431084</v>
      </c>
      <c r="B2359">
        <f t="shared" si="702"/>
        <v>6505.0099632948595</v>
      </c>
      <c r="C2359" t="str">
        <f t="shared" si="686"/>
        <v>-0.342579016320396-3.46841826292421i</v>
      </c>
      <c r="D2359" t="str">
        <f t="shared" si="687"/>
        <v>3.47784698881868-2.47774649562899i</v>
      </c>
      <c r="E2359" t="str">
        <f t="shared" si="688"/>
        <v>168.456150129638+5.50140621789235i</v>
      </c>
      <c r="F2359" t="str">
        <f t="shared" si="689"/>
        <v>2.90986511063423-22.971738431462i</v>
      </c>
      <c r="G2359" t="str">
        <f t="shared" si="690"/>
        <v>0.999984604583281-0.00392366916289355i</v>
      </c>
      <c r="H2359" t="str">
        <f t="shared" si="691"/>
        <v>90.2807972891344-480.06310986466i</v>
      </c>
      <c r="I2359" t="str">
        <f t="shared" si="692"/>
        <v>-30.369019208345-9.79134407261618i</v>
      </c>
      <c r="K2359" t="str">
        <f t="shared" si="693"/>
        <v>0.00454031291841719-0.00855488542560053i</v>
      </c>
      <c r="L2359" t="str">
        <f t="shared" si="694"/>
        <v>0.0001875-0.0542254387394185i</v>
      </c>
      <c r="M2359" t="str">
        <f t="shared" si="695"/>
        <v>0.00125-0.0136288535869127i</v>
      </c>
      <c r="N2359">
        <f t="shared" si="696"/>
        <v>84.359136660005191</v>
      </c>
      <c r="O2359">
        <f t="shared" si="697"/>
        <v>10.844792435276052</v>
      </c>
      <c r="P2359" s="3">
        <f t="shared" si="698"/>
        <v>10.844792435276052</v>
      </c>
      <c r="Q2359" s="3">
        <f t="shared" si="699"/>
        <v>-95.640863339994809</v>
      </c>
      <c r="R2359">
        <f t="shared" si="700"/>
        <v>84.359136660005191</v>
      </c>
      <c r="S2359">
        <f t="shared" si="701"/>
        <v>6.5050099632948593</v>
      </c>
      <c r="T2359">
        <f t="shared" si="684"/>
        <v>10.844792435276052</v>
      </c>
    </row>
    <row r="2360" spans="1:20" x14ac:dyDescent="0.35">
      <c r="A2360">
        <f t="shared" si="685"/>
        <v>41027.497319923925</v>
      </c>
      <c r="B2360">
        <f t="shared" si="702"/>
        <v>6529.7290011553805</v>
      </c>
      <c r="C2360" t="str">
        <f t="shared" si="686"/>
        <v>-0.33864608185601-3.45468276455206i</v>
      </c>
      <c r="D2360" t="str">
        <f t="shared" si="687"/>
        <v>3.47784487208972-2.46860255557371i</v>
      </c>
      <c r="E2360" t="str">
        <f t="shared" si="688"/>
        <v>168.515081362592+5.52128681672737i</v>
      </c>
      <c r="F2360" t="str">
        <f t="shared" si="689"/>
        <v>2.90986476951813-22.8848628891843i</v>
      </c>
      <c r="G2360" t="str">
        <f t="shared" si="690"/>
        <v>0.999984487357623-0.00393857864400292i</v>
      </c>
      <c r="H2360" t="str">
        <f t="shared" si="691"/>
        <v>88.7980709180994-477.538901559433i</v>
      </c>
      <c r="I2360" t="str">
        <f t="shared" si="692"/>
        <v>-30.1005763874859-9.65277323224742i</v>
      </c>
      <c r="K2360" t="str">
        <f t="shared" si="693"/>
        <v>0.0045165245040878-0.00853300004046144i</v>
      </c>
      <c r="L2360" t="str">
        <f t="shared" si="694"/>
        <v>0.0001875-0.0540201621233497i</v>
      </c>
      <c r="M2360" t="str">
        <f t="shared" si="695"/>
        <v>0.00125-0.0135772599989168i</v>
      </c>
      <c r="N2360">
        <f t="shared" si="696"/>
        <v>84.401454204128598</v>
      </c>
      <c r="O2360">
        <f t="shared" si="697"/>
        <v>10.80969536829741</v>
      </c>
      <c r="P2360" s="3">
        <f t="shared" si="698"/>
        <v>10.80969536829741</v>
      </c>
      <c r="Q2360" s="3">
        <f t="shared" si="699"/>
        <v>-95.598545795871402</v>
      </c>
      <c r="R2360">
        <f t="shared" si="700"/>
        <v>84.401454204128598</v>
      </c>
      <c r="S2360">
        <f t="shared" si="701"/>
        <v>6.5297290011553804</v>
      </c>
      <c r="T2360">
        <f t="shared" si="684"/>
        <v>10.80969536829741</v>
      </c>
    </row>
    <row r="2361" spans="1:20" x14ac:dyDescent="0.35">
      <c r="A2361">
        <f t="shared" si="685"/>
        <v>41183.401809739633</v>
      </c>
      <c r="B2361">
        <f t="shared" si="702"/>
        <v>6554.5419713597712</v>
      </c>
      <c r="C2361" t="str">
        <f t="shared" si="686"/>
        <v>-0.334734294165959-3.44101949123187i</v>
      </c>
      <c r="D2361" t="str">
        <f t="shared" si="687"/>
        <v>3.47784273924565-2.45949412690568i</v>
      </c>
      <c r="E2361" t="str">
        <f t="shared" si="688"/>
        <v>168.574515995912+5.54115941028947i</v>
      </c>
      <c r="F2361" t="str">
        <f t="shared" si="689"/>
        <v>2.9098644258047-22.7983165533217i</v>
      </c>
      <c r="G2361" t="str">
        <f t="shared" si="690"/>
        <v>0.999984369239384-0.00395354477585708i</v>
      </c>
      <c r="H2361" t="str">
        <f t="shared" si="691"/>
        <v>87.3410001046465-475.027483733086i</v>
      </c>
      <c r="I2361" t="str">
        <f t="shared" si="692"/>
        <v>-29.8344239935512-9.51676528751945i</v>
      </c>
      <c r="K2361" t="str">
        <f t="shared" si="693"/>
        <v>0.00449285826222945-0.00851110527074815i</v>
      </c>
      <c r="L2361" t="str">
        <f t="shared" si="694"/>
        <v>0.0001875-0.0538156626054491i</v>
      </c>
      <c r="M2361" t="str">
        <f t="shared" si="695"/>
        <v>0.00125-0.0135258617243642i</v>
      </c>
      <c r="N2361">
        <f t="shared" si="696"/>
        <v>84.443882869430027</v>
      </c>
      <c r="O2361">
        <f t="shared" si="697"/>
        <v>10.774646453879742</v>
      </c>
      <c r="P2361" s="3">
        <f t="shared" si="698"/>
        <v>10.774646453879742</v>
      </c>
      <c r="Q2361" s="3">
        <f t="shared" si="699"/>
        <v>-95.556117130569973</v>
      </c>
      <c r="R2361">
        <f t="shared" si="700"/>
        <v>84.443882869430027</v>
      </c>
      <c r="S2361">
        <f t="shared" si="701"/>
        <v>6.5545419713597708</v>
      </c>
      <c r="T2361">
        <f t="shared" si="684"/>
        <v>10.774646453879742</v>
      </c>
    </row>
    <row r="2362" spans="1:20" x14ac:dyDescent="0.35">
      <c r="A2362">
        <f t="shared" si="685"/>
        <v>41339.898736616648</v>
      </c>
      <c r="B2362">
        <f t="shared" si="702"/>
        <v>6579.4492308509389</v>
      </c>
      <c r="C2362" t="str">
        <f t="shared" si="686"/>
        <v>-0.330843611286233-3.42742808312662i</v>
      </c>
      <c r="D2362" t="str">
        <f t="shared" si="687"/>
        <v>3.47784059016381-2.45042107859378i</v>
      </c>
      <c r="E2362" t="str">
        <f t="shared" si="688"/>
        <v>168.634458168277+5.56102287411861i</v>
      </c>
      <c r="F2362" t="str">
        <f t="shared" si="689"/>
        <v>2.90986407947416-22.712098178876i</v>
      </c>
      <c r="G2362" t="str">
        <f t="shared" si="690"/>
        <v>0.99998425022177-0.00396856777366843i</v>
      </c>
      <c r="H2362" t="str">
        <f t="shared" si="691"/>
        <v>85.9091418038126-472.528931436468i</v>
      </c>
      <c r="I2362" t="str">
        <f t="shared" si="692"/>
        <v>-29.5705524469894-9.3832693150535i</v>
      </c>
      <c r="K2362" t="str">
        <f t="shared" si="693"/>
        <v>0.00446931392923134-0.00848920181983741i</v>
      </c>
      <c r="L2362" t="str">
        <f t="shared" si="694"/>
        <v>0.0001875-0.0536119372439222i</v>
      </c>
      <c r="M2362" t="str">
        <f t="shared" si="695"/>
        <v>0.00125-0.0134746580238735i</v>
      </c>
      <c r="N2362">
        <f t="shared" si="696"/>
        <v>84.486421348988827</v>
      </c>
      <c r="O2362">
        <f t="shared" si="697"/>
        <v>10.739645918358748</v>
      </c>
      <c r="P2362" s="3">
        <f t="shared" si="698"/>
        <v>10.739645918358748</v>
      </c>
      <c r="Q2362" s="3">
        <f t="shared" si="699"/>
        <v>-95.513578651011173</v>
      </c>
      <c r="R2362">
        <f t="shared" si="700"/>
        <v>84.486421348988827</v>
      </c>
      <c r="S2362">
        <f t="shared" si="701"/>
        <v>6.5794492308509387</v>
      </c>
      <c r="T2362">
        <f t="shared" si="684"/>
        <v>10.739645918358748</v>
      </c>
    </row>
    <row r="2363" spans="1:20" x14ac:dyDescent="0.35">
      <c r="A2363">
        <f t="shared" si="685"/>
        <v>41496.990351815795</v>
      </c>
      <c r="B2363">
        <f t="shared" si="702"/>
        <v>6604.451137928173</v>
      </c>
      <c r="C2363" t="str">
        <f t="shared" si="686"/>
        <v>-0.326973990640409-3.4139081823611i</v>
      </c>
      <c r="D2363" t="str">
        <f t="shared" si="687"/>
        <v>3.47783842472061-2.44138328011582i</v>
      </c>
      <c r="E2363" t="str">
        <f t="shared" si="688"/>
        <v>168.694912056109+5.5808760652671i</v>
      </c>
      <c r="F2363" t="str">
        <f t="shared" si="689"/>
        <v>2.90986373050661-22.6262065255667i</v>
      </c>
      <c r="G2363" t="str">
        <f t="shared" si="690"/>
        <v>0.999984130297932-0.00398364785346646i</v>
      </c>
      <c r="H2363" t="str">
        <f t="shared" si="691"/>
        <v>84.5020596616334-470.043312962109i</v>
      </c>
      <c r="I2363" t="str">
        <f t="shared" si="692"/>
        <v>-29.3089517216526-9.25223535631391i</v>
      </c>
      <c r="K2363" t="str">
        <f t="shared" si="693"/>
        <v>0.00444589123721043-0.00846729038614366i</v>
      </c>
      <c r="L2363" t="str">
        <f t="shared" si="694"/>
        <v>0.0001875-0.0534089831081113i</v>
      </c>
      <c r="M2363" t="str">
        <f t="shared" si="695"/>
        <v>0.00125-0.0134236481608622i</v>
      </c>
      <c r="N2363">
        <f t="shared" si="696"/>
        <v>84.529068331785268</v>
      </c>
      <c r="O2363">
        <f t="shared" si="697"/>
        <v>10.704693988186447</v>
      </c>
      <c r="P2363" s="3">
        <f t="shared" si="698"/>
        <v>10.704693988186447</v>
      </c>
      <c r="Q2363" s="3">
        <f t="shared" si="699"/>
        <v>-95.470931668214732</v>
      </c>
      <c r="R2363">
        <f t="shared" si="700"/>
        <v>84.529068331785268</v>
      </c>
      <c r="S2363">
        <f t="shared" si="701"/>
        <v>6.604451137928173</v>
      </c>
      <c r="T2363">
        <f t="shared" si="684"/>
        <v>10.704693988186447</v>
      </c>
    </row>
    <row r="2364" spans="1:20" x14ac:dyDescent="0.35">
      <c r="A2364">
        <f t="shared" si="685"/>
        <v>41654.678915152697</v>
      </c>
      <c r="B2364">
        <f t="shared" si="702"/>
        <v>6629.5480522523003</v>
      </c>
      <c r="C2364" t="str">
        <f t="shared" si="686"/>
        <v>-0.323125389052121-3.40045943302142i</v>
      </c>
      <c r="D2364" t="str">
        <f t="shared" si="687"/>
        <v>3.47783624279149-2.43238060145664i</v>
      </c>
      <c r="E2364" t="str">
        <f t="shared" si="688"/>
        <v>168.755881873964+5.60071782199239i</v>
      </c>
      <c r="F2364" t="str">
        <f t="shared" si="689"/>
        <v>2.90986337888192-22.5406403578132i</v>
      </c>
      <c r="G2364" t="str">
        <f t="shared" si="690"/>
        <v>0.99998400946097-0.00399878523210084i</v>
      </c>
      <c r="H2364" t="str">
        <f t="shared" si="691"/>
        <v>83.1193239755558-467.570690091472i</v>
      </c>
      <c r="I2364" t="str">
        <f t="shared" si="692"/>
        <v>-29.0496113690523-9.12361440397961i</v>
      </c>
      <c r="K2364" t="str">
        <f t="shared" si="693"/>
        <v>0.00442258991407903-0.00844537166310444i</v>
      </c>
      <c r="L2364" t="str">
        <f t="shared" si="694"/>
        <v>0.0001875-0.0532067972784532i</v>
      </c>
      <c r="M2364" t="str">
        <f t="shared" si="695"/>
        <v>0.00125-0.0133728314015364i</v>
      </c>
      <c r="N2364">
        <f t="shared" si="696"/>
        <v>84.571822502701451</v>
      </c>
      <c r="O2364">
        <f t="shared" si="697"/>
        <v>10.669790889950209</v>
      </c>
      <c r="P2364" s="3">
        <f t="shared" si="698"/>
        <v>10.669790889950209</v>
      </c>
      <c r="Q2364" s="3">
        <f t="shared" si="699"/>
        <v>-95.428177497298549</v>
      </c>
      <c r="R2364">
        <f t="shared" si="700"/>
        <v>84.571822502701451</v>
      </c>
      <c r="S2364">
        <f t="shared" si="701"/>
        <v>6.6295480522523</v>
      </c>
      <c r="T2364">
        <f t="shared" si="684"/>
        <v>10.669790889950209</v>
      </c>
    </row>
    <row r="2365" spans="1:20" x14ac:dyDescent="0.35">
      <c r="A2365">
        <f t="shared" si="685"/>
        <v>41812.966695030278</v>
      </c>
      <c r="B2365">
        <f t="shared" si="702"/>
        <v>6654.7403348508597</v>
      </c>
      <c r="C2365" t="str">
        <f t="shared" si="686"/>
        <v>-0.319297762757575-3.38708148115458i</v>
      </c>
      <c r="D2365" t="str">
        <f t="shared" si="687"/>
        <v>3.47783404425099-2.42341291310628i</v>
      </c>
      <c r="E2365" t="str">
        <f t="shared" si="688"/>
        <v>168.817371874933+5.62054696344222i</v>
      </c>
      <c r="F2365" t="str">
        <f t="shared" si="689"/>
        <v>2.90986302457991-22.4553984447173i</v>
      </c>
      <c r="G2365" t="str">
        <f t="shared" si="690"/>
        <v>0.999983887703932-0.00401398012724462i</v>
      </c>
      <c r="H2365" t="str">
        <f t="shared" si="691"/>
        <v>81.7605116513545-465.111118335192i</v>
      </c>
      <c r="I2365" t="str">
        <f t="shared" si="692"/>
        <v>-28.7925205417485-8.99735838822236i</v>
      </c>
      <c r="K2365" t="str">
        <f t="shared" si="693"/>
        <v>0.00439940968361189-0.00842344633916637i</v>
      </c>
      <c r="L2365" t="str">
        <f t="shared" si="694"/>
        <v>0.0001875-0.0530053768464366i</v>
      </c>
      <c r="M2365" t="str">
        <f t="shared" si="695"/>
        <v>0.00125-0.0133222070148798i</v>
      </c>
      <c r="N2365">
        <f t="shared" si="696"/>
        <v>84.614682542518935</v>
      </c>
      <c r="O2365">
        <f t="shared" si="697"/>
        <v>10.634936850392444</v>
      </c>
      <c r="P2365" s="3">
        <f t="shared" si="698"/>
        <v>10.634936850392444</v>
      </c>
      <c r="Q2365" s="3">
        <f t="shared" si="699"/>
        <v>-95.385317457481065</v>
      </c>
      <c r="R2365">
        <f t="shared" si="700"/>
        <v>84.614682542518935</v>
      </c>
      <c r="S2365">
        <f t="shared" si="701"/>
        <v>6.6547403348508594</v>
      </c>
      <c r="T2365">
        <f t="shared" si="684"/>
        <v>10.634936850392444</v>
      </c>
    </row>
    <row r="2366" spans="1:20" x14ac:dyDescent="0.35">
      <c r="A2366">
        <f t="shared" si="685"/>
        <v>41971.855968471398</v>
      </c>
      <c r="B2366">
        <f t="shared" si="702"/>
        <v>6680.0283481232927</v>
      </c>
      <c r="C2366" t="str">
        <f t="shared" si="686"/>
        <v>-0.315491067417937-3.37377397476784i</v>
      </c>
      <c r="D2366" t="str">
        <f t="shared" si="687"/>
        <v>3.47783182897265-2.41448008605806i</v>
      </c>
      <c r="E2366" t="str">
        <f t="shared" si="688"/>
        <v>168.879386351041+5.64036228933733i</v>
      </c>
      <c r="F2366" t="str">
        <f t="shared" si="689"/>
        <v>2.90986266758017-22.3704795600453i</v>
      </c>
      <c r="G2366" t="str">
        <f t="shared" si="690"/>
        <v>0.999983765019812-0.00402923275739724i</v>
      </c>
      <c r="H2366" t="str">
        <f t="shared" si="691"/>
        <v>80.4252061567847-462.664647166337i</v>
      </c>
      <c r="I2366" t="str">
        <f t="shared" si="692"/>
        <v>-28.5376680158899-8.87342016290947i</v>
      </c>
      <c r="K2366" t="str">
        <f t="shared" si="693"/>
        <v>0.0043763502655134-0.00840151509777237i</v>
      </c>
      <c r="L2366" t="str">
        <f t="shared" si="694"/>
        <v>0.0001875-0.0528047189145614i</v>
      </c>
      <c r="M2366" t="str">
        <f t="shared" si="695"/>
        <v>0.00125-0.0132717742726438i</v>
      </c>
      <c r="N2366">
        <f t="shared" si="696"/>
        <v>84.657647127915638</v>
      </c>
      <c r="O2366">
        <f t="shared" si="697"/>
        <v>10.60013209643027</v>
      </c>
      <c r="P2366" s="3">
        <f t="shared" si="698"/>
        <v>10.60013209643027</v>
      </c>
      <c r="Q2366" s="3">
        <f t="shared" si="699"/>
        <v>-95.342352872084362</v>
      </c>
      <c r="R2366">
        <f t="shared" si="700"/>
        <v>84.657647127915638</v>
      </c>
      <c r="S2366">
        <f t="shared" si="701"/>
        <v>6.6800283481232929</v>
      </c>
      <c r="T2366">
        <f t="shared" si="684"/>
        <v>10.60013209643027</v>
      </c>
    </row>
    <row r="2367" spans="1:20" x14ac:dyDescent="0.35">
      <c r="A2367">
        <f t="shared" si="685"/>
        <v>42131.349021151589</v>
      </c>
      <c r="B2367">
        <f t="shared" si="702"/>
        <v>6705.4124558461617</v>
      </c>
      <c r="C2367" t="str">
        <f t="shared" si="686"/>
        <v>-0.311705258131808-3.36053656382789i</v>
      </c>
      <c r="D2367" t="str">
        <f t="shared" si="687"/>
        <v>3.47782959682905-2.40558199180675i</v>
      </c>
      <c r="E2367" t="str">
        <f t="shared" si="688"/>
        <v>168.941929633657+5.66016257964468i</v>
      </c>
      <c r="F2367" t="str">
        <f t="shared" si="689"/>
        <v>2.90986230786215-22.28588248221i</v>
      </c>
      <c r="G2367" t="str">
        <f t="shared" si="690"/>
        <v>0.999983641401552-0.00404454334188776i</v>
      </c>
      <c r="H2367" t="str">
        <f t="shared" si="691"/>
        <v>79.1129974722371-460.231320246939i</v>
      </c>
      <c r="I2367" t="str">
        <f t="shared" si="692"/>
        <v>-28.2850422129338-8.75175349175455i</v>
      </c>
      <c r="K2367" t="str">
        <f t="shared" si="693"/>
        <v>0.00435341137548409-0.00837957861734917i</v>
      </c>
      <c r="L2367" t="str">
        <f t="shared" si="694"/>
        <v>0.0001875-0.0526048205962955i</v>
      </c>
      <c r="M2367" t="str">
        <f t="shared" si="695"/>
        <v>0.00125-0.0132215324493363i</v>
      </c>
      <c r="N2367">
        <f t="shared" si="696"/>
        <v>84.700714931458279</v>
      </c>
      <c r="O2367">
        <f t="shared" si="697"/>
        <v>10.565376855175121</v>
      </c>
      <c r="P2367" s="3">
        <f t="shared" si="698"/>
        <v>10.565376855175121</v>
      </c>
      <c r="Q2367" s="3">
        <f t="shared" si="699"/>
        <v>-95.299285068541721</v>
      </c>
      <c r="R2367">
        <f t="shared" si="700"/>
        <v>84.700714931458279</v>
      </c>
      <c r="S2367">
        <f t="shared" si="701"/>
        <v>6.7054124558461616</v>
      </c>
      <c r="T2367">
        <f t="shared" si="684"/>
        <v>10.565376855175121</v>
      </c>
    </row>
    <row r="2368" spans="1:20" x14ac:dyDescent="0.35">
      <c r="A2368">
        <f t="shared" si="685"/>
        <v>42291.448147431962</v>
      </c>
      <c r="B2368">
        <f t="shared" si="702"/>
        <v>6730.893023178377</v>
      </c>
      <c r="C2368" t="str">
        <f t="shared" si="686"/>
        <v>-0.307940289447574-3.34736890026022i</v>
      </c>
      <c r="D2368" t="str">
        <f t="shared" si="687"/>
        <v>3.47782734769182-2.39671850234674i</v>
      </c>
      <c r="E2368" t="str">
        <f t="shared" si="688"/>
        <v>169.005006093906+5.67994659424932i</v>
      </c>
      <c r="F2368" t="str">
        <f t="shared" si="689"/>
        <v>2.90986194540519-22.2016059942541i</v>
      </c>
      <c r="G2368" t="str">
        <f t="shared" si="690"/>
        <v>0.999983516842039-0.00405991210087793i</v>
      </c>
      <c r="H2368" t="str">
        <f t="shared" si="691"/>
        <v>77.8234820386101-457.811175647853i</v>
      </c>
      <c r="I2368" t="str">
        <f t="shared" si="692"/>
        <v>-28.0346312205679-8.63231303443297i</v>
      </c>
      <c r="K2368" t="str">
        <f t="shared" si="693"/>
        <v>0.00433059272528727-0.00835763757129619i</v>
      </c>
      <c r="L2368" t="str">
        <f t="shared" si="694"/>
        <v>0.0001875-0.0524056790160346i</v>
      </c>
      <c r="M2368" t="str">
        <f t="shared" si="695"/>
        <v>0.00125-0.0131714808222119i</v>
      </c>
      <c r="N2368">
        <f t="shared" si="696"/>
        <v>84.743884621594887</v>
      </c>
      <c r="O2368">
        <f t="shared" si="697"/>
        <v>10.530671353953347</v>
      </c>
      <c r="P2368" s="3">
        <f t="shared" si="698"/>
        <v>10.530671353953347</v>
      </c>
      <c r="Q2368" s="3">
        <f t="shared" si="699"/>
        <v>-95.256115378405113</v>
      </c>
      <c r="R2368">
        <f t="shared" si="700"/>
        <v>84.743884621594887</v>
      </c>
      <c r="S2368">
        <f t="shared" si="701"/>
        <v>6.7308930231783766</v>
      </c>
      <c r="T2368">
        <f t="shared" si="684"/>
        <v>10.530671353953347</v>
      </c>
    </row>
    <row r="2369" spans="1:20" x14ac:dyDescent="0.35">
      <c r="A2369">
        <f t="shared" si="685"/>
        <v>42452.155650392211</v>
      </c>
      <c r="B2369">
        <f t="shared" si="702"/>
        <v>6756.4704166664551</v>
      </c>
      <c r="C2369" t="str">
        <f t="shared" si="686"/>
        <v>-0.304196115375793-3.33427063794813i</v>
      </c>
      <c r="D2369" t="str">
        <f t="shared" si="687"/>
        <v>3.47782508143162-2.38788949017018i</v>
      </c>
      <c r="E2369" t="str">
        <f t="shared" si="688"/>
        <v>169.068620143086+5.69971307261627i</v>
      </c>
      <c r="F2369" t="str">
        <f t="shared" si="689"/>
        <v>2.90986158018844-22.1176488838316i</v>
      </c>
      <c r="G2369" t="str">
        <f t="shared" si="690"/>
        <v>0.999983391334106-0.00407533925536536i</v>
      </c>
      <c r="H2369" t="str">
        <f t="shared" si="691"/>
        <v>76.5562627026201-455.404246062115i</v>
      </c>
      <c r="I2369" t="str">
        <f t="shared" si="692"/>
        <v>-27.7864228128541-8.51505433267927i</v>
      </c>
      <c r="K2369" t="str">
        <f t="shared" si="693"/>
        <v>0.00430789402281513-0.00833569262797487i</v>
      </c>
      <c r="L2369" t="str">
        <f t="shared" si="694"/>
        <v>0.0001875-0.05220729130906i</v>
      </c>
      <c r="M2369" t="str">
        <f t="shared" si="695"/>
        <v>0.00125-0.0131216186712611i</v>
      </c>
      <c r="N2369">
        <f t="shared" si="696"/>
        <v>84.787154862643078</v>
      </c>
      <c r="O2369">
        <f t="shared" si="697"/>
        <v>10.496015820326344</v>
      </c>
      <c r="P2369" s="3">
        <f t="shared" si="698"/>
        <v>10.496015820326344</v>
      </c>
      <c r="Q2369" s="3">
        <f t="shared" si="699"/>
        <v>-95.212845137356922</v>
      </c>
      <c r="R2369">
        <f t="shared" si="700"/>
        <v>84.787154862643078</v>
      </c>
      <c r="S2369">
        <f t="shared" si="701"/>
        <v>6.7564704166664553</v>
      </c>
      <c r="T2369">
        <f t="shared" si="684"/>
        <v>10.496015820326344</v>
      </c>
    </row>
    <row r="2370" spans="1:20" x14ac:dyDescent="0.35">
      <c r="A2370">
        <f t="shared" si="685"/>
        <v>42613.473841863699</v>
      </c>
      <c r="B2370">
        <f t="shared" si="702"/>
        <v>6782.1450042497881</v>
      </c>
      <c r="C2370" t="str">
        <f t="shared" si="686"/>
        <v>-0.300472689401487-3.32124143273156i</v>
      </c>
      <c r="D2370" t="str">
        <f t="shared" si="687"/>
        <v>3.47782279791809-2.37909482826513i</v>
      </c>
      <c r="E2370" t="str">
        <f t="shared" si="688"/>
        <v>169.132776233085+5.71946073344967i</v>
      </c>
      <c r="F2370" t="str">
        <f t="shared" si="689"/>
        <v>2.90986121219083-22.034009943191i</v>
      </c>
      <c r="G2370" t="str">
        <f t="shared" si="690"/>
        <v>0.999983264870532-0.00409082502718674i</v>
      </c>
      <c r="H2370" t="str">
        <f t="shared" si="691"/>
        <v>75.310948659763-453.010559011939i</v>
      </c>
      <c r="I2370" t="str">
        <f t="shared" si="692"/>
        <v>-27.5404044696211-8.39993379638406i</v>
      </c>
      <c r="K2370" t="str">
        <f t="shared" si="693"/>
        <v>0.0042853149721547-0.00831374445069895i</v>
      </c>
      <c r="L2370" t="str">
        <f t="shared" si="694"/>
        <v>0.0001875-0.0520096546214984i</v>
      </c>
      <c r="M2370" t="str">
        <f t="shared" si="695"/>
        <v>0.00125-0.0130719452792001i</v>
      </c>
      <c r="N2370">
        <f t="shared" si="696"/>
        <v>84.830524314777179</v>
      </c>
      <c r="O2370">
        <f t="shared" si="697"/>
        <v>10.461410482110676</v>
      </c>
      <c r="P2370" s="3">
        <f t="shared" si="698"/>
        <v>10.461410482110676</v>
      </c>
      <c r="Q2370" s="3">
        <f t="shared" si="699"/>
        <v>-95.169475685222821</v>
      </c>
      <c r="R2370">
        <f t="shared" si="700"/>
        <v>84.830524314777179</v>
      </c>
      <c r="S2370">
        <f t="shared" si="701"/>
        <v>6.7821450042497879</v>
      </c>
      <c r="T2370">
        <f t="shared" si="684"/>
        <v>10.461410482110676</v>
      </c>
    </row>
    <row r="2371" spans="1:20" x14ac:dyDescent="0.35">
      <c r="A2371">
        <f t="shared" si="685"/>
        <v>42775.405042462786</v>
      </c>
      <c r="B2371">
        <f t="shared" si="702"/>
        <v>6807.9171552659373</v>
      </c>
      <c r="C2371" t="str">
        <f t="shared" si="686"/>
        <v>-0.296769964496481-3.3082809424062i</v>
      </c>
      <c r="D2371" t="str">
        <f t="shared" si="687"/>
        <v>3.47782049701993-2.37033439011377i</v>
      </c>
      <c r="E2371" t="str">
        <f t="shared" si="688"/>
        <v>169.197478856812+5.73918827434311i</v>
      </c>
      <c r="F2371" t="str">
        <f t="shared" si="689"/>
        <v>2.90986084139121-21.9506879691579i</v>
      </c>
      <c r="G2371" t="str">
        <f t="shared" si="690"/>
        <v>0.999983137444042-0.00410636963902096i</v>
      </c>
      <c r="H2371" t="str">
        <f t="shared" si="691"/>
        <v>74.0871553951263-450.630137049495i</v>
      </c>
      <c r="I2371" t="str">
        <f t="shared" si="692"/>
        <v>-27.296563395125-8.28690868970554i</v>
      </c>
      <c r="K2371" t="str">
        <f t="shared" si="693"/>
        <v>0.00426285527365341-0.00829179369772555i</v>
      </c>
      <c r="L2371" t="str">
        <f t="shared" si="694"/>
        <v>0.0001875-0.0518127661102794i</v>
      </c>
      <c r="M2371" t="str">
        <f t="shared" si="695"/>
        <v>0.00125-0.0130224599314606i</v>
      </c>
      <c r="N2371">
        <f t="shared" si="696"/>
        <v>84.8739916340121</v>
      </c>
      <c r="O2371">
        <f t="shared" si="697"/>
        <v>10.426855567399372</v>
      </c>
      <c r="P2371" s="3">
        <f t="shared" si="698"/>
        <v>10.426855567399372</v>
      </c>
      <c r="Q2371" s="3">
        <f t="shared" si="699"/>
        <v>-95.1260083659879</v>
      </c>
      <c r="R2371">
        <f t="shared" si="700"/>
        <v>84.8739916340121</v>
      </c>
      <c r="S2371">
        <f t="shared" si="701"/>
        <v>6.8079171552659377</v>
      </c>
      <c r="T2371">
        <f t="shared" si="684"/>
        <v>10.426855567399372</v>
      </c>
    </row>
    <row r="2372" spans="1:20" x14ac:dyDescent="0.35">
      <c r="A2372">
        <f t="shared" si="685"/>
        <v>42937.95158162414</v>
      </c>
      <c r="B2372">
        <f t="shared" si="702"/>
        <v>6833.7872404559475</v>
      </c>
      <c r="C2372" t="str">
        <f t="shared" si="686"/>
        <v>-0.293087893131628-3.29538882672216i</v>
      </c>
      <c r="D2372" t="str">
        <f t="shared" si="687"/>
        <v>3.47781817860478-2.36160804969055i</v>
      </c>
      <c r="E2372" t="str">
        <f t="shared" si="688"/>
        <v>169.262732548629+5.75889437142737i</v>
      </c>
      <c r="F2372" t="str">
        <f t="shared" si="689"/>
        <v>2.90986046776827-21.8676817631175i</v>
      </c>
      <c r="G2372" t="str">
        <f t="shared" si="690"/>
        <v>0.999983009047303-0.00412197331439231i</v>
      </c>
      <c r="H2372" t="str">
        <f t="shared" si="691"/>
        <v>72.8845046222237-448.262997951581i</v>
      </c>
      <c r="I2372" t="str">
        <f t="shared" si="692"/>
        <v>-27.054886536-8.17593711720816i</v>
      </c>
      <c r="K2372" t="str">
        <f t="shared" si="693"/>
        <v>0.00424051462398438-0.00826984102224682i</v>
      </c>
      <c r="L2372" t="str">
        <f t="shared" si="694"/>
        <v>0.0001875-0.0516166229430956i</v>
      </c>
      <c r="M2372" t="str">
        <f t="shared" si="695"/>
        <v>0.00125-0.0129731619161791i</v>
      </c>
      <c r="N2372">
        <f t="shared" si="696"/>
        <v>84.917555472185626</v>
      </c>
      <c r="O2372">
        <f t="shared" si="697"/>
        <v>10.392351304582515</v>
      </c>
      <c r="P2372" s="3">
        <f t="shared" si="698"/>
        <v>10.392351304582515</v>
      </c>
      <c r="Q2372" s="3">
        <f t="shared" si="699"/>
        <v>-95.082444527814374</v>
      </c>
      <c r="R2372">
        <f t="shared" si="700"/>
        <v>84.917555472185626</v>
      </c>
      <c r="S2372">
        <f t="shared" si="701"/>
        <v>6.8337872404559477</v>
      </c>
      <c r="T2372">
        <f t="shared" si="684"/>
        <v>10.392351304582515</v>
      </c>
    </row>
    <row r="2373" spans="1:20" x14ac:dyDescent="0.35">
      <c r="A2373">
        <f t="shared" si="685"/>
        <v>43101.115797634317</v>
      </c>
      <c r="B2373">
        <f t="shared" si="702"/>
        <v>6859.7556319696805</v>
      </c>
      <c r="C2373" t="str">
        <f t="shared" si="686"/>
        <v>-0.289426427288996-3.28256474738256i</v>
      </c>
      <c r="D2373" t="str">
        <f t="shared" si="687"/>
        <v>3.47781584253935-2.35291568146037i</v>
      </c>
      <c r="E2373" t="str">
        <f t="shared" si="688"/>
        <v>169.328541884776+5.77857767900833i</v>
      </c>
      <c r="F2373" t="str">
        <f t="shared" si="689"/>
        <v>2.9098600913005-21.7849901309972i</v>
      </c>
      <c r="G2373" t="str">
        <f t="shared" si="690"/>
        <v>0.999982879672928-0.00413763627767373i</v>
      </c>
      <c r="H2373" t="str">
        <f t="shared" si="691"/>
        <v>71.7026242200663-445.909154908384i</v>
      </c>
      <c r="I2373" t="str">
        <f t="shared" si="692"/>
        <v>-26.8153605985231-8.06697801004485i</v>
      </c>
      <c r="K2373" t="str">
        <f t="shared" si="693"/>
        <v>0.00421829271621151-0.00824788707238281i</v>
      </c>
      <c r="L2373" t="str">
        <f t="shared" si="694"/>
        <v>0.0001875-0.0514212222983618i</v>
      </c>
      <c r="M2373" t="str">
        <f t="shared" si="695"/>
        <v>0.00125-0.0129240505241872i</v>
      </c>
      <c r="N2373">
        <f t="shared" si="696"/>
        <v>84.961214476938522</v>
      </c>
      <c r="O2373">
        <f t="shared" si="697"/>
        <v>10.357897922368043</v>
      </c>
      <c r="P2373" s="3">
        <f t="shared" si="698"/>
        <v>10.357897922368043</v>
      </c>
      <c r="Q2373" s="3">
        <f t="shared" si="699"/>
        <v>-95.038785523061478</v>
      </c>
      <c r="R2373">
        <f t="shared" si="700"/>
        <v>84.961214476938522</v>
      </c>
      <c r="S2373">
        <f t="shared" si="701"/>
        <v>6.8597556319696809</v>
      </c>
      <c r="T2373">
        <f t="shared" si="684"/>
        <v>10.357897922368043</v>
      </c>
    </row>
    <row r="2374" spans="1:20" x14ac:dyDescent="0.35">
      <c r="A2374">
        <f t="shared" si="685"/>
        <v>43264.900037665328</v>
      </c>
      <c r="B2374">
        <f t="shared" si="702"/>
        <v>6885.8227033711655</v>
      </c>
      <c r="C2374" t="str">
        <f t="shared" si="686"/>
        <v>-0.285785518474179-3.26980836804226i</v>
      </c>
      <c r="D2374" t="str">
        <f t="shared" si="687"/>
        <v>3.47781348868926-2.3442571603768i</v>
      </c>
      <c r="E2374" t="str">
        <f t="shared" si="688"/>
        <v>169.394911483823+5.79823682919954i</v>
      </c>
      <c r="F2374" t="str">
        <f t="shared" si="689"/>
        <v>2.90985971196624-21.7026118832501i</v>
      </c>
      <c r="G2374" t="str">
        <f t="shared" si="690"/>
        <v>0.999982749313474-0.00415335875408997i</v>
      </c>
      <c r="H2374" t="str">
        <f t="shared" si="691"/>
        <v>70.5411481685964-443.568616706408i</v>
      </c>
      <c r="I2374" t="str">
        <f t="shared" si="692"/>
        <v>-26.5779720652105-7.95999111219206i</v>
      </c>
      <c r="K2374" t="str">
        <f t="shared" si="693"/>
        <v>0.004196189239854-0.00822593249117462i</v>
      </c>
      <c r="L2374" t="str">
        <f t="shared" si="694"/>
        <v>0.0001875-0.0512265613651741i</v>
      </c>
      <c r="M2374" t="str">
        <f t="shared" si="695"/>
        <v>0.00125-0.012875125049001i</v>
      </c>
      <c r="N2374">
        <f t="shared" si="696"/>
        <v>85.004967291689638</v>
      </c>
      <c r="O2374">
        <f t="shared" si="697"/>
        <v>10.323495649803395</v>
      </c>
      <c r="P2374" s="3">
        <f t="shared" si="698"/>
        <v>10.323495649803395</v>
      </c>
      <c r="Q2374" s="3">
        <f t="shared" si="699"/>
        <v>-94.995032708310362</v>
      </c>
      <c r="R2374">
        <f t="shared" si="700"/>
        <v>85.004967291689638</v>
      </c>
      <c r="S2374">
        <f t="shared" si="701"/>
        <v>6.8858227033711659</v>
      </c>
      <c r="T2374">
        <f t="shared" si="684"/>
        <v>10.323495649803395</v>
      </c>
    </row>
    <row r="2375" spans="1:20" x14ac:dyDescent="0.35">
      <c r="A2375">
        <f t="shared" si="685"/>
        <v>43429.306657808454</v>
      </c>
      <c r="B2375">
        <f t="shared" si="702"/>
        <v>6911.9888296439758</v>
      </c>
      <c r="C2375" t="str">
        <f t="shared" si="686"/>
        <v>-0.282165117728329-3.25711935430632i</v>
      </c>
      <c r="D2375" t="str">
        <f t="shared" si="687"/>
        <v>3.47781111691913-2.33563236188028i</v>
      </c>
      <c r="E2375" t="str">
        <f t="shared" si="688"/>
        <v>169.46184600711+5.8178704315504i</v>
      </c>
      <c r="F2375" t="str">
        <f t="shared" si="689"/>
        <v>2.90985932974364-21.6205458348369i</v>
      </c>
      <c r="G2375" t="str">
        <f t="shared" si="690"/>
        <v>0.999982617961439-0.00416914096972084i</v>
      </c>
      <c r="H2375" t="str">
        <f t="shared" si="691"/>
        <v>69.3997164826797-441.241387905738i</v>
      </c>
      <c r="I2375" t="str">
        <f t="shared" si="692"/>
        <v>-26.3427072107669-7.85493696675087i</v>
      </c>
      <c r="K2375" t="str">
        <f t="shared" si="693"/>
        <v>0.00417420388095089-0.0082039779165786i</v>
      </c>
      <c r="L2375" t="str">
        <f t="shared" si="694"/>
        <v>0.0001875-0.0510326373432697i</v>
      </c>
      <c r="M2375" t="str">
        <f t="shared" si="695"/>
        <v>0.00125-0.0128263847868111i</v>
      </c>
      <c r="N2375">
        <f t="shared" si="696"/>
        <v>85.048812555612614</v>
      </c>
      <c r="O2375">
        <f t="shared" si="697"/>
        <v>10.289144716296814</v>
      </c>
      <c r="P2375" s="3">
        <f t="shared" si="698"/>
        <v>10.289144716296814</v>
      </c>
      <c r="Q2375" s="3">
        <f t="shared" si="699"/>
        <v>-94.951187444387386</v>
      </c>
      <c r="R2375">
        <f t="shared" si="700"/>
        <v>85.048812555612614</v>
      </c>
      <c r="S2375">
        <f t="shared" si="701"/>
        <v>6.9119888296439758</v>
      </c>
      <c r="T2375">
        <f t="shared" si="684"/>
        <v>10.289144716296814</v>
      </c>
    </row>
    <row r="2376" spans="1:20" x14ac:dyDescent="0.35">
      <c r="A2376">
        <f t="shared" si="685"/>
        <v>43594.338023108125</v>
      </c>
      <c r="B2376">
        <f t="shared" si="702"/>
        <v>6938.2543871966227</v>
      </c>
      <c r="C2376" t="str">
        <f t="shared" si="686"/>
        <v>-0.278565175640344-3.24449737372841i</v>
      </c>
      <c r="D2376" t="str">
        <f t="shared" si="687"/>
        <v>3.47780872709256-2.3270411618963i</v>
      </c>
      <c r="E2376" t="str">
        <f t="shared" si="688"/>
        <v>169.529350159199+5.83747707266392i</v>
      </c>
      <c r="F2376" t="str">
        <f t="shared" si="689"/>
        <v>2.90985894461075-21.5387908052099i</v>
      </c>
      <c r="G2376" t="str">
        <f t="shared" si="690"/>
        <v>0.999982485609268-0.00418498315150447i</v>
      </c>
      <c r="H2376" t="str">
        <f t="shared" si="691"/>
        <v>68.27797514479-438.927469011784i</v>
      </c>
      <c r="I2376" t="str">
        <f t="shared" si="692"/>
        <v>-26.1095521174112-7.75177690232475i</v>
      </c>
      <c r="K2376" t="str">
        <f t="shared" si="693"/>
        <v>0.00415233632212493-0.00818202398146123i</v>
      </c>
      <c r="L2376" t="str">
        <f t="shared" si="694"/>
        <v>0.0001875-0.0508394474429864i</v>
      </c>
      <c r="M2376" t="str">
        <f t="shared" si="695"/>
        <v>0.00125-0.0127778290364725i</v>
      </c>
      <c r="N2376">
        <f t="shared" si="696"/>
        <v>85.092748903606747</v>
      </c>
      <c r="O2376">
        <f t="shared" si="697"/>
        <v>10.254845351638968</v>
      </c>
      <c r="P2376" s="3">
        <f t="shared" si="698"/>
        <v>10.254845351638968</v>
      </c>
      <c r="Q2376" s="3">
        <f t="shared" si="699"/>
        <v>-94.907251096393253</v>
      </c>
      <c r="R2376">
        <f t="shared" si="700"/>
        <v>85.092748903606747</v>
      </c>
      <c r="S2376">
        <f t="shared" si="701"/>
        <v>6.9382543871966229</v>
      </c>
      <c r="T2376">
        <f t="shared" si="684"/>
        <v>10.254845351638968</v>
      </c>
    </row>
    <row r="2377" spans="1:20" x14ac:dyDescent="0.35">
      <c r="A2377">
        <f t="shared" si="685"/>
        <v>43759.996507595934</v>
      </c>
      <c r="B2377">
        <f t="shared" si="702"/>
        <v>6964.6197538679698</v>
      </c>
      <c r="C2377" t="str">
        <f t="shared" si="686"/>
        <v>-0.274985642358889-3.23194209580911i</v>
      </c>
      <c r="D2377" t="str">
        <f t="shared" si="687"/>
        <v>3.47780631907215-2.31848343683364i</v>
      </c>
      <c r="E2377" t="str">
        <f t="shared" si="688"/>
        <v>169.597428688327+5.85705531581182i</v>
      </c>
      <c r="F2377" t="str">
        <f t="shared" si="689"/>
        <v>2.90985855654539-21.4573456182951i</v>
      </c>
      <c r="G2377" t="str">
        <f t="shared" si="690"/>
        <v>0.999982352249344-0.00420088552724053i</v>
      </c>
      <c r="H2377" t="str">
        <f t="shared" si="691"/>
        <v>67.1755760365391-436.626856641622i</v>
      </c>
      <c r="I2377" t="str">
        <f t="shared" si="692"/>
        <v>-25.8784926895927-7.65047301948282i</v>
      </c>
      <c r="K2377" t="str">
        <f t="shared" si="693"/>
        <v>0.00413058624264632-0.00816007131359467i</v>
      </c>
      <c r="L2377" t="str">
        <f t="shared" si="694"/>
        <v>0.0001875-0.0506469888852225i</v>
      </c>
      <c r="M2377" t="str">
        <f t="shared" si="695"/>
        <v>0.00125-0.0127294570994944i</v>
      </c>
      <c r="N2377">
        <f t="shared" si="696"/>
        <v>85.136774966267495</v>
      </c>
      <c r="O2377">
        <f t="shared" si="697"/>
        <v>10.220597786024664</v>
      </c>
      <c r="P2377" s="3">
        <f t="shared" si="698"/>
        <v>10.220597786024664</v>
      </c>
      <c r="Q2377" s="3">
        <f t="shared" si="699"/>
        <v>-94.863225033732505</v>
      </c>
      <c r="R2377">
        <f t="shared" si="700"/>
        <v>85.136774966267495</v>
      </c>
      <c r="S2377">
        <f t="shared" si="701"/>
        <v>6.9646197538679697</v>
      </c>
      <c r="T2377">
        <f t="shared" si="684"/>
        <v>10.220597786024664</v>
      </c>
    </row>
    <row r="2378" spans="1:20" x14ac:dyDescent="0.35">
      <c r="A2378">
        <f t="shared" si="685"/>
        <v>43926.284494324798</v>
      </c>
      <c r="B2378">
        <f t="shared" si="702"/>
        <v>6991.0853089326683</v>
      </c>
      <c r="C2378" t="str">
        <f t="shared" si="686"/>
        <v>-0.271426467604523-3.21945319199417i</v>
      </c>
      <c r="D2378" t="str">
        <f t="shared" si="687"/>
        <v>3.47780389271937-2.30995906358259i</v>
      </c>
      <c r="E2378" t="str">
        <f t="shared" si="688"/>
        <v>169.666086386869+5.87660370053953i</v>
      </c>
      <c r="F2378" t="str">
        <f t="shared" si="689"/>
        <v>2.90985816552524-21.376209102476i</v>
      </c>
      <c r="G2378" t="str">
        <f t="shared" si="690"/>
        <v>0.999982217873995-0.0042168483255935i</v>
      </c>
      <c r="H2378" t="str">
        <f t="shared" si="691"/>
        <v>66.0921768691821-434.33954368507i</v>
      </c>
      <c r="I2378" t="str">
        <f t="shared" si="692"/>
        <v>-25.6495146681222-7.55098817731876i</v>
      </c>
      <c r="K2378" t="str">
        <f t="shared" si="693"/>
        <v>0.00410895331849604-0.00813812053565315i</v>
      </c>
      <c r="L2378" t="str">
        <f t="shared" si="694"/>
        <v>0.0001875-0.0504552589013974i</v>
      </c>
      <c r="M2378" t="str">
        <f t="shared" si="695"/>
        <v>0.00125-0.0126812682800303i</v>
      </c>
      <c r="N2378">
        <f t="shared" si="696"/>
        <v>85.180889369852224</v>
      </c>
      <c r="O2378">
        <f t="shared" si="697"/>
        <v>10.186402250074909</v>
      </c>
      <c r="P2378" s="3">
        <f t="shared" si="698"/>
        <v>10.186402250074909</v>
      </c>
      <c r="Q2378" s="3">
        <f t="shared" si="699"/>
        <v>-94.819110630147776</v>
      </c>
      <c r="R2378">
        <f t="shared" si="700"/>
        <v>85.180889369852224</v>
      </c>
      <c r="S2378">
        <f t="shared" si="701"/>
        <v>6.9910853089326688</v>
      </c>
      <c r="T2378">
        <f t="shared" si="684"/>
        <v>10.186402250074909</v>
      </c>
    </row>
    <row r="2379" spans="1:20" x14ac:dyDescent="0.35">
      <c r="A2379">
        <f t="shared" si="685"/>
        <v>44093.204375403235</v>
      </c>
      <c r="B2379">
        <f t="shared" si="702"/>
        <v>7017.6514331066128</v>
      </c>
      <c r="C2379" t="str">
        <f t="shared" si="686"/>
        <v>-0.267887600681623-3.20703033567256i</v>
      </c>
      <c r="D2379" t="str">
        <f t="shared" si="687"/>
        <v>3.47780144789469-2.30146791951315i</v>
      </c>
      <c r="E2379" t="str">
        <f t="shared" si="688"/>
        <v>169.7353280918+5.89612074226543i</v>
      </c>
      <c r="F2379" t="str">
        <f t="shared" si="689"/>
        <v>2.90985777152778-21.2953800905762i</v>
      </c>
      <c r="G2379" t="str">
        <f t="shared" si="690"/>
        <v>0.999982082475489-0.00423287177609598i</v>
      </c>
      <c r="H2379" t="str">
        <f t="shared" si="691"/>
        <v>65.0274411132346-432.065519460648i</v>
      </c>
      <c r="I2379" t="str">
        <f t="shared" si="692"/>
        <v>-25.4226036437333-7.45328598011314i</v>
      </c>
      <c r="K2379" t="str">
        <f t="shared" si="693"/>
        <v>0.00408743722242878-0.00811617226520994i</v>
      </c>
      <c r="L2379" t="str">
        <f t="shared" si="694"/>
        <v>0.0001875-0.0502642547334104i</v>
      </c>
      <c r="M2379" t="str">
        <f t="shared" si="695"/>
        <v>0.00125-0.0126332618848678i</v>
      </c>
      <c r="N2379">
        <f t="shared" si="696"/>
        <v>85.225090736245875</v>
      </c>
      <c r="O2379">
        <f t="shared" si="697"/>
        <v>10.15225897485873</v>
      </c>
      <c r="P2379" s="3">
        <f t="shared" si="698"/>
        <v>10.15225897485873</v>
      </c>
      <c r="Q2379" s="3">
        <f t="shared" si="699"/>
        <v>-94.774909263754125</v>
      </c>
      <c r="R2379">
        <f t="shared" si="700"/>
        <v>85.225090736245875</v>
      </c>
      <c r="S2379">
        <f t="shared" si="701"/>
        <v>7.0176514331066127</v>
      </c>
      <c r="T2379">
        <f t="shared" si="684"/>
        <v>10.15225897485873</v>
      </c>
    </row>
    <row r="2380" spans="1:20" x14ac:dyDescent="0.35">
      <c r="A2380">
        <f t="shared" si="685"/>
        <v>44260.758552029773</v>
      </c>
      <c r="B2380">
        <f t="shared" si="702"/>
        <v>7044.3185085524183</v>
      </c>
      <c r="C2380" t="str">
        <f t="shared" si="686"/>
        <v>-0.264368990490375-3.19467320217476i</v>
      </c>
      <c r="D2380" t="str">
        <f t="shared" si="687"/>
        <v>3.47779898445752-2.2930098824733i</v>
      </c>
      <c r="E2380" t="str">
        <f t="shared" si="688"/>
        <v>169.805158685173+5.91560493187352i</v>
      </c>
      <c r="F2380" t="str">
        <f t="shared" si="689"/>
        <v>2.90985737453037-21.214857419843i</v>
      </c>
      <c r="G2380" t="str">
        <f t="shared" si="690"/>
        <v>0.999981946046037-0.00424895610915192i</v>
      </c>
      <c r="H2380" t="str">
        <f t="shared" si="691"/>
        <v>63.9810379273218-429.804769866539i</v>
      </c>
      <c r="I2380" t="str">
        <f t="shared" si="692"/>
        <v>-25.1977450700945-7.35733076410751i</v>
      </c>
      <c r="K2380" t="str">
        <f t="shared" si="693"/>
        <v>0.00406603762403566-0.00809422711473515i</v>
      </c>
      <c r="L2380" t="str">
        <f t="shared" si="694"/>
        <v>0.0001875-0.0500739736336027i</v>
      </c>
      <c r="M2380" t="str">
        <f t="shared" si="695"/>
        <v>0.00125-0.0125854372234188i</v>
      </c>
      <c r="N2380">
        <f t="shared" si="696"/>
        <v>85.269377682922737</v>
      </c>
      <c r="O2380">
        <f t="shared" si="697"/>
        <v>10.118168191916105</v>
      </c>
      <c r="P2380" s="3">
        <f t="shared" si="698"/>
        <v>10.118168191916105</v>
      </c>
      <c r="Q2380" s="3">
        <f t="shared" si="699"/>
        <v>-94.730622317077263</v>
      </c>
      <c r="R2380">
        <f t="shared" si="700"/>
        <v>85.269377682922737</v>
      </c>
      <c r="S2380">
        <f t="shared" si="701"/>
        <v>7.0443185085524185</v>
      </c>
      <c r="T2380">
        <f t="shared" si="684"/>
        <v>10.118168191916105</v>
      </c>
    </row>
    <row r="2381" spans="1:20" x14ac:dyDescent="0.35">
      <c r="A2381">
        <f t="shared" si="685"/>
        <v>44428.949434527487</v>
      </c>
      <c r="B2381">
        <f t="shared" si="702"/>
        <v>7071.0869188849174</v>
      </c>
      <c r="C2381" t="str">
        <f t="shared" si="686"/>
        <v>-0.260870585538728-3.18238146877053i</v>
      </c>
      <c r="D2381" t="str">
        <f t="shared" si="687"/>
        <v>3.4777965022662-2.28458483078724i</v>
      </c>
      <c r="E2381" t="str">
        <f t="shared" si="688"/>
        <v>169.875583094586+5.93505473529731i</v>
      </c>
      <c r="F2381" t="str">
        <f t="shared" si="689"/>
        <v>2.90985697451013-21.1346399319305i</v>
      </c>
      <c r="G2381" t="str">
        <f t="shared" si="690"/>
        <v>0.999981808577789-0.00426510155603999i</v>
      </c>
      <c r="H2381" t="str">
        <f t="shared" si="691"/>
        <v>62.9526420863651-427.557277526669i</v>
      </c>
      <c r="I2381" t="str">
        <f t="shared" si="692"/>
        <v>-24.9749242762883-7.26308758439578i</v>
      </c>
      <c r="K2381" t="str">
        <f t="shared" si="693"/>
        <v>0.00404475418980638-0.00807228569159418i</v>
      </c>
      <c r="L2381" t="str">
        <f t="shared" si="694"/>
        <v>0.0001875-0.0498844128647167i</v>
      </c>
      <c r="M2381" t="str">
        <f t="shared" si="695"/>
        <v>0.00125-0.0125377936077095i</v>
      </c>
      <c r="N2381">
        <f t="shared" si="696"/>
        <v>85.313748822905026</v>
      </c>
      <c r="O2381">
        <f t="shared" si="697"/>
        <v>10.084130133279839</v>
      </c>
      <c r="P2381" s="3">
        <f t="shared" si="698"/>
        <v>10.084130133279839</v>
      </c>
      <c r="Q2381" s="3">
        <f t="shared" si="699"/>
        <v>-94.686251177094974</v>
      </c>
      <c r="R2381">
        <f t="shared" si="700"/>
        <v>85.313748822905026</v>
      </c>
      <c r="S2381">
        <f t="shared" si="701"/>
        <v>7.0710869188849177</v>
      </c>
      <c r="T2381">
        <f t="shared" si="684"/>
        <v>10.084130133279839</v>
      </c>
    </row>
    <row r="2382" spans="1:20" x14ac:dyDescent="0.35">
      <c r="A2382">
        <f t="shared" si="685"/>
        <v>44597.779442378684</v>
      </c>
      <c r="B2382">
        <f t="shared" si="702"/>
        <v>7097.9570491766799</v>
      </c>
      <c r="C2382" t="str">
        <f t="shared" si="686"/>
        <v>-0.257392333954256-3.17015481466693i</v>
      </c>
      <c r="D2382" t="str">
        <f t="shared" si="687"/>
        <v>3.47779400117795-2.27619264325362i</v>
      </c>
      <c r="E2382" t="str">
        <f t="shared" si="688"/>
        <v>169.946606293673+5.95446859309794i</v>
      </c>
      <c r="F2382" t="str">
        <f t="shared" si="689"/>
        <v>2.9098565714441-21.0547264728828i</v>
      </c>
      <c r="G2382" t="str">
        <f t="shared" si="690"/>
        <v>0.999981670062835-0.00428130834891684i</v>
      </c>
      <c r="H2382" t="str">
        <f t="shared" si="691"/>
        <v>61.9419339092324-425.323021932064i</v>
      </c>
      <c r="I2382" t="str">
        <f t="shared" si="692"/>
        <v>-24.7541264787756-7.17052220194152i</v>
      </c>
      <c r="K2382" t="str">
        <f t="shared" si="693"/>
        <v>0.00402358658319117-0.0080503485980468i</v>
      </c>
      <c r="L2382" t="str">
        <f t="shared" si="694"/>
        <v>0.0001875-0.0496955696998571i</v>
      </c>
      <c r="M2382" t="str">
        <f t="shared" si="695"/>
        <v>0.00125-0.0124903303523705i</v>
      </c>
      <c r="N2382">
        <f t="shared" si="696"/>
        <v>85.358202764720019</v>
      </c>
      <c r="O2382">
        <f t="shared" si="697"/>
        <v>10.050145031498483</v>
      </c>
      <c r="P2382" s="3">
        <f t="shared" si="698"/>
        <v>10.050145031498483</v>
      </c>
      <c r="Q2382" s="3">
        <f t="shared" si="699"/>
        <v>-94.641797235279981</v>
      </c>
      <c r="R2382">
        <f t="shared" si="700"/>
        <v>85.358202764720019</v>
      </c>
      <c r="S2382">
        <f t="shared" si="701"/>
        <v>7.0979570491766797</v>
      </c>
      <c r="T2382">
        <f t="shared" si="684"/>
        <v>10.050145031498483</v>
      </c>
    </row>
    <row r="2383" spans="1:20" x14ac:dyDescent="0.35">
      <c r="A2383">
        <f t="shared" si="685"/>
        <v>44767.251004259728</v>
      </c>
      <c r="B2383">
        <f t="shared" si="702"/>
        <v>7124.9292859635516</v>
      </c>
      <c r="C2383" t="str">
        <f t="shared" si="686"/>
        <v>-0.253934183495988-3.15799292100609i</v>
      </c>
      <c r="D2383" t="str">
        <f t="shared" si="687"/>
        <v>3.47779148104897-2.26783319914379i</v>
      </c>
      <c r="E2383" t="str">
        <f t="shared" si="688"/>
        <v>170.018233302582+5.97384492003338i</v>
      </c>
      <c r="F2383" t="str">
        <f t="shared" si="689"/>
        <v>2.90985616530908-20.9751158931177i</v>
      </c>
      <c r="G2383" t="str">
        <f t="shared" si="690"/>
        <v>0.999981530493206-0.00429757672082046i</v>
      </c>
      <c r="H2383" t="str">
        <f t="shared" si="691"/>
        <v>60.9485991859398-423.101979577587i</v>
      </c>
      <c r="I2383" t="str">
        <f t="shared" si="692"/>
        <v>-24.5353367928634-7.07960107072505i</v>
      </c>
      <c r="K2383" t="str">
        <f t="shared" si="693"/>
        <v>0.00400253446466222-0.00802841643124703i</v>
      </c>
      <c r="L2383" t="str">
        <f t="shared" si="694"/>
        <v>0.0001875-0.0495074414224519i</v>
      </c>
      <c r="M2383" t="str">
        <f t="shared" si="695"/>
        <v>0.00125-0.0124430467746269i</v>
      </c>
      <c r="N2383">
        <f t="shared" si="696"/>
        <v>85.402738112354299</v>
      </c>
      <c r="O2383">
        <f t="shared" si="697"/>
        <v>10.016213119658989</v>
      </c>
      <c r="P2383" s="3">
        <f t="shared" si="698"/>
        <v>10.016213119658989</v>
      </c>
      <c r="Q2383" s="3">
        <f t="shared" si="699"/>
        <v>-94.597261887645701</v>
      </c>
      <c r="R2383">
        <f t="shared" si="700"/>
        <v>85.402738112354299</v>
      </c>
      <c r="S2383">
        <f t="shared" si="701"/>
        <v>7.1249292859635514</v>
      </c>
      <c r="T2383">
        <f t="shared" si="684"/>
        <v>10.016213119658989</v>
      </c>
    </row>
    <row r="2384" spans="1:20" x14ac:dyDescent="0.35">
      <c r="A2384">
        <f t="shared" si="685"/>
        <v>44937.366558075912</v>
      </c>
      <c r="B2384">
        <f t="shared" si="702"/>
        <v>7152.0040172502131</v>
      </c>
      <c r="C2384" t="str">
        <f t="shared" si="686"/>
        <v>-0.250496081566258-3.14589547086298i</v>
      </c>
      <c r="D2384" t="str">
        <f t="shared" si="687"/>
        <v>3.47778894173431-2.25950637820009i</v>
      </c>
      <c r="E2384" t="str">
        <f t="shared" si="688"/>
        <v>170.090469188474+5.99318210462072i</v>
      </c>
      <c r="F2384" t="str">
        <f t="shared" si="689"/>
        <v>2.90985575608164-20.89580704741i</v>
      </c>
      <c r="G2384" t="str">
        <f t="shared" si="690"/>
        <v>0.999981389860872-0.0043139069056735i</v>
      </c>
      <c r="H2384" t="str">
        <f t="shared" si="691"/>
        <v>59.9723291045122-420.894124094198i</v>
      </c>
      <c r="I2384" t="str">
        <f t="shared" si="692"/>
        <v>-24.3185402436911-6.99029132502711i</v>
      </c>
      <c r="K2384" t="str">
        <f t="shared" si="693"/>
        <v>0.00398159749177484-0.00800648978324354i</v>
      </c>
      <c r="L2384" t="str">
        <f t="shared" si="694"/>
        <v>0.0001875-0.0493200253262122i</v>
      </c>
      <c r="M2384" t="str">
        <f t="shared" si="695"/>
        <v>0.00125-0.0123959421942886i</v>
      </c>
      <c r="N2384">
        <f t="shared" si="696"/>
        <v>85.447353465204458</v>
      </c>
      <c r="O2384">
        <f t="shared" si="697"/>
        <v>9.982334631409687</v>
      </c>
      <c r="P2384" s="3">
        <f t="shared" si="698"/>
        <v>9.982334631409687</v>
      </c>
      <c r="Q2384" s="3">
        <f t="shared" si="699"/>
        <v>-94.552646534795542</v>
      </c>
      <c r="R2384">
        <f t="shared" si="700"/>
        <v>85.447353465204458</v>
      </c>
      <c r="S2384">
        <f t="shared" si="701"/>
        <v>7.1520040172502135</v>
      </c>
      <c r="T2384">
        <f t="shared" si="684"/>
        <v>9.982334631409687</v>
      </c>
    </row>
    <row r="2385" spans="1:20" x14ac:dyDescent="0.35">
      <c r="A2385">
        <f t="shared" si="685"/>
        <v>45108.128550996604</v>
      </c>
      <c r="B2385">
        <f t="shared" si="702"/>
        <v>7179.1816325157642</v>
      </c>
      <c r="C2385" t="str">
        <f t="shared" si="686"/>
        <v>-0.247077975222423-3.13386214924322i</v>
      </c>
      <c r="D2385" t="str">
        <f t="shared" si="687"/>
        <v>3.47778638308792-2.2512120606341i</v>
      </c>
      <c r="E2385" t="str">
        <f t="shared" si="688"/>
        <v>170.16331906602+6.01247850869055i</v>
      </c>
      <c r="F2385" t="str">
        <f t="shared" si="689"/>
        <v>2.9098553437383-20.816798794875i</v>
      </c>
      <c r="G2385" t="str">
        <f t="shared" si="690"/>
        <v>0.999981248157741-0.0043302991382866i</v>
      </c>
      <c r="H2385" t="str">
        <f t="shared" si="691"/>
        <v>59.0128201775838-418.69942637682i</v>
      </c>
      <c r="I2385" t="str">
        <f t="shared" si="692"/>
        <v>-24.1037217767502-6.90256076685296i</v>
      </c>
      <c r="K2385" t="str">
        <f t="shared" si="693"/>
        <v>0.00396077531922831-0.00798456924098095i</v>
      </c>
      <c r="L2385" t="str">
        <f t="shared" si="694"/>
        <v>0.0001875-0.0491333187150948i</v>
      </c>
      <c r="M2385" t="str">
        <f t="shared" si="695"/>
        <v>0.00125-0.0123490159337404i</v>
      </c>
      <c r="N2385">
        <f t="shared" si="696"/>
        <v>85.49204741802653</v>
      </c>
      <c r="O2385">
        <f t="shared" si="697"/>
        <v>9.9485098009837465</v>
      </c>
      <c r="P2385" s="3">
        <f t="shared" si="698"/>
        <v>9.9485098009837465</v>
      </c>
      <c r="Q2385" s="3">
        <f t="shared" si="699"/>
        <v>-94.50795258197347</v>
      </c>
      <c r="R2385">
        <f t="shared" si="700"/>
        <v>85.49204741802653</v>
      </c>
      <c r="S2385">
        <f t="shared" si="701"/>
        <v>7.179181632515764</v>
      </c>
      <c r="T2385">
        <f t="shared" si="684"/>
        <v>9.9485098009837465</v>
      </c>
    </row>
    <row r="2386" spans="1:20" x14ac:dyDescent="0.35">
      <c r="A2386">
        <f t="shared" si="685"/>
        <v>45279.539439490392</v>
      </c>
      <c r="B2386">
        <f t="shared" si="702"/>
        <v>7206.4625227193246</v>
      </c>
      <c r="C2386" t="str">
        <f t="shared" si="686"/>
        <v>-0.243679811188654-3.12189264308044i</v>
      </c>
      <c r="D2386" t="str">
        <f t="shared" si="687"/>
        <v>3.47778380496269-2.24295012712495i</v>
      </c>
      <c r="E2386" t="str">
        <f t="shared" si="688"/>
        <v>170.236788097902+6.03173246693225i</v>
      </c>
      <c r="F2386" t="str">
        <f t="shared" si="689"/>
        <v>2.9098549282553-20.7380899989522i</v>
      </c>
      <c r="G2386" t="str">
        <f t="shared" si="690"/>
        <v>0.999981105375661-0.00434675365436184i</v>
      </c>
      <c r="H2386" t="str">
        <f t="shared" si="691"/>
        <v>58.0697741688266-416.517854707984i</v>
      </c>
      <c r="I2386" t="str">
        <f t="shared" si="692"/>
        <v>-23.8908662679579-6.81637785350119i</v>
      </c>
      <c r="K2386" t="str">
        <f t="shared" si="693"/>
        <v>0.00394006759892587-0.00796265538630131i</v>
      </c>
      <c r="L2386" t="str">
        <f t="shared" si="694"/>
        <v>0.0001875-0.0489473189032624i</v>
      </c>
      <c r="M2386" t="str">
        <f t="shared" si="695"/>
        <v>0.00125-0.0123022673179323i</v>
      </c>
      <c r="N2386">
        <f t="shared" si="696"/>
        <v>85.536818560880448</v>
      </c>
      <c r="O2386">
        <f t="shared" si="697"/>
        <v>9.9147388632217712</v>
      </c>
      <c r="P2386" s="3">
        <f t="shared" si="698"/>
        <v>9.9147388632217712</v>
      </c>
      <c r="Q2386" s="3">
        <f t="shared" si="699"/>
        <v>-94.463181439119552</v>
      </c>
      <c r="R2386">
        <f t="shared" si="700"/>
        <v>85.536818560880448</v>
      </c>
      <c r="S2386">
        <f t="shared" si="701"/>
        <v>7.2064625227193249</v>
      </c>
      <c r="T2386">
        <f t="shared" si="684"/>
        <v>9.9147388632217712</v>
      </c>
    </row>
    <row r="2387" spans="1:20" x14ac:dyDescent="0.35">
      <c r="A2387">
        <f t="shared" si="685"/>
        <v>45451.601689360461</v>
      </c>
      <c r="B2387">
        <f t="shared" si="702"/>
        <v>7233.847080305658</v>
      </c>
      <c r="C2387" t="str">
        <f t="shared" si="686"/>
        <v>-0.240301535867497-3.10998664123404i</v>
      </c>
      <c r="D2387" t="str">
        <f t="shared" si="687"/>
        <v>3.47778120721036-2.23472045881753i</v>
      </c>
      <c r="E2387" t="str">
        <f t="shared" si="688"/>
        <v>170.310881495324+6.05094228643408i</v>
      </c>
      <c r="F2387" t="str">
        <f t="shared" si="689"/>
        <v>2.90985450960878-20.6596795273888i</v>
      </c>
      <c r="G2387" t="str">
        <f t="shared" si="690"/>
        <v>0.999980961506417-0.004363270690496i</v>
      </c>
      <c r="H2387" t="str">
        <f t="shared" si="691"/>
        <v>57.1428980192998-414.349374877333i</v>
      </c>
      <c r="I2387" t="str">
        <f t="shared" si="692"/>
        <v>-23.6799585332943-6.73171168528238i</v>
      </c>
      <c r="K2387" t="str">
        <f t="shared" si="693"/>
        <v>0.00391947398003507-0.00794074879594685i</v>
      </c>
      <c r="L2387" t="str">
        <f t="shared" si="694"/>
        <v>0.0001875-0.0487620232150454i</v>
      </c>
      <c r="M2387" t="str">
        <f t="shared" si="695"/>
        <v>0.00125-0.0122556956743697i</v>
      </c>
      <c r="N2387">
        <f t="shared" si="696"/>
        <v>85.581665479075781</v>
      </c>
      <c r="O2387">
        <f t="shared" si="697"/>
        <v>9.8810220535957853</v>
      </c>
      <c r="P2387" s="3">
        <f t="shared" si="698"/>
        <v>9.8810220535957853</v>
      </c>
      <c r="Q2387" s="3">
        <f t="shared" si="699"/>
        <v>-94.418334520924219</v>
      </c>
      <c r="R2387">
        <f t="shared" si="700"/>
        <v>85.581665479075781</v>
      </c>
      <c r="S2387">
        <f t="shared" si="701"/>
        <v>7.233847080305658</v>
      </c>
      <c r="T2387">
        <f t="shared" si="684"/>
        <v>9.8810220535957853</v>
      </c>
    </row>
    <row r="2388" spans="1:20" x14ac:dyDescent="0.35">
      <c r="A2388">
        <f t="shared" si="685"/>
        <v>45624.317775780029</v>
      </c>
      <c r="B2388">
        <f t="shared" si="702"/>
        <v>7261.3356992108193</v>
      </c>
      <c r="C2388" t="str">
        <f t="shared" si="686"/>
        <v>-0.236943095351722-3.09814383448654i</v>
      </c>
      <c r="D2388" t="str">
        <f t="shared" si="687"/>
        <v>3.47777858968151-2.22652293732088i</v>
      </c>
      <c r="E2388" t="str">
        <f t="shared" si="688"/>
        <v>170.385604518529+6.07010624620958i</v>
      </c>
      <c r="F2388" t="str">
        <f t="shared" si="689"/>
        <v>2.90985408777459-20.5815662522236i</v>
      </c>
      <c r="G2388" t="str">
        <f t="shared" si="690"/>
        <v>0.999980816541731-0.00437985048418405i</v>
      </c>
      <c r="H2388" t="str">
        <f t="shared" si="691"/>
        <v>56.231903773772-412.193950297119i</v>
      </c>
      <c r="I2388" t="str">
        <f t="shared" si="692"/>
        <v>-23.4709833380227-6.64853199338906i</v>
      </c>
      <c r="K2388" t="str">
        <f t="shared" si="693"/>
        <v>0.0038989941090469-0.00791885004156277i</v>
      </c>
      <c r="L2388" t="str">
        <f t="shared" si="694"/>
        <v>0.0001875-0.0485774289849028i</v>
      </c>
      <c r="M2388" t="str">
        <f t="shared" si="695"/>
        <v>0.00125-0.0122093003331039i</v>
      </c>
      <c r="N2388">
        <f t="shared" si="696"/>
        <v>85.626586753107944</v>
      </c>
      <c r="O2388">
        <f t="shared" si="697"/>
        <v>9.8473596082325301</v>
      </c>
      <c r="P2388" s="3">
        <f t="shared" si="698"/>
        <v>9.8473596082325301</v>
      </c>
      <c r="Q2388" s="3">
        <f t="shared" si="699"/>
        <v>-94.373413246892056</v>
      </c>
      <c r="R2388">
        <f t="shared" si="700"/>
        <v>85.626586753107944</v>
      </c>
      <c r="S2388">
        <f t="shared" si="701"/>
        <v>7.2613356992108189</v>
      </c>
      <c r="T2388">
        <f t="shared" si="684"/>
        <v>9.8473596082325301</v>
      </c>
    </row>
    <row r="2389" spans="1:20" x14ac:dyDescent="0.35">
      <c r="A2389">
        <f t="shared" si="685"/>
        <v>45797.690183327992</v>
      </c>
      <c r="B2389">
        <f t="shared" si="702"/>
        <v>7288.9287748678207</v>
      </c>
      <c r="C2389" t="str">
        <f t="shared" si="686"/>
        <v>-0.233604435435672-3.08636391554107i</v>
      </c>
      <c r="D2389" t="str">
        <f t="shared" si="687"/>
        <v>3.47777595222563-2.21835744470636i</v>
      </c>
      <c r="E2389" t="str">
        <f t="shared" si="688"/>
        <v>170.460962477318+6.08922259672175i</v>
      </c>
      <c r="F2389" t="str">
        <f t="shared" si="689"/>
        <v>2.9098536627285-20.5037490497705i</v>
      </c>
      <c r="G2389" t="str">
        <f t="shared" si="690"/>
        <v>0.999980670473263-0.00439649327382251i</v>
      </c>
      <c r="H2389" t="str">
        <f t="shared" si="691"/>
        <v>55.3365085071075-410.051542113773i</v>
      </c>
      <c r="I2389" t="str">
        <f t="shared" si="692"/>
        <v>-23.2639254055027-6.56680912792166i</v>
      </c>
      <c r="K2389" t="str">
        <f t="shared" si="693"/>
        <v>0.0038786276298353-0.00789695968970114i</v>
      </c>
      <c r="L2389" t="str">
        <f t="shared" si="694"/>
        <v>0.0001875-0.0483935335573846i</v>
      </c>
      <c r="M2389" t="str">
        <f t="shared" si="695"/>
        <v>0.00125-0.0121630806267223i</v>
      </c>
      <c r="N2389">
        <f t="shared" si="696"/>
        <v>85.671580958600714</v>
      </c>
      <c r="O2389">
        <f t="shared" si="697"/>
        <v>9.8137517639373275</v>
      </c>
      <c r="P2389" s="3">
        <f t="shared" si="698"/>
        <v>9.8137517639373275</v>
      </c>
      <c r="Q2389" s="3">
        <f t="shared" si="699"/>
        <v>-94.328419041399286</v>
      </c>
      <c r="R2389">
        <f t="shared" si="700"/>
        <v>85.671580958600714</v>
      </c>
      <c r="S2389">
        <f t="shared" si="701"/>
        <v>7.2889287748678209</v>
      </c>
      <c r="T2389">
        <f t="shared" si="684"/>
        <v>9.8137517639373275</v>
      </c>
    </row>
    <row r="2390" spans="1:20" x14ac:dyDescent="0.35">
      <c r="A2390">
        <f t="shared" si="685"/>
        <v>45971.721406024641</v>
      </c>
      <c r="B2390">
        <f t="shared" si="702"/>
        <v>7316.6267042123191</v>
      </c>
      <c r="C2390" t="str">
        <f t="shared" si="686"/>
        <v>-0.230285501627035-3.07464657901871i</v>
      </c>
      <c r="D2390" t="str">
        <f t="shared" si="687"/>
        <v>3.47777329469105-2.21022386350611i</v>
      </c>
      <c r="E2390" t="str">
        <f t="shared" si="688"/>
        <v>170.536960731577+6.10828955939452i</v>
      </c>
      <c r="F2390" t="str">
        <f t="shared" si="689"/>
        <v>2.90985323444606-20.4262268006026i</v>
      </c>
      <c r="G2390" t="str">
        <f t="shared" si="690"/>
        <v>0.999980523292608-0.00441319929871282i</v>
      </c>
      <c r="H2390" t="str">
        <f t="shared" si="691"/>
        <v>54.4564342507745-407.922109315734i</v>
      </c>
      <c r="I2390" t="str">
        <f t="shared" si="692"/>
        <v>-23.0587694256174-6.48651404607246i</v>
      </c>
      <c r="K2390" t="str">
        <f t="shared" si="693"/>
        <v>0.00385837418371561-0.00787507830182508i</v>
      </c>
      <c r="L2390" t="str">
        <f t="shared" si="694"/>
        <v>0.0001875-0.0482103342870937i</v>
      </c>
      <c r="M2390" t="str">
        <f t="shared" si="695"/>
        <v>0.00125-0.0121170358903391i</v>
      </c>
      <c r="N2390">
        <f t="shared" si="696"/>
        <v>85.716646666236883</v>
      </c>
      <c r="O2390">
        <f t="shared" si="697"/>
        <v>9.7801987582180026</v>
      </c>
      <c r="P2390" s="3">
        <f t="shared" si="698"/>
        <v>9.7801987582180026</v>
      </c>
      <c r="Q2390" s="3">
        <f t="shared" si="699"/>
        <v>-94.283353333763117</v>
      </c>
      <c r="R2390">
        <f t="shared" si="700"/>
        <v>85.716646666236883</v>
      </c>
      <c r="S2390">
        <f t="shared" si="701"/>
        <v>7.316626704212319</v>
      </c>
      <c r="T2390">
        <f t="shared" si="684"/>
        <v>9.7801987582180026</v>
      </c>
    </row>
    <row r="2391" spans="1:20" x14ac:dyDescent="0.35">
      <c r="A2391">
        <f t="shared" si="685"/>
        <v>46146.413947367539</v>
      </c>
      <c r="B2391">
        <f t="shared" si="702"/>
        <v>7344.4298856883261</v>
      </c>
      <c r="C2391" t="str">
        <f t="shared" si="686"/>
        <v>-0.22698623915822-3.06299152145562i</v>
      </c>
      <c r="D2391" t="str">
        <f t="shared" si="687"/>
        <v>3.47777061692494-2.20212207671119i</v>
      </c>
      <c r="E2391" t="str">
        <f t="shared" si="688"/>
        <v>170.61360469181+6.12730532611619i</v>
      </c>
      <c r="F2391" t="str">
        <f t="shared" si="689"/>
        <v>2.90985280290262-20.348998389536i</v>
      </c>
      <c r="G2391" t="str">
        <f t="shared" si="690"/>
        <v>0.999980374991298-0.00442996879906485i</v>
      </c>
      <c r="H2391" t="str">
        <f t="shared" si="691"/>
        <v>53.5914079195287-405.805608837538i</v>
      </c>
      <c r="I2391" t="str">
        <f t="shared" si="692"/>
        <v>-22.8555000628191-6.40761830046899i</v>
      </c>
      <c r="K2391" t="str">
        <f t="shared" si="693"/>
        <v>0.00383823340950283-0.00785320643431346i</v>
      </c>
      <c r="L2391" t="str">
        <f t="shared" si="694"/>
        <v>0.0001875-0.0480278285386469i</v>
      </c>
      <c r="M2391" t="str">
        <f t="shared" si="695"/>
        <v>0.00125-0.012071165461585i</v>
      </c>
      <c r="N2391">
        <f t="shared" si="696"/>
        <v>85.761782441692617</v>
      </c>
      <c r="O2391">
        <f t="shared" si="697"/>
        <v>9.7467008293084341</v>
      </c>
      <c r="P2391" s="3">
        <f t="shared" si="698"/>
        <v>9.7467008293084341</v>
      </c>
      <c r="Q2391" s="3">
        <f t="shared" si="699"/>
        <v>-94.238217558307383</v>
      </c>
      <c r="R2391">
        <f t="shared" si="700"/>
        <v>85.761782441692617</v>
      </c>
      <c r="S2391">
        <f t="shared" si="701"/>
        <v>7.3444298856883261</v>
      </c>
      <c r="T2391">
        <f t="shared" si="684"/>
        <v>9.7467008293084341</v>
      </c>
    </row>
    <row r="2392" spans="1:20" x14ac:dyDescent="0.35">
      <c r="A2392">
        <f t="shared" si="685"/>
        <v>46321.770320367541</v>
      </c>
      <c r="B2392">
        <f t="shared" si="702"/>
        <v>7372.3387192539421</v>
      </c>
      <c r="C2392" t="str">
        <f t="shared" si="686"/>
        <v>-0.223706592997941-3.05139844130045i</v>
      </c>
      <c r="D2392" t="str">
        <f t="shared" si="687"/>
        <v>3.47776791877331-2.19405196777005i</v>
      </c>
      <c r="E2392" t="str">
        <f t="shared" si="688"/>
        <v>170.690899819679+6.14626805873515i</v>
      </c>
      <c r="F2392" t="str">
        <f t="shared" si="689"/>
        <v>2.90985236807334-20.2720627056138i</v>
      </c>
      <c r="G2392" t="str">
        <f t="shared" si="690"/>
        <v>0.999980225560802-0.00444680201600033i</v>
      </c>
      <c r="H2392" t="str">
        <f t="shared" si="691"/>
        <v>52.7411612383499-403.701995660382i</v>
      </c>
      <c r="I2392" t="str">
        <f t="shared" si="692"/>
        <v>-22.6541019638157-6.3300940276806i</v>
      </c>
      <c r="K2392" t="str">
        <f t="shared" si="693"/>
        <v>0.00381820494356962-0.00783134463846669i</v>
      </c>
      <c r="L2392" t="str">
        <f t="shared" si="694"/>
        <v>0.0001875-0.0478460136866377i</v>
      </c>
      <c r="M2392" t="str">
        <f t="shared" si="695"/>
        <v>0.00125-0.0120254686805988i</v>
      </c>
      <c r="N2392">
        <f t="shared" si="696"/>
        <v>85.806986845564737</v>
      </c>
      <c r="O2392">
        <f t="shared" si="697"/>
        <v>9.7132582161932532</v>
      </c>
      <c r="P2392" s="3">
        <f t="shared" si="698"/>
        <v>9.7132582161932532</v>
      </c>
      <c r="Q2392" s="3">
        <f t="shared" si="699"/>
        <v>-94.193013154435263</v>
      </c>
      <c r="R2392">
        <f t="shared" si="700"/>
        <v>85.806986845564737</v>
      </c>
      <c r="S2392">
        <f t="shared" si="701"/>
        <v>7.3723387192539418</v>
      </c>
      <c r="T2392">
        <f t="shared" si="684"/>
        <v>9.7132582161932532</v>
      </c>
    </row>
    <row r="2393" spans="1:20" x14ac:dyDescent="0.35">
      <c r="A2393">
        <f t="shared" si="685"/>
        <v>46497.793047584935</v>
      </c>
      <c r="B2393">
        <f t="shared" si="702"/>
        <v>7400.353606387107</v>
      </c>
      <c r="C2393" t="str">
        <f t="shared" si="686"/>
        <v>-0.220446507862593-3.03986703891138i</v>
      </c>
      <c r="D2393" t="str">
        <f t="shared" si="687"/>
        <v>3.477765200081-2.18601342058674i</v>
      </c>
      <c r="E2393" t="str">
        <f t="shared" si="688"/>
        <v>170.768851628547+6.16517588854309i</v>
      </c>
      <c r="F2393" t="str">
        <f t="shared" si="689"/>
        <v>2.9098519299332-20.19541864209i</v>
      </c>
      <c r="G2393" t="str">
        <f t="shared" si="690"/>
        <v>0.999980074992522-0.00446369919155623i</v>
      </c>
      <c r="H2393" t="str">
        <f t="shared" si="691"/>
        <v>51.9054306696666-401.611222909185i</v>
      </c>
      <c r="I2393" t="str">
        <f t="shared" si="692"/>
        <v>-22.4545597649038-6.25391393688822i</v>
      </c>
      <c r="K2393" t="str">
        <f t="shared" si="693"/>
        <v>0.00379828841990363-0.00780949346051248i</v>
      </c>
      <c r="L2393" t="str">
        <f t="shared" si="694"/>
        <v>0.0001875-0.0476648871155984i</v>
      </c>
      <c r="M2393" t="str">
        <f t="shared" si="695"/>
        <v>0.00125-0.0119799448900167i</v>
      </c>
      <c r="N2393">
        <f t="shared" si="696"/>
        <v>85.852258433297706</v>
      </c>
      <c r="O2393">
        <f t="shared" si="697"/>
        <v>9.6798711586317729</v>
      </c>
      <c r="P2393" s="3">
        <f t="shared" si="698"/>
        <v>9.6798711586317729</v>
      </c>
      <c r="Q2393" s="3">
        <f t="shared" si="699"/>
        <v>-94.147741566702294</v>
      </c>
      <c r="R2393">
        <f t="shared" si="700"/>
        <v>85.852258433297706</v>
      </c>
      <c r="S2393">
        <f t="shared" si="701"/>
        <v>7.4003536063871067</v>
      </c>
      <c r="T2393">
        <f t="shared" si="684"/>
        <v>9.6798711586317729</v>
      </c>
    </row>
    <row r="2394" spans="1:20" x14ac:dyDescent="0.35">
      <c r="A2394">
        <f t="shared" si="685"/>
        <v>46674.484661165763</v>
      </c>
      <c r="B2394">
        <f t="shared" si="702"/>
        <v>7428.4749500913786</v>
      </c>
      <c r="C2394" t="str">
        <f t="shared" si="686"/>
        <v>-0.217205928227632-3.02839701655335i</v>
      </c>
      <c r="D2394" t="str">
        <f t="shared" si="687"/>
        <v>3.47776246069167-2.1780063195193i</v>
      </c>
      <c r="E2394" t="str">
        <f t="shared" si="688"/>
        <v>170.847465684034+6.18402691575487i</v>
      </c>
      <c r="F2394" t="str">
        <f t="shared" si="689"/>
        <v>2.90985148845702-20.1190650964137i</v>
      </c>
      <c r="G2394" t="str">
        <f t="shared" si="690"/>
        <v>0.999979923277794-0.00448066056868829i</v>
      </c>
      <c r="H2394" t="str">
        <f t="shared" si="691"/>
        <v>51.0839573409278-399.533241946292i</v>
      </c>
      <c r="I2394" t="str">
        <f t="shared" si="692"/>
        <v>-22.2568580989656-6.17905129871933i</v>
      </c>
      <c r="K2394" t="str">
        <f t="shared" si="693"/>
        <v>0.00377848347016463-0.0077876534416127i</v>
      </c>
      <c r="L2394" t="str">
        <f t="shared" si="694"/>
        <v>0.0001875-0.0474844462199625i</v>
      </c>
      <c r="M2394" t="str">
        <f t="shared" si="695"/>
        <v>0.00125-0.0119345934349638i</v>
      </c>
      <c r="N2394">
        <f t="shared" si="696"/>
        <v>85.897595755107261</v>
      </c>
      <c r="O2394">
        <f t="shared" si="697"/>
        <v>9.6465398971827749</v>
      </c>
      <c r="P2394" s="3">
        <f t="shared" si="698"/>
        <v>9.6465398971827749</v>
      </c>
      <c r="Q2394" s="3">
        <f t="shared" si="699"/>
        <v>-94.102404244892739</v>
      </c>
      <c r="R2394">
        <f t="shared" si="700"/>
        <v>85.897595755107261</v>
      </c>
      <c r="S2394">
        <f t="shared" si="701"/>
        <v>7.4284749500913785</v>
      </c>
      <c r="T2394">
        <f t="shared" si="684"/>
        <v>9.6465398971827749</v>
      </c>
    </row>
    <row r="2395" spans="1:20" x14ac:dyDescent="0.35">
      <c r="A2395">
        <f t="shared" si="685"/>
        <v>46851.847702878185</v>
      </c>
      <c r="B2395">
        <f t="shared" si="702"/>
        <v>7456.7031549017256</v>
      </c>
      <c r="C2395" t="str">
        <f t="shared" si="686"/>
        <v>-0.213984798338988-3.01698807839498i</v>
      </c>
      <c r="D2395" t="str">
        <f t="shared" si="687"/>
        <v>3.47775970044781-2.17003054937808i</v>
      </c>
      <c r="E2395" t="str">
        <f t="shared" si="688"/>
        <v>170.926747604568+6.20281920897181i</v>
      </c>
      <c r="F2395" t="str">
        <f t="shared" si="689"/>
        <v>2.90985104361936-20.0430009702131i</v>
      </c>
      <c r="G2395" t="str">
        <f t="shared" si="690"/>
        <v>0.999979770407889-0.00449768639127452i</v>
      </c>
      <c r="H2395" t="str">
        <f t="shared" si="691"/>
        <v>50.276486972566-397.468002461914i</v>
      </c>
      <c r="I2395" t="str">
        <f t="shared" si="692"/>
        <v>-22.0609816021395-6.10547993424896i</v>
      </c>
      <c r="K2395" t="str">
        <f t="shared" si="693"/>
        <v>0.00375878972374094-0.00776582511787044i</v>
      </c>
      <c r="L2395" t="str">
        <f t="shared" si="694"/>
        <v>0.0001875-0.0473046884040272i</v>
      </c>
      <c r="M2395" t="str">
        <f t="shared" si="695"/>
        <v>0.00125-0.0118894136630443i</v>
      </c>
      <c r="N2395">
        <f t="shared" si="696"/>
        <v>85.942997355899337</v>
      </c>
      <c r="O2395">
        <f t="shared" si="697"/>
        <v>9.6132646732286968</v>
      </c>
      <c r="P2395" s="3">
        <f t="shared" si="698"/>
        <v>9.6132646732286968</v>
      </c>
      <c r="Q2395" s="3">
        <f t="shared" si="699"/>
        <v>-94.057002644100663</v>
      </c>
      <c r="R2395">
        <f t="shared" si="700"/>
        <v>85.942997355899337</v>
      </c>
      <c r="S2395">
        <f t="shared" si="701"/>
        <v>7.4567031549017253</v>
      </c>
      <c r="T2395">
        <f t="shared" si="684"/>
        <v>9.6132646732286968</v>
      </c>
    </row>
    <row r="2396" spans="1:20" x14ac:dyDescent="0.35">
      <c r="A2396">
        <f t="shared" si="685"/>
        <v>47029.884724149124</v>
      </c>
      <c r="B2396">
        <f t="shared" si="702"/>
        <v>7485.0386268903521</v>
      </c>
      <c r="C2396" t="str">
        <f t="shared" si="686"/>
        <v>-0.210783062224359-3.00563993050556i</v>
      </c>
      <c r="D2396" t="str">
        <f t="shared" si="687"/>
        <v>3.47775691919065-2.16208599542408i</v>
      </c>
      <c r="E2396" t="str">
        <f t="shared" si="688"/>
        <v>171.006703061954+6.22155080464088i</v>
      </c>
      <c r="F2396" t="str">
        <f t="shared" si="689"/>
        <v>2.90985059539465-19.96722516928i</v>
      </c>
      <c r="G2396" t="str">
        <f t="shared" si="690"/>
        <v>0.999979616374014-0.0045147769041186i</v>
      </c>
      <c r="H2396" t="str">
        <f t="shared" si="691"/>
        <v>49.482769806392-395.415452561377i</v>
      </c>
      <c r="I2396" t="str">
        <f t="shared" si="692"/>
        <v>-21.8669149201769-6.03317420416755i</v>
      </c>
      <c r="K2396" t="str">
        <f t="shared" si="693"/>
        <v>0.00373920680780549-0.00774400902033756i</v>
      </c>
      <c r="L2396" t="str">
        <f t="shared" si="694"/>
        <v>0.0001875-0.0471256110819159i</v>
      </c>
      <c r="M2396" t="str">
        <f t="shared" si="695"/>
        <v>0.00125-0.0118444049243318i</v>
      </c>
      <c r="N2396">
        <f t="shared" si="696"/>
        <v>85.988461775187574</v>
      </c>
      <c r="O2396">
        <f t="shared" si="697"/>
        <v>9.5800457290003056</v>
      </c>
      <c r="P2396" s="3">
        <f t="shared" si="698"/>
        <v>9.5800457290003056</v>
      </c>
      <c r="Q2396" s="3">
        <f t="shared" si="699"/>
        <v>-94.011538224812426</v>
      </c>
      <c r="R2396">
        <f t="shared" si="700"/>
        <v>85.988461775187574</v>
      </c>
      <c r="S2396">
        <f t="shared" si="701"/>
        <v>7.4850386268903524</v>
      </c>
      <c r="T2396">
        <f t="shared" si="684"/>
        <v>9.5800457290003056</v>
      </c>
    </row>
    <row r="2397" spans="1:20" x14ac:dyDescent="0.35">
      <c r="A2397">
        <f t="shared" si="685"/>
        <v>47208.598286100889</v>
      </c>
      <c r="B2397">
        <f t="shared" si="702"/>
        <v>7513.4817736725354</v>
      </c>
      <c r="C2397" t="str">
        <f t="shared" si="686"/>
        <v>-0.207600663704423-2.99435228085214i</v>
      </c>
      <c r="D2397" t="str">
        <f t="shared" si="687"/>
        <v>3.47775411676026-2.15417254336728i</v>
      </c>
      <c r="E2397" t="str">
        <f t="shared" si="688"/>
        <v>171.087337781942+6.24021970650061i</v>
      </c>
      <c r="F2397" t="str">
        <f t="shared" si="689"/>
        <v>2.9098501437571-19.8917366035535i</v>
      </c>
      <c r="G2397" t="str">
        <f t="shared" si="690"/>
        <v>0.999979461167305-0.0045319323529535i</v>
      </c>
      <c r="H2397" t="str">
        <f t="shared" si="691"/>
        <v>48.7025605344738-393.375538849312i</v>
      </c>
      <c r="I2397" t="str">
        <f t="shared" si="692"/>
        <v>-21.6746427144956-5.9621089981165i</v>
      </c>
      <c r="K2397" t="str">
        <f t="shared" si="693"/>
        <v>0.00371973434737187-0.00772220567502342i</v>
      </c>
      <c r="L2397" t="str">
        <f t="shared" si="694"/>
        <v>0.0001875-0.0469472116775413i</v>
      </c>
      <c r="M2397" t="str">
        <f t="shared" si="695"/>
        <v>0.00125-0.0117995665713606i</v>
      </c>
      <c r="N2397">
        <f t="shared" si="696"/>
        <v>86.033987547008863</v>
      </c>
      <c r="O2397">
        <f t="shared" si="697"/>
        <v>9.5468833076019131</v>
      </c>
      <c r="P2397" s="3">
        <f t="shared" si="698"/>
        <v>9.5468833076019131</v>
      </c>
      <c r="Q2397" s="3">
        <f t="shared" si="699"/>
        <v>-93.966012452991137</v>
      </c>
      <c r="R2397">
        <f t="shared" si="700"/>
        <v>86.033987547008863</v>
      </c>
      <c r="S2397">
        <f t="shared" si="701"/>
        <v>7.5134817736725354</v>
      </c>
      <c r="T2397">
        <f t="shared" si="684"/>
        <v>9.5468833076019131</v>
      </c>
    </row>
    <row r="2398" spans="1:20" x14ac:dyDescent="0.35">
      <c r="A2398">
        <f t="shared" si="685"/>
        <v>47387.990959588074</v>
      </c>
      <c r="B2398">
        <f t="shared" si="702"/>
        <v>7542.0330044124912</v>
      </c>
      <c r="C2398" t="str">
        <f t="shared" si="686"/>
        <v>-0.204437546404146-2.98312483929629i</v>
      </c>
      <c r="D2398" t="str">
        <f t="shared" si="687"/>
        <v>3.47775129299552-2.14629007936504i</v>
      </c>
      <c r="E2398" t="str">
        <f t="shared" si="688"/>
        <v>171.168657544804+6.2588238850194i</v>
      </c>
      <c r="F2398" t="str">
        <f t="shared" si="689"/>
        <v>2.90984968868074-19.8165341871051i</v>
      </c>
      <c r="G2398" t="str">
        <f t="shared" si="690"/>
        <v>0.999979304778832-0.00454915298444491i</v>
      </c>
      <c r="H2398" t="str">
        <f t="shared" si="691"/>
        <v>47.9356182285134-391.348206510854i</v>
      </c>
      <c r="I2398" t="str">
        <f t="shared" si="692"/>
        <v>-21.4841496679438-5.89225972419096i</v>
      </c>
      <c r="K2398" t="str">
        <f t="shared" si="693"/>
        <v>0.00370037196534905-0.00770041560290317i</v>
      </c>
      <c r="L2398" t="str">
        <f t="shared" si="694"/>
        <v>0.0001875-0.046769487624568i</v>
      </c>
      <c r="M2398" t="str">
        <f t="shared" si="695"/>
        <v>0.00125-0.011754897959116i</v>
      </c>
      <c r="N2398">
        <f t="shared" si="696"/>
        <v>86.079573199832979</v>
      </c>
      <c r="O2398">
        <f t="shared" si="697"/>
        <v>9.5137776530359517</v>
      </c>
      <c r="P2398" s="3">
        <f t="shared" si="698"/>
        <v>9.5137776530359517</v>
      </c>
      <c r="Q2398" s="3">
        <f t="shared" si="699"/>
        <v>-93.920426800167021</v>
      </c>
      <c r="R2398">
        <f t="shared" si="700"/>
        <v>86.079573199832979</v>
      </c>
      <c r="S2398">
        <f t="shared" si="701"/>
        <v>7.5420330044124908</v>
      </c>
      <c r="T2398">
        <f t="shared" si="684"/>
        <v>9.5137776530359517</v>
      </c>
    </row>
    <row r="2399" spans="1:20" x14ac:dyDescent="0.35">
      <c r="A2399">
        <f t="shared" si="685"/>
        <v>47568.065325234507</v>
      </c>
      <c r="B2399">
        <f t="shared" si="702"/>
        <v>7570.6927298292585</v>
      </c>
      <c r="C2399" t="str">
        <f t="shared" si="686"/>
        <v>-0.201293653763941-2.97195731759103i</v>
      </c>
      <c r="D2399" t="str">
        <f t="shared" si="687"/>
        <v>3.47774844773404-2.13843849002043i</v>
      </c>
      <c r="E2399" t="str">
        <f t="shared" si="688"/>
        <v>171.250668185918+6.27736127681997i</v>
      </c>
      <c r="F2399" t="str">
        <f t="shared" si="689"/>
        <v>2.90984923013938-19.7416168381223i</v>
      </c>
      <c r="G2399" t="str">
        <f t="shared" si="690"/>
        <v>0.999979147199598-0.00456643904619482i</v>
      </c>
      <c r="H2399" t="str">
        <f t="shared" si="691"/>
        <v>47.1817062697833-389.333399389943i</v>
      </c>
      <c r="I2399" t="str">
        <f t="shared" si="692"/>
        <v>-21.2954204902806-5.82360229861077i</v>
      </c>
      <c r="K2399" t="str">
        <f t="shared" si="693"/>
        <v>0.00368111928259668-0.00767863931992748i</v>
      </c>
      <c r="L2399" t="str">
        <f t="shared" si="694"/>
        <v>0.0001875-0.0465924363663757i</v>
      </c>
      <c r="M2399" t="str">
        <f t="shared" si="695"/>
        <v>0.00125-0.0117103984450249i</v>
      </c>
      <c r="N2399">
        <f t="shared" si="696"/>
        <v>86.125217256471345</v>
      </c>
      <c r="O2399">
        <f t="shared" si="697"/>
        <v>9.4807290102282771</v>
      </c>
      <c r="P2399" s="3">
        <f t="shared" si="698"/>
        <v>9.4807290102282771</v>
      </c>
      <c r="Q2399" s="3">
        <f t="shared" si="699"/>
        <v>-93.874782743528655</v>
      </c>
      <c r="R2399">
        <f t="shared" si="700"/>
        <v>86.125217256471345</v>
      </c>
      <c r="S2399">
        <f t="shared" si="701"/>
        <v>7.5706927298292586</v>
      </c>
      <c r="T2399">
        <f t="shared" si="684"/>
        <v>9.4807290102282771</v>
      </c>
    </row>
    <row r="2400" spans="1:20" x14ac:dyDescent="0.35">
      <c r="A2400">
        <f t="shared" si="685"/>
        <v>47748.823973470404</v>
      </c>
      <c r="B2400">
        <f t="shared" si="702"/>
        <v>7599.46136220261</v>
      </c>
      <c r="C2400" t="str">
        <f t="shared" si="686"/>
        <v>-0.19816892905087-2.96084942937748i</v>
      </c>
      <c r="D2400" t="str">
        <f t="shared" si="687"/>
        <v>3.47774558081217-2.13061766238059i</v>
      </c>
      <c r="E2400" t="str">
        <f t="shared" si="688"/>
        <v>171.333375596358+6.29582978409729i</v>
      </c>
      <c r="F2400" t="str">
        <f t="shared" si="689"/>
        <v>2.9098487681066-19.6669834788936i</v>
      </c>
      <c r="G2400" t="str">
        <f t="shared" si="690"/>
        <v>0.999978988420537-0.00458379078674508i</v>
      </c>
      <c r="H2400" t="str">
        <f t="shared" si="691"/>
        <v>46.4405922796255-387.331060064822i</v>
      </c>
      <c r="I2400" t="str">
        <f t="shared" si="692"/>
        <v>-21.1084399233886-5.75611313555858i</v>
      </c>
      <c r="K2400" t="str">
        <f t="shared" si="693"/>
        <v>0.00366197591797892-0.00765687733703205i</v>
      </c>
      <c r="L2400" t="str">
        <f t="shared" si="694"/>
        <v>0.0001875-0.0464160553560229i</v>
      </c>
      <c r="M2400" t="str">
        <f t="shared" si="695"/>
        <v>0.00125-0.0116660673889469i</v>
      </c>
      <c r="N2400">
        <f t="shared" si="696"/>
        <v>86.170918233980856</v>
      </c>
      <c r="O2400">
        <f t="shared" si="697"/>
        <v>9.4477376250529215</v>
      </c>
      <c r="P2400" s="3">
        <f t="shared" si="698"/>
        <v>9.4477376250529215</v>
      </c>
      <c r="Q2400" s="3">
        <f t="shared" si="699"/>
        <v>-93.829081766019144</v>
      </c>
      <c r="R2400">
        <f t="shared" si="700"/>
        <v>86.170918233980856</v>
      </c>
      <c r="S2400">
        <f t="shared" si="701"/>
        <v>7.5994613622026099</v>
      </c>
      <c r="T2400">
        <f t="shared" si="684"/>
        <v>9.4477376250529215</v>
      </c>
    </row>
    <row r="2401" spans="1:20" x14ac:dyDescent="0.35">
      <c r="A2401">
        <f t="shared" si="685"/>
        <v>47930.269504569595</v>
      </c>
      <c r="B2401">
        <f t="shared" si="702"/>
        <v>7628.3393153789802</v>
      </c>
      <c r="C2401" t="str">
        <f t="shared" si="686"/>
        <v>-0.195063315369617-2.94980089018191i</v>
      </c>
      <c r="D2401" t="str">
        <f t="shared" si="687"/>
        <v>3.4777426920651-2.12282748393514i</v>
      </c>
      <c r="E2401" t="str">
        <f t="shared" si="688"/>
        <v>171.41678572349+6.31422727402497i</v>
      </c>
      <c r="F2401" t="str">
        <f t="shared" si="689"/>
        <v>2.90984830255587-19.5926330357926i</v>
      </c>
      <c r="G2401" t="str">
        <f t="shared" si="690"/>
        <v>0.999978828432513-0.00460120845558087i</v>
      </c>
      <c r="H2401" t="str">
        <f t="shared" si="691"/>
        <v>45.7120480505727-385.341129920814i</v>
      </c>
      <c r="I2401" t="str">
        <f t="shared" si="692"/>
        <v>-20.9231927462247-5.68976913718612i</v>
      </c>
      <c r="K2401" t="str">
        <f t="shared" si="693"/>
        <v>0.0036429414884189-0.00763513016014833i</v>
      </c>
      <c r="L2401" t="str">
        <f t="shared" si="694"/>
        <v>0.0001875-0.0462403420562092i</v>
      </c>
      <c r="M2401" t="str">
        <f t="shared" si="695"/>
        <v>0.00125-0.0116219041531649i</v>
      </c>
      <c r="N2401">
        <f t="shared" si="696"/>
        <v>86.216674643568979</v>
      </c>
      <c r="O2401">
        <f t="shared" si="697"/>
        <v>9.4148037443582346</v>
      </c>
      <c r="P2401" s="3">
        <f t="shared" si="698"/>
        <v>9.4148037443582346</v>
      </c>
      <c r="Q2401" s="3">
        <f t="shared" si="699"/>
        <v>-93.783325356431021</v>
      </c>
      <c r="R2401">
        <f t="shared" si="700"/>
        <v>86.216674643568979</v>
      </c>
      <c r="S2401">
        <f t="shared" si="701"/>
        <v>7.6283393153789802</v>
      </c>
      <c r="T2401">
        <f t="shared" si="684"/>
        <v>9.4148037443582346</v>
      </c>
    </row>
    <row r="2402" spans="1:20" x14ac:dyDescent="0.35">
      <c r="A2402">
        <f t="shared" si="685"/>
        <v>48112.404528686959</v>
      </c>
      <c r="B2402">
        <f t="shared" si="702"/>
        <v>7657.3270047774204</v>
      </c>
      <c r="C2402" t="str">
        <f t="shared" si="686"/>
        <v>-0.191976755673773-2.93881141741207i</v>
      </c>
      <c r="D2402" t="str">
        <f t="shared" si="687"/>
        <v>3.47773978132666-2.11506784261454i</v>
      </c>
      <c r="E2402" t="str">
        <f t="shared" si="688"/>
        <v>171.500904571575+6.33255157814639i</v>
      </c>
      <c r="F2402" t="str">
        <f t="shared" si="689"/>
        <v>2.90984783346036-19.518564439263i</v>
      </c>
      <c r="G2402" t="str">
        <f t="shared" si="690"/>
        <v>0.999978667226322-0.0046186923031344i</v>
      </c>
      <c r="H2402" t="str">
        <f t="shared" si="691"/>
        <v>44.9958494780851-383.363549220472i</v>
      </c>
      <c r="I2402" t="str">
        <f t="shared" si="692"/>
        <v>-20.7396637795215-5.62454768378637i</v>
      </c>
      <c r="K2402" t="str">
        <f t="shared" si="693"/>
        <v>0.00362401560895155-0.00761339829021388i</v>
      </c>
      <c r="L2402" t="str">
        <f t="shared" si="694"/>
        <v>0.0001875-0.04606529393924i</v>
      </c>
      <c r="M2402" t="str">
        <f t="shared" si="695"/>
        <v>0.00125-0.0115779081023758i</v>
      </c>
      <c r="N2402">
        <f t="shared" si="696"/>
        <v>86.262484990487849</v>
      </c>
      <c r="O2402">
        <f t="shared" si="697"/>
        <v>9.3819276159912341</v>
      </c>
      <c r="P2402" s="3">
        <f t="shared" si="698"/>
        <v>9.3819276159912341</v>
      </c>
      <c r="Q2402" s="3">
        <f t="shared" si="699"/>
        <v>-93.737515009512151</v>
      </c>
      <c r="R2402">
        <f t="shared" si="700"/>
        <v>86.262484990487849</v>
      </c>
      <c r="S2402">
        <f t="shared" si="701"/>
        <v>7.6573270047774207</v>
      </c>
      <c r="T2402">
        <f t="shared" si="684"/>
        <v>9.3819276159912341</v>
      </c>
    </row>
    <row r="2403" spans="1:20" x14ac:dyDescent="0.35">
      <c r="A2403">
        <f t="shared" si="685"/>
        <v>48295.231665895968</v>
      </c>
      <c r="B2403">
        <f t="shared" si="702"/>
        <v>7686.4248473955749</v>
      </c>
      <c r="C2403" t="str">
        <f t="shared" si="686"/>
        <v>-0.188909192776648-2.9278807303543i</v>
      </c>
      <c r="D2403" t="str">
        <f t="shared" si="687"/>
        <v>3.47773684842954-2.10733862678845i</v>
      </c>
      <c r="E2403" t="str">
        <f t="shared" si="688"/>
        <v>171.585738202384+6.35080049176194i</v>
      </c>
      <c r="F2403" t="str">
        <f t="shared" si="689"/>
        <v>2.90984736079314-19.4447766238027i</v>
      </c>
      <c r="G2403" t="str">
        <f t="shared" si="690"/>
        <v>0.999978504792688-0.00463624258078839i</v>
      </c>
      <c r="H2403" t="str">
        <f t="shared" si="691"/>
        <v>44.2917764929562-381.398257171155i</v>
      </c>
      <c r="I2403" t="str">
        <f t="shared" si="692"/>
        <v>-20.5578378902462-5.56042662413279i</v>
      </c>
      <c r="K2403" t="str">
        <f t="shared" si="693"/>
        <v>0.00360519789277709-0.00759168222318422i</v>
      </c>
      <c r="L2403" t="str">
        <f t="shared" si="694"/>
        <v>0.0001875-0.0458909084869894i</v>
      </c>
      <c r="M2403" t="str">
        <f t="shared" si="695"/>
        <v>0.00125-0.0115340786036819i</v>
      </c>
      <c r="N2403">
        <f t="shared" si="696"/>
        <v>86.308347773934784</v>
      </c>
      <c r="O2403">
        <f t="shared" si="697"/>
        <v>9.3491094888243857</v>
      </c>
      <c r="P2403" s="3">
        <f t="shared" si="698"/>
        <v>9.3491094888243857</v>
      </c>
      <c r="Q2403" s="3">
        <f t="shared" si="699"/>
        <v>-93.691652226065216</v>
      </c>
      <c r="R2403">
        <f t="shared" si="700"/>
        <v>86.308347773934784</v>
      </c>
      <c r="S2403">
        <f t="shared" si="701"/>
        <v>7.6864248473955747</v>
      </c>
      <c r="T2403">
        <f t="shared" si="684"/>
        <v>9.3491094888243857</v>
      </c>
    </row>
    <row r="2404" spans="1:20" x14ac:dyDescent="0.35">
      <c r="A2404">
        <f t="shared" si="685"/>
        <v>48478.753546226377</v>
      </c>
      <c r="B2404">
        <f t="shared" si="702"/>
        <v>7715.6332618156785</v>
      </c>
      <c r="C2404" t="str">
        <f t="shared" si="686"/>
        <v>-0.185860569362474-2.91700855016968i</v>
      </c>
      <c r="D2404" t="str">
        <f t="shared" si="687"/>
        <v>3.47773389320503-2.09963972526418i</v>
      </c>
      <c r="E2404" t="str">
        <f t="shared" si="688"/>
        <v>171.671292735805+6.36897177329746i</v>
      </c>
      <c r="F2404" t="str">
        <f t="shared" si="689"/>
        <v>2.90984688452697-19.3712685279488i</v>
      </c>
      <c r="G2404" t="str">
        <f t="shared" si="690"/>
        <v>0.999978341122267-0.00465385954087974i</v>
      </c>
      <c r="H2404" t="str">
        <f t="shared" si="691"/>
        <v>43.5996129943868-379.445191990148i</v>
      </c>
      <c r="I2404" t="str">
        <f t="shared" si="692"/>
        <v>-20.3776999958291-5.4973842659833i</v>
      </c>
      <c r="K2404" t="str">
        <f t="shared" si="693"/>
        <v>0.00358648795131312-0.00756998245004412i</v>
      </c>
      <c r="L2404" t="str">
        <f t="shared" si="694"/>
        <v>0.0001875-0.0457171831908643i</v>
      </c>
      <c r="M2404" t="str">
        <f t="shared" si="695"/>
        <v>0.00125-0.0114904150265808i</v>
      </c>
      <c r="N2404">
        <f t="shared" si="696"/>
        <v>86.354261486940075</v>
      </c>
      <c r="O2404">
        <f t="shared" si="697"/>
        <v>9.3163496127798631</v>
      </c>
      <c r="P2404" s="3">
        <f t="shared" si="698"/>
        <v>9.3163496127798631</v>
      </c>
      <c r="Q2404" s="3">
        <f t="shared" si="699"/>
        <v>-93.645738513059925</v>
      </c>
      <c r="R2404">
        <f t="shared" si="700"/>
        <v>86.354261486940075</v>
      </c>
      <c r="S2404">
        <f t="shared" si="701"/>
        <v>7.7156332618156789</v>
      </c>
      <c r="T2404">
        <f t="shared" si="684"/>
        <v>9.3163496127798631</v>
      </c>
    </row>
    <row r="2405" spans="1:20" x14ac:dyDescent="0.35">
      <c r="A2405">
        <f t="shared" si="685"/>
        <v>48662.972809702034</v>
      </c>
      <c r="B2405">
        <f t="shared" si="702"/>
        <v>7744.9526682105779</v>
      </c>
      <c r="C2405" t="str">
        <f t="shared" si="686"/>
        <v>-0.182830827997206-2.90619459989112i</v>
      </c>
      <c r="D2405" t="str">
        <f t="shared" si="687"/>
        <v>3.47773091548324-2.09197102728504i</v>
      </c>
      <c r="E2405" t="str">
        <f t="shared" si="688"/>
        <v>171.75757435048+6.38706314366728i</v>
      </c>
      <c r="F2405" t="str">
        <f t="shared" si="689"/>
        <v>2.90984640463443-19.2980390942624i</v>
      </c>
      <c r="G2405" t="str">
        <f t="shared" si="690"/>
        <v>0.999978176205641-0.0046715434367031i</v>
      </c>
      <c r="H2405" t="str">
        <f t="shared" si="691"/>
        <v>42.9191467837648-377.504290967377i</v>
      </c>
      <c r="I2405" t="str">
        <f t="shared" si="692"/>
        <v>-20.199235068168-5.43539936674952i</v>
      </c>
      <c r="K2405" t="str">
        <f t="shared" si="693"/>
        <v>0.00356788539424702-0.00754829945682034i</v>
      </c>
      <c r="L2405" t="str">
        <f t="shared" si="694"/>
        <v>0.0001875-0.0455441155517674i</v>
      </c>
      <c r="M2405" t="str">
        <f t="shared" si="695"/>
        <v>0.00125-0.0114469167429576i</v>
      </c>
      <c r="N2405">
        <f t="shared" si="696"/>
        <v>86.400224616259806</v>
      </c>
      <c r="O2405">
        <f t="shared" si="697"/>
        <v>9.2836482388567525</v>
      </c>
      <c r="P2405" s="3">
        <f t="shared" si="698"/>
        <v>9.2836482388567525</v>
      </c>
      <c r="Q2405" s="3">
        <f t="shared" si="699"/>
        <v>-93.599775383740194</v>
      </c>
      <c r="R2405">
        <f t="shared" si="700"/>
        <v>86.400224616259806</v>
      </c>
      <c r="S2405">
        <f t="shared" si="701"/>
        <v>7.744952668210578</v>
      </c>
      <c r="T2405">
        <f t="shared" si="684"/>
        <v>9.2836482388567525</v>
      </c>
    </row>
    <row r="2406" spans="1:20" x14ac:dyDescent="0.35">
      <c r="A2406">
        <f t="shared" si="685"/>
        <v>48847.892106378902</v>
      </c>
      <c r="B2406">
        <f t="shared" si="702"/>
        <v>7774.3834883497784</v>
      </c>
      <c r="C2406" t="str">
        <f t="shared" si="686"/>
        <v>-0.179819911139542-2.89543860441949i</v>
      </c>
      <c r="D2406" t="str">
        <f t="shared" si="687"/>
        <v>3.47772791509292-2.08433242252879i</v>
      </c>
      <c r="E2406" t="str">
        <f t="shared" si="688"/>
        <v>171.844589284427+6.40507228562269i</v>
      </c>
      <c r="F2406" t="str">
        <f t="shared" si="689"/>
        <v>2.90984592108796-19.225087269313i</v>
      </c>
      <c r="G2406" t="str">
        <f t="shared" si="690"/>
        <v>0.999978010033323-0.00468929452251448i</v>
      </c>
      <c r="H2406" t="str">
        <f t="shared" si="691"/>
        <v>42.2501694991518-375.575490525802i</v>
      </c>
      <c r="I2406" t="str">
        <f t="shared" si="692"/>
        <v>-20.0224281374181-5.37445112432884i</v>
      </c>
      <c r="K2406" t="str">
        <f t="shared" si="693"/>
        <v>0.00354938982958719-0.00752663372459391i</v>
      </c>
      <c r="L2406" t="str">
        <f t="shared" si="694"/>
        <v>0.0001875-0.0453717030800632i</v>
      </c>
      <c r="M2406" t="str">
        <f t="shared" si="695"/>
        <v>0.00125-0.0114035831270747i</v>
      </c>
      <c r="N2406">
        <f t="shared" si="696"/>
        <v>86.446235642259424</v>
      </c>
      <c r="O2406">
        <f t="shared" si="697"/>
        <v>9.2510056191556664</v>
      </c>
      <c r="P2406" s="3">
        <f t="shared" si="698"/>
        <v>9.2510056191556664</v>
      </c>
      <c r="Q2406" s="3">
        <f t="shared" si="699"/>
        <v>-93.553764357740576</v>
      </c>
      <c r="R2406">
        <f t="shared" si="700"/>
        <v>86.446235642259424</v>
      </c>
      <c r="S2406">
        <f t="shared" si="701"/>
        <v>7.7743834883497787</v>
      </c>
      <c r="T2406">
        <f t="shared" si="684"/>
        <v>9.2510056191556664</v>
      </c>
    </row>
    <row r="2407" spans="1:20" x14ac:dyDescent="0.35">
      <c r="A2407">
        <f t="shared" si="685"/>
        <v>49033.514096383144</v>
      </c>
      <c r="B2407">
        <f t="shared" si="702"/>
        <v>7803.9261456055074</v>
      </c>
      <c r="C2407" t="str">
        <f t="shared" si="686"/>
        <v>-0.176827761151754-2.88474029052044i</v>
      </c>
      <c r="D2407" t="str">
        <f t="shared" si="687"/>
        <v>3.47772489186154-2.076723801106i</v>
      </c>
      <c r="E2407" t="str">
        <f t="shared" si="688"/>
        <v>171.932343835682+6.42299684308726i</v>
      </c>
      <c r="F2407" t="str">
        <f t="shared" si="689"/>
        <v>2.90984543385972-19.1524120036638i</v>
      </c>
      <c r="G2407" t="str">
        <f t="shared" si="690"/>
        <v>0.999977842595751-0.00470711305353499i</v>
      </c>
      <c r="H2407" t="str">
        <f t="shared" si="691"/>
        <v>41.592476550509-373.658726279566i</v>
      </c>
      <c r="I2407" t="str">
        <f t="shared" si="692"/>
        <v>-19.8472642955764-5.31451916809935i</v>
      </c>
      <c r="K2407" t="str">
        <f t="shared" si="693"/>
        <v>0.00353100086371445-0.00750498572951367i</v>
      </c>
      <c r="L2407" t="str">
        <f t="shared" si="694"/>
        <v>0.0001875-0.0451999432955401i</v>
      </c>
      <c r="M2407" t="str">
        <f t="shared" si="695"/>
        <v>0.00125-0.0113604135555636i</v>
      </c>
      <c r="N2407">
        <f t="shared" si="696"/>
        <v>86.492293038797825</v>
      </c>
      <c r="O2407">
        <f t="shared" si="697"/>
        <v>9.2184220069055733</v>
      </c>
      <c r="P2407" s="3">
        <f t="shared" si="698"/>
        <v>9.2184220069055733</v>
      </c>
      <c r="Q2407" s="3">
        <f t="shared" si="699"/>
        <v>-93.507706961202175</v>
      </c>
      <c r="R2407">
        <f t="shared" si="700"/>
        <v>86.492293038797825</v>
      </c>
      <c r="S2407">
        <f t="shared" si="701"/>
        <v>7.8039261456055078</v>
      </c>
      <c r="T2407">
        <f t="shared" si="684"/>
        <v>9.2184220069055733</v>
      </c>
    </row>
    <row r="2408" spans="1:20" x14ac:dyDescent="0.35">
      <c r="A2408">
        <f t="shared" si="685"/>
        <v>49219.841449949403</v>
      </c>
      <c r="B2408">
        <f t="shared" si="702"/>
        <v>7833.5810649588084</v>
      </c>
      <c r="C2408" t="str">
        <f t="shared" si="686"/>
        <v>-0.173854320310618-2.87409938682079i</v>
      </c>
      <c r="D2408" t="str">
        <f t="shared" si="687"/>
        <v>3.47772184561526-2.06914505355851i</v>
      </c>
      <c r="E2408" t="str">
        <f t="shared" si="688"/>
        <v>172.020844362949+6.44083442048008i</v>
      </c>
      <c r="F2408" t="str">
        <f t="shared" si="689"/>
        <v>2.90984494292165-19.0800122518562i</v>
      </c>
      <c r="G2408" t="str">
        <f t="shared" si="690"/>
        <v>0.999977673883292-0.00472499928595438i</v>
      </c>
      <c r="H2408" t="str">
        <f t="shared" si="691"/>
        <v>40.9458670556608-371.75393308996i</v>
      </c>
      <c r="I2408" t="str">
        <f t="shared" si="692"/>
        <v>-19.6737286998663-5.25558355007528i</v>
      </c>
      <c r="K2408" t="str">
        <f t="shared" si="693"/>
        <v>0.0035127181014324-0.00748335594280956i</v>
      </c>
      <c r="L2408" t="str">
        <f t="shared" si="694"/>
        <v>0.0001875-0.0450288337273761i</v>
      </c>
      <c r="M2408" t="str">
        <f t="shared" si="695"/>
        <v>0.00125-0.0113174074074154i</v>
      </c>
      <c r="N2408">
        <f t="shared" si="696"/>
        <v>86.538395273104896</v>
      </c>
      <c r="O2408">
        <f t="shared" si="697"/>
        <v>9.1858976564895958</v>
      </c>
      <c r="P2408" s="3">
        <f t="shared" si="698"/>
        <v>9.1858976564895958</v>
      </c>
      <c r="Q2408" s="3">
        <f t="shared" si="699"/>
        <v>-93.461604726895104</v>
      </c>
      <c r="R2408">
        <f t="shared" si="700"/>
        <v>86.538395273104896</v>
      </c>
      <c r="S2408">
        <f t="shared" si="701"/>
        <v>7.8335810649588087</v>
      </c>
      <c r="T2408">
        <f t="shared" si="684"/>
        <v>9.1858976564895958</v>
      </c>
    </row>
    <row r="2409" spans="1:20" x14ac:dyDescent="0.35">
      <c r="A2409">
        <f t="shared" si="685"/>
        <v>49406.876847459207</v>
      </c>
      <c r="B2409">
        <f t="shared" si="702"/>
        <v>7863.348673005652</v>
      </c>
      <c r="C2409" t="str">
        <f t="shared" si="686"/>
        <v>-0.170899530818106-2.863515623805i</v>
      </c>
      <c r="D2409" t="str">
        <f t="shared" si="687"/>
        <v>3.47771877617892-2.06159607085785i</v>
      </c>
      <c r="E2409" t="str">
        <f t="shared" si="688"/>
        <v>172.110097286243+6.45858258203114i</v>
      </c>
      <c r="F2409" t="str">
        <f t="shared" si="689"/>
        <v>2.90984444824555-19.0078869723952i</v>
      </c>
      <c r="G2409" t="str">
        <f t="shared" si="690"/>
        <v>0.99997750388624-0.00474295347693476i</v>
      </c>
      <c r="H2409" t="str">
        <f t="shared" si="691"/>
        <v>40.3101437770244-369.861045119289i</v>
      </c>
      <c r="I2409" t="str">
        <f t="shared" si="692"/>
        <v>-19.5018065759333-5.19762473622298i</v>
      </c>
      <c r="K2409" t="str">
        <f t="shared" si="693"/>
        <v>0.00349454114601795-0.00746174483080702i</v>
      </c>
      <c r="L2409" t="str">
        <f t="shared" si="694"/>
        <v>0.0001875-0.0448583719141026i</v>
      </c>
      <c r="M2409" t="str">
        <f t="shared" si="695"/>
        <v>0.00125-0.0112745640639723i</v>
      </c>
      <c r="N2409">
        <f t="shared" si="696"/>
        <v>86.584540805660041</v>
      </c>
      <c r="O2409">
        <f t="shared" si="697"/>
        <v>9.1534328234711868</v>
      </c>
      <c r="P2409" s="3">
        <f t="shared" si="698"/>
        <v>9.1534328234711868</v>
      </c>
      <c r="Q2409" s="3">
        <f t="shared" si="699"/>
        <v>-93.415459194339959</v>
      </c>
      <c r="R2409">
        <f t="shared" si="700"/>
        <v>86.584540805660041</v>
      </c>
      <c r="S2409">
        <f t="shared" si="701"/>
        <v>7.8633486730056523</v>
      </c>
      <c r="T2409">
        <f t="shared" si="684"/>
        <v>9.1534328234711868</v>
      </c>
    </row>
    <row r="2410" spans="1:20" x14ac:dyDescent="0.35">
      <c r="A2410">
        <f t="shared" si="685"/>
        <v>49594.622979479558</v>
      </c>
      <c r="B2410">
        <f t="shared" si="702"/>
        <v>7893.229397963074</v>
      </c>
      <c r="C2410" t="str">
        <f t="shared" si="686"/>
        <v>-0.167963334812314-2.8529887338116i</v>
      </c>
      <c r="D2410" t="str">
        <f t="shared" si="687"/>
        <v>3.47771568337601-2.05407674440366i</v>
      </c>
      <c r="E2410" t="str">
        <f t="shared" si="688"/>
        <v>172.200109087561+6.4762388510766i</v>
      </c>
      <c r="F2410" t="str">
        <f t="shared" si="689"/>
        <v>2.90984394980291-18.936035127734i</v>
      </c>
      <c r="G2410" t="str">
        <f t="shared" si="690"/>
        <v>0.999977332594815-0.00476097588461429i</v>
      </c>
      <c r="H2410" t="str">
        <f t="shared" si="691"/>
        <v>39.6851130590994-367.979995882699i</v>
      </c>
      <c r="I2410" t="str">
        <f t="shared" si="692"/>
        <v>-19.3314832208564-5.14062359793414i</v>
      </c>
      <c r="K2410" t="str">
        <f t="shared" si="693"/>
        <v>0.0034764695992706-0.00744015285494109i</v>
      </c>
      <c r="L2410" t="str">
        <f t="shared" si="694"/>
        <v>0.0001875-0.044688555403569i</v>
      </c>
      <c r="M2410" t="str">
        <f t="shared" si="695"/>
        <v>0.00125-0.0112318829089184i</v>
      </c>
      <c r="N2410">
        <f t="shared" si="696"/>
        <v>86.630728090061851</v>
      </c>
      <c r="O2410">
        <f t="shared" si="697"/>
        <v>9.1210277646204183</v>
      </c>
      <c r="P2410" s="3">
        <f t="shared" si="698"/>
        <v>9.1210277646204183</v>
      </c>
      <c r="Q2410" s="3">
        <f t="shared" si="699"/>
        <v>-93.369271909938149</v>
      </c>
      <c r="R2410">
        <f t="shared" si="700"/>
        <v>86.630728090061851</v>
      </c>
      <c r="S2410">
        <f t="shared" si="701"/>
        <v>7.8932293979630739</v>
      </c>
      <c r="T2410">
        <f t="shared" si="684"/>
        <v>9.1210277646204183</v>
      </c>
    </row>
    <row r="2411" spans="1:20" x14ac:dyDescent="0.35">
      <c r="A2411">
        <f t="shared" si="685"/>
        <v>49783.082546801576</v>
      </c>
      <c r="B2411">
        <f t="shared" si="702"/>
        <v>7923.2236696753334</v>
      </c>
      <c r="C2411" t="str">
        <f t="shared" si="686"/>
        <v>-0.165045674378107-2.84251845102965i</v>
      </c>
      <c r="D2411" t="str">
        <f t="shared" si="687"/>
        <v>3.47771256702873-2.04658696602212i</v>
      </c>
      <c r="E2411" t="str">
        <f t="shared" si="688"/>
        <v>172.290886311546+6.49380070934532i</v>
      </c>
      <c r="F2411" t="str">
        <f t="shared" si="689"/>
        <v>2.90984344756511-18.8644556842592i</v>
      </c>
      <c r="G2411" t="str">
        <f t="shared" si="690"/>
        <v>0.99997715999916-0.00477906676811082i</v>
      </c>
      <c r="H2411" t="str">
        <f t="shared" si="691"/>
        <v>39.0705847667405-366.110718298014i</v>
      </c>
      <c r="I2411" t="str">
        <f t="shared" si="692"/>
        <v>-19.1627440059835-5.08456140365646i</v>
      </c>
      <c r="K2411" t="str">
        <f t="shared" si="693"/>
        <v>0.00345850306156195-0.0074185804717715i</v>
      </c>
      <c r="L2411" t="str">
        <f t="shared" si="694"/>
        <v>0.0001875-0.0445193817529079i</v>
      </c>
      <c r="M2411" t="str">
        <f t="shared" si="695"/>
        <v>0.00125-0.011189363328271i</v>
      </c>
      <c r="N2411">
        <f t="shared" si="696"/>
        <v>86.676955572899459</v>
      </c>
      <c r="O2411">
        <f t="shared" si="697"/>
        <v>9.088682737940502</v>
      </c>
      <c r="P2411" s="3">
        <f t="shared" si="698"/>
        <v>9.088682737940502</v>
      </c>
      <c r="Q2411" s="3">
        <f t="shared" si="699"/>
        <v>-93.323044427100541</v>
      </c>
      <c r="R2411">
        <f t="shared" si="700"/>
        <v>86.676955572899459</v>
      </c>
      <c r="S2411">
        <f t="shared" si="701"/>
        <v>7.9232236696753331</v>
      </c>
      <c r="T2411">
        <f t="shared" si="684"/>
        <v>9.088682737940502</v>
      </c>
    </row>
    <row r="2412" spans="1:20" x14ac:dyDescent="0.35">
      <c r="A2412">
        <f t="shared" si="685"/>
        <v>49972.25826047943</v>
      </c>
      <c r="B2412">
        <f t="shared" si="702"/>
        <v>7953.3319196201001</v>
      </c>
      <c r="C2412" t="str">
        <f t="shared" si="686"/>
        <v>-0.162146491557878-2.83210451149507i</v>
      </c>
      <c r="D2412" t="str">
        <f t="shared" si="687"/>
        <v>3.47770942695784-2.0391266279644i</v>
      </c>
      <c r="E2412" t="str">
        <f t="shared" si="688"/>
        <v>172.382435566162+6.51126559623309i</v>
      </c>
      <c r="F2412" t="str">
        <f t="shared" si="689"/>
        <v>2.90984294150325-18.7931476122762i</v>
      </c>
      <c r="G2412" t="str">
        <f t="shared" si="690"/>
        <v>0.999976986089347-0.00479722638752569i</v>
      </c>
      <c r="H2412" t="str">
        <f t="shared" si="691"/>
        <v>38.466372224218-364.253144733692i</v>
      </c>
      <c r="I2412" t="str">
        <f t="shared" si="692"/>
        <v>-18.9955743795995-5.0294198106793i</v>
      </c>
      <c r="K2412" t="str">
        <f t="shared" si="693"/>
        <v>0.00344064113188437-0.00739702813299791i</v>
      </c>
      <c r="L2412" t="str">
        <f t="shared" si="694"/>
        <v>0.0001875-0.0443508485284997i</v>
      </c>
      <c r="M2412" t="str">
        <f t="shared" si="695"/>
        <v>0.00125-0.0111470047103716i</v>
      </c>
      <c r="N2412">
        <f t="shared" si="696"/>
        <v>86.723221693617347</v>
      </c>
      <c r="O2412">
        <f t="shared" si="697"/>
        <v>9.0563980026941184</v>
      </c>
      <c r="P2412" s="3">
        <f t="shared" si="698"/>
        <v>9.0563980026941184</v>
      </c>
      <c r="Q2412" s="3">
        <f t="shared" si="699"/>
        <v>-93.276778306382653</v>
      </c>
      <c r="R2412">
        <f t="shared" si="700"/>
        <v>86.723221693617347</v>
      </c>
      <c r="S2412">
        <f t="shared" si="701"/>
        <v>7.9533319196201004</v>
      </c>
      <c r="T2412">
        <f t="shared" ref="T2412:T2475" si="703">P2412</f>
        <v>9.0563980026941184</v>
      </c>
    </row>
    <row r="2413" spans="1:20" x14ac:dyDescent="0.35">
      <c r="A2413">
        <f t="shared" ref="A2413:A2476" si="704">2*PI()*B2413</f>
        <v>50162.152841869254</v>
      </c>
      <c r="B2413">
        <f t="shared" si="702"/>
        <v>7983.554580914657</v>
      </c>
      <c r="C2413" t="str">
        <f t="shared" ref="C2413:C2476" si="705">IMPRODUCT(D2413,E2413,$C$40,,K2413,$C$41)</f>
        <v>-0.159265728362245-2.82174665308693i</v>
      </c>
      <c r="D2413" t="str">
        <f t="shared" ref="D2413:D2476" si="706">IMDIV(IMPRODUCT($C$37,$C$38,COMPLEX(1,A2413/$C$38)),IMSUM(-1*A2413*A2413/$C$39,COMPLEX(0,1*A2413)))</f>
        <v>3.47770626298279-2.03169562290513i</v>
      </c>
      <c r="E2413" t="str">
        <f t="shared" ref="E2413:E2476" si="707">IMDIV(IMPRODUCT(IMSUM(F2413,G2413),$C$29,H2413),IMSUM(1,I2413))</f>
        <v>172.474763523375+6.52863090805977i</v>
      </c>
      <c r="F2413" t="str">
        <f t="shared" ref="F2413:F2476" si="708">IMDIV(IMPRODUCT($C$14,$C$15,COMPLEX(1,A2413/$C$15)),IMSUM(-1*A2413*A2413/$C$16,COMPLEX(0,A2413)))</f>
        <v>2.90984243158815-18.7221098859938i</v>
      </c>
      <c r="G2413" t="str">
        <f t="shared" ref="G2413:G2476" si="709">IMDIV(1,COMPLEX(1,A2413*$C$9*$C$10))</f>
        <v>0.999976810855368-0.00481545500394739i</v>
      </c>
      <c r="H2413" t="str">
        <f t="shared" ref="H2413:H2476" si="710">IMDIV($C$3,IMSUM(K2413,COMPLEX(0,$C$28*A2413)))</f>
        <v>37.8722921550645-362.4072070549i</v>
      </c>
      <c r="I2413" t="str">
        <f t="shared" ref="I2413:I2476" si="711">IMPRODUCT(F2413,$C$29,H2413,$C$31)</f>
        <v>-18.8299598694294-4.97518085707224i</v>
      </c>
      <c r="K2413" t="str">
        <f t="shared" ref="K2413:K2476" si="712">IF($C$26&lt;=0,IMDIV(1,IMSUM(IMDIV(1,L2413),1/$C$18)),IMDIV(1,IMSUM(IMDIV(1,L2413),1/$C$18,IMDIV(1,M2413))))</f>
        <v>0.00342288340789917-0.00737549628547551i</v>
      </c>
      <c r="L2413" t="str">
        <f t="shared" ref="L2413:L2476" si="713">IMSUM($C$21/$C$22,IMDIV(1,COMPLEX(0,$C$20*$C$22*A2413)))</f>
        <v>0.0001875-0.0441829533059371i</v>
      </c>
      <c r="M2413" t="str">
        <f t="shared" ref="M2413:M2476" si="714">IMSUM($C$25/$C$26,IMDIV(1,COMPLEX(0,$C$24*$C$26*A2413)))</f>
        <v>0.00125-0.0111048064458772i</v>
      </c>
      <c r="N2413">
        <f t="shared" ref="N2413:N2476" si="715">ABS(R2413)</f>
        <v>86.769524884377361</v>
      </c>
      <c r="O2413">
        <f t="shared" ref="O2413:O2476" si="716">ABS(P2413)</f>
        <v>9.0241738194297625</v>
      </c>
      <c r="P2413" s="3">
        <f t="shared" ref="P2413:P2476" si="717">20*LOG10(IMABS(C2413))</f>
        <v>9.0241738194297625</v>
      </c>
      <c r="Q2413" s="3">
        <f t="shared" ref="Q2413:Q2476" si="718">IMARGUMENT(C2413)*180/PI()</f>
        <v>-93.230475115622639</v>
      </c>
      <c r="R2413">
        <f t="shared" ref="R2413:R2476" si="719">IF(Q2413&lt;0,Q2413+180,Q2413-180)</f>
        <v>86.769524884377361</v>
      </c>
      <c r="S2413">
        <f t="shared" ref="S2413:S2476" si="720">B2413/1000</f>
        <v>7.9835545809146566</v>
      </c>
      <c r="T2413">
        <f t="shared" si="703"/>
        <v>9.0241738194297625</v>
      </c>
    </row>
    <row r="2414" spans="1:20" x14ac:dyDescent="0.35">
      <c r="A2414">
        <f t="shared" si="704"/>
        <v>50352.769022668355</v>
      </c>
      <c r="B2414">
        <f t="shared" ref="B2414:B2477" si="721">B2413*(1+B$42)</f>
        <v>8013.8920883221326</v>
      </c>
      <c r="C2414" t="str">
        <f t="shared" si="705"/>
        <v>-0.156403326780686-2.81144461552414i</v>
      </c>
      <c r="D2414" t="str">
        <f t="shared" si="706"/>
        <v>3.47770307492169-2.02429384394083i</v>
      </c>
      <c r="E2414" t="str">
        <f t="shared" si="707"/>
        <v>172.567876919855+6.54589399731352i</v>
      </c>
      <c r="F2414" t="str">
        <f t="shared" si="708"/>
        <v>2.90984191779051-18.6513414835103i</v>
      </c>
      <c r="G2414" t="str">
        <f t="shared" si="709"/>
        <v>0.999976634287144-0.00483375287945528i</v>
      </c>
      <c r="H2414" t="str">
        <f t="shared" si="710"/>
        <v>37.2881646227301-360.572836667835i</v>
      </c>
      <c r="I2414" t="str">
        <f t="shared" si="711"/>
        <v>-18.6658860849885-4.92182695377648i</v>
      </c>
      <c r="K2414" t="str">
        <f t="shared" si="712"/>
        <v>0.00340522948598462-0.00735398537123127i</v>
      </c>
      <c r="L2414" t="str">
        <f t="shared" si="713"/>
        <v>0.0001875-0.0440156936699911i</v>
      </c>
      <c r="M2414" t="str">
        <f t="shared" si="714"/>
        <v>0.00125-0.0110627679277518i</v>
      </c>
      <c r="N2414">
        <f t="shared" si="715"/>
        <v>86.815863569918264</v>
      </c>
      <c r="O2414">
        <f t="shared" si="716"/>
        <v>8.9920104500094915</v>
      </c>
      <c r="P2414" s="3">
        <f t="shared" si="717"/>
        <v>8.9920104500094915</v>
      </c>
      <c r="Q2414" s="3">
        <f t="shared" si="718"/>
        <v>-93.184136430081736</v>
      </c>
      <c r="R2414">
        <f t="shared" si="719"/>
        <v>86.815863569918264</v>
      </c>
      <c r="S2414">
        <f t="shared" si="720"/>
        <v>8.0138920883221321</v>
      </c>
      <c r="T2414">
        <f t="shared" si="703"/>
        <v>8.9920104500094915</v>
      </c>
    </row>
    <row r="2415" spans="1:20" x14ac:dyDescent="0.35">
      <c r="A2415">
        <f t="shared" si="704"/>
        <v>50544.109544954496</v>
      </c>
      <c r="B2415">
        <f t="shared" si="721"/>
        <v>8044.344878257757</v>
      </c>
      <c r="C2415" t="str">
        <f t="shared" si="705"/>
        <v>-0.15355922879217-2.80119814036121i</v>
      </c>
      <c r="D2415" t="str">
        <f t="shared" si="706"/>
        <v>3.4776998625912-2.01692118458838i</v>
      </c>
      <c r="E2415" t="str">
        <f t="shared" si="707"/>
        <v>172.66178255766+6.56305217188495i</v>
      </c>
      <c r="F2415" t="str">
        <f t="shared" si="708"/>
        <v>2.9098414000808-18.5808413867979i</v>
      </c>
      <c r="G2415" t="str">
        <f t="shared" si="709"/>
        <v>0.999976456374514-0.00485212027712341i</v>
      </c>
      <c r="H2415" t="str">
        <f t="shared" si="710"/>
        <v>36.7138129720282-358.749964562285i</v>
      </c>
      <c r="I2415" t="str">
        <f t="shared" si="711"/>
        <v>-18.5033387197813-4.86934087684474i</v>
      </c>
      <c r="K2415" t="str">
        <f t="shared" si="712"/>
        <v>0.00338767896128294-0.00733249582748003i</v>
      </c>
      <c r="L2415" t="str">
        <f t="shared" si="713"/>
        <v>0.0001875-0.0438490672145757i</v>
      </c>
      <c r="M2415" t="str">
        <f t="shared" si="714"/>
        <v>0.00125-0.011020888551257i</v>
      </c>
      <c r="N2415">
        <f t="shared" si="715"/>
        <v>86.862236167410302</v>
      </c>
      <c r="O2415">
        <f t="shared" si="716"/>
        <v>8.9599081576339525</v>
      </c>
      <c r="P2415" s="3">
        <f t="shared" si="717"/>
        <v>8.9599081576339525</v>
      </c>
      <c r="Q2415" s="3">
        <f t="shared" si="718"/>
        <v>-93.137763832589698</v>
      </c>
      <c r="R2415">
        <f t="shared" si="719"/>
        <v>86.862236167410302</v>
      </c>
      <c r="S2415">
        <f t="shared" si="720"/>
        <v>8.0443448782577569</v>
      </c>
      <c r="T2415">
        <f t="shared" si="703"/>
        <v>8.9599081576339525</v>
      </c>
    </row>
    <row r="2416" spans="1:20" x14ac:dyDescent="0.35">
      <c r="A2416">
        <f t="shared" si="704"/>
        <v>50736.177161225321</v>
      </c>
      <c r="B2416">
        <f t="shared" si="721"/>
        <v>8074.9133887951366</v>
      </c>
      <c r="C2416" t="str">
        <f t="shared" si="705"/>
        <v>-0.150733376375771-2.7910069709851i</v>
      </c>
      <c r="D2416" t="str">
        <f t="shared" si="706"/>
        <v>3.47769662580662-2.00957753878346i</v>
      </c>
      <c r="E2416" t="str">
        <f t="shared" si="707"/>
        <v>172.756487304956+6.58010269427866i</v>
      </c>
      <c r="F2416" t="str">
        <f t="shared" si="708"/>
        <v>2.90984087842919-18.5106085816887i</v>
      </c>
      <c r="G2416" t="str">
        <f t="shared" si="709"/>
        <v>0.999976277107243-0.00487055746102422i</v>
      </c>
      <c r="H2416" t="str">
        <f t="shared" si="710"/>
        <v>36.1490637714007-356.938521352545i</v>
      </c>
      <c r="I2416" t="str">
        <f t="shared" si="711"/>
        <v>-18.3423035533577-4.81770575983045i</v>
      </c>
      <c r="K2416" t="str">
        <f t="shared" si="712"/>
        <v>0.00337023142774748-0.00731102808664175i</v>
      </c>
      <c r="L2416" t="str">
        <f t="shared" si="713"/>
        <v>0.0001875-0.0436830715427134i</v>
      </c>
      <c r="M2416" t="str">
        <f t="shared" si="714"/>
        <v>0.00125-0.010979167713944i</v>
      </c>
      <c r="N2416">
        <f t="shared" si="715"/>
        <v>86.908641086307043</v>
      </c>
      <c r="O2416">
        <f t="shared" si="716"/>
        <v>8.9278672068709248</v>
      </c>
      <c r="P2416" s="3">
        <f t="shared" si="717"/>
        <v>8.9278672068709248</v>
      </c>
      <c r="Q2416" s="3">
        <f t="shared" si="718"/>
        <v>-93.091358913692957</v>
      </c>
      <c r="R2416">
        <f t="shared" si="719"/>
        <v>86.908641086307043</v>
      </c>
      <c r="S2416">
        <f t="shared" si="720"/>
        <v>8.074913388795137</v>
      </c>
      <c r="T2416">
        <f t="shared" si="703"/>
        <v>8.9278672068709248</v>
      </c>
    </row>
    <row r="2417" spans="1:20" x14ac:dyDescent="0.35">
      <c r="A2417">
        <f t="shared" si="704"/>
        <v>50928.974634437982</v>
      </c>
      <c r="B2417">
        <f t="shared" si="721"/>
        <v>8105.5980596725585</v>
      </c>
      <c r="C2417" t="str">
        <f t="shared" si="705"/>
        <v>-0.14792571152124-2.78087085261115i</v>
      </c>
      <c r="D2417" t="str">
        <f t="shared" si="706"/>
        <v>3.47769336438181-2.0022628008791i</v>
      </c>
      <c r="E2417" t="str">
        <f t="shared" si="707"/>
        <v>172.851998096724+6.59704278081905i</v>
      </c>
      <c r="F2417" t="str">
        <f t="shared" si="708"/>
        <v>2.90984035280568-18.4406420578596i</v>
      </c>
      <c r="G2417" t="str">
        <f t="shared" si="709"/>
        <v>0.999976096475018-0.00488906469623237i</v>
      </c>
      <c r="H2417" t="str">
        <f t="shared" si="710"/>
        <v>35.5937467559808-355.138437316694i</v>
      </c>
      <c r="I2417" t="str">
        <f t="shared" si="711"/>
        <v>-18.1827664532312-4.76690508632237i</v>
      </c>
      <c r="K2417" t="str">
        <f t="shared" si="712"/>
        <v>0.00335288647818884-0.00728958257635831i</v>
      </c>
      <c r="L2417" t="str">
        <f t="shared" si="713"/>
        <v>0.0001875-0.0435177042665007i</v>
      </c>
      <c r="M2417" t="str">
        <f t="shared" si="714"/>
        <v>0.00125-0.0109376048156446i</v>
      </c>
      <c r="N2417">
        <f t="shared" si="715"/>
        <v>86.955076728193191</v>
      </c>
      <c r="O2417">
        <f t="shared" si="716"/>
        <v>8.8958878636811516</v>
      </c>
      <c r="P2417" s="3">
        <f t="shared" si="717"/>
        <v>8.8958878636811516</v>
      </c>
      <c r="Q2417" s="3">
        <f t="shared" si="718"/>
        <v>-93.044923271806809</v>
      </c>
      <c r="R2417">
        <f t="shared" si="719"/>
        <v>86.955076728193191</v>
      </c>
      <c r="S2417">
        <f t="shared" si="720"/>
        <v>8.105598059672559</v>
      </c>
      <c r="T2417">
        <f t="shared" si="703"/>
        <v>8.8958878636811516</v>
      </c>
    </row>
    <row r="2418" spans="1:20" x14ac:dyDescent="0.35">
      <c r="A2418">
        <f t="shared" si="704"/>
        <v>51122.504738048847</v>
      </c>
      <c r="B2418">
        <f t="shared" si="721"/>
        <v>8136.3993322993147</v>
      </c>
      <c r="C2418" t="str">
        <f t="shared" si="705"/>
        <v>-0.145136176239534-2.77078953227947i</v>
      </c>
      <c r="D2418" t="str">
        <f t="shared" si="706"/>
        <v>3.47769007812928-1.99497686564406i</v>
      </c>
      <c r="E2418" t="str">
        <f t="shared" si="707"/>
        <v>172.948321935488+6.61386960083424i</v>
      </c>
      <c r="F2418" t="str">
        <f t="shared" si="708"/>
        <v>2.90983982318005-18.3709408088184i</v>
      </c>
      <c r="G2418" t="str">
        <f t="shared" si="709"/>
        <v>0.999975914467445-0.00490764224882848i</v>
      </c>
      <c r="H2418" t="str">
        <f t="shared" si="710"/>
        <v>35.0476947714705-353.349642434327i</v>
      </c>
      <c r="I2418" t="str">
        <f t="shared" si="711"/>
        <v>-18.0247133766664-4.71692268262389i</v>
      </c>
      <c r="K2418" t="str">
        <f t="shared" si="712"/>
        <v>0.00333564370432069-0.0072681597195111i</v>
      </c>
      <c r="L2418" t="str">
        <f t="shared" si="713"/>
        <v>0.0001875-0.0433529630070739i</v>
      </c>
      <c r="M2418" t="str">
        <f t="shared" si="714"/>
        <v>0.00125-0.0108961992584624i</v>
      </c>
      <c r="N2418">
        <f t="shared" si="715"/>
        <v>87.001541486629293</v>
      </c>
      <c r="O2418">
        <f t="shared" si="716"/>
        <v>8.8639703954457119</v>
      </c>
      <c r="P2418" s="3">
        <f t="shared" si="717"/>
        <v>8.8639703954457119</v>
      </c>
      <c r="Q2418" s="3">
        <f t="shared" si="718"/>
        <v>-92.998458513370707</v>
      </c>
      <c r="R2418">
        <f t="shared" si="719"/>
        <v>87.001541486629293</v>
      </c>
      <c r="S2418">
        <f t="shared" si="720"/>
        <v>8.1363993322993142</v>
      </c>
      <c r="T2418">
        <f t="shared" si="703"/>
        <v>8.8639703954457119</v>
      </c>
    </row>
    <row r="2419" spans="1:20" x14ac:dyDescent="0.35">
      <c r="A2419">
        <f t="shared" si="704"/>
        <v>51316.770256053438</v>
      </c>
      <c r="B2419">
        <f t="shared" si="721"/>
        <v>8167.3176497620525</v>
      </c>
      <c r="C2419" t="str">
        <f t="shared" si="705"/>
        <v>-0.142364712573363-2.76076275885122i</v>
      </c>
      <c r="D2419" t="str">
        <f t="shared" si="706"/>
        <v>3.47768676686005-1.9877196282614i</v>
      </c>
      <c r="E2419" t="str">
        <f t="shared" si="707"/>
        <v>173.045465892041+6.63058027582799i</v>
      </c>
      <c r="F2419" t="str">
        <f t="shared" si="708"/>
        <v>2.90983928952181-18.3015038318887i</v>
      </c>
      <c r="G2419" t="str">
        <f t="shared" si="709"/>
        <v>0.999975731074053-0.004926290385903i</v>
      </c>
      <c r="H2419" t="str">
        <f t="shared" si="710"/>
        <v>34.5107437188308-351.572066422767i</v>
      </c>
      <c r="I2419" t="str">
        <f t="shared" si="711"/>
        <v>-17.8681303723384-4.66774271057465i</v>
      </c>
      <c r="K2419" t="str">
        <f t="shared" si="712"/>
        <v>0.00331850269680542-0.00724675993423905i</v>
      </c>
      <c r="L2419" t="str">
        <f t="shared" si="713"/>
        <v>0.0001875-0.0431888453945745i</v>
      </c>
      <c r="M2419" t="str">
        <f t="shared" si="714"/>
        <v>0.00125-0.0108549504467647i</v>
      </c>
      <c r="N2419">
        <f t="shared" si="715"/>
        <v>87.04803374699199</v>
      </c>
      <c r="O2419">
        <f t="shared" si="716"/>
        <v>8.8321150709932077</v>
      </c>
      <c r="P2419" s="3">
        <f t="shared" si="717"/>
        <v>8.8321150709932077</v>
      </c>
      <c r="Q2419" s="3">
        <f t="shared" si="718"/>
        <v>-92.95196625300801</v>
      </c>
      <c r="R2419">
        <f t="shared" si="719"/>
        <v>87.04803374699199</v>
      </c>
      <c r="S2419">
        <f t="shared" si="720"/>
        <v>8.1673176497620528</v>
      </c>
      <c r="T2419">
        <f t="shared" si="703"/>
        <v>8.8321150709932077</v>
      </c>
    </row>
    <row r="2420" spans="1:20" x14ac:dyDescent="0.35">
      <c r="A2420">
        <f t="shared" si="704"/>
        <v>51511.77398302644</v>
      </c>
      <c r="B2420">
        <f t="shared" si="721"/>
        <v>8198.3534568311479</v>
      </c>
      <c r="C2420" t="str">
        <f t="shared" si="705"/>
        <v>-0.139611262607641-2.75079028300488i</v>
      </c>
      <c r="D2420" t="str">
        <f t="shared" si="706"/>
        <v>3.47768343038375-1.98049098432691i</v>
      </c>
      <c r="E2420" t="str">
        <f t="shared" si="707"/>
        <v>173.143437106193+6.64717187863533i</v>
      </c>
      <c r="F2420" t="str">
        <f t="shared" si="708"/>
        <v>2.90983875180023-18.2323301281959i</v>
      </c>
      <c r="G2420" t="str">
        <f t="shared" si="709"/>
        <v>0.999975546284292-0.00494500937555998i</v>
      </c>
      <c r="H2420" t="str">
        <f t="shared" si="710"/>
        <v>33.9827324997768-349.805638771809i</v>
      </c>
      <c r="I2420" t="str">
        <f t="shared" si="711"/>
        <v>-17.7130035818716-4.61934966051227i</v>
      </c>
      <c r="K2420" t="str">
        <f t="shared" si="712"/>
        <v>0.00330146304529891-0.0072253836339567i</v>
      </c>
      <c r="L2420" t="str">
        <f t="shared" si="713"/>
        <v>0.0001875-0.0430253490681157i</v>
      </c>
      <c r="M2420" t="str">
        <f t="shared" si="714"/>
        <v>0.00125-0.0108138577871734i</v>
      </c>
      <c r="N2420">
        <f t="shared" si="715"/>
        <v>87.094551886312033</v>
      </c>
      <c r="O2420">
        <f t="shared" si="716"/>
        <v>8.8003221606269939</v>
      </c>
      <c r="P2420" s="3">
        <f t="shared" si="717"/>
        <v>8.8003221606269939</v>
      </c>
      <c r="Q2420" s="3">
        <f t="shared" si="718"/>
        <v>-92.905448113687967</v>
      </c>
      <c r="R2420">
        <f t="shared" si="719"/>
        <v>87.094551886312033</v>
      </c>
      <c r="S2420">
        <f t="shared" si="720"/>
        <v>8.198353456831148</v>
      </c>
      <c r="T2420">
        <f t="shared" si="703"/>
        <v>8.8003221606269939</v>
      </c>
    </row>
    <row r="2421" spans="1:20" x14ac:dyDescent="0.35">
      <c r="A2421">
        <f t="shared" si="704"/>
        <v>51707.518724161942</v>
      </c>
      <c r="B2421">
        <f t="shared" si="721"/>
        <v>8229.5071999671072</v>
      </c>
      <c r="C2421" t="str">
        <f t="shared" si="705"/>
        <v>-0.136875768480011-2.74087185723234i</v>
      </c>
      <c r="D2421" t="str">
        <f t="shared" si="706"/>
        <v>3.47768006850851-1.97329082984766i</v>
      </c>
      <c r="E2421" t="str">
        <f t="shared" si="707"/>
        <v>173.242242787506+6.66364143256254i</v>
      </c>
      <c r="F2421" t="str">
        <f t="shared" si="708"/>
        <v>2.90983820998443-18.1634187026524i</v>
      </c>
      <c r="G2421" t="str">
        <f t="shared" si="709"/>
        <v>0.999975360087528-0.00496379948692094i</v>
      </c>
      <c r="H2421" t="str">
        <f t="shared" si="710"/>
        <v>33.4635029630863-348.050288777079i</v>
      </c>
      <c r="I2421" t="str">
        <f t="shared" si="711"/>
        <v>-17.5593192412633-4.57172834437298i</v>
      </c>
      <c r="K2421" t="str">
        <f t="shared" si="712"/>
        <v>0.00328452433849495-0.00720403122737277i</v>
      </c>
      <c r="L2421" t="str">
        <f t="shared" si="713"/>
        <v>0.0001875-0.0428624716757477i</v>
      </c>
      <c r="M2421" t="str">
        <f t="shared" si="714"/>
        <v>0.00125-0.0107729206885569i</v>
      </c>
      <c r="N2421">
        <f t="shared" si="715"/>
        <v>87.141094273106333</v>
      </c>
      <c r="O2421">
        <f t="shared" si="716"/>
        <v>8.7685919361519797</v>
      </c>
      <c r="P2421" s="3">
        <f t="shared" si="717"/>
        <v>8.7685919361519797</v>
      </c>
      <c r="Q2421" s="3">
        <f t="shared" si="718"/>
        <v>-92.858905726893667</v>
      </c>
      <c r="R2421">
        <f t="shared" si="719"/>
        <v>87.141094273106333</v>
      </c>
      <c r="S2421">
        <f t="shared" si="720"/>
        <v>8.2295071999671077</v>
      </c>
      <c r="T2421">
        <f t="shared" si="703"/>
        <v>8.7685919361519797</v>
      </c>
    </row>
    <row r="2422" spans="1:20" x14ac:dyDescent="0.35">
      <c r="A2422">
        <f t="shared" si="704"/>
        <v>51904.007295313757</v>
      </c>
      <c r="B2422">
        <f t="shared" si="721"/>
        <v>8260.7793273269817</v>
      </c>
      <c r="C2422" t="str">
        <f t="shared" si="705"/>
        <v>-0.134158172391278-2.73100723583529i</v>
      </c>
      <c r="D2422" t="str">
        <f t="shared" si="706"/>
        <v>3.47767668104104-1.96611906124044i</v>
      </c>
      <c r="E2422" t="str">
        <f t="shared" si="707"/>
        <v>173.341890216067+6.67998591050834i</v>
      </c>
      <c r="F2422" t="str">
        <f t="shared" si="708"/>
        <v>2.9098376640432-18.094768563944i</v>
      </c>
      <c r="G2422" t="str">
        <f t="shared" si="709"/>
        <v>0.999975172473051-0.00498266099012869i</v>
      </c>
      <c r="H2422" t="str">
        <f t="shared" si="710"/>
        <v>32.9528998517096-346.305945571994i</v>
      </c>
      <c r="I2422" t="str">
        <f t="shared" si="711"/>
        <v>-17.4070636821947-4.52486388892788i</v>
      </c>
      <c r="K2422" t="str">
        <f t="shared" si="712"/>
        <v>0.00326768616416914-0.00718270311850886i</v>
      </c>
      <c r="L2422" t="str">
        <f t="shared" si="713"/>
        <v>0.0001875-0.0427002108744249i</v>
      </c>
      <c r="M2422" t="str">
        <f t="shared" si="714"/>
        <v>0.00125-0.0107321385620212i</v>
      </c>
      <c r="N2422">
        <f t="shared" si="715"/>
        <v>87.187659267208033</v>
      </c>
      <c r="O2422">
        <f t="shared" si="716"/>
        <v>8.7369246709024733</v>
      </c>
      <c r="P2422" s="3">
        <f t="shared" si="717"/>
        <v>8.7369246709024733</v>
      </c>
      <c r="Q2422" s="3">
        <f t="shared" si="718"/>
        <v>-92.812340732791967</v>
      </c>
      <c r="R2422">
        <f t="shared" si="719"/>
        <v>87.187659267208033</v>
      </c>
      <c r="S2422">
        <f t="shared" si="720"/>
        <v>8.2607793273269809</v>
      </c>
      <c r="T2422">
        <f t="shared" si="703"/>
        <v>8.7369246709024733</v>
      </c>
    </row>
    <row r="2423" spans="1:20" x14ac:dyDescent="0.35">
      <c r="A2423">
        <f t="shared" si="704"/>
        <v>52101.242523035959</v>
      </c>
      <c r="B2423">
        <f t="shared" si="721"/>
        <v>8292.1702887708252</v>
      </c>
      <c r="C2423" t="str">
        <f t="shared" si="705"/>
        <v>-0.131458416615855-2.72119617492142i</v>
      </c>
      <c r="D2423" t="str">
        <f t="shared" si="706"/>
        <v>3.4776732677866-1.95897557533035i</v>
      </c>
      <c r="E2423" t="str">
        <f t="shared" si="707"/>
        <v>173.44238674324+6.69620223407139i</v>
      </c>
      <c r="F2423" t="str">
        <f t="shared" si="708"/>
        <v>2.90983711394515-18.0263787245148i</v>
      </c>
      <c r="G2423" t="str">
        <f t="shared" si="709"/>
        <v>0.999974983430066-0.00500159415635124i</v>
      </c>
      <c r="H2423" t="str">
        <f t="shared" si="710"/>
        <v>32.4507707506911-344.572538158431i</v>
      </c>
      <c r="I2423" t="str">
        <f t="shared" si="711"/>
        <v>-17.2562233332353-4.47874172915426i</v>
      </c>
      <c r="K2423" t="str">
        <f t="shared" si="712"/>
        <v>0.00325094810922253-0.00716139970671887i</v>
      </c>
      <c r="L2423" t="str">
        <f t="shared" si="713"/>
        <v>0.0001875-0.0425385643299711i</v>
      </c>
      <c r="M2423" t="str">
        <f t="shared" si="714"/>
        <v>0.00125-0.0106915108209018i</v>
      </c>
      <c r="N2423">
        <f t="shared" si="715"/>
        <v>87.234245219591855</v>
      </c>
      <c r="O2423">
        <f t="shared" si="716"/>
        <v>8.7053206397695106</v>
      </c>
      <c r="P2423" s="3">
        <f t="shared" si="717"/>
        <v>8.7053206397695106</v>
      </c>
      <c r="Q2423" s="3">
        <f t="shared" si="718"/>
        <v>-92.765754780408145</v>
      </c>
      <c r="R2423">
        <f t="shared" si="719"/>
        <v>87.234245219591855</v>
      </c>
      <c r="S2423">
        <f t="shared" si="720"/>
        <v>8.2921702887708246</v>
      </c>
      <c r="T2423">
        <f t="shared" si="703"/>
        <v>8.7053206397695106</v>
      </c>
    </row>
    <row r="2424" spans="1:20" x14ac:dyDescent="0.35">
      <c r="A2424">
        <f t="shared" si="704"/>
        <v>52299.227244623493</v>
      </c>
      <c r="B2424">
        <f t="shared" si="721"/>
        <v>8323.680535868154</v>
      </c>
      <c r="C2424" t="str">
        <f t="shared" si="705"/>
        <v>-0.128776443512138-2.71143843240043i</v>
      </c>
      <c r="D2424" t="str">
        <f t="shared" si="706"/>
        <v>3.4776698285489-1.95186026934923i</v>
      </c>
      <c r="E2424" t="str">
        <f t="shared" si="707"/>
        <v>173.543739792441+6.71228727264136i</v>
      </c>
      <c r="F2424" t="str">
        <f t="shared" si="708"/>
        <v>2.90983655965861-17.9582482005535i</v>
      </c>
      <c r="G2424" t="str">
        <f t="shared" si="709"/>
        <v>0.999974792947697-0.00502059925778563i</v>
      </c>
      <c r="H2424" t="str">
        <f t="shared" si="710"/>
        <v>31.9569660358862-342.849995436113i</v>
      </c>
      <c r="I2424" t="str">
        <f t="shared" si="711"/>
        <v>-17.106784720947-4.43334760173872i</v>
      </c>
      <c r="K2424" t="str">
        <f t="shared" si="712"/>
        <v>0.0032343097597244-0.00714012138670813i</v>
      </c>
      <c r="L2424" t="str">
        <f t="shared" si="713"/>
        <v>0.0001875-0.0423775297170463i</v>
      </c>
      <c r="M2424" t="str">
        <f t="shared" si="714"/>
        <v>0.00125-0.0106510368807549i</v>
      </c>
      <c r="N2424">
        <f t="shared" si="715"/>
        <v>87.280850472196505</v>
      </c>
      <c r="O2424">
        <f t="shared" si="716"/>
        <v>8.6737801192276773</v>
      </c>
      <c r="P2424" s="3">
        <f t="shared" si="717"/>
        <v>8.6737801192276773</v>
      </c>
      <c r="Q2424" s="3">
        <f t="shared" si="718"/>
        <v>-92.719149527803495</v>
      </c>
      <c r="R2424">
        <f t="shared" si="719"/>
        <v>87.280850472196505</v>
      </c>
      <c r="S2424">
        <f t="shared" si="720"/>
        <v>8.3236805358681547</v>
      </c>
      <c r="T2424">
        <f t="shared" si="703"/>
        <v>8.6737801192276773</v>
      </c>
    </row>
    <row r="2425" spans="1:20" x14ac:dyDescent="0.35">
      <c r="A2425">
        <f t="shared" si="704"/>
        <v>52497.964308153067</v>
      </c>
      <c r="B2425">
        <f t="shared" si="721"/>
        <v>8355.3105219044537</v>
      </c>
      <c r="C2425" t="str">
        <f t="shared" si="705"/>
        <v>-0.126112195532959-2.70173376798057i</v>
      </c>
      <c r="D2425" t="str">
        <f t="shared" si="706"/>
        <v>3.47766636313022-1.94477304093425i</v>
      </c>
      <c r="E2425" t="str">
        <f t="shared" si="707"/>
        <v>173.645956859928+6.72823784246798i</v>
      </c>
      <c r="F2425" t="str">
        <f t="shared" si="708"/>
        <v>2.90983600115171-17.8903760119792i</v>
      </c>
      <c r="G2425" t="str">
        <f t="shared" si="709"/>
        <v>0.999974601014985-0.00503967656766185i</v>
      </c>
      <c r="H2425" t="str">
        <f t="shared" si="710"/>
        <v>31.4713388234794-341.138246230764i</v>
      </c>
      <c r="I2425" t="str">
        <f t="shared" si="711"/>
        <v>-16.9587344708882-4.38866753871084i</v>
      </c>
      <c r="K2425" t="str">
        <f t="shared" si="712"/>
        <v>0.00321777070095497-0.0071188685485535i</v>
      </c>
      <c r="L2425" t="str">
        <f t="shared" si="713"/>
        <v>0.0001875-0.0422171047191136i</v>
      </c>
      <c r="M2425" t="str">
        <f t="shared" si="714"/>
        <v>0.00125-0.0106107161593494i</v>
      </c>
      <c r="N2425">
        <f t="shared" si="715"/>
        <v>87.327473357741852</v>
      </c>
      <c r="O2425">
        <f t="shared" si="716"/>
        <v>8.6423033873636879</v>
      </c>
      <c r="P2425" s="3">
        <f t="shared" si="717"/>
        <v>8.6423033873636879</v>
      </c>
      <c r="Q2425" s="3">
        <f t="shared" si="718"/>
        <v>-92.672526642258148</v>
      </c>
      <c r="R2425">
        <f t="shared" si="719"/>
        <v>87.327473357741852</v>
      </c>
      <c r="S2425">
        <f t="shared" si="720"/>
        <v>8.3553105219044532</v>
      </c>
      <c r="T2425">
        <f t="shared" si="703"/>
        <v>8.6423033873636879</v>
      </c>
    </row>
    <row r="2426" spans="1:20" x14ac:dyDescent="0.35">
      <c r="A2426">
        <f t="shared" si="704"/>
        <v>52697.456572524046</v>
      </c>
      <c r="B2426">
        <f t="shared" si="721"/>
        <v>8387.0607018876908</v>
      </c>
      <c r="C2426" t="str">
        <f t="shared" si="705"/>
        <v>-0.123465615235934-2.69208194316462i</v>
      </c>
      <c r="D2426" t="str">
        <f t="shared" si="706"/>
        <v>3.4776628713313-1.93771378812639i</v>
      </c>
      <c r="E2426" t="str">
        <f t="shared" si="707"/>
        <v>173.749045515586+6.74405070571676i</v>
      </c>
      <c r="F2426" t="str">
        <f t="shared" si="708"/>
        <v>2.90983543839231-17.8227611824273i</v>
      </c>
      <c r="G2426" t="str">
        <f t="shared" si="709"/>
        <v>0.999974407620887-0.00505882636024677i</v>
      </c>
      <c r="H2426" t="str">
        <f t="shared" si="710"/>
        <v>30.9937449202935-339.437219321079i</v>
      </c>
      <c r="I2426" t="str">
        <f t="shared" si="711"/>
        <v>-16.8120593085262-4.34468786120482i</v>
      </c>
      <c r="K2426" t="str">
        <f t="shared" si="712"/>
        <v>0.0032013305174473-0.00709764157772313i</v>
      </c>
      <c r="L2426" t="str">
        <f t="shared" si="713"/>
        <v>0.0001875-0.0420572870284058i</v>
      </c>
      <c r="M2426" t="str">
        <f t="shared" si="714"/>
        <v>0.00125-0.0105705480766581i</v>
      </c>
      <c r="N2426">
        <f t="shared" si="715"/>
        <v>87.374112199543163</v>
      </c>
      <c r="O2426">
        <f t="shared" si="716"/>
        <v>8.6108907239032604</v>
      </c>
      <c r="P2426" s="3">
        <f t="shared" si="717"/>
        <v>8.6108907239032604</v>
      </c>
      <c r="Q2426" s="3">
        <f t="shared" si="718"/>
        <v>-92.625887800456837</v>
      </c>
      <c r="R2426">
        <f t="shared" si="719"/>
        <v>87.374112199543163</v>
      </c>
      <c r="S2426">
        <f t="shared" si="720"/>
        <v>8.387060701887691</v>
      </c>
      <c r="T2426">
        <f t="shared" si="703"/>
        <v>8.6108907239032604</v>
      </c>
    </row>
    <row r="2427" spans="1:20" x14ac:dyDescent="0.35">
      <c r="A2427">
        <f t="shared" si="704"/>
        <v>52897.706907499647</v>
      </c>
      <c r="B2427">
        <f t="shared" si="721"/>
        <v>8418.931532554865</v>
      </c>
      <c r="C2427" t="str">
        <f t="shared" si="705"/>
        <v>-0.120836645293832-2.68248272124613i</v>
      </c>
      <c r="D2427" t="str">
        <f t="shared" si="706"/>
        <v>3.47765935295139-1.93068240936899i</v>
      </c>
      <c r="E2427" t="str">
        <f t="shared" si="707"/>
        <v>173.853013403727+6.75972256950536i</v>
      </c>
      <c r="F2427" t="str">
        <f t="shared" si="708"/>
        <v>2.90983487134803-17.7554027392351i</v>
      </c>
      <c r="G2427" t="str">
        <f t="shared" si="709"/>
        <v>0.999974212754277-0.00507804891084801i</v>
      </c>
      <c r="H2427" t="str">
        <f t="shared" si="710"/>
        <v>30.5240427748879-337.746843464546i</v>
      </c>
      <c r="I2427" t="str">
        <f t="shared" si="711"/>
        <v>-16.6667460600591-4.30139517334729i</v>
      </c>
      <c r="K2427" t="str">
        <f t="shared" si="712"/>
        <v>0.00318498879302888-0.00707644085509691i</v>
      </c>
      <c r="L2427" t="str">
        <f t="shared" si="713"/>
        <v>0.0001875-0.0418980743458914i</v>
      </c>
      <c r="M2427" t="str">
        <f t="shared" si="714"/>
        <v>0.00125-0.0105305320548497i</v>
      </c>
      <c r="N2427">
        <f t="shared" si="715"/>
        <v>87.42076531132129</v>
      </c>
      <c r="O2427">
        <f t="shared" si="716"/>
        <v>8.5795424102388864</v>
      </c>
      <c r="P2427" s="3">
        <f t="shared" si="717"/>
        <v>8.5795424102388864</v>
      </c>
      <c r="Q2427" s="3">
        <f t="shared" si="718"/>
        <v>-92.57923468867871</v>
      </c>
      <c r="R2427">
        <f t="shared" si="719"/>
        <v>87.42076531132129</v>
      </c>
      <c r="S2427">
        <f t="shared" si="720"/>
        <v>8.4189315325548648</v>
      </c>
      <c r="T2427">
        <f t="shared" si="703"/>
        <v>8.5795424102388864</v>
      </c>
    </row>
    <row r="2428" spans="1:20" x14ac:dyDescent="0.35">
      <c r="A2428">
        <f t="shared" si="704"/>
        <v>53098.718193748144</v>
      </c>
      <c r="B2428">
        <f t="shared" si="721"/>
        <v>8450.9234723785739</v>
      </c>
      <c r="C2428" t="str">
        <f t="shared" si="705"/>
        <v>-0.118225228504947-2.67293586730567i</v>
      </c>
      <c r="D2428" t="str">
        <f t="shared" si="706"/>
        <v>3.47765580778818-1.9236788035063i</v>
      </c>
      <c r="E2428" t="str">
        <f t="shared" si="707"/>
        <v>173.9578682439+6.77525008492124i</v>
      </c>
      <c r="F2428" t="str">
        <f t="shared" si="708"/>
        <v>2.90983429998624-17.6882997134284i</v>
      </c>
      <c r="G2428" t="str">
        <f t="shared" si="709"/>
        <v>0.999974016403944-0.00509734449581793i</v>
      </c>
      <c r="H2428" t="str">
        <f t="shared" si="710"/>
        <v>30.062093429441-336.067047422163i</v>
      </c>
      <c r="I2428" t="str">
        <f t="shared" si="711"/>
        <v>-16.5227816531533-4.25877635626935i</v>
      </c>
      <c r="K2428" t="str">
        <f t="shared" si="712"/>
        <v>0.0031687451108627-0.00705526675698703i</v>
      </c>
      <c r="L2428" t="str">
        <f t="shared" si="713"/>
        <v>0.0001875-0.0417394643812425i</v>
      </c>
      <c r="M2428" t="str">
        <f t="shared" si="714"/>
        <v>0.00125-0.0104906675182802i</v>
      </c>
      <c r="N2428">
        <f t="shared" si="715"/>
        <v>87.46743099700825</v>
      </c>
      <c r="O2428">
        <f t="shared" si="716"/>
        <v>8.5482587294576913</v>
      </c>
      <c r="P2428" s="3">
        <f t="shared" si="717"/>
        <v>8.5482587294576913</v>
      </c>
      <c r="Q2428" s="3">
        <f t="shared" si="718"/>
        <v>-92.53256900299175</v>
      </c>
      <c r="R2428">
        <f t="shared" si="719"/>
        <v>87.46743099700825</v>
      </c>
      <c r="S2428">
        <f t="shared" si="720"/>
        <v>8.4509234723785731</v>
      </c>
      <c r="T2428">
        <f t="shared" si="703"/>
        <v>8.5482587294576913</v>
      </c>
    </row>
    <row r="2429" spans="1:20" x14ac:dyDescent="0.35">
      <c r="A2429">
        <f t="shared" si="704"/>
        <v>53300.493322884387</v>
      </c>
      <c r="B2429">
        <f t="shared" si="721"/>
        <v>8483.0369815736121</v>
      </c>
      <c r="C2429" t="str">
        <f t="shared" si="705"/>
        <v>-0.115631307803441-2.66344114820703i</v>
      </c>
      <c r="D2429" t="str">
        <f t="shared" si="706"/>
        <v>3.47765223563782-1.916702869782i</v>
      </c>
      <c r="E2429" t="str">
        <f t="shared" si="707"/>
        <v>174.06361783171+6.79062984601986i</v>
      </c>
      <c r="F2429" t="str">
        <f t="shared" si="708"/>
        <v>2.90983372427409-17.6214511397071i</v>
      </c>
      <c r="G2429" t="str">
        <f t="shared" si="709"/>
        <v>0.999973818558591-0.00511671339255757i</v>
      </c>
      <c r="H2429" t="str">
        <f t="shared" si="710"/>
        <v>29.6077604724093-334.397759982079i</v>
      </c>
      <c r="I2429" t="str">
        <f t="shared" si="711"/>
        <v>-16.3801531175983-4.21681856224044i</v>
      </c>
      <c r="K2429" t="str">
        <f t="shared" si="712"/>
        <v>0.00315259905348785-0.00703411965515888i</v>
      </c>
      <c r="L2429" t="str">
        <f t="shared" si="713"/>
        <v>0.0001875-0.041581454852802i</v>
      </c>
      <c r="M2429" t="str">
        <f t="shared" si="714"/>
        <v>0.00125-0.010450953893485i</v>
      </c>
      <c r="N2429">
        <f t="shared" si="715"/>
        <v>87.514107550549042</v>
      </c>
      <c r="O2429">
        <f t="shared" si="716"/>
        <v>8.5170399663691825</v>
      </c>
      <c r="P2429" s="3">
        <f t="shared" si="717"/>
        <v>8.5170399663691825</v>
      </c>
      <c r="Q2429" s="3">
        <f t="shared" si="718"/>
        <v>-92.485892449450958</v>
      </c>
      <c r="R2429">
        <f t="shared" si="719"/>
        <v>87.514107550549042</v>
      </c>
      <c r="S2429">
        <f t="shared" si="720"/>
        <v>8.483036981573612</v>
      </c>
      <c r="T2429">
        <f t="shared" si="703"/>
        <v>8.5170399663691825</v>
      </c>
    </row>
    <row r="2430" spans="1:20" x14ac:dyDescent="0.35">
      <c r="A2430">
        <f t="shared" si="704"/>
        <v>53503.035197511352</v>
      </c>
      <c r="B2430">
        <f t="shared" si="721"/>
        <v>8515.2725221035926</v>
      </c>
      <c r="C2430" t="str">
        <f t="shared" si="705"/>
        <v>-0.113054826269649-2.65399833259347i</v>
      </c>
      <c r="D2430" t="str">
        <f t="shared" si="706"/>
        <v>3.477648636295-1.90975450783778i</v>
      </c>
      <c r="E2430" t="str">
        <f t="shared" si="707"/>
        <v>174.170270039646+6.80585838880417i</v>
      </c>
      <c r="F2430" t="str">
        <f t="shared" si="708"/>
        <v>2.90983314417844-17.5548560564315i</v>
      </c>
      <c r="G2430" t="str">
        <f t="shared" si="709"/>
        <v>0.999973619206835-0.00513615587952059i</v>
      </c>
      <c r="H2430" t="str">
        <f t="shared" si="710"/>
        <v>29.1609099919571-332.738909982211i</v>
      </c>
      <c r="I2430" t="str">
        <f t="shared" si="711"/>
        <v>-16.2388475858834-4.17550920892214i</v>
      </c>
      <c r="K2430" t="str">
        <f t="shared" si="712"/>
        <v>0.00313655020285962-0.00701299991685201i</v>
      </c>
      <c r="L2430" t="str">
        <f t="shared" si="713"/>
        <v>0.0001875-0.0414240434875493i</v>
      </c>
      <c r="M2430" t="str">
        <f t="shared" si="714"/>
        <v>0.00125-0.0104113906091701i</v>
      </c>
      <c r="N2430">
        <f t="shared" si="715"/>
        <v>87.560793255700247</v>
      </c>
      <c r="O2430">
        <f t="shared" si="716"/>
        <v>8.4858864075332168</v>
      </c>
      <c r="P2430" s="3">
        <f t="shared" si="717"/>
        <v>8.4858864075332168</v>
      </c>
      <c r="Q2430" s="3">
        <f t="shared" si="718"/>
        <v>-92.439206744299753</v>
      </c>
      <c r="R2430">
        <f t="shared" si="719"/>
        <v>87.560793255700247</v>
      </c>
      <c r="S2430">
        <f t="shared" si="720"/>
        <v>8.5152725221035919</v>
      </c>
      <c r="T2430">
        <f t="shared" si="703"/>
        <v>8.4858864075332168</v>
      </c>
    </row>
    <row r="2431" spans="1:20" x14ac:dyDescent="0.35">
      <c r="A2431">
        <f t="shared" si="704"/>
        <v>53706.346731261889</v>
      </c>
      <c r="B2431">
        <f t="shared" si="721"/>
        <v>8547.6305576875857</v>
      </c>
      <c r="C2431" t="str">
        <f t="shared" si="705"/>
        <v>-0.110495727140468-2.6446071908838i</v>
      </c>
      <c r="D2431" t="str">
        <f t="shared" si="706"/>
        <v>3.47764500955272-1.90283361771186i</v>
      </c>
      <c r="E2431" t="str">
        <f t="shared" si="707"/>
        <v>174.277832817912+6.82093219018526i</v>
      </c>
      <c r="F2431" t="str">
        <f t="shared" si="708"/>
        <v>2.90983255966593-17.4885135056085i</v>
      </c>
      <c r="G2431" t="str">
        <f t="shared" si="709"/>
        <v>0.999973418337208-0.00515567223621727i</v>
      </c>
      <c r="H2431" t="str">
        <f t="shared" si="710"/>
        <v>28.7214105301538-331.09042633186i</v>
      </c>
      <c r="I2431" t="str">
        <f t="shared" si="711"/>
        <v>-16.0988522937012-4.13483597374014i</v>
      </c>
      <c r="K2431" t="str">
        <f t="shared" si="712"/>
        <v>0.00312059814038913-0.00699190790480169i</v>
      </c>
      <c r="L2431" t="str">
        <f t="shared" si="713"/>
        <v>0.0001875-0.0412672280210691i</v>
      </c>
      <c r="M2431" t="str">
        <f t="shared" si="714"/>
        <v>0.00125-0.0103719770962046i</v>
      </c>
      <c r="N2431">
        <f t="shared" si="715"/>
        <v>87.607486385822128</v>
      </c>
      <c r="O2431">
        <f t="shared" si="716"/>
        <v>8.4547983412874288</v>
      </c>
      <c r="P2431" s="3">
        <f t="shared" si="717"/>
        <v>8.4547983412874288</v>
      </c>
      <c r="Q2431" s="3">
        <f t="shared" si="718"/>
        <v>-92.392513614177872</v>
      </c>
      <c r="R2431">
        <f t="shared" si="719"/>
        <v>87.607486385822128</v>
      </c>
      <c r="S2431">
        <f t="shared" si="720"/>
        <v>8.5476305576875848</v>
      </c>
      <c r="T2431">
        <f t="shared" si="703"/>
        <v>8.4547983412874288</v>
      </c>
    </row>
    <row r="2432" spans="1:20" x14ac:dyDescent="0.35">
      <c r="A2432">
        <f t="shared" si="704"/>
        <v>53910.43084884069</v>
      </c>
      <c r="B2432">
        <f t="shared" si="721"/>
        <v>8580.1115538067988</v>
      </c>
      <c r="C2432" t="str">
        <f t="shared" si="705"/>
        <v>-0.107953953819619-2.63526749526878i</v>
      </c>
      <c r="D2432" t="str">
        <f t="shared" si="706"/>
        <v>3.47764135520247-1.89594009983757i</v>
      </c>
      <c r="E2432" t="str">
        <f t="shared" si="707"/>
        <v>174.38631419528+6.8358476669213i</v>
      </c>
      <c r="F2432" t="str">
        <f t="shared" si="708"/>
        <v>2.90983197070291-17.4224225328778i</v>
      </c>
      <c r="G2432" t="str">
        <f t="shared" si="709"/>
        <v>0.999973215938153-0.00517526274321856i</v>
      </c>
      <c r="H2432" t="str">
        <f t="shared" si="710"/>
        <v>28.2891330379263-329.452238032365i</v>
      </c>
      <c r="I2432" t="str">
        <f t="shared" si="711"/>
        <v>-15.9601545803779-4.09478678837174i</v>
      </c>
      <c r="K2432" t="str">
        <f t="shared" si="712"/>
        <v>0.00310474244698253-0.00697084397726036i</v>
      </c>
      <c r="L2432" t="str">
        <f t="shared" si="713"/>
        <v>0.0001875-0.0411110061975187i</v>
      </c>
      <c r="M2432" t="str">
        <f t="shared" si="714"/>
        <v>0.00125-0.0103327127876116i</v>
      </c>
      <c r="N2432">
        <f t="shared" si="715"/>
        <v>87.654185203669527</v>
      </c>
      <c r="O2432">
        <f t="shared" si="716"/>
        <v>8.4237760577757683</v>
      </c>
      <c r="P2432" s="3">
        <f t="shared" si="717"/>
        <v>8.4237760577757683</v>
      </c>
      <c r="Q2432" s="3">
        <f t="shared" si="718"/>
        <v>-92.345814796330473</v>
      </c>
      <c r="R2432">
        <f t="shared" si="719"/>
        <v>87.654185203669527</v>
      </c>
      <c r="S2432">
        <f t="shared" si="720"/>
        <v>8.5801115538067982</v>
      </c>
      <c r="T2432">
        <f t="shared" si="703"/>
        <v>8.4237760577757683</v>
      </c>
    </row>
    <row r="2433" spans="1:20" x14ac:dyDescent="0.35">
      <c r="A2433">
        <f t="shared" si="704"/>
        <v>54115.290486066282</v>
      </c>
      <c r="B2433">
        <f t="shared" si="721"/>
        <v>8612.7159777112647</v>
      </c>
      <c r="C2433" t="str">
        <f t="shared" si="705"/>
        <v>-0.105429449887967-2.6259790197073i</v>
      </c>
      <c r="D2433" t="str">
        <f t="shared" si="706"/>
        <v>3.47763767303417-1.88907385504192i</v>
      </c>
      <c r="E2433" t="str">
        <f t="shared" si="707"/>
        <v>174.49572227994+6.85060117453712i</v>
      </c>
      <c r="F2433" t="str">
        <f t="shared" si="708"/>
        <v>2.90983137725552-17.3565821874979i</v>
      </c>
      <c r="G2433" t="str">
        <f t="shared" si="709"/>
        <v>0.999973011998025-0.00519492768215997i</v>
      </c>
      <c r="H2433" t="str">
        <f t="shared" si="710"/>
        <v>27.8639508307665-327.824274196832i</v>
      </c>
      <c r="I2433" t="str">
        <f t="shared" si="711"/>
        <v>-15.822741889237-4.05534983334757i</v>
      </c>
      <c r="K2433" t="str">
        <f t="shared" si="712"/>
        <v>0.00308898270307978-0.00694980848801962i</v>
      </c>
      <c r="L2433" t="str">
        <f t="shared" si="713"/>
        <v>0.0001875-0.0409553757695942i</v>
      </c>
      <c r="M2433" t="str">
        <f t="shared" si="714"/>
        <v>0.00125-0.0102935971185611i</v>
      </c>
      <c r="N2433">
        <f t="shared" si="715"/>
        <v>87.700887961177031</v>
      </c>
      <c r="O2433">
        <f t="shared" si="716"/>
        <v>8.3928198489763002</v>
      </c>
      <c r="P2433" s="3">
        <f t="shared" si="717"/>
        <v>8.3928198489763002</v>
      </c>
      <c r="Q2433" s="3">
        <f t="shared" si="718"/>
        <v>-92.299112038822969</v>
      </c>
      <c r="R2433">
        <f t="shared" si="719"/>
        <v>87.700887961177031</v>
      </c>
      <c r="S2433">
        <f t="shared" si="720"/>
        <v>8.6127159777112645</v>
      </c>
      <c r="T2433">
        <f t="shared" si="703"/>
        <v>8.3928198489763002</v>
      </c>
    </row>
    <row r="2434" spans="1:20" x14ac:dyDescent="0.35">
      <c r="A2434">
        <f t="shared" si="704"/>
        <v>54320.928589913339</v>
      </c>
      <c r="B2434">
        <f t="shared" si="721"/>
        <v>8645.4442984265679</v>
      </c>
      <c r="C2434" t="str">
        <f t="shared" si="705"/>
        <v>-0.102922159113902-2.61674153992248i</v>
      </c>
      <c r="D2434" t="str">
        <f t="shared" si="706"/>
        <v>3.47763396283611-1.88223478454418i</v>
      </c>
      <c r="E2434" t="str">
        <f t="shared" si="707"/>
        <v>174.606065260366+6.86518900622282i</v>
      </c>
      <c r="F2434" t="str">
        <f t="shared" si="708"/>
        <v>2.90983077928959-17.2909915223328i</v>
      </c>
      <c r="G2434" t="str">
        <f t="shared" si="709"/>
        <v>0.999972806505091-0.00521466733574576i</v>
      </c>
      <c r="H2434" t="str">
        <f t="shared" si="710"/>
        <v>27.4457395451771-326.206464068964i</v>
      </c>
      <c r="I2434" t="str">
        <f t="shared" si="711"/>
        <v>-15.6866017678975-4.01651353276471i</v>
      </c>
      <c r="K2434" t="str">
        <f t="shared" si="712"/>
        <v>0.00307331848869256-0.00692880178643201i</v>
      </c>
      <c r="L2434" t="str">
        <f t="shared" si="713"/>
        <v>0.0001875-0.0408003344984999i</v>
      </c>
      <c r="M2434" t="str">
        <f t="shared" si="714"/>
        <v>0.00125-0.0102546295263609i</v>
      </c>
      <c r="N2434">
        <f t="shared" si="715"/>
        <v>87.747592899238228</v>
      </c>
      <c r="O2434">
        <f t="shared" si="716"/>
        <v>8.3619300087288035</v>
      </c>
      <c r="P2434" s="3">
        <f t="shared" si="717"/>
        <v>8.3619300087288035</v>
      </c>
      <c r="Q2434" s="3">
        <f t="shared" si="718"/>
        <v>-92.252407100761772</v>
      </c>
      <c r="R2434">
        <f t="shared" si="719"/>
        <v>87.747592899238228</v>
      </c>
      <c r="S2434">
        <f t="shared" si="720"/>
        <v>8.6454442984265683</v>
      </c>
      <c r="T2434">
        <f t="shared" si="703"/>
        <v>8.3619300087288035</v>
      </c>
    </row>
    <row r="2435" spans="1:20" x14ac:dyDescent="0.35">
      <c r="A2435">
        <f t="shared" si="704"/>
        <v>54527.348118555012</v>
      </c>
      <c r="B2435">
        <f t="shared" si="721"/>
        <v>8678.2969867605898</v>
      </c>
      <c r="C2435" t="str">
        <f t="shared" si="705"/>
        <v>-0.100432025463573-2.60755483339816i</v>
      </c>
      <c r="D2435" t="str">
        <f t="shared" si="706"/>
        <v>3.47763022439497-1.87542278995441i</v>
      </c>
      <c r="E2435" t="str">
        <f t="shared" si="707"/>
        <v>174.71735140619+6.87960739170945i</v>
      </c>
      <c r="F2435" t="str">
        <f t="shared" si="708"/>
        <v>2.90983017677074-17.2256495938383i</v>
      </c>
      <c r="G2435" t="str">
        <f t="shared" si="709"/>
        <v>0.99997259944753-0.00523448198775281i</v>
      </c>
      <c r="H2435" t="str">
        <f t="shared" si="710"/>
        <v>27.0343770958608-324.598737041035i</v>
      </c>
      <c r="I2435" t="str">
        <f t="shared" si="711"/>
        <v>-15.551721868511-3.97826654911023i</v>
      </c>
      <c r="K2435" t="str">
        <f t="shared" si="712"/>
        <v>0.00305774938344242-0.00690782421743368i</v>
      </c>
      <c r="L2435" t="str">
        <f t="shared" si="713"/>
        <v>0.0001875-0.040645880153915i</v>
      </c>
      <c r="M2435" t="str">
        <f t="shared" si="714"/>
        <v>0.00125-0.0102158094504492i</v>
      </c>
      <c r="N2435">
        <f t="shared" si="715"/>
        <v>87.794298247484349</v>
      </c>
      <c r="O2435">
        <f t="shared" si="716"/>
        <v>8.3311068327636235</v>
      </c>
      <c r="P2435" s="3">
        <f t="shared" si="717"/>
        <v>8.3311068327636235</v>
      </c>
      <c r="Q2435" s="3">
        <f t="shared" si="718"/>
        <v>-92.205701752515651</v>
      </c>
      <c r="R2435">
        <f t="shared" si="719"/>
        <v>87.794298247484349</v>
      </c>
      <c r="S2435">
        <f t="shared" si="720"/>
        <v>8.6782969867605892</v>
      </c>
      <c r="T2435">
        <f t="shared" si="703"/>
        <v>8.3311068327636235</v>
      </c>
    </row>
    <row r="2436" spans="1:20" x14ac:dyDescent="0.35">
      <c r="A2436">
        <f t="shared" si="704"/>
        <v>54734.552041405528</v>
      </c>
      <c r="B2436">
        <f t="shared" si="721"/>
        <v>8711.2745153102805</v>
      </c>
      <c r="C2436" t="str">
        <f t="shared" si="705"/>
        <v>-0.0979589931112821-2.59841867937498i</v>
      </c>
      <c r="D2436" t="str">
        <f t="shared" si="706"/>
        <v>3.47762645749581-1.86863777327211i</v>
      </c>
      <c r="E2436" t="str">
        <f t="shared" si="707"/>
        <v>174.82958906909+6.89385249612519i</v>
      </c>
      <c r="F2436" t="str">
        <f t="shared" si="708"/>
        <v>2.90982956966429-17.1605554620482i</v>
      </c>
      <c r="G2436" t="str">
        <f t="shared" si="709"/>
        <v>0.999972390813427-0.00525437192303484i</v>
      </c>
      <c r="H2436" t="str">
        <f t="shared" si="710"/>
        <v>26.6297436336298-323.001022671014i</v>
      </c>
      <c r="I2436" t="str">
        <f t="shared" si="711"/>
        <v>-15.4180899479379-3.94059777819183i</v>
      </c>
      <c r="K2436" t="str">
        <f t="shared" si="712"/>
        <v>0.00304227496659768-0.00688687612156651i</v>
      </c>
      <c r="L2436" t="str">
        <f t="shared" si="713"/>
        <v>0.0001875-0.0404920105139619i</v>
      </c>
      <c r="M2436" t="str">
        <f t="shared" si="714"/>
        <v>0.00125-0.0101771363323862i</v>
      </c>
      <c r="N2436">
        <f t="shared" si="715"/>
        <v>87.841002224054577</v>
      </c>
      <c r="O2436">
        <f t="shared" si="716"/>
        <v>8.3003506187291993</v>
      </c>
      <c r="P2436" s="3">
        <f t="shared" si="717"/>
        <v>8.3003506187291993</v>
      </c>
      <c r="Q2436" s="3">
        <f t="shared" si="718"/>
        <v>-92.158997775945423</v>
      </c>
      <c r="R2436">
        <f t="shared" si="719"/>
        <v>87.841002224054577</v>
      </c>
      <c r="S2436">
        <f t="shared" si="720"/>
        <v>8.7112745153102811</v>
      </c>
      <c r="T2436">
        <f t="shared" si="703"/>
        <v>8.3003506187291993</v>
      </c>
    </row>
    <row r="2437" spans="1:20" x14ac:dyDescent="0.35">
      <c r="A2437">
        <f t="shared" si="704"/>
        <v>54942.543339162876</v>
      </c>
      <c r="B2437">
        <f t="shared" si="721"/>
        <v>8744.3773584684604</v>
      </c>
      <c r="C2437" t="str">
        <f t="shared" si="705"/>
        <v>-0.0955030064497235-2.58933285884677i</v>
      </c>
      <c r="D2437" t="str">
        <f t="shared" si="706"/>
        <v>3.47762266192209-1.86187963688477i</v>
      </c>
      <c r="E2437" t="str">
        <f t="shared" si="707"/>
        <v>174.942786683677+6.90792041882722i</v>
      </c>
      <c r="F2437" t="str">
        <f t="shared" si="708"/>
        <v>2.90982895793534-17.0957081905611i</v>
      </c>
      <c r="G2437" t="str">
        <f t="shared" si="709"/>
        <v>0.999972180590781-0.00527433742752636i</v>
      </c>
      <c r="H2437" t="str">
        <f t="shared" si="710"/>
        <v>26.2317215040441-321.413250698909i</v>
      </c>
      <c r="I2437" t="str">
        <f t="shared" si="711"/>
        <v>-15.2856938678701-3.9034963441752i</v>
      </c>
      <c r="K2437" t="str">
        <f t="shared" si="712"/>
        <v>0.00302689481711054-0.00686595783500103i</v>
      </c>
      <c r="L2437" t="str">
        <f t="shared" si="713"/>
        <v>0.0001875-0.0403387233651742i</v>
      </c>
      <c r="M2437" t="str">
        <f t="shared" si="714"/>
        <v>0.00125-0.0101386096158459i</v>
      </c>
      <c r="N2437">
        <f t="shared" si="715"/>
        <v>87.887703035365703</v>
      </c>
      <c r="O2437">
        <f t="shared" si="716"/>
        <v>8.2696616662206051</v>
      </c>
      <c r="P2437" s="3">
        <f t="shared" si="717"/>
        <v>8.2696616662206051</v>
      </c>
      <c r="Q2437" s="3">
        <f t="shared" si="718"/>
        <v>-92.112296964634297</v>
      </c>
      <c r="R2437">
        <f t="shared" si="719"/>
        <v>87.887703035365703</v>
      </c>
      <c r="S2437">
        <f t="shared" si="720"/>
        <v>8.7443773584684603</v>
      </c>
      <c r="T2437">
        <f t="shared" si="703"/>
        <v>8.2696616662206051</v>
      </c>
    </row>
    <row r="2438" spans="1:20" x14ac:dyDescent="0.35">
      <c r="A2438">
        <f t="shared" si="704"/>
        <v>55151.325003851693</v>
      </c>
      <c r="B2438">
        <f t="shared" si="721"/>
        <v>8777.605992430641</v>
      </c>
      <c r="C2438" t="str">
        <f t="shared" si="705"/>
        <v>-0.0930640101003763-2.58029715455674i</v>
      </c>
      <c r="D2438" t="str">
        <f t="shared" si="706"/>
        <v>3.47761883745559-1.85514828356647i</v>
      </c>
      <c r="E2438" t="str">
        <f t="shared" si="707"/>
        <v>175.056952768399+6.92180719221314i</v>
      </c>
      <c r="F2438" t="str">
        <f t="shared" si="708"/>
        <v>2.90982834154866-17.0311068465266i</v>
      </c>
      <c r="G2438" t="str">
        <f t="shared" si="709"/>
        <v>0.999971968767496-0.00529437878824681i</v>
      </c>
      <c r="H2438" t="str">
        <f t="shared" si="710"/>
        <v>25.8401952067554-319.835351062317i</v>
      </c>
      <c r="I2438" t="str">
        <f t="shared" si="711"/>
        <v>-15.1545215948981-3.86695159472458i</v>
      </c>
      <c r="K2438" t="str">
        <f t="shared" si="712"/>
        <v>0.0030116085136532-0.00684506968955933i</v>
      </c>
      <c r="L2438" t="str">
        <f t="shared" si="713"/>
        <v>0.0001875-0.0401860165024649i</v>
      </c>
      <c r="M2438" t="str">
        <f t="shared" si="714"/>
        <v>0.00125-0.0101002287466088i</v>
      </c>
      <c r="N2438">
        <f t="shared" si="715"/>
        <v>87.934398875873853</v>
      </c>
      <c r="O2438">
        <f t="shared" si="716"/>
        <v>8.2390402768074047</v>
      </c>
      <c r="P2438" s="3">
        <f t="shared" si="717"/>
        <v>8.2390402768074047</v>
      </c>
      <c r="Q2438" s="3">
        <f t="shared" si="718"/>
        <v>-92.065601124126147</v>
      </c>
      <c r="R2438">
        <f t="shared" si="719"/>
        <v>87.934398875873853</v>
      </c>
      <c r="S2438">
        <f t="shared" si="720"/>
        <v>8.7776059924306402</v>
      </c>
      <c r="T2438">
        <f t="shared" si="703"/>
        <v>8.2390402768074047</v>
      </c>
    </row>
    <row r="2439" spans="1:20" x14ac:dyDescent="0.35">
      <c r="A2439">
        <f t="shared" si="704"/>
        <v>55360.900038866326</v>
      </c>
      <c r="B2439">
        <f t="shared" si="721"/>
        <v>8810.9608952018771</v>
      </c>
      <c r="C2439" t="str">
        <f t="shared" si="705"/>
        <v>-0.0906419489238146-2.57131135099395i</v>
      </c>
      <c r="D2439" t="str">
        <f t="shared" si="706"/>
        <v>3.47761498387642-1.8484436164765i</v>
      </c>
      <c r="E2439" t="str">
        <f t="shared" si="707"/>
        <v>175.172095926464+6.93550878050508i</v>
      </c>
      <c r="F2439" t="str">
        <f t="shared" si="708"/>
        <v>2.90982772046881-16.9667505006322i</v>
      </c>
      <c r="G2439" t="str">
        <f t="shared" si="709"/>
        <v>0.999971755331387-0.0053144962933047i</v>
      </c>
      <c r="H2439" t="str">
        <f t="shared" si="710"/>
        <v>25.4550513555596-318.267253911235i</v>
      </c>
      <c r="I2439" t="str">
        <f t="shared" si="711"/>
        <v>-15.0245612005277-3.8309530962459i</v>
      </c>
      <c r="K2439" t="str">
        <f t="shared" si="712"/>
        <v>0.00299641563465394-0.00682421201273806i</v>
      </c>
      <c r="L2439" t="str">
        <f t="shared" si="713"/>
        <v>0.0001875-0.0400338877290943i</v>
      </c>
      <c r="M2439" t="str">
        <f t="shared" si="714"/>
        <v>0.00125-0.0100619931725531i</v>
      </c>
      <c r="N2439">
        <f t="shared" si="715"/>
        <v>87.981087927833954</v>
      </c>
      <c r="O2439">
        <f t="shared" si="716"/>
        <v>8.2084867540624575</v>
      </c>
      <c r="P2439" s="3">
        <f t="shared" si="717"/>
        <v>8.2084867540624575</v>
      </c>
      <c r="Q2439" s="3">
        <f t="shared" si="718"/>
        <v>-92.018912072166046</v>
      </c>
      <c r="R2439">
        <f t="shared" si="719"/>
        <v>87.981087927833954</v>
      </c>
      <c r="S2439">
        <f t="shared" si="720"/>
        <v>8.8109608952018768</v>
      </c>
      <c r="T2439">
        <f t="shared" si="703"/>
        <v>8.2084867540624575</v>
      </c>
    </row>
    <row r="2440" spans="1:20" x14ac:dyDescent="0.35">
      <c r="A2440">
        <f t="shared" si="704"/>
        <v>55571.271459014024</v>
      </c>
      <c r="B2440">
        <f t="shared" si="721"/>
        <v>8844.4425466036446</v>
      </c>
      <c r="C2440" t="str">
        <f t="shared" si="705"/>
        <v>-0.0882367680300632-2.56237523438942i</v>
      </c>
      <c r="D2440" t="str">
        <f t="shared" si="706"/>
        <v>3.47761110096304-1.84176553915792i</v>
      </c>
      <c r="E2440" t="str">
        <f t="shared" si="707"/>
        <v>175.28822484675+6.94902107851448i</v>
      </c>
      <c r="F2440" t="str">
        <f t="shared" si="708"/>
        <v>2.90982709466005-16.9026382270896i</v>
      </c>
      <c r="G2440" t="str">
        <f t="shared" si="709"/>
        <v>0.999971540270174-0.00533469023190165i</v>
      </c>
      <c r="H2440" t="str">
        <f t="shared" si="710"/>
        <v>25.0761786391391-316.708889622145i</v>
      </c>
      <c r="I2440" t="str">
        <f t="shared" si="711"/>
        <v>-14.8958008611479-3.79549062922945i</v>
      </c>
      <c r="K2440" t="str">
        <f t="shared" si="712"/>
        <v>0.00298131575833221-0.00680338512773166i</v>
      </c>
      <c r="L2440" t="str">
        <f t="shared" si="713"/>
        <v>0.0001875-0.0398823348566391i</v>
      </c>
      <c r="M2440" t="str">
        <f t="shared" si="714"/>
        <v>0.00125-0.0100239023436473i</v>
      </c>
      <c r="N2440">
        <f t="shared" si="715"/>
        <v>88.02776836105339</v>
      </c>
      <c r="O2440">
        <f t="shared" si="716"/>
        <v>8.1780014035894339</v>
      </c>
      <c r="P2440" s="3">
        <f t="shared" si="717"/>
        <v>8.1780014035894339</v>
      </c>
      <c r="Q2440" s="3">
        <f t="shared" si="718"/>
        <v>-91.97223163894661</v>
      </c>
      <c r="R2440">
        <f t="shared" si="719"/>
        <v>88.02776836105339</v>
      </c>
      <c r="S2440">
        <f t="shared" si="720"/>
        <v>8.8444425466036449</v>
      </c>
      <c r="T2440">
        <f t="shared" si="703"/>
        <v>8.1780014035894339</v>
      </c>
    </row>
    <row r="2441" spans="1:20" x14ac:dyDescent="0.35">
      <c r="A2441">
        <f t="shared" si="704"/>
        <v>55782.442290558276</v>
      </c>
      <c r="B2441">
        <f t="shared" si="721"/>
        <v>8878.051428280738</v>
      </c>
      <c r="C2441" t="str">
        <f t="shared" si="705"/>
        <v>-0.0858484127889005-2.55348859271262i</v>
      </c>
      <c r="D2441" t="str">
        <f t="shared" si="706"/>
        <v>3.47760718849222-1.83511395553621i</v>
      </c>
      <c r="E2441" t="str">
        <f t="shared" si="707"/>
        <v>175.405348304747+6.96233991038097i</v>
      </c>
      <c r="F2441" t="str">
        <f t="shared" si="708"/>
        <v>2.90982646408639-16.8387691036216i</v>
      </c>
      <c r="G2441" t="str">
        <f t="shared" si="709"/>
        <v>0.999971323571483-0.00535496089433658i</v>
      </c>
      <c r="H2441" t="str">
        <f t="shared" si="710"/>
        <v>24.7034677824992-315.160188811415i</v>
      </c>
      <c r="I2441" t="str">
        <f t="shared" si="711"/>
        <v>-14.7682288579539-3.76055418369133i</v>
      </c>
      <c r="K2441" t="str">
        <f t="shared" si="712"/>
        <v>0.00296630846273392-0.00678258935345594i</v>
      </c>
      <c r="L2441" t="str">
        <f t="shared" si="713"/>
        <v>0.0001875-0.0397313557049602i</v>
      </c>
      <c r="M2441" t="str">
        <f t="shared" si="714"/>
        <v>0.00125-0.0099859557119419i</v>
      </c>
      <c r="N2441">
        <f t="shared" si="715"/>
        <v>88.074438332642842</v>
      </c>
      <c r="O2441">
        <f t="shared" si="716"/>
        <v>8.1475845330516279</v>
      </c>
      <c r="P2441" s="3">
        <f t="shared" si="717"/>
        <v>8.1475845330516279</v>
      </c>
      <c r="Q2441" s="3">
        <f t="shared" si="718"/>
        <v>-91.925561667357158</v>
      </c>
      <c r="R2441">
        <f t="shared" si="719"/>
        <v>88.074438332642842</v>
      </c>
      <c r="S2441">
        <f t="shared" si="720"/>
        <v>8.8780514282807381</v>
      </c>
      <c r="T2441">
        <f t="shared" si="703"/>
        <v>8.1475845330516279</v>
      </c>
    </row>
    <row r="2442" spans="1:20" x14ac:dyDescent="0.35">
      <c r="A2442">
        <f t="shared" si="704"/>
        <v>55994.415571262391</v>
      </c>
      <c r="B2442">
        <f t="shared" si="721"/>
        <v>8911.7880237082045</v>
      </c>
      <c r="C2442" t="str">
        <f t="shared" si="705"/>
        <v>-0.0834768288403362-2.54465121566792i</v>
      </c>
      <c r="D2442" t="str">
        <f t="shared" si="706"/>
        <v>3.47760324623902-1.82848876991791i</v>
      </c>
      <c r="E2442" t="str">
        <f t="shared" si="707"/>
        <v>175.523475163501+6.97546102828356i</v>
      </c>
      <c r="F2442" t="str">
        <f t="shared" si="708"/>
        <v>2.90982582871154-16.775142211449i</v>
      </c>
      <c r="G2442" t="str">
        <f t="shared" si="709"/>
        <v>0.999971105222848-0.00537530857200986i</v>
      </c>
      <c r="H2442" t="str">
        <f t="shared" si="710"/>
        <v>24.3368115090774-313.621082348022i</v>
      </c>
      <c r="I2442" t="str">
        <f t="shared" si="711"/>
        <v>-14.6418335768246-3.72613395471089i</v>
      </c>
      <c r="K2442" t="str">
        <f t="shared" si="712"/>
        <v>0.00295139332576575-0.00676182500457171i</v>
      </c>
      <c r="L2442" t="str">
        <f t="shared" si="713"/>
        <v>0.0001875-0.039580948102172i</v>
      </c>
      <c r="M2442" t="str">
        <f t="shared" si="714"/>
        <v>0.00125-0.00994815273156197i</v>
      </c>
      <c r="N2442">
        <f t="shared" si="715"/>
        <v>88.121095986758846</v>
      </c>
      <c r="O2442">
        <f t="shared" si="716"/>
        <v>8.1172364522005918</v>
      </c>
      <c r="P2442" s="3">
        <f t="shared" si="717"/>
        <v>8.1172364522005918</v>
      </c>
      <c r="Q2442" s="3">
        <f t="shared" si="718"/>
        <v>-91.878904013241154</v>
      </c>
      <c r="R2442">
        <f t="shared" si="719"/>
        <v>88.121095986758846</v>
      </c>
      <c r="S2442">
        <f t="shared" si="720"/>
        <v>8.9117880237082048</v>
      </c>
      <c r="T2442">
        <f t="shared" si="703"/>
        <v>8.1172364522005918</v>
      </c>
    </row>
    <row r="2443" spans="1:20" x14ac:dyDescent="0.35">
      <c r="A2443">
        <f t="shared" si="704"/>
        <v>56207.194350433194</v>
      </c>
      <c r="B2443">
        <f t="shared" si="721"/>
        <v>8945.6528181982958</v>
      </c>
      <c r="C2443" t="str">
        <f t="shared" si="705"/>
        <v>-0.0811219621048727-2.53586289469064i</v>
      </c>
      <c r="D2443" t="str">
        <f t="shared" si="706"/>
        <v>3.47759927397682-1.82188988698917i</v>
      </c>
      <c r="E2443" t="str">
        <f t="shared" si="707"/>
        <v>175.642614374557+6.98838011113291i</v>
      </c>
      <c r="F2443" t="str">
        <f t="shared" si="708"/>
        <v>2.90982518849894-16.7117566352769i</v>
      </c>
      <c r="G2443" t="str">
        <f t="shared" si="709"/>
        <v>0.999970885211706-0.00539573355742744i</v>
      </c>
      <c r="H2443" t="str">
        <f t="shared" si="710"/>
        <v>23.9761045035219-312.091501365628i</v>
      </c>
      <c r="I2443" t="str">
        <f t="shared" si="711"/>
        <v>-14.5166035081594-3.69222033806253i</v>
      </c>
      <c r="K2443" t="str">
        <f t="shared" si="712"/>
        <v>0.00293656992522911-0.00674109239150841i</v>
      </c>
      <c r="L2443" t="str">
        <f t="shared" si="713"/>
        <v>0.0001875-0.0394311098846104i</v>
      </c>
      <c r="M2443" t="str">
        <f t="shared" si="714"/>
        <v>0.00125-0.00991049285869886i</v>
      </c>
      <c r="N2443">
        <f t="shared" si="715"/>
        <v>88.16773945434646</v>
      </c>
      <c r="O2443">
        <f t="shared" si="716"/>
        <v>8.0869574729033129</v>
      </c>
      <c r="P2443" s="3">
        <f t="shared" si="717"/>
        <v>8.0869574729033129</v>
      </c>
      <c r="Q2443" s="3">
        <f t="shared" si="718"/>
        <v>-91.83226054565354</v>
      </c>
      <c r="R2443">
        <f t="shared" si="719"/>
        <v>88.16773945434646</v>
      </c>
      <c r="S2443">
        <f t="shared" si="720"/>
        <v>8.9456528181982957</v>
      </c>
      <c r="T2443">
        <f t="shared" si="703"/>
        <v>8.0869574729033129</v>
      </c>
    </row>
    <row r="2444" spans="1:20" x14ac:dyDescent="0.35">
      <c r="A2444">
        <f t="shared" si="704"/>
        <v>56420.781688964838</v>
      </c>
      <c r="B2444">
        <f t="shared" si="721"/>
        <v>8979.6462989074498</v>
      </c>
      <c r="C2444" t="str">
        <f t="shared" si="705"/>
        <v>-0.0787837587940294-2.52712342294395i</v>
      </c>
      <c r="D2444" t="str">
        <f t="shared" si="706"/>
        <v>3.47759527147725-1.81531721181443i</v>
      </c>
      <c r="E2444" t="str">
        <f t="shared" si="707"/>
        <v>175.762774978944+7.00109276322905i</v>
      </c>
      <c r="F2444" t="str">
        <f t="shared" si="708"/>
        <v>2.90982454341176-16.648611463282i</v>
      </c>
      <c r="G2444" t="str">
        <f t="shared" si="709"/>
        <v>0.999970663525402-0.00541623614420505i</v>
      </c>
      <c r="H2444" t="str">
        <f t="shared" si="710"/>
        <v>23.6212433751341-310.571377274045i</v>
      </c>
      <c r="I2444" t="str">
        <f t="shared" si="711"/>
        <v>-14.392527246675-3.65880392594062i</v>
      </c>
      <c r="K2444" t="str">
        <f t="shared" si="712"/>
        <v>0.00292183783885387-0.00672039182048827i</v>
      </c>
      <c r="L2444" t="str">
        <f t="shared" si="713"/>
        <v>0.0001875-0.0392818388968027i</v>
      </c>
      <c r="M2444" t="str">
        <f t="shared" si="714"/>
        <v>0.00125-0.00987297555160277i</v>
      </c>
      <c r="N2444">
        <f t="shared" si="715"/>
        <v>88.214366852872217</v>
      </c>
      <c r="O2444">
        <f t="shared" si="716"/>
        <v>8.0567479091723122</v>
      </c>
      <c r="P2444" s="3">
        <f t="shared" si="717"/>
        <v>8.0567479091723122</v>
      </c>
      <c r="Q2444" s="3">
        <f t="shared" si="718"/>
        <v>-91.785633147127783</v>
      </c>
      <c r="R2444">
        <f t="shared" si="719"/>
        <v>88.214366852872217</v>
      </c>
      <c r="S2444">
        <f t="shared" si="720"/>
        <v>8.9796462989074506</v>
      </c>
      <c r="T2444">
        <f t="shared" si="703"/>
        <v>8.0567479091723122</v>
      </c>
    </row>
    <row r="2445" spans="1:20" x14ac:dyDescent="0.35">
      <c r="A2445">
        <f t="shared" si="704"/>
        <v>56635.18065938291</v>
      </c>
      <c r="B2445">
        <f t="shared" si="721"/>
        <v>9013.7689548432991</v>
      </c>
      <c r="C2445" t="str">
        <f t="shared" si="705"/>
        <v>-0.0764621654206775-2.51843259531486i</v>
      </c>
      <c r="D2445" t="str">
        <f t="shared" si="706"/>
        <v>3.4775912385102-1.80877064983504i</v>
      </c>
      <c r="E2445" t="str">
        <f t="shared" si="707"/>
        <v>175.883966108128+7.01359451290238i</v>
      </c>
      <c r="F2445" t="str">
        <f t="shared" si="708"/>
        <v>2.90982389341288-16.5857057870991i</v>
      </c>
      <c r="G2445" t="str">
        <f t="shared" si="709"/>
        <v>0.999970440151179-0.00543681662707245i</v>
      </c>
      <c r="H2445" t="str">
        <f t="shared" si="710"/>
        <v>23.2721266219586-309.060641770089i</v>
      </c>
      <c r="I2445" t="str">
        <f t="shared" si="711"/>
        <v>-14.2695934911651-3.62587550277476i</v>
      </c>
      <c r="K2445" t="str">
        <f t="shared" si="712"/>
        <v>0.00290719664433137-0.0066997235935503i</v>
      </c>
      <c r="L2445" t="str">
        <f t="shared" si="713"/>
        <v>0.0001875-0.0391331329914351i</v>
      </c>
      <c r="M2445" t="str">
        <f t="shared" si="714"/>
        <v>0.00125-0.00983560027057464i</v>
      </c>
      <c r="N2445">
        <f t="shared" si="715"/>
        <v>88.260976286056334</v>
      </c>
      <c r="O2445">
        <f t="shared" si="716"/>
        <v>8.0266080771924972</v>
      </c>
      <c r="P2445" s="3">
        <f t="shared" si="717"/>
        <v>8.0266080771924972</v>
      </c>
      <c r="Q2445" s="3">
        <f t="shared" si="718"/>
        <v>-91.739023713943666</v>
      </c>
      <c r="R2445">
        <f t="shared" si="719"/>
        <v>88.260976286056334</v>
      </c>
      <c r="S2445">
        <f t="shared" si="720"/>
        <v>9.0137689548432984</v>
      </c>
      <c r="T2445">
        <f t="shared" si="703"/>
        <v>8.0266080771924972</v>
      </c>
    </row>
    <row r="2446" spans="1:20" x14ac:dyDescent="0.35">
      <c r="A2446">
        <f t="shared" si="704"/>
        <v>56850.394345888577</v>
      </c>
      <c r="B2446">
        <f t="shared" si="721"/>
        <v>9048.0212768717047</v>
      </c>
      <c r="C2446" t="str">
        <f t="shared" si="705"/>
        <v>-0.0741571288095596-2.50979020841089i</v>
      </c>
      <c r="D2446" t="str">
        <f t="shared" si="706"/>
        <v>3.47758717484382-1.80225010686792i</v>
      </c>
      <c r="E2446" t="str">
        <f t="shared" si="707"/>
        <v>176.006196985008+7.02588081111935i</v>
      </c>
      <c r="F2446" t="str">
        <f t="shared" si="708"/>
        <v>2.90982323846495-16.5230387018083i</v>
      </c>
      <c r="G2446" t="str">
        <f t="shared" si="709"/>
        <v>0.999970215076188-0.00545747530187753i</v>
      </c>
      <c r="H2446" t="str">
        <f t="shared" si="710"/>
        <v>22.9286545955177-307.559226847865i</v>
      </c>
      <c r="I2446" t="str">
        <f t="shared" si="711"/>
        <v>-14.1477910442241-3.5934260411345i</v>
      </c>
      <c r="K2446" t="str">
        <f t="shared" si="712"/>
        <v>0.00289264591934706-0.00667908800857451i</v>
      </c>
      <c r="L2446" t="str">
        <f t="shared" si="713"/>
        <v>0.0001875-0.0389849900293238i</v>
      </c>
      <c r="M2446" t="str">
        <f t="shared" si="714"/>
        <v>0.00125-0.00979836647795839i</v>
      </c>
      <c r="N2446">
        <f t="shared" si="715"/>
        <v>88.307565843596848</v>
      </c>
      <c r="O2446">
        <f t="shared" si="716"/>
        <v>7.9965382953503292</v>
      </c>
      <c r="P2446" s="3">
        <f t="shared" si="717"/>
        <v>7.9965382953503292</v>
      </c>
      <c r="Q2446" s="3">
        <f t="shared" si="718"/>
        <v>-91.692434156403152</v>
      </c>
      <c r="R2446">
        <f t="shared" si="719"/>
        <v>88.307565843596848</v>
      </c>
      <c r="S2446">
        <f t="shared" si="720"/>
        <v>9.0480212768717045</v>
      </c>
      <c r="T2446">
        <f t="shared" si="703"/>
        <v>7.9965382953503292</v>
      </c>
    </row>
    <row r="2447" spans="1:20" x14ac:dyDescent="0.35">
      <c r="A2447">
        <f t="shared" si="704"/>
        <v>57066.425844402955</v>
      </c>
      <c r="B2447">
        <f t="shared" si="721"/>
        <v>9082.4037577238178</v>
      </c>
      <c r="C2447" t="str">
        <f t="shared" si="705"/>
        <v>-0.0718685961077106-2.50119606055656i</v>
      </c>
      <c r="D2447" t="str">
        <f t="shared" si="706"/>
        <v>3.47758308024451-1.79575548910415i</v>
      </c>
      <c r="E2447" t="str">
        <f t="shared" si="707"/>
        <v>176.129476924912+7.03794703006563i</v>
      </c>
      <c r="F2447" t="str">
        <f t="shared" si="708"/>
        <v>2.90982257853021-16.460609305922i</v>
      </c>
      <c r="G2447" t="str">
        <f t="shared" si="709"/>
        <v>0.999969988287479-0.00547821246559064i</v>
      </c>
      <c r="H2447" t="str">
        <f t="shared" si="710"/>
        <v>22.5907294661793-306.067064808494i</v>
      </c>
      <c r="I2447" t="str">
        <f t="shared" si="711"/>
        <v>-14.0271088119373-3.56144669772106i</v>
      </c>
      <c r="K2447" t="str">
        <f t="shared" si="712"/>
        <v>0.00287818524161277-0.0066584853593064i</v>
      </c>
      <c r="L2447" t="str">
        <f t="shared" si="713"/>
        <v>0.0001875-0.0388374078793821i</v>
      </c>
      <c r="M2447" t="str">
        <f t="shared" si="714"/>
        <v>0.00125-0.00976127363813348i</v>
      </c>
      <c r="N2447">
        <f t="shared" si="715"/>
        <v>88.354133600891501</v>
      </c>
      <c r="O2447">
        <f t="shared" si="716"/>
        <v>7.9665388842622678</v>
      </c>
      <c r="P2447" s="3">
        <f t="shared" si="717"/>
        <v>7.9665388842622678</v>
      </c>
      <c r="Q2447" s="3">
        <f t="shared" si="718"/>
        <v>-91.645866399108499</v>
      </c>
      <c r="R2447">
        <f t="shared" si="719"/>
        <v>88.354133600891501</v>
      </c>
      <c r="S2447">
        <f t="shared" si="720"/>
        <v>9.0824037577238173</v>
      </c>
      <c r="T2447">
        <f t="shared" si="703"/>
        <v>7.9665388842622678</v>
      </c>
    </row>
    <row r="2448" spans="1:20" x14ac:dyDescent="0.35">
      <c r="A2448">
        <f t="shared" si="704"/>
        <v>57283.278262611682</v>
      </c>
      <c r="B2448">
        <f t="shared" si="721"/>
        <v>9116.916892003168</v>
      </c>
      <c r="C2448" t="str">
        <f t="shared" si="705"/>
        <v>-0.069596514795018-2.4926499517898i</v>
      </c>
      <c r="D2448" t="str">
        <f t="shared" si="706"/>
        <v>3.47757895447688-1.78928670310767i</v>
      </c>
      <c r="E2448" t="str">
        <f t="shared" si="707"/>
        <v>176.253815336598+7.04978846169854i</v>
      </c>
      <c r="F2448" t="str">
        <f t="shared" si="708"/>
        <v>2.90982191357079-16.3984167013717i</v>
      </c>
      <c r="G2448" t="str">
        <f t="shared" si="709"/>
        <v>0.999969759772005-0.00549902841630881i</v>
      </c>
      <c r="H2448" t="str">
        <f t="shared" si="710"/>
        <v>22.2582551891479-304.584088269307i</v>
      </c>
      <c r="I2448" t="str">
        <f t="shared" si="711"/>
        <v>-13.9075358035392-3.52992880944505i</v>
      </c>
      <c r="K2448" t="str">
        <f t="shared" si="712"/>
        <v>0.00286381418889836-0.00663791593538136i</v>
      </c>
      <c r="L2448" t="str">
        <f t="shared" si="713"/>
        <v>0.0001875-0.0386903844185914i</v>
      </c>
      <c r="M2448" t="str">
        <f t="shared" si="714"/>
        <v>0.00125-0.00972432121750699i</v>
      </c>
      <c r="N2448">
        <f t="shared" si="715"/>
        <v>88.400677618751928</v>
      </c>
      <c r="O2448">
        <f t="shared" si="716"/>
        <v>7.9366101668028648</v>
      </c>
      <c r="P2448" s="3">
        <f t="shared" si="717"/>
        <v>7.9366101668028648</v>
      </c>
      <c r="Q2448" s="3">
        <f t="shared" si="718"/>
        <v>-91.599322381248072</v>
      </c>
      <c r="R2448">
        <f t="shared" si="719"/>
        <v>88.400677618751928</v>
      </c>
      <c r="S2448">
        <f t="shared" si="720"/>
        <v>9.116916892003168</v>
      </c>
      <c r="T2448">
        <f t="shared" si="703"/>
        <v>7.9366101668028648</v>
      </c>
    </row>
    <row r="2449" spans="1:20" x14ac:dyDescent="0.35">
      <c r="A2449">
        <f t="shared" si="704"/>
        <v>57500.954720009606</v>
      </c>
      <c r="B2449">
        <f t="shared" si="721"/>
        <v>9151.5611761927794</v>
      </c>
      <c r="C2449" t="str">
        <f t="shared" si="705"/>
        <v>-0.0673408326947431-2.48415168385865i</v>
      </c>
      <c r="D2449" t="str">
        <f t="shared" si="706"/>
        <v>3.47757479730374-1.78284365581394i</v>
      </c>
      <c r="E2449" t="str">
        <f t="shared" si="707"/>
        <v>176.379221723279+7.06140031627116i</v>
      </c>
      <c r="F2449" t="str">
        <f t="shared" si="708"/>
        <v>2.90982124354837-16.3364599934954i</v>
      </c>
      <c r="G2449" t="str">
        <f t="shared" si="709"/>
        <v>0.99996952951662-0.00551992345325995i</v>
      </c>
      <c r="H2449" t="str">
        <f t="shared" si="710"/>
        <v>21.9311374710725-303.110230172513i</v>
      </c>
      <c r="I2449" t="str">
        <f t="shared" si="711"/>
        <v>-13.7890611310411-3.49886388958753i</v>
      </c>
      <c r="K2449" t="str">
        <f t="shared" si="712"/>
        <v>0.00284953233906325-0.00661738002234954i</v>
      </c>
      <c r="L2449" t="str">
        <f t="shared" si="713"/>
        <v>0.0001875-0.03854391753197i</v>
      </c>
      <c r="M2449" t="str">
        <f t="shared" si="714"/>
        <v>0.00125-0.00968750868450584i</v>
      </c>
      <c r="N2449">
        <f t="shared" si="715"/>
        <v>88.447195943114494</v>
      </c>
      <c r="O2449">
        <f t="shared" si="716"/>
        <v>7.9067524681337877</v>
      </c>
      <c r="P2449" s="3">
        <f t="shared" si="717"/>
        <v>7.9067524681337877</v>
      </c>
      <c r="Q2449" s="3">
        <f t="shared" si="718"/>
        <v>-91.552804056885506</v>
      </c>
      <c r="R2449">
        <f t="shared" si="719"/>
        <v>88.447195943114494</v>
      </c>
      <c r="S2449">
        <f t="shared" si="720"/>
        <v>9.1515611761927786</v>
      </c>
      <c r="T2449">
        <f t="shared" si="703"/>
        <v>7.9067524681337877</v>
      </c>
    </row>
    <row r="2450" spans="1:20" x14ac:dyDescent="0.35">
      <c r="A2450">
        <f t="shared" si="704"/>
        <v>57719.458347945641</v>
      </c>
      <c r="B2450">
        <f t="shared" si="721"/>
        <v>9186.3371086623119</v>
      </c>
      <c r="C2450" t="str">
        <f t="shared" si="705"/>
        <v>-0.0651014979840977-2.47570106021757i</v>
      </c>
      <c r="D2450" t="str">
        <f t="shared" si="706"/>
        <v>3.47757060848609-1.77642625452853i</v>
      </c>
      <c r="E2450" t="str">
        <f t="shared" si="707"/>
        <v>176.505705683641+7.07277772082905i</v>
      </c>
      <c r="F2450" t="str">
        <f t="shared" si="708"/>
        <v>2.9098205684244-16.2747382910243i</v>
      </c>
      <c r="G2450" t="str">
        <f t="shared" si="709"/>
        <v>0.999969297508076-0.00554089787680722i</v>
      </c>
      <c r="H2450" t="str">
        <f t="shared" si="710"/>
        <v>21.6092837372583-301.645423793394i</v>
      </c>
      <c r="I2450" t="str">
        <f t="shared" si="711"/>
        <v>-13.671674008831-3.46824362404379i</v>
      </c>
      <c r="K2450" t="str">
        <f t="shared" si="712"/>
        <v>0.00283533927008687-0.00659687790170029i</v>
      </c>
      <c r="L2450" t="str">
        <f t="shared" si="713"/>
        <v>0.0001875-0.0383980051125423i</v>
      </c>
      <c r="M2450" t="str">
        <f t="shared" si="714"/>
        <v>0.00125-0.00965083550956945i</v>
      </c>
      <c r="N2450">
        <f t="shared" si="715"/>
        <v>88.493686604745392</v>
      </c>
      <c r="O2450">
        <f t="shared" si="716"/>
        <v>7.8769661157313555</v>
      </c>
      <c r="P2450" s="3">
        <f t="shared" si="717"/>
        <v>7.8769661157313555</v>
      </c>
      <c r="Q2450" s="3">
        <f t="shared" si="718"/>
        <v>-91.506313395254608</v>
      </c>
      <c r="R2450">
        <f t="shared" si="719"/>
        <v>88.493686604745392</v>
      </c>
      <c r="S2450">
        <f t="shared" si="720"/>
        <v>9.1863371086623111</v>
      </c>
      <c r="T2450">
        <f t="shared" si="703"/>
        <v>7.8769661157313555</v>
      </c>
    </row>
    <row r="2451" spans="1:20" x14ac:dyDescent="0.35">
      <c r="A2451">
        <f t="shared" si="704"/>
        <v>57938.792289667828</v>
      </c>
      <c r="B2451">
        <f t="shared" si="721"/>
        <v>9221.2451896752282</v>
      </c>
      <c r="C2451" t="str">
        <f t="shared" si="705"/>
        <v>-0.0628784592048287-2.46729788602444i</v>
      </c>
      <c r="D2451" t="str">
        <f t="shared" si="706"/>
        <v>3.47756638778315-1.77003440692587i</v>
      </c>
      <c r="E2451" t="str">
        <f t="shared" si="707"/>
        <v>176.633276912892+7.08391571767257i</v>
      </c>
      <c r="F2451" t="str">
        <f t="shared" si="708"/>
        <v>2.90981988816006-16.2132507060703i</v>
      </c>
      <c r="G2451" t="str">
        <f t="shared" si="709"/>
        <v>0.999969063733025-0.00556195198845325i</v>
      </c>
      <c r="H2451" t="str">
        <f t="shared" si="710"/>
        <v>21.2926030994799-300.189602747995i</v>
      </c>
      <c r="I2451" t="str">
        <f t="shared" si="711"/>
        <v>-13.5553637532457-3.43805986764745i</v>
      </c>
      <c r="K2451" t="str">
        <f t="shared" si="712"/>
        <v>0.00282123456009964-0.00657640985088749i</v>
      </c>
      <c r="L2451" t="str">
        <f t="shared" si="713"/>
        <v>0.0001875-0.0382526450613094i</v>
      </c>
      <c r="M2451" t="str">
        <f t="shared" si="714"/>
        <v>0.00125-0.00961430116514189i</v>
      </c>
      <c r="N2451">
        <f t="shared" si="715"/>
        <v>88.540147618941418</v>
      </c>
      <c r="O2451">
        <f t="shared" si="716"/>
        <v>7.8472514394164152</v>
      </c>
      <c r="P2451" s="3">
        <f t="shared" si="717"/>
        <v>7.8472514394164152</v>
      </c>
      <c r="Q2451" s="3">
        <f t="shared" si="718"/>
        <v>-91.459852381058582</v>
      </c>
      <c r="R2451">
        <f t="shared" si="719"/>
        <v>88.540147618941418</v>
      </c>
      <c r="S2451">
        <f t="shared" si="720"/>
        <v>9.2212451896752281</v>
      </c>
      <c r="T2451">
        <f t="shared" si="703"/>
        <v>7.8472514394164152</v>
      </c>
    </row>
    <row r="2452" spans="1:20" x14ac:dyDescent="0.35">
      <c r="A2452">
        <f t="shared" si="704"/>
        <v>58158.95970036857</v>
      </c>
      <c r="B2452">
        <f t="shared" si="721"/>
        <v>9256.2859213959946</v>
      </c>
      <c r="C2452" t="str">
        <f t="shared" si="705"/>
        <v>-0.0606716652739085-2.45894196813672i</v>
      </c>
      <c r="D2452" t="str">
        <f t="shared" si="706"/>
        <v>3.47756213495229-1.76366802104788i</v>
      </c>
      <c r="E2452" t="str">
        <f t="shared" si="707"/>
        <v>176.761945203799+7.09480926279441i</v>
      </c>
      <c r="F2452" t="str">
        <f t="shared" si="708"/>
        <v>2.90981920271621-16.1519963541134i</v>
      </c>
      <c r="G2452" t="str">
        <f t="shared" si="709"/>
        <v>0.99996882817802-0.0055830860908445i</v>
      </c>
      <c r="H2452" t="str">
        <f t="shared" si="710"/>
        <v>20.9810063243759-298.742701000374i</v>
      </c>
      <c r="I2452" t="str">
        <f t="shared" si="711"/>
        <v>-13.4401197821183-3.40830464057336i</v>
      </c>
      <c r="K2452" t="str">
        <f t="shared" si="712"/>
        <v>0.00280721778741241-0.00655597614335411i</v>
      </c>
      <c r="L2452" t="str">
        <f t="shared" si="713"/>
        <v>0.0001875-0.0381078352872179i</v>
      </c>
      <c r="M2452" t="str">
        <f t="shared" si="714"/>
        <v>0.00125-0.00957790512566436i</v>
      </c>
      <c r="N2452">
        <f t="shared" si="715"/>
        <v>88.586576985223459</v>
      </c>
      <c r="O2452">
        <f t="shared" si="716"/>
        <v>7.8176087713811402</v>
      </c>
      <c r="P2452" s="3">
        <f t="shared" si="717"/>
        <v>7.8176087713811402</v>
      </c>
      <c r="Q2452" s="3">
        <f t="shared" si="718"/>
        <v>-91.413423014776541</v>
      </c>
      <c r="R2452">
        <f t="shared" si="719"/>
        <v>88.586576985223459</v>
      </c>
      <c r="S2452">
        <f t="shared" si="720"/>
        <v>9.2562859213959943</v>
      </c>
      <c r="T2452">
        <f t="shared" si="703"/>
        <v>7.8176087713811402</v>
      </c>
    </row>
    <row r="2453" spans="1:20" x14ac:dyDescent="0.35">
      <c r="A2453">
        <f t="shared" si="704"/>
        <v>58379.963747229973</v>
      </c>
      <c r="B2453">
        <f t="shared" si="721"/>
        <v>9291.4598078972995</v>
      </c>
      <c r="C2453" t="str">
        <f t="shared" si="705"/>
        <v>-0.0584810654942223-2.45063311510851i</v>
      </c>
      <c r="D2453" t="str">
        <f t="shared" si="706"/>
        <v>3.47755784974903-1.75732700530264i</v>
      </c>
      <c r="E2453" t="str">
        <f t="shared" si="707"/>
        <v>176.891720447763+7.10545322427904i</v>
      </c>
      <c r="F2453" t="str">
        <f t="shared" si="708"/>
        <v>2.90981851205343-16.0909743539883i</v>
      </c>
      <c r="G2453" t="str">
        <f t="shared" si="709"/>
        <v>0.999968590829507-0.00560430048777555i</v>
      </c>
      <c r="H2453" t="str">
        <f t="shared" si="710"/>
        <v>20.6744058024298-297.304652869404i</v>
      </c>
      <c r="I2453" t="str">
        <f t="shared" si="711"/>
        <v>-13.3259316143006-3.37897012481809i</v>
      </c>
      <c r="K2453" t="str">
        <f t="shared" si="712"/>
        <v>0.00279328853054635-0.00653557704855766i</v>
      </c>
      <c r="L2453" t="str">
        <f t="shared" si="713"/>
        <v>0.0001875-0.0379635737071307i</v>
      </c>
      <c r="M2453" t="str">
        <f t="shared" si="714"/>
        <v>0.00125-0.00954164686756766i</v>
      </c>
      <c r="N2453">
        <f t="shared" si="715"/>
        <v>88.632972687026239</v>
      </c>
      <c r="O2453">
        <f t="shared" si="716"/>
        <v>7.7880384462188932</v>
      </c>
      <c r="P2453" s="3">
        <f t="shared" si="717"/>
        <v>7.7880384462188932</v>
      </c>
      <c r="Q2453" s="3">
        <f t="shared" si="718"/>
        <v>-91.367027312973761</v>
      </c>
      <c r="R2453">
        <f t="shared" si="719"/>
        <v>88.632972687026239</v>
      </c>
      <c r="S2453">
        <f t="shared" si="720"/>
        <v>9.291459807897299</v>
      </c>
      <c r="T2453">
        <f t="shared" si="703"/>
        <v>7.7880384462188932</v>
      </c>
    </row>
    <row r="2454" spans="1:20" x14ac:dyDescent="0.35">
      <c r="A2454">
        <f t="shared" si="704"/>
        <v>58601.807609469441</v>
      </c>
      <c r="B2454">
        <f t="shared" si="721"/>
        <v>9326.7673551673088</v>
      </c>
      <c r="C2454" t="str">
        <f t="shared" si="705"/>
        <v>-0.056306609565278-2.44237113718702i</v>
      </c>
      <c r="D2454" t="str">
        <f t="shared" si="706"/>
        <v>3.47755353192702-1.75101126846308i</v>
      </c>
      <c r="E2454" t="str">
        <f t="shared" si="707"/>
        <v>177.022612635878+7.11584238067548i</v>
      </c>
      <c r="F2454" t="str">
        <f t="shared" si="708"/>
        <v>2.90981781613196-16.0301838278725i</v>
      </c>
      <c r="G2454" t="str">
        <f t="shared" si="709"/>
        <v>0.999968351673832-0.00562559548419343i</v>
      </c>
      <c r="H2454" t="str">
        <f t="shared" si="710"/>
        <v>20.3727155175155-295.875393035145i</v>
      </c>
      <c r="I2454" t="str">
        <f t="shared" si="711"/>
        <v>-13.2127888691641-3.3500486607559i</v>
      </c>
      <c r="K2454" t="str">
        <f t="shared" si="712"/>
        <v>0.00277944636826196-0.00651521283199521i</v>
      </c>
      <c r="L2454" t="str">
        <f t="shared" si="713"/>
        <v>0.0001875-0.0378198582457968i</v>
      </c>
      <c r="M2454" t="str">
        <f t="shared" si="714"/>
        <v>0.00125-0.00950552586926439i</v>
      </c>
      <c r="N2454">
        <f t="shared" si="715"/>
        <v>88.679332691382783</v>
      </c>
      <c r="O2454">
        <f t="shared" si="716"/>
        <v>7.7585408009518542</v>
      </c>
      <c r="P2454" s="3">
        <f t="shared" si="717"/>
        <v>7.7585408009518542</v>
      </c>
      <c r="Q2454" s="3">
        <f t="shared" si="718"/>
        <v>-91.320667308617217</v>
      </c>
      <c r="R2454">
        <f t="shared" si="719"/>
        <v>88.679332691382783</v>
      </c>
      <c r="S2454">
        <f t="shared" si="720"/>
        <v>9.3267673551673091</v>
      </c>
      <c r="T2454">
        <f t="shared" si="703"/>
        <v>7.7585408009518542</v>
      </c>
    </row>
    <row r="2455" spans="1:20" x14ac:dyDescent="0.35">
      <c r="A2455">
        <f t="shared" si="704"/>
        <v>58824.494478385423</v>
      </c>
      <c r="B2455">
        <f t="shared" si="721"/>
        <v>9362.209071116944</v>
      </c>
      <c r="C2455" t="str">
        <f t="shared" si="705"/>
        <v>-0.0541482475940562-2.43415584630932i</v>
      </c>
      <c r="D2455" t="str">
        <f t="shared" si="706"/>
        <v>3.47754918123806-1.74472071966568i</v>
      </c>
      <c r="E2455" t="str">
        <f t="shared" si="707"/>
        <v>177.154631860019+7.12597141933509i</v>
      </c>
      <c r="F2455" t="str">
        <f t="shared" si="708"/>
        <v>2.90981711491179-15.9696239012731i</v>
      </c>
      <c r="G2455" t="str">
        <f t="shared" si="709"/>
        <v>0.999968110697236-0.00564697138620202i</v>
      </c>
      <c r="H2455" t="str">
        <f t="shared" si="710"/>
        <v>20.0758510170061-294.454856544816i</v>
      </c>
      <c r="I2455" t="str">
        <f t="shared" si="711"/>
        <v>-13.100681266079-3.32153274376907i</v>
      </c>
      <c r="K2455" t="str">
        <f t="shared" si="712"/>
        <v>0.00276569087958757-0.00649488375522869i</v>
      </c>
      <c r="L2455" t="str">
        <f t="shared" si="713"/>
        <v>0.0001875-0.0376766868358207i</v>
      </c>
      <c r="M2455" t="str">
        <f t="shared" si="714"/>
        <v>0.00125-0.00946954161114204i</v>
      </c>
      <c r="N2455">
        <f t="shared" si="715"/>
        <v>88.725654948601331</v>
      </c>
      <c r="O2455">
        <f t="shared" si="716"/>
        <v>7.7291161750595432</v>
      </c>
      <c r="P2455" s="3">
        <f t="shared" si="717"/>
        <v>7.7291161750595432</v>
      </c>
      <c r="Q2455" s="3">
        <f t="shared" si="718"/>
        <v>-91.274345051398669</v>
      </c>
      <c r="R2455">
        <f t="shared" si="719"/>
        <v>88.725654948601331</v>
      </c>
      <c r="S2455">
        <f t="shared" si="720"/>
        <v>9.3622090711169434</v>
      </c>
      <c r="T2455">
        <f t="shared" si="703"/>
        <v>7.7291161750595432</v>
      </c>
    </row>
    <row r="2456" spans="1:20" x14ac:dyDescent="0.35">
      <c r="A2456">
        <f t="shared" si="704"/>
        <v>59048.027557403293</v>
      </c>
      <c r="B2456">
        <f t="shared" si="721"/>
        <v>9397.7854655871888</v>
      </c>
      <c r="C2456" t="str">
        <f t="shared" si="705"/>
        <v>-0.0520059301057808-2.42598705609932i</v>
      </c>
      <c r="D2456" t="str">
        <f t="shared" si="706"/>
        <v>3.47754479743206-1.73845526840913i</v>
      </c>
      <c r="E2456" t="str">
        <f t="shared" si="707"/>
        <v>177.287788313939+7.13583493471406i</v>
      </c>
      <c r="F2456" t="str">
        <f t="shared" si="708"/>
        <v>2.90981640835254-15.9092937030146i</v>
      </c>
      <c r="G2456" t="str">
        <f t="shared" si="709"/>
        <v>0.999967867885856-0.00566842850106642i</v>
      </c>
      <c r="H2456" t="str">
        <f t="shared" si="710"/>
        <v>19.7837293824361-293.042978818362i</v>
      </c>
      <c r="I2456" t="str">
        <f t="shared" si="711"/>
        <v>-12.9895986238733-3.29341502095079i</v>
      </c>
      <c r="K2456" t="str">
        <f t="shared" si="712"/>
        <v>0.00275202164384798-0.00647459007591053i</v>
      </c>
      <c r="L2456" t="str">
        <f t="shared" si="713"/>
        <v>0.0001875-0.0375340574176336i</v>
      </c>
      <c r="M2456" t="str">
        <f t="shared" si="714"/>
        <v>0.00125-0.00943369357555501i</v>
      </c>
      <c r="N2456">
        <f t="shared" si="715"/>
        <v>88.771937391939929</v>
      </c>
      <c r="O2456">
        <f t="shared" si="716"/>
        <v>7.6997649105079748</v>
      </c>
      <c r="P2456" s="3">
        <f t="shared" si="717"/>
        <v>7.6997649105079748</v>
      </c>
      <c r="Q2456" s="3">
        <f t="shared" si="718"/>
        <v>-91.228062608060071</v>
      </c>
      <c r="R2456">
        <f t="shared" si="719"/>
        <v>88.771937391939929</v>
      </c>
      <c r="S2456">
        <f t="shared" si="720"/>
        <v>9.3977854655871891</v>
      </c>
      <c r="T2456">
        <f t="shared" si="703"/>
        <v>7.6997649105079748</v>
      </c>
    </row>
    <row r="2457" spans="1:20" x14ac:dyDescent="0.35">
      <c r="A2457">
        <f t="shared" si="704"/>
        <v>59272.410062121424</v>
      </c>
      <c r="B2457">
        <f t="shared" si="721"/>
        <v>9433.49705035642</v>
      </c>
      <c r="C2457" t="str">
        <f t="shared" si="705"/>
        <v>-0.0498796080548993-2.41786458186418i</v>
      </c>
      <c r="D2457" t="str">
        <f t="shared" si="706"/>
        <v>3.477540380257-1.73221482455308i</v>
      </c>
      <c r="E2457" t="str">
        <f t="shared" si="707"/>
        <v>177.422092294362+7.14542742664668i</v>
      </c>
      <c r="F2457" t="str">
        <f t="shared" si="708"/>
        <v>2.90981569641358-15.8491923652263i</v>
      </c>
      <c r="G2457" t="str">
        <f t="shared" si="709"/>
        <v>0.999967623225722-0.00568996713721728i</v>
      </c>
      <c r="H2457" t="str">
        <f t="shared" si="710"/>
        <v>19.4962692007034-291.639695653654i</v>
      </c>
      <c r="I2457" t="str">
        <f t="shared" si="711"/>
        <v>-12.8795308602739-3.26568828787926i</v>
      </c>
      <c r="K2457" t="str">
        <f t="shared" si="712"/>
        <v>0.00273843824069176-0.0064543320478087i</v>
      </c>
      <c r="L2457" t="str">
        <f t="shared" si="713"/>
        <v>0.0001875-0.0373919679394637i</v>
      </c>
      <c r="M2457" t="str">
        <f t="shared" si="714"/>
        <v>0.00125-0.00939798124681711i</v>
      </c>
      <c r="N2457">
        <f t="shared" si="715"/>
        <v>88.818177937271443</v>
      </c>
      <c r="O2457">
        <f t="shared" si="716"/>
        <v>7.6704873517766945</v>
      </c>
      <c r="P2457" s="3">
        <f t="shared" si="717"/>
        <v>7.6704873517766945</v>
      </c>
      <c r="Q2457" s="3">
        <f t="shared" si="718"/>
        <v>-91.181822062728557</v>
      </c>
      <c r="R2457">
        <f t="shared" si="719"/>
        <v>88.818177937271443</v>
      </c>
      <c r="S2457">
        <f t="shared" si="720"/>
        <v>9.4334970503564204</v>
      </c>
      <c r="T2457">
        <f t="shared" si="703"/>
        <v>7.6704873517766945</v>
      </c>
    </row>
    <row r="2458" spans="1:20" x14ac:dyDescent="0.35">
      <c r="A2458">
        <f t="shared" si="704"/>
        <v>59497.645220357481</v>
      </c>
      <c r="B2458">
        <f t="shared" si="721"/>
        <v>9469.344339147774</v>
      </c>
      <c r="C2458" t="str">
        <f t="shared" si="705"/>
        <v>-0.0477692328359606-2.40978824059161i</v>
      </c>
      <c r="D2458" t="str">
        <f t="shared" si="706"/>
        <v>3.47753592945897-1.72599929831677i</v>
      </c>
      <c r="E2458" t="str">
        <f t="shared" si="707"/>
        <v>177.557554202118+7.15474329857733i</v>
      </c>
      <c r="F2458" t="str">
        <f t="shared" si="708"/>
        <v>2.90981497905398-15.7893190233293i</v>
      </c>
      <c r="G2458" t="str">
        <f t="shared" si="709"/>
        <v>0.999967376702759-0.00571158760425527i</v>
      </c>
      <c r="H2458" t="str">
        <f t="shared" si="710"/>
        <v>19.21339053581-290.244943231319i</v>
      </c>
      <c r="I2458" t="str">
        <f t="shared" si="711"/>
        <v>-12.7704679913289-3.23834548546146i</v>
      </c>
      <c r="K2458" t="str">
        <f t="shared" si="712"/>
        <v>0.00272494025011908-0.00643410992083266i</v>
      </c>
      <c r="L2458" t="str">
        <f t="shared" si="713"/>
        <v>0.0001875-0.0372504163573059i</v>
      </c>
      <c r="M2458" t="str">
        <f t="shared" si="714"/>
        <v>0.00125-0.00936240411119451i</v>
      </c>
      <c r="N2458">
        <f t="shared" si="715"/>
        <v>88.864374482746911</v>
      </c>
      <c r="O2458">
        <f t="shared" si="716"/>
        <v>7.6412838458887711</v>
      </c>
      <c r="P2458" s="3">
        <f t="shared" si="717"/>
        <v>7.6412838458887711</v>
      </c>
      <c r="Q2458" s="3">
        <f t="shared" si="718"/>
        <v>-91.135625517253089</v>
      </c>
      <c r="R2458">
        <f t="shared" si="719"/>
        <v>88.864374482746911</v>
      </c>
      <c r="S2458">
        <f t="shared" si="720"/>
        <v>9.4693443391477743</v>
      </c>
      <c r="T2458">
        <f t="shared" si="703"/>
        <v>7.6412838458887711</v>
      </c>
    </row>
    <row r="2459" spans="1:20" x14ac:dyDescent="0.35">
      <c r="A2459">
        <f t="shared" si="704"/>
        <v>59723.736272194845</v>
      </c>
      <c r="B2459">
        <f t="shared" si="721"/>
        <v>9505.3278476365358</v>
      </c>
      <c r="C2459" t="str">
        <f t="shared" si="705"/>
        <v>-0.0456747562946845-2.40175785094638i</v>
      </c>
      <c r="D2459" t="str">
        <f t="shared" si="706"/>
        <v>3.47753144478214-1.7198086002778i</v>
      </c>
      <c r="E2459" t="str">
        <f t="shared" si="707"/>
        <v>177.69418454325+7.1637768557616i</v>
      </c>
      <c r="F2459" t="str">
        <f t="shared" si="708"/>
        <v>2.90981425623242-15.729672816025i</v>
      </c>
      <c r="G2459" t="str">
        <f t="shared" si="709"/>
        <v>0.999967128302785-0.00573329021295549i</v>
      </c>
      <c r="H2459" t="str">
        <f t="shared" si="710"/>
        <v>18.9350149011255-288.85865811922i</v>
      </c>
      <c r="I2459" t="str">
        <f t="shared" si="711"/>
        <v>-12.6624001308149-3.21137969684505i</v>
      </c>
      <c r="K2459" t="str">
        <f t="shared" si="712"/>
        <v>0.00271152725250844-0.00641392394105885i</v>
      </c>
      <c r="L2459" t="str">
        <f t="shared" si="713"/>
        <v>0.0001875-0.0371094006348933i</v>
      </c>
      <c r="M2459" t="str">
        <f t="shared" si="714"/>
        <v>0.00125-0.00932696165689834i</v>
      </c>
      <c r="N2459">
        <f t="shared" si="715"/>
        <v>88.910524908449844</v>
      </c>
      <c r="O2459">
        <f t="shared" si="716"/>
        <v>7.6121547424378537</v>
      </c>
      <c r="P2459" s="3">
        <f t="shared" si="717"/>
        <v>7.6121547424378537</v>
      </c>
      <c r="Q2459" s="3">
        <f t="shared" si="718"/>
        <v>-91.089475091550156</v>
      </c>
      <c r="R2459">
        <f t="shared" si="719"/>
        <v>88.910524908449844</v>
      </c>
      <c r="S2459">
        <f t="shared" si="720"/>
        <v>9.5053278476365364</v>
      </c>
      <c r="T2459">
        <f t="shared" si="703"/>
        <v>7.6121547424378537</v>
      </c>
    </row>
    <row r="2460" spans="1:20" x14ac:dyDescent="0.35">
      <c r="A2460">
        <f t="shared" si="704"/>
        <v>59950.686470029184</v>
      </c>
      <c r="B2460">
        <f t="shared" si="721"/>
        <v>9541.4480934575549</v>
      </c>
      <c r="C2460" t="str">
        <f t="shared" si="705"/>
        <v>-0.0435961307390106-2.39377323326746i</v>
      </c>
      <c r="D2460" t="str">
        <f t="shared" si="706"/>
        <v>3.4775269259687-1.7136426413708i</v>
      </c>
      <c r="E2460" t="str">
        <f t="shared" si="707"/>
        <v>177.831993930167+7.17252230342889i</v>
      </c>
      <c r="F2460" t="str">
        <f t="shared" si="708"/>
        <v>2.90981352790736-15.6702528852818i</v>
      </c>
      <c r="G2460" t="str">
        <f t="shared" si="709"/>
        <v>0.99996687801151-0.00575507527527187i</v>
      </c>
      <c r="H2460" t="str">
        <f t="shared" si="710"/>
        <v>18.6610652321693-287.480777276604i</v>
      </c>
      <c r="I2460" t="str">
        <f t="shared" si="711"/>
        <v>-12.5553174896281-3.1847841443973i</v>
      </c>
      <c r="K2460" t="str">
        <f t="shared" si="712"/>
        <v>0.00269819882864331-0.00639377435075631i</v>
      </c>
      <c r="L2460" t="str">
        <f t="shared" si="713"/>
        <v>0.0001875-0.0369689187436673i</v>
      </c>
      <c r="M2460" t="str">
        <f t="shared" si="714"/>
        <v>0.00125-0.00929165337407686i</v>
      </c>
      <c r="N2460">
        <f t="shared" si="715"/>
        <v>88.956627076046772</v>
      </c>
      <c r="O2460">
        <f t="shared" si="716"/>
        <v>7.5831003936172872</v>
      </c>
      <c r="P2460" s="3">
        <f t="shared" si="717"/>
        <v>7.5831003936172872</v>
      </c>
      <c r="Q2460" s="3">
        <f t="shared" si="718"/>
        <v>-91.043372923953228</v>
      </c>
      <c r="R2460">
        <f t="shared" si="719"/>
        <v>88.956627076046772</v>
      </c>
      <c r="S2460">
        <f t="shared" si="720"/>
        <v>9.5414480934575554</v>
      </c>
      <c r="T2460">
        <f t="shared" si="703"/>
        <v>7.5831003936172872</v>
      </c>
    </row>
    <row r="2461" spans="1:20" x14ac:dyDescent="0.35">
      <c r="A2461">
        <f t="shared" si="704"/>
        <v>60178.499078615299</v>
      </c>
      <c r="B2461">
        <f t="shared" si="721"/>
        <v>9577.7055962126942</v>
      </c>
      <c r="C2461" t="str">
        <f t="shared" si="705"/>
        <v>-0.041533308950316-2.38583420956488i</v>
      </c>
      <c r="D2461" t="str">
        <f t="shared" si="706"/>
        <v>3.47752237275892-1.70750133288619i</v>
      </c>
      <c r="E2461" t="str">
        <f t="shared" si="707"/>
        <v>177.97099308279+7.18097374490625i</v>
      </c>
      <c r="F2461" t="str">
        <f t="shared" si="708"/>
        <v>2.90981279403689-15.6110583763234i</v>
      </c>
      <c r="G2461" t="str">
        <f t="shared" si="709"/>
        <v>0.999966625814533-0.00577694310434169i</v>
      </c>
      <c r="H2461" t="str">
        <f t="shared" si="710"/>
        <v>18.3914658598993-286.111238057916i</v>
      </c>
      <c r="I2461" t="str">
        <f t="shared" si="711"/>
        <v>-12.449210375161-3.15855218674907i</v>
      </c>
      <c r="K2461" t="str">
        <f t="shared" si="712"/>
        <v>0.00268495455973812-0.00637366138841247i</v>
      </c>
      <c r="L2461" t="str">
        <f t="shared" si="713"/>
        <v>0.0001875-0.036828968662749i</v>
      </c>
      <c r="M2461" t="str">
        <f t="shared" si="714"/>
        <v>0.00125-0.00925647875480857i</v>
      </c>
      <c r="N2461">
        <f t="shared" si="715"/>
        <v>89.00267882842941</v>
      </c>
      <c r="O2461">
        <f t="shared" si="716"/>
        <v>7.5541211542480715</v>
      </c>
      <c r="P2461" s="3">
        <f t="shared" si="717"/>
        <v>7.5541211542480715</v>
      </c>
      <c r="Q2461" s="3">
        <f t="shared" si="718"/>
        <v>-90.99732117157059</v>
      </c>
      <c r="R2461">
        <f t="shared" si="719"/>
        <v>89.00267882842941</v>
      </c>
      <c r="S2461">
        <f t="shared" si="720"/>
        <v>9.5777055962126934</v>
      </c>
      <c r="T2461">
        <f t="shared" si="703"/>
        <v>7.5541211542480715</v>
      </c>
    </row>
    <row r="2462" spans="1:20" x14ac:dyDescent="0.35">
      <c r="A2462">
        <f t="shared" si="704"/>
        <v>60407.177375114035</v>
      </c>
      <c r="B2462">
        <f t="shared" si="721"/>
        <v>9614.1008774783022</v>
      </c>
      <c r="C2462" t="str">
        <f t="shared" si="705"/>
        <v>-0.0394862441945711-2.37794060351669i</v>
      </c>
      <c r="D2462" t="str">
        <f t="shared" si="706"/>
        <v>3.47751778489104-1.70138458646885i</v>
      </c>
      <c r="E2462" t="str">
        <f t="shared" si="707"/>
        <v>178.111192829709+7.18912517970777i</v>
      </c>
      <c r="F2462" t="str">
        <f t="shared" si="708"/>
        <v>2.90981205457876-15.5520884376163i</v>
      </c>
      <c r="G2462" t="str">
        <f t="shared" si="709"/>
        <v>0.999966371697346-0.00579889401449i</v>
      </c>
      <c r="H2462" t="str">
        <f t="shared" si="710"/>
        <v>18.1261424845035-284.749978216323i</v>
      </c>
      <c r="I2462" t="str">
        <f t="shared" si="711"/>
        <v>-12.3440691906672-3.13267731590317i</v>
      </c>
      <c r="K2462" t="str">
        <f t="shared" si="712"/>
        <v>0.0026717940274641-0.006353585288759i</v>
      </c>
      <c r="L2462" t="str">
        <f t="shared" si="713"/>
        <v>0.0001875-0.036689548378909i</v>
      </c>
      <c r="M2462" t="str">
        <f t="shared" si="714"/>
        <v>0.00125-0.00922143729309477i</v>
      </c>
      <c r="N2462">
        <f t="shared" si="715"/>
        <v>89.048677989353891</v>
      </c>
      <c r="O2462">
        <f t="shared" si="716"/>
        <v>7.5252173818069608</v>
      </c>
      <c r="P2462" s="3">
        <f t="shared" si="717"/>
        <v>7.5252173818069608</v>
      </c>
      <c r="Q2462" s="3">
        <f t="shared" si="718"/>
        <v>-90.951322010646109</v>
      </c>
      <c r="R2462">
        <f t="shared" si="719"/>
        <v>89.048677989353891</v>
      </c>
      <c r="S2462">
        <f t="shared" si="720"/>
        <v>9.6141008774783021</v>
      </c>
      <c r="T2462">
        <f t="shared" si="703"/>
        <v>7.5252173818069608</v>
      </c>
    </row>
    <row r="2463" spans="1:20" x14ac:dyDescent="0.35">
      <c r="A2463">
        <f t="shared" si="704"/>
        <v>60636.724649139469</v>
      </c>
      <c r="B2463">
        <f t="shared" si="721"/>
        <v>9650.6344608127201</v>
      </c>
      <c r="C2463" t="str">
        <f t="shared" si="705"/>
        <v>-0.0374548902336519-2.37009224046625i</v>
      </c>
      <c r="D2463" t="str">
        <f t="shared" si="706"/>
        <v>3.47751316210136-1.6952923141169i</v>
      </c>
      <c r="E2463" t="str">
        <f t="shared" si="707"/>
        <v>178.252604109364+7.19697050158077i</v>
      </c>
      <c r="F2463" t="str">
        <f t="shared" si="708"/>
        <v>2.90981130949046-15.4933422208572i</v>
      </c>
      <c r="G2463" t="str">
        <f t="shared" si="709"/>
        <v>0.99996611564533-0.00582092832123412i</v>
      </c>
      <c r="H2463" t="str">
        <f t="shared" si="710"/>
        <v>17.8650221496825-283.396935906919i</v>
      </c>
      <c r="I2463" t="str">
        <f t="shared" si="711"/>
        <v>-12.2398844346116-3.10715315440526i</v>
      </c>
      <c r="K2463" t="str">
        <f t="shared" si="712"/>
        <v>0.00265871681397471-0.00633354628279784i</v>
      </c>
      <c r="L2463" t="str">
        <f t="shared" si="713"/>
        <v>0.0001875-0.0365506558865403i</v>
      </c>
      <c r="M2463" t="str">
        <f t="shared" si="714"/>
        <v>0.00125-0.00918652848485237i</v>
      </c>
      <c r="N2463">
        <f t="shared" si="715"/>
        <v>89.09462236307219</v>
      </c>
      <c r="O2463">
        <f t="shared" si="716"/>
        <v>7.4963894364556092</v>
      </c>
      <c r="P2463" s="3">
        <f t="shared" si="717"/>
        <v>7.4963894364556092</v>
      </c>
      <c r="Q2463" s="3">
        <f t="shared" si="718"/>
        <v>-90.90537763692781</v>
      </c>
      <c r="R2463">
        <f t="shared" si="719"/>
        <v>89.09462236307219</v>
      </c>
      <c r="S2463">
        <f t="shared" si="720"/>
        <v>9.6506344608127197</v>
      </c>
      <c r="T2463">
        <f t="shared" si="703"/>
        <v>7.4963894364556092</v>
      </c>
    </row>
    <row r="2464" spans="1:20" x14ac:dyDescent="0.35">
      <c r="A2464">
        <f t="shared" si="704"/>
        <v>60867.144202806201</v>
      </c>
      <c r="B2464">
        <f t="shared" si="721"/>
        <v>9687.3068717638089</v>
      </c>
      <c r="C2464" t="str">
        <f t="shared" si="705"/>
        <v>-0.0354392013367733-2.36228894741899i</v>
      </c>
      <c r="D2464" t="str">
        <f t="shared" si="706"/>
        <v>3.47750850412417-1.6892244281804i</v>
      </c>
      <c r="E2464" t="str">
        <f t="shared" si="707"/>
        <v>178.395237971224+7.20450349651433i</v>
      </c>
      <c r="F2464" t="str">
        <f t="shared" si="708"/>
        <v>2.90981055872913-15.4348188809614i</v>
      </c>
      <c r="G2464" t="str">
        <f t="shared" si="709"/>
        <v>0.999965857643753-0.00584304634128817i</v>
      </c>
      <c r="H2464" t="str">
        <f t="shared" si="710"/>
        <v>17.6080332174115-282.052049689659i</v>
      </c>
      <c r="I2464" t="str">
        <f t="shared" si="711"/>
        <v>-12.1366467000118-3.08197345257601i</v>
      </c>
      <c r="K2464" t="str">
        <f t="shared" si="712"/>
        <v>0.00264572250193014-0.00631354459782668i</v>
      </c>
      <c r="L2464" t="str">
        <f t="shared" si="713"/>
        <v>0.0001875-0.0364122891876272i</v>
      </c>
      <c r="M2464" t="str">
        <f t="shared" si="714"/>
        <v>0.00125-0.00915175182790629i</v>
      </c>
      <c r="N2464">
        <f t="shared" si="715"/>
        <v>89.140509733955966</v>
      </c>
      <c r="O2464">
        <f t="shared" si="716"/>
        <v>7.4676376810675738</v>
      </c>
      <c r="P2464" s="3">
        <f t="shared" si="717"/>
        <v>7.4676376810675738</v>
      </c>
      <c r="Q2464" s="3">
        <f t="shared" si="718"/>
        <v>-90.859490266044034</v>
      </c>
      <c r="R2464">
        <f t="shared" si="719"/>
        <v>89.140509733955966</v>
      </c>
      <c r="S2464">
        <f t="shared" si="720"/>
        <v>9.6873068717638091</v>
      </c>
      <c r="T2464">
        <f t="shared" si="703"/>
        <v>7.4676376810675738</v>
      </c>
    </row>
    <row r="2465" spans="1:20" x14ac:dyDescent="0.35">
      <c r="A2465">
        <f t="shared" si="704"/>
        <v>61098.439350776876</v>
      </c>
      <c r="B2465">
        <f t="shared" si="721"/>
        <v>9724.1186378765124</v>
      </c>
      <c r="C2465" t="str">
        <f t="shared" si="705"/>
        <v>-0.0334391322918943-2.35453055303965i</v>
      </c>
      <c r="D2465" t="str">
        <f t="shared" si="706"/>
        <v>3.4775038106917-1.68318084136008i</v>
      </c>
      <c r="E2465" t="str">
        <f t="shared" si="707"/>
        <v>178.53910557698+7.21171784070766i</v>
      </c>
      <c r="F2465" t="str">
        <f t="shared" si="708"/>
        <v>2.90980980225154-15.3765175760502i</v>
      </c>
      <c r="G2465" t="str">
        <f t="shared" si="709"/>
        <v>0.999965597677774-0.00586524839256757i</v>
      </c>
      <c r="H2465" t="str">
        <f t="shared" si="710"/>
        <v>17.3551053431821-280.715258532007i</v>
      </c>
      <c r="I2465" t="str">
        <f t="shared" si="711"/>
        <v>-12.0343466737669-3.05713208580334i</v>
      </c>
      <c r="K2465" t="str">
        <f t="shared" si="712"/>
        <v>0.00263281067452211-0.00629358045746531i</v>
      </c>
      <c r="L2465" t="str">
        <f t="shared" si="713"/>
        <v>0.0001875-0.0362744462917187i</v>
      </c>
      <c r="M2465" t="str">
        <f t="shared" si="714"/>
        <v>0.00125-0.00911710682198275i</v>
      </c>
      <c r="N2465">
        <f t="shared" si="715"/>
        <v>89.1863378661171</v>
      </c>
      <c r="O2465">
        <f t="shared" si="716"/>
        <v>7.4389624812568442</v>
      </c>
      <c r="P2465" s="3">
        <f t="shared" si="717"/>
        <v>7.4389624812568442</v>
      </c>
      <c r="Q2465" s="3">
        <f t="shared" si="718"/>
        <v>-90.8136621338829</v>
      </c>
      <c r="R2465">
        <f t="shared" si="719"/>
        <v>89.1863378661171</v>
      </c>
      <c r="S2465">
        <f t="shared" si="720"/>
        <v>9.7241186378765132</v>
      </c>
      <c r="T2465">
        <f t="shared" si="703"/>
        <v>7.4389624812568442</v>
      </c>
    </row>
    <row r="2466" spans="1:20" x14ac:dyDescent="0.35">
      <c r="A2466">
        <f t="shared" si="704"/>
        <v>61330.613420309826</v>
      </c>
      <c r="B2466">
        <f t="shared" si="721"/>
        <v>9761.0702887004427</v>
      </c>
      <c r="C2466" t="str">
        <f t="shared" si="705"/>
        <v>-0.0314546384173002-2.34681688764964i</v>
      </c>
      <c r="D2466" t="str">
        <f t="shared" si="706"/>
        <v>3.47749908153418-1.67716146670613i</v>
      </c>
      <c r="E2466" t="str">
        <f t="shared" si="707"/>
        <v>178.684218201762+7.21860709849379i</v>
      </c>
      <c r="F2466" t="str">
        <f t="shared" si="708"/>
        <v>2.9098090400142-15.3184374674391i</v>
      </c>
      <c r="G2466" t="str">
        <f t="shared" si="709"/>
        <v>0.999965335732436-0.00588753479419357i</v>
      </c>
      <c r="H2466" t="str">
        <f t="shared" si="710"/>
        <v>17.106169451709-279.386501811328i</v>
      </c>
      <c r="I2466" t="str">
        <f t="shared" si="711"/>
        <v>-11.9329751359776-3.03262305189365i</v>
      </c>
      <c r="K2466" t="str">
        <f t="shared" si="712"/>
        <v>0.00261998091549795-0.00627365408168155i</v>
      </c>
      <c r="L2466" t="str">
        <f t="shared" si="713"/>
        <v>0.0001875-0.0361371252158983i</v>
      </c>
      <c r="M2466" t="str">
        <f t="shared" si="714"/>
        <v>0.00125-0.00908259296870173i</v>
      </c>
      <c r="N2466">
        <f t="shared" si="715"/>
        <v>89.232104503019528</v>
      </c>
      <c r="O2466">
        <f t="shared" si="716"/>
        <v>7.4103642054066263</v>
      </c>
      <c r="P2466" s="3">
        <f t="shared" si="717"/>
        <v>7.4103642054066263</v>
      </c>
      <c r="Q2466" s="3">
        <f t="shared" si="718"/>
        <v>-90.767895496980472</v>
      </c>
      <c r="R2466">
        <f t="shared" si="719"/>
        <v>89.232104503019528</v>
      </c>
      <c r="S2466">
        <f t="shared" si="720"/>
        <v>9.7610702887004432</v>
      </c>
      <c r="T2466">
        <f t="shared" si="703"/>
        <v>7.4103642054066263</v>
      </c>
    </row>
    <row r="2467" spans="1:20" x14ac:dyDescent="0.35">
      <c r="A2467">
        <f t="shared" si="704"/>
        <v>61563.66975130701</v>
      </c>
      <c r="B2467">
        <f t="shared" si="721"/>
        <v>9798.1623557975054</v>
      </c>
      <c r="C2467" t="str">
        <f t="shared" si="705"/>
        <v>-0.0294856755732275-2.33914778322389i</v>
      </c>
      <c r="D2467" t="str">
        <f t="shared" si="706"/>
        <v>3.47749431637981-1.67116621761688i</v>
      </c>
      <c r="E2467" t="str">
        <f t="shared" si="707"/>
        <v>178.830587235343+7.2251647202244i</v>
      </c>
      <c r="F2467" t="str">
        <f t="shared" si="708"/>
        <v>2.90980827197326-15.2605777196254i</v>
      </c>
      <c r="G2467" t="str">
        <f t="shared" si="709"/>
        <v>0.99996507179267-0.00590990586649784i</v>
      </c>
      <c r="H2467" t="str">
        <f t="shared" si="710"/>
        <v>16.8611577130934-278.065719317029i</v>
      </c>
      <c r="I2467" t="str">
        <f t="shared" si="711"/>
        <v>-11.8325229592578-3.00844046848026i</v>
      </c>
      <c r="K2467" t="str">
        <f t="shared" si="712"/>
        <v>0.00260723280918403-0.00625376568681707i</v>
      </c>
      <c r="L2467" t="str">
        <f t="shared" si="713"/>
        <v>0.0001875-0.0360003239847562i</v>
      </c>
      <c r="M2467" t="str">
        <f t="shared" si="714"/>
        <v>0.00125-0.00904820977156977i</v>
      </c>
      <c r="N2467">
        <f t="shared" si="715"/>
        <v>89.277807367085799</v>
      </c>
      <c r="O2467">
        <f t="shared" si="716"/>
        <v>7.3818432246960244</v>
      </c>
      <c r="P2467" s="3">
        <f t="shared" si="717"/>
        <v>7.3818432246960244</v>
      </c>
      <c r="Q2467" s="3">
        <f t="shared" si="718"/>
        <v>-90.722192632914201</v>
      </c>
      <c r="R2467">
        <f t="shared" si="719"/>
        <v>89.277807367085799</v>
      </c>
      <c r="S2467">
        <f t="shared" si="720"/>
        <v>9.7981623557975048</v>
      </c>
      <c r="T2467">
        <f t="shared" si="703"/>
        <v>7.3818432246960244</v>
      </c>
    </row>
    <row r="2468" spans="1:20" x14ac:dyDescent="0.35">
      <c r="A2468">
        <f t="shared" si="704"/>
        <v>61797.611696361972</v>
      </c>
      <c r="B2468">
        <f t="shared" si="721"/>
        <v>9835.3953727495355</v>
      </c>
      <c r="C2468" t="str">
        <f t="shared" si="705"/>
        <v>-0.0275322001736481-2.33152307338853i</v>
      </c>
      <c r="D2468" t="str">
        <f t="shared" si="706"/>
        <v>3.47748951495464-1.66519500783761i</v>
      </c>
      <c r="E2468" t="str">
        <f t="shared" si="707"/>
        <v>178.978224183391+7.23138404010586i</v>
      </c>
      <c r="F2468" t="str">
        <f t="shared" si="708"/>
        <v>2.90980749808453-15.2029375002764i</v>
      </c>
      <c r="G2468" t="str">
        <f t="shared" si="709"/>
        <v>0.999964805843291-0.00593236193102704i</v>
      </c>
      <c r="H2468" t="str">
        <f t="shared" si="710"/>
        <v>16.6200035194405-276.752851252444i</v>
      </c>
      <c r="I2468" t="str">
        <f t="shared" si="711"/>
        <v>-11.7329811080363-2.9845785704883i</v>
      </c>
      <c r="K2468" t="str">
        <f t="shared" si="712"/>
        <v>0.00259456594050937-0.00623391548561373i</v>
      </c>
      <c r="L2468" t="str">
        <f t="shared" si="713"/>
        <v>0.0001875-0.0358640406303609i</v>
      </c>
      <c r="M2468" t="str">
        <f t="shared" si="714"/>
        <v>0.00125-0.00901395673597305i</v>
      </c>
      <c r="N2468">
        <f t="shared" si="715"/>
        <v>89.32344415929542</v>
      </c>
      <c r="O2468">
        <f t="shared" si="716"/>
        <v>7.3533999131295449</v>
      </c>
      <c r="P2468" s="3">
        <f t="shared" si="717"/>
        <v>7.3533999131295449</v>
      </c>
      <c r="Q2468" s="3">
        <f t="shared" si="718"/>
        <v>-90.67655584070458</v>
      </c>
      <c r="R2468">
        <f t="shared" si="719"/>
        <v>89.32344415929542</v>
      </c>
      <c r="S2468">
        <f t="shared" si="720"/>
        <v>9.8353953727495362</v>
      </c>
      <c r="T2468">
        <f t="shared" si="703"/>
        <v>7.3533999131295449</v>
      </c>
    </row>
    <row r="2469" spans="1:20" x14ac:dyDescent="0.35">
      <c r="A2469">
        <f t="shared" si="704"/>
        <v>62032.44262080815</v>
      </c>
      <c r="B2469">
        <f t="shared" si="721"/>
        <v>9872.7698751659846</v>
      </c>
      <c r="C2469" t="str">
        <f t="shared" si="705"/>
        <v>-0.0255941691980496-2.32394259341784i</v>
      </c>
      <c r="D2469" t="str">
        <f t="shared" si="706"/>
        <v>3.47748467698274-1.6592477514593i</v>
      </c>
      <c r="E2469" t="str">
        <f t="shared" si="707"/>
        <v>179.127140668686+7.23725827399831i</v>
      </c>
      <c r="F2469" t="str">
        <f t="shared" si="708"/>
        <v>2.9098067183035-15.1455159802174i</v>
      </c>
      <c r="G2469" t="str">
        <f t="shared" si="709"/>
        <v>0.999964537868999-0.00595490331054736i</v>
      </c>
      <c r="H2469" t="str">
        <f t="shared" si="710"/>
        <v>16.3826414619163-275.447838236509i</v>
      </c>
      <c r="I2469" t="str">
        <f t="shared" si="711"/>
        <v>-11.634340637854-2.96103170765474i</v>
      </c>
      <c r="K2469" t="str">
        <f t="shared" si="712"/>
        <v>0.00258197989502824-0.00621410368723948i</v>
      </c>
      <c r="L2469" t="str">
        <f t="shared" si="713"/>
        <v>0.0001875-0.0357282731922304i</v>
      </c>
      <c r="M2469" t="str">
        <f t="shared" si="714"/>
        <v>0.00125-0.00897983336917018i</v>
      </c>
      <c r="N2469">
        <f t="shared" si="715"/>
        <v>89.369012558779104</v>
      </c>
      <c r="O2469">
        <f t="shared" si="716"/>
        <v>7.3250346475636752</v>
      </c>
      <c r="P2469" s="3">
        <f t="shared" si="717"/>
        <v>7.3250346475636752</v>
      </c>
      <c r="Q2469" s="3">
        <f t="shared" si="718"/>
        <v>-90.630987441220896</v>
      </c>
      <c r="R2469">
        <f t="shared" si="719"/>
        <v>89.369012558779104</v>
      </c>
      <c r="S2469">
        <f t="shared" si="720"/>
        <v>9.872769875165984</v>
      </c>
      <c r="T2469">
        <f t="shared" si="703"/>
        <v>7.3250346475636752</v>
      </c>
    </row>
    <row r="2470" spans="1:20" x14ac:dyDescent="0.35">
      <c r="A2470">
        <f t="shared" si="704"/>
        <v>62268.165902767221</v>
      </c>
      <c r="B2470">
        <f t="shared" si="721"/>
        <v>9910.2864006916152</v>
      </c>
      <c r="C2470" t="str">
        <f t="shared" si="705"/>
        <v>-0.0236715402034186-2.31640618023179i</v>
      </c>
      <c r="D2470" t="str">
        <f t="shared" si="706"/>
        <v>3.47747980218598-1.65332436291736i</v>
      </c>
      <c r="E2470" t="str">
        <f t="shared" si="707"/>
        <v>179.277348432391+7.24278051716054i</v>
      </c>
      <c r="F2470" t="str">
        <f t="shared" si="708"/>
        <v>2.90980593258526-15.0883123334198i</v>
      </c>
      <c r="G2470" t="str">
        <f t="shared" si="709"/>
        <v>0.999964267854379-0.00597753032904918i</v>
      </c>
      <c r="H2470" t="str">
        <f t="shared" si="710"/>
        <v>16.1490073082416-274.150621305186i</v>
      </c>
      <c r="I2470" t="str">
        <f t="shared" si="711"/>
        <v>-11.5365926946515-2.93779434210209i</v>
      </c>
      <c r="K2470" t="str">
        <f t="shared" si="712"/>
        <v>0.00256947425894288-0.00619433049731457i</v>
      </c>
      <c r="L2470" t="str">
        <f t="shared" si="713"/>
        <v>0.0001875-0.0355930197173046i</v>
      </c>
      <c r="M2470" t="str">
        <f t="shared" si="714"/>
        <v>0.00125-0.00894583918028509i</v>
      </c>
      <c r="N2470">
        <f t="shared" si="715"/>
        <v>89.414510222403933</v>
      </c>
      <c r="O2470">
        <f t="shared" si="716"/>
        <v>7.2967478077354091</v>
      </c>
      <c r="P2470" s="3">
        <f t="shared" si="717"/>
        <v>7.2967478077354091</v>
      </c>
      <c r="Q2470" s="3">
        <f t="shared" si="718"/>
        <v>-90.585489777596067</v>
      </c>
      <c r="R2470">
        <f t="shared" si="719"/>
        <v>89.414510222403933</v>
      </c>
      <c r="S2470">
        <f t="shared" si="720"/>
        <v>9.910286400691616</v>
      </c>
      <c r="T2470">
        <f t="shared" si="703"/>
        <v>7.2967478077354091</v>
      </c>
    </row>
    <row r="2471" spans="1:20" x14ac:dyDescent="0.35">
      <c r="A2471">
        <f t="shared" si="704"/>
        <v>62504.784933197741</v>
      </c>
      <c r="B2471">
        <f t="shared" si="721"/>
        <v>9947.9454890142442</v>
      </c>
      <c r="C2471" t="str">
        <f t="shared" si="705"/>
        <v>-0.0217642713362657-2.30891367239338i</v>
      </c>
      <c r="D2471" t="str">
        <f t="shared" si="706"/>
        <v>3.47747489028421-1.64742475699041i</v>
      </c>
      <c r="E2471" t="str">
        <f t="shared" si="707"/>
        <v>179.428859335308+7.24794374195423i</v>
      </c>
      <c r="F2471" t="str">
        <f t="shared" si="708"/>
        <v>2.90980514088469-15.0313257369891i</v>
      </c>
      <c r="G2471" t="str">
        <f t="shared" si="709"/>
        <v>0.999963995783896-0.00600024331175169i</v>
      </c>
      <c r="H2471" t="str">
        <f t="shared" si="710"/>
        <v>15.9190379806118-272.8611419127i</v>
      </c>
      <c r="I2471" t="str">
        <f t="shared" si="711"/>
        <v>-11.4397285140527-2.91486104596526i</v>
      </c>
      <c r="K2471" t="str">
        <f t="shared" si="712"/>
        <v>0.0025570486191254-0.00617459611793755i</v>
      </c>
      <c r="L2471" t="str">
        <f t="shared" si="713"/>
        <v>0.0001875-0.035458278259917i</v>
      </c>
      <c r="M2471" t="str">
        <f t="shared" si="714"/>
        <v>0.00125-0.00891197368029994i</v>
      </c>
      <c r="N2471">
        <f t="shared" si="715"/>
        <v>89.45993478435291</v>
      </c>
      <c r="O2471">
        <f t="shared" si="716"/>
        <v>7.2685397762897637</v>
      </c>
      <c r="P2471" s="3">
        <f t="shared" si="717"/>
        <v>7.2685397762897637</v>
      </c>
      <c r="Q2471" s="3">
        <f t="shared" si="718"/>
        <v>-90.54006521564709</v>
      </c>
      <c r="R2471">
        <f t="shared" si="719"/>
        <v>89.45993478435291</v>
      </c>
      <c r="S2471">
        <f t="shared" si="720"/>
        <v>9.9479454890142449</v>
      </c>
      <c r="T2471">
        <f t="shared" si="703"/>
        <v>7.2685397762897637</v>
      </c>
    </row>
    <row r="2472" spans="1:20" x14ac:dyDescent="0.35">
      <c r="A2472">
        <f t="shared" si="704"/>
        <v>62742.303115943898</v>
      </c>
      <c r="B2472">
        <f t="shared" si="721"/>
        <v>9985.747681872499</v>
      </c>
      <c r="C2472" t="str">
        <f t="shared" si="705"/>
        <v>-0.0198723213447973-2.30146491010619i</v>
      </c>
      <c r="D2472" t="str">
        <f t="shared" si="706"/>
        <v>3.4774699409951-1.64154884879909i</v>
      </c>
      <c r="E2472" t="str">
        <f t="shared" si="707"/>
        <v>179.581685359161+7.25274079549834i</v>
      </c>
      <c r="F2472" t="str">
        <f t="shared" si="708"/>
        <v>2.90980434315615-14.9745553711532i</v>
      </c>
      <c r="G2472" t="str">
        <f t="shared" si="709"/>
        <v>0.999963721641899-0.00602304258510752i</v>
      </c>
      <c r="H2472" t="str">
        <f t="shared" si="710"/>
        <v>15.6926715340375-271.579341932551i</v>
      </c>
      <c r="I2472" t="str">
        <f t="shared" si="711"/>
        <v>-11.3437394206419-2.89222649906946i</v>
      </c>
      <c r="K2472" t="str">
        <f t="shared" si="712"/>
        <v>0.00254470256313978-0.00615490074771166i</v>
      </c>
      <c r="L2472" t="str">
        <f t="shared" si="713"/>
        <v>0.0001875-0.0353240468817662i</v>
      </c>
      <c r="M2472" t="str">
        <f t="shared" si="714"/>
        <v>0.00125-0.00887823638204823i</v>
      </c>
      <c r="N2472">
        <f t="shared" si="715"/>
        <v>89.505283855697158</v>
      </c>
      <c r="O2472">
        <f t="shared" si="716"/>
        <v>7.2404109388078464</v>
      </c>
      <c r="P2472" s="3">
        <f t="shared" si="717"/>
        <v>7.2404109388078464</v>
      </c>
      <c r="Q2472" s="3">
        <f t="shared" si="718"/>
        <v>-90.494716144302842</v>
      </c>
      <c r="R2472">
        <f t="shared" si="719"/>
        <v>89.505283855697158</v>
      </c>
      <c r="S2472">
        <f t="shared" si="720"/>
        <v>9.9857476818724997</v>
      </c>
      <c r="T2472">
        <f t="shared" si="703"/>
        <v>7.2404109388078464</v>
      </c>
    </row>
    <row r="2473" spans="1:20" x14ac:dyDescent="0.35">
      <c r="A2473">
        <f t="shared" si="704"/>
        <v>62980.723867784494</v>
      </c>
      <c r="B2473">
        <f t="shared" si="721"/>
        <v>10023.693523063615</v>
      </c>
      <c r="C2473" t="str">
        <f t="shared" si="705"/>
        <v>-0.0179956495912228-2.29405973521159i</v>
      </c>
      <c r="D2473" t="str">
        <f t="shared" si="706"/>
        <v>3.47746495403417-1.63569655380478i</v>
      </c>
      <c r="E2473" t="str">
        <f t="shared" si="707"/>
        <v>179.735838607874+7.2571643972748i</v>
      </c>
      <c r="F2473" t="str">
        <f t="shared" si="708"/>
        <v>2.90980353935382-14.9180004192504i</v>
      </c>
      <c r="G2473" t="str">
        <f t="shared" si="709"/>
        <v>0.999963445412616-0.00604592847680739i</v>
      </c>
      <c r="H2473" t="str">
        <f t="shared" si="710"/>
        <v>15.4698471350939-270.30516365834i</v>
      </c>
      <c r="I2473" t="str">
        <f t="shared" si="711"/>
        <v>-11.2486168272369-2.86988548665913i</v>
      </c>
      <c r="K2473" t="str">
        <f t="shared" si="712"/>
        <v>0.00253243567926278-0.0061352445817705i</v>
      </c>
      <c r="L2473" t="str">
        <f t="shared" si="713"/>
        <v>0.0001875-0.035190323651889i</v>
      </c>
      <c r="M2473" t="str">
        <f t="shared" si="714"/>
        <v>0.00125-0.00884462680020738i</v>
      </c>
      <c r="N2473">
        <f t="shared" si="715"/>
        <v>89.550555023960072</v>
      </c>
      <c r="O2473">
        <f t="shared" si="716"/>
        <v>7.2123616838333513</v>
      </c>
      <c r="P2473" s="3">
        <f t="shared" si="717"/>
        <v>7.2123616838333513</v>
      </c>
      <c r="Q2473" s="3">
        <f t="shared" si="718"/>
        <v>-90.449444976039928</v>
      </c>
      <c r="R2473">
        <f t="shared" si="719"/>
        <v>89.550555023960072</v>
      </c>
      <c r="S2473">
        <f t="shared" si="720"/>
        <v>10.023693523063615</v>
      </c>
      <c r="T2473">
        <f t="shared" si="703"/>
        <v>7.2123616838333513</v>
      </c>
    </row>
    <row r="2474" spans="1:20" x14ac:dyDescent="0.35">
      <c r="A2474">
        <f t="shared" si="704"/>
        <v>63220.050618482077</v>
      </c>
      <c r="B2474">
        <f t="shared" si="721"/>
        <v>10061.783558451258</v>
      </c>
      <c r="C2474" t="str">
        <f t="shared" si="705"/>
        <v>-0.0161342160640997-2.28669799118662i</v>
      </c>
      <c r="D2474" t="str">
        <f t="shared" si="706"/>
        <v>3.47745992911478-1.62986778780842i</v>
      </c>
      <c r="E2474" t="str">
        <f t="shared" si="707"/>
        <v>179.891331308877+7.26120713668431i</v>
      </c>
      <c r="F2474" t="str">
        <f t="shared" si="708"/>
        <v>2.90980272943144-14.861660067718i</v>
      </c>
      <c r="G2474" t="str">
        <f t="shared" si="709"/>
        <v>0.999963167080155-0.00606890131578481i</v>
      </c>
      <c r="H2474" t="str">
        <f t="shared" si="710"/>
        <v>15.2505050410807-269.038549804409i</v>
      </c>
      <c r="I2474" t="str">
        <f t="shared" si="711"/>
        <v>-11.1543522341577-2.84783289717601i</v>
      </c>
      <c r="K2474" t="str">
        <f t="shared" si="712"/>
        <v>0.00252024755650543-0.00611562781180485i</v>
      </c>
      <c r="L2474" t="str">
        <f t="shared" si="713"/>
        <v>0.0001875-0.0350571066466318i</v>
      </c>
      <c r="M2474" t="str">
        <f t="shared" si="714"/>
        <v>0.00125-0.00881114445129249i</v>
      </c>
      <c r="N2474">
        <f t="shared" si="715"/>
        <v>89.595745852676927</v>
      </c>
      <c r="O2474">
        <f t="shared" si="716"/>
        <v>7.1843924029013362</v>
      </c>
      <c r="P2474" s="3">
        <f t="shared" si="717"/>
        <v>7.1843924029013362</v>
      </c>
      <c r="Q2474" s="3">
        <f t="shared" si="718"/>
        <v>-90.404254147323073</v>
      </c>
      <c r="R2474">
        <f t="shared" si="719"/>
        <v>89.595745852676927</v>
      </c>
      <c r="S2474">
        <f t="shared" si="720"/>
        <v>10.061783558451257</v>
      </c>
      <c r="T2474">
        <f t="shared" si="703"/>
        <v>7.1843924029013362</v>
      </c>
    </row>
    <row r="2475" spans="1:20" x14ac:dyDescent="0.35">
      <c r="A2475">
        <f t="shared" si="704"/>
        <v>63460.286810832309</v>
      </c>
      <c r="B2475">
        <f t="shared" si="721"/>
        <v>10100.018335973373</v>
      </c>
      <c r="C2475" t="str">
        <f t="shared" si="705"/>
        <v>-0.0142879813908997-2.27937952314146i</v>
      </c>
      <c r="D2475" t="str">
        <f t="shared" si="706"/>
        <v>3.47745486594815-1.6240624669493i</v>
      </c>
      <c r="E2475" t="str">
        <f t="shared" si="707"/>
        <v>180.048175814419+7.26486147055115i</v>
      </c>
      <c r="F2475" t="str">
        <f t="shared" si="708"/>
        <v>2.90980191334241-14.8055335060802i</v>
      </c>
      <c r="G2475" t="str">
        <f t="shared" si="709"/>
        <v>0.999962886628506-0.00609196143222075i</v>
      </c>
      <c r="H2475" t="str">
        <f t="shared" si="710"/>
        <v>15.0345865795726-267.779443506293i</v>
      </c>
      <c r="I2475" t="str">
        <f t="shared" si="711"/>
        <v>-11.0609372284909-2.8260637200855i</v>
      </c>
      <c r="K2475" t="str">
        <f t="shared" si="712"/>
        <v>0.00250813778463323-0.00609605062608823i</v>
      </c>
      <c r="L2475" t="str">
        <f t="shared" si="713"/>
        <v>0.0001875-0.0349243939496233i</v>
      </c>
      <c r="M2475" t="str">
        <f t="shared" si="714"/>
        <v>0.00125-0.00877778885364864i</v>
      </c>
      <c r="N2475">
        <f t="shared" si="715"/>
        <v>89.640853880944277</v>
      </c>
      <c r="O2475">
        <f t="shared" si="716"/>
        <v>7.1565034905651359</v>
      </c>
      <c r="P2475" s="3">
        <f t="shared" si="717"/>
        <v>7.1565034905651359</v>
      </c>
      <c r="Q2475" s="3">
        <f t="shared" si="718"/>
        <v>-90.359146119055723</v>
      </c>
      <c r="R2475">
        <f t="shared" si="719"/>
        <v>89.640853880944277</v>
      </c>
      <c r="S2475">
        <f t="shared" si="720"/>
        <v>10.100018335973372</v>
      </c>
      <c r="T2475">
        <f t="shared" si="703"/>
        <v>7.1565034905651359</v>
      </c>
    </row>
    <row r="2476" spans="1:20" x14ac:dyDescent="0.35">
      <c r="A2476">
        <f t="shared" si="704"/>
        <v>63701.435900713477</v>
      </c>
      <c r="B2476">
        <f t="shared" si="721"/>
        <v>10138.398405650072</v>
      </c>
      <c r="C2476" t="str">
        <f t="shared" si="705"/>
        <v>-0.0124569068506539-2.27210417781683i</v>
      </c>
      <c r="D2476" t="str">
        <f t="shared" si="706"/>
        <v>3.47744976424324-1.61828050770381i</v>
      </c>
      <c r="E2476" t="str">
        <f t="shared" si="707"/>
        <v>180.206384602876+7.26811972057733i</v>
      </c>
      <c r="F2476" t="str">
        <f t="shared" si="708"/>
        <v>2.90980109103979-14.7496199269367i</v>
      </c>
      <c r="G2476" t="str">
        <f t="shared" si="709"/>
        <v>0.999962604041533-0.00611510915754838i</v>
      </c>
      <c r="H2476" t="str">
        <f t="shared" si="710"/>
        <v>14.8220341283633-266.527788321i</v>
      </c>
      <c r="I2476" t="str">
        <f t="shared" si="711"/>
        <v>-10.9683634833523-2.80457304375038i</v>
      </c>
      <c r="K2476" t="str">
        <f t="shared" si="712"/>
        <v>0.00249610595418644-0.00607651320950331i</v>
      </c>
      <c r="L2476" t="str">
        <f t="shared" si="713"/>
        <v>0.0001875-0.0347921836517466i</v>
      </c>
      <c r="M2476" t="str">
        <f t="shared" si="714"/>
        <v>0.00125-0.00874455952744433i</v>
      </c>
      <c r="N2476">
        <f t="shared" si="715"/>
        <v>89.685876622963477</v>
      </c>
      <c r="O2476">
        <f t="shared" si="716"/>
        <v>7.1286953444227583</v>
      </c>
      <c r="P2476" s="3">
        <f t="shared" si="717"/>
        <v>7.1286953444227583</v>
      </c>
      <c r="Q2476" s="3">
        <f t="shared" si="718"/>
        <v>-90.314123377036523</v>
      </c>
      <c r="R2476">
        <f t="shared" si="719"/>
        <v>89.685876622963477</v>
      </c>
      <c r="S2476">
        <f t="shared" si="720"/>
        <v>10.138398405650072</v>
      </c>
      <c r="T2476">
        <f t="shared" ref="T2476:T2539" si="722">P2476</f>
        <v>7.1286953444227583</v>
      </c>
    </row>
    <row r="2477" spans="1:20" x14ac:dyDescent="0.35">
      <c r="A2477">
        <f t="shared" ref="A2477:A2540" si="723">2*PI()*B2477</f>
        <v>63943.501357136185</v>
      </c>
      <c r="B2477">
        <f t="shared" si="721"/>
        <v>10176.924319591542</v>
      </c>
      <c r="C2477" t="str">
        <f t="shared" ref="C2477:C2540" si="724">IMPRODUCT(D2477,E2477,$C$40,,K2477,$C$41)</f>
        <v>-0.0106409543867788-2.26487180358214i</v>
      </c>
      <c r="D2477" t="str">
        <f t="shared" ref="D2477:D2540" si="725">IMDIV(IMPRODUCT($C$37,$C$38,COMPLEX(1,A2477/$C$38)),IMSUM(-1*A2477*A2477/$C$39,COMPLEX(0,1*A2477)))</f>
        <v>3.47744462370686-1.6125218268843i</v>
      </c>
      <c r="E2477" t="str">
        <f t="shared" ref="E2477:E2540" si="726">IMDIV(IMPRODUCT(IMSUM(F2477,G2477),$C$29,H2477),IMSUM(1,I2477))</f>
        <v>180.365970280105+7.27097407073865i</v>
      </c>
      <c r="F2477" t="str">
        <f t="shared" ref="F2477:F2540" si="727">IMDIV(IMPRODUCT($C$14,$C$15,COMPLEX(1,A2477/$C$15)),IMSUM(-1*A2477*A2477/$C$16,COMPLEX(0,A2477)))</f>
        <v>2.90980026247625-14.6939185259512i</v>
      </c>
      <c r="G2477" t="str">
        <f t="shared" ref="G2477:G2540" si="728">IMDIV(1,COMPLEX(1,A2477*$C$9*$C$10))</f>
        <v>0.999962319302981-0.00613834482445778i</v>
      </c>
      <c r="H2477" t="str">
        <f t="shared" ref="H2477:H2540" si="729">IMDIV($C$3,IMSUM(K2477,COMPLEX(0,$C$28*A2477)))</f>
        <v>14.6127910957929-265.28352822714i</v>
      </c>
      <c r="I2477" t="str">
        <f t="shared" ref="I2477:I2540" si="730">IMPRODUCT(F2477,$C$29,H2477,$C$31)</f>
        <v>-10.8766227571457-2.78335605335089i</v>
      </c>
      <c r="K2477" t="str">
        <f t="shared" ref="K2477:K2540" si="731">IF($C$26&lt;=0,IMDIV(1,IMSUM(IMDIV(1,L2477),1/$C$18)),IMDIV(1,IMSUM(IMDIV(1,L2477),1/$C$18,IMDIV(1,M2477))))</f>
        <v>0.0024841516565-0.00605701574356805i</v>
      </c>
      <c r="L2477" t="str">
        <f t="shared" ref="L2477:L2540" si="732">IMSUM($C$21/$C$22,IMDIV(1,COMPLEX(0,$C$20*$C$22*A2477)))</f>
        <v>0.0001875-0.0346604738511124i</v>
      </c>
      <c r="M2477" t="str">
        <f t="shared" ref="M2477:M2540" si="733">IMSUM($C$25/$C$26,IMDIV(1,COMPLEX(0,$C$24*$C$26*A2477)))</f>
        <v>0.00125-0.0087114559946646i</v>
      </c>
      <c r="N2477">
        <f t="shared" ref="N2477:N2540" si="734">ABS(R2477)</f>
        <v>89.73081156757577</v>
      </c>
      <c r="O2477">
        <f t="shared" ref="O2477:O2540" si="735">ABS(P2477)</f>
        <v>7.1009683651458122</v>
      </c>
      <c r="P2477" s="3">
        <f t="shared" ref="P2477:P2540" si="736">20*LOG10(IMABS(C2477))</f>
        <v>7.1009683651458122</v>
      </c>
      <c r="Q2477" s="3">
        <f t="shared" ref="Q2477:Q2540" si="737">IMARGUMENT(C2477)*180/PI()</f>
        <v>-90.26918843242423</v>
      </c>
      <c r="R2477">
        <f t="shared" ref="R2477:R2540" si="738">IF(Q2477&lt;0,Q2477+180,Q2477-180)</f>
        <v>89.73081156757577</v>
      </c>
      <c r="S2477">
        <f t="shared" ref="S2477:S2540" si="739">B2477/1000</f>
        <v>10.176924319591542</v>
      </c>
      <c r="T2477">
        <f t="shared" si="722"/>
        <v>7.1009683651458122</v>
      </c>
    </row>
    <row r="2478" spans="1:20" x14ac:dyDescent="0.35">
      <c r="A2478">
        <f t="shared" si="723"/>
        <v>64186.486662293304</v>
      </c>
      <c r="B2478">
        <f t="shared" ref="B2478:B2541" si="740">B2477*(1+B$42)</f>
        <v>10215.596632005991</v>
      </c>
      <c r="C2478" t="str">
        <f t="shared" si="724"/>
        <v>-0.00884008661992941-2.25768225043267i</v>
      </c>
      <c r="D2478" t="str">
        <f t="shared" si="725"/>
        <v>3.47743944404354-1.60678634163782i</v>
      </c>
      <c r="E2478" t="str">
        <f t="shared" si="726"/>
        <v>180.526945580758+7.27341656463512i</v>
      </c>
      <c r="F2478" t="str">
        <f t="shared" si="727"/>
        <v>2.90979942760414-14.6384285018393i</v>
      </c>
      <c r="G2478" t="str">
        <f t="shared" si="728"/>
        <v>0.999962032396468-0.0061616687669007i</v>
      </c>
      <c r="H2478" t="str">
        <f t="shared" si="729"/>
        <v>14.4068019014487-264.046607624876i</v>
      </c>
      <c r="I2478" t="str">
        <f t="shared" si="730"/>
        <v>-10.7857068928205-2.76240802884981i</v>
      </c>
      <c r="K2478" t="str">
        <f t="shared" si="731"/>
        <v>0.00247227448372296-0.00603755840646181i</v>
      </c>
      <c r="L2478" t="str">
        <f t="shared" si="732"/>
        <v>0.0001875-0.0345292626530309i</v>
      </c>
      <c r="M2478" t="str">
        <f t="shared" si="733"/>
        <v>0.00125-0.00867847777910401i</v>
      </c>
      <c r="N2478">
        <f t="shared" si="734"/>
        <v>89.775656177792143</v>
      </c>
      <c r="O2478">
        <f t="shared" si="735"/>
        <v>7.0733229565044189</v>
      </c>
      <c r="P2478" s="3">
        <f t="shared" si="736"/>
        <v>7.0733229565044189</v>
      </c>
      <c r="Q2478" s="3">
        <f t="shared" si="737"/>
        <v>-90.224343822207857</v>
      </c>
      <c r="R2478">
        <f t="shared" si="738"/>
        <v>89.775656177792143</v>
      </c>
      <c r="S2478">
        <f t="shared" si="739"/>
        <v>10.21559663200599</v>
      </c>
      <c r="T2478">
        <f t="shared" si="722"/>
        <v>7.0733229565044189</v>
      </c>
    </row>
    <row r="2479" spans="1:20" x14ac:dyDescent="0.35">
      <c r="A2479">
        <f t="shared" si="723"/>
        <v>64430.395311610024</v>
      </c>
      <c r="B2479">
        <f t="shared" si="740"/>
        <v>10254.415899207614</v>
      </c>
      <c r="C2479" t="str">
        <f t="shared" si="724"/>
        <v>-0.00705426686117228-2.25053536998795i</v>
      </c>
      <c r="D2479" t="str">
        <f t="shared" si="725"/>
        <v>3.47743422495559-1.60107396944497i</v>
      </c>
      <c r="E2479" t="str">
        <f t="shared" si="726"/>
        <v>180.689323369674+7.27543910277283i</v>
      </c>
      <c r="F2479" t="str">
        <f t="shared" si="727"/>
        <v>2.90979858637543-14.5831490563575i</v>
      </c>
      <c r="G2479" t="str">
        <f t="shared" si="728"/>
        <v>0.999961743305489-0.0061850813200953i</v>
      </c>
      <c r="H2479" t="str">
        <f t="shared" si="729"/>
        <v>14.204011957238-262.816971335744i</v>
      </c>
      <c r="I2479" t="str">
        <f t="shared" si="730"/>
        <v>-10.6956078171267-2.74172434300209i</v>
      </c>
      <c r="K2479" t="str">
        <f t="shared" si="731"/>
        <v>0.00246047402883766-0.00601814137305148i</v>
      </c>
      <c r="L2479" t="str">
        <f t="shared" si="732"/>
        <v>0.0001875-0.034398548169985i</v>
      </c>
      <c r="M2479" t="str">
        <f t="shared" si="733"/>
        <v>0.00125-0.00864562440635987i</v>
      </c>
      <c r="N2479">
        <f t="shared" si="734"/>
        <v>89.820407890311458</v>
      </c>
      <c r="O2479">
        <f t="shared" si="735"/>
        <v>7.0457595253964334</v>
      </c>
      <c r="P2479" s="3">
        <f t="shared" si="736"/>
        <v>7.0457595253964334</v>
      </c>
      <c r="Q2479" s="3">
        <f t="shared" si="737"/>
        <v>-90.179592109688542</v>
      </c>
      <c r="R2479">
        <f t="shared" si="738"/>
        <v>89.820407890311458</v>
      </c>
      <c r="S2479">
        <f t="shared" si="739"/>
        <v>10.254415899207613</v>
      </c>
      <c r="T2479">
        <f t="shared" si="722"/>
        <v>7.0457595253964334</v>
      </c>
    </row>
    <row r="2480" spans="1:20" x14ac:dyDescent="0.35">
      <c r="A2480">
        <f t="shared" si="723"/>
        <v>64675.230813794144</v>
      </c>
      <c r="B2480">
        <f t="shared" si="740"/>
        <v>10293.382679624603</v>
      </c>
      <c r="C2480" t="str">
        <f t="shared" si="724"/>
        <v>-0.00528345912516393-2.24343101548898i</v>
      </c>
      <c r="D2480" t="str">
        <f t="shared" si="725"/>
        <v>3.47742896614306-1.59538462811869i</v>
      </c>
      <c r="E2480" t="str">
        <f t="shared" si="726"/>
        <v>180.853116643209+7.2770334398025i</v>
      </c>
      <c r="F2480" t="str">
        <f t="shared" si="727"/>
        <v>2.90979773874173-14.5280793942916i</v>
      </c>
      <c r="G2480" t="str">
        <f t="shared" si="728"/>
        <v>0.999961452013413-0.00620858282053097i</v>
      </c>
      <c r="H2480" t="str">
        <f t="shared" si="729"/>
        <v>14.0043676488188-261.594564602315i</v>
      </c>
      <c r="I2480" t="str">
        <f t="shared" si="730"/>
        <v>-10.6063175398702-2.7213004594075i</v>
      </c>
      <c r="K2480" t="str">
        <f t="shared" si="731"/>
        <v>0.00244874988567824-0.0059987648149174i</v>
      </c>
      <c r="L2480" t="str">
        <f t="shared" si="732"/>
        <v>0.0001875-0.0342683285216029i</v>
      </c>
      <c r="M2480" t="str">
        <f t="shared" si="733"/>
        <v>0.00125-0.00861289540382533i</v>
      </c>
      <c r="N2480">
        <f t="shared" si="734"/>
        <v>89.865064115034087</v>
      </c>
      <c r="O2480">
        <f t="shared" si="735"/>
        <v>7.0182784818719002</v>
      </c>
      <c r="P2480" s="3">
        <f t="shared" si="736"/>
        <v>7.0182784818719002</v>
      </c>
      <c r="Q2480" s="3">
        <f t="shared" si="737"/>
        <v>-90.134935884965913</v>
      </c>
      <c r="R2480">
        <f t="shared" si="738"/>
        <v>89.865064115034087</v>
      </c>
      <c r="S2480">
        <f t="shared" si="739"/>
        <v>10.293382679624603</v>
      </c>
      <c r="T2480">
        <f t="shared" si="722"/>
        <v>7.0182784818719002</v>
      </c>
    </row>
    <row r="2481" spans="1:20" x14ac:dyDescent="0.35">
      <c r="A2481">
        <f t="shared" si="723"/>
        <v>64920.996690886561</v>
      </c>
      <c r="B2481">
        <f t="shared" si="740"/>
        <v>10332.497533807176</v>
      </c>
      <c r="C2481" t="str">
        <f t="shared" si="724"/>
        <v>-0.0035276281435801-2.23636904179656i</v>
      </c>
      <c r="D2481" t="str">
        <f t="shared" si="725"/>
        <v>3.47742366730368-1.58971823580309i</v>
      </c>
      <c r="E2481" t="str">
        <f t="shared" si="726"/>
        <v>181.018338530639+7.27819118168854i</v>
      </c>
      <c r="F2481" t="str">
        <f t="shared" si="727"/>
        <v>2.90979688465428-14.473218723445i</v>
      </c>
      <c r="G2481" t="str">
        <f t="shared" si="728"/>
        <v>0.999961158503483-0.00623217360597309i</v>
      </c>
      <c r="H2481" t="str">
        <f t="shared" si="729"/>
        <v>13.8078163173907-260.379333087727i</v>
      </c>
      <c r="I2481" t="str">
        <f t="shared" si="730"/>
        <v>-10.5178281531655-2.70113193060582i</v>
      </c>
      <c r="K2481" t="str">
        <f t="shared" si="731"/>
        <v>0.00243710164894928-0.00597942890037969i</v>
      </c>
      <c r="L2481" t="str">
        <f t="shared" si="732"/>
        <v>0.0001875-0.0341386018346313i</v>
      </c>
      <c r="M2481" t="str">
        <f t="shared" si="733"/>
        <v>0.00125-0.00858029030068269i</v>
      </c>
      <c r="N2481">
        <f t="shared" si="734"/>
        <v>89.909622234565404</v>
      </c>
      <c r="O2481">
        <f t="shared" si="735"/>
        <v>6.9908802391613891</v>
      </c>
      <c r="P2481" s="3">
        <f t="shared" si="736"/>
        <v>6.9908802391613891</v>
      </c>
      <c r="Q2481" s="3">
        <f t="shared" si="737"/>
        <v>-90.090377765434596</v>
      </c>
      <c r="R2481">
        <f t="shared" si="738"/>
        <v>89.909622234565404</v>
      </c>
      <c r="S2481">
        <f t="shared" si="739"/>
        <v>10.332497533807176</v>
      </c>
      <c r="T2481">
        <f t="shared" si="722"/>
        <v>6.9908802391613891</v>
      </c>
    </row>
    <row r="2482" spans="1:20" x14ac:dyDescent="0.35">
      <c r="A2482">
        <f t="shared" si="723"/>
        <v>65167.696478311933</v>
      </c>
      <c r="B2482">
        <f t="shared" si="740"/>
        <v>10371.761024435644</v>
      </c>
      <c r="C2482" t="str">
        <f t="shared" si="724"/>
        <v>-0.00178673937855867-2.22934930538907i</v>
      </c>
      <c r="D2482" t="str">
        <f t="shared" si="725"/>
        <v>3.47741832813297-1.58407471097224i</v>
      </c>
      <c r="E2482" t="str">
        <f t="shared" si="726"/>
        <v>181.18500229553+7.27890378282606i</v>
      </c>
      <c r="F2482" t="str">
        <f t="shared" si="727"/>
        <v>2.90979602406394-14.4185662546278i</v>
      </c>
      <c r="G2482" t="str">
        <f t="shared" si="728"/>
        <v>0.999960862758813-0.0062558540154679i</v>
      </c>
      <c r="H2482" t="str">
        <f t="shared" si="729"/>
        <v>13.6143062418321-259.171222875082i</v>
      </c>
      <c r="I2482" t="str">
        <f t="shared" si="730"/>
        <v>-10.4301318306895-2.68121439621343i</v>
      </c>
      <c r="K2482" t="str">
        <f t="shared" si="731"/>
        <v>0.00242552891424386-0.00596013379452428i</v>
      </c>
      <c r="L2482" t="str">
        <f t="shared" si="732"/>
        <v>0.0001875-0.0340093662429082i</v>
      </c>
      <c r="M2482" t="str">
        <f t="shared" si="733"/>
        <v>0.00125-0.00854780862789668i</v>
      </c>
      <c r="N2482">
        <f t="shared" si="734"/>
        <v>89.954079603714703</v>
      </c>
      <c r="O2482">
        <f t="shared" si="735"/>
        <v>6.9635652137019655</v>
      </c>
      <c r="P2482" s="3">
        <f t="shared" si="736"/>
        <v>6.9635652137019655</v>
      </c>
      <c r="Q2482" s="3">
        <f t="shared" si="737"/>
        <v>-90.045920396285297</v>
      </c>
      <c r="R2482">
        <f t="shared" si="738"/>
        <v>89.954079603714703</v>
      </c>
      <c r="S2482">
        <f t="shared" si="739"/>
        <v>10.371761024435644</v>
      </c>
      <c r="T2482">
        <f t="shared" si="722"/>
        <v>6.9635652137019655</v>
      </c>
    </row>
    <row r="2483" spans="1:20" x14ac:dyDescent="0.35">
      <c r="A2483">
        <f t="shared" si="723"/>
        <v>65415.333724929522</v>
      </c>
      <c r="B2483">
        <f t="shared" si="740"/>
        <v>10411.1737163285</v>
      </c>
      <c r="C2483" t="str">
        <f t="shared" si="724"/>
        <v>-0.00006075903659708-2.2223716643604i</v>
      </c>
      <c r="D2483" t="str">
        <f t="shared" si="725"/>
        <v>3.47741294832402-1.57845397242905i</v>
      </c>
      <c r="E2483" t="str">
        <f t="shared" si="726"/>
        <v>181.35312133715+7.27916254308994i</v>
      </c>
      <c r="F2483" t="str">
        <f t="shared" si="727"/>
        <v>2.9097951569212-14.3641212016447i</v>
      </c>
      <c r="G2483" t="str">
        <f t="shared" si="728"/>
        <v>0.999960564762391-0.00627962438934727i</v>
      </c>
      <c r="H2483" t="str">
        <f t="shared" si="729"/>
        <v>13.4237866211784-257.970180466723i</v>
      </c>
      <c r="I2483" t="str">
        <f t="shared" si="730"/>
        <v>-10.343220826934-2.66154358110028i</v>
      </c>
      <c r="K2483" t="str">
        <f t="shared" si="731"/>
        <v>0.00241403127806102-0.00594087965922876i</v>
      </c>
      <c r="L2483" t="str">
        <f t="shared" si="732"/>
        <v>0.0001875-0.0338806198873363i</v>
      </c>
      <c r="M2483" t="str">
        <f t="shared" si="733"/>
        <v>0.00125-0.00851544991820756i</v>
      </c>
      <c r="N2483">
        <f t="shared" si="734"/>
        <v>89.998433548978667</v>
      </c>
      <c r="O2483">
        <f t="shared" si="735"/>
        <v>6.9363338251633238</v>
      </c>
      <c r="P2483" s="3">
        <f t="shared" si="736"/>
        <v>6.9363338251633238</v>
      </c>
      <c r="Q2483" s="3">
        <f t="shared" si="737"/>
        <v>-90.001566451021333</v>
      </c>
      <c r="R2483">
        <f t="shared" si="738"/>
        <v>89.998433548978667</v>
      </c>
      <c r="S2483">
        <f t="shared" si="739"/>
        <v>10.4111737163285</v>
      </c>
      <c r="T2483">
        <f t="shared" si="722"/>
        <v>6.9363338251633238</v>
      </c>
    </row>
    <row r="2484" spans="1:20" x14ac:dyDescent="0.35">
      <c r="A2484">
        <f t="shared" si="723"/>
        <v>65663.911993084243</v>
      </c>
      <c r="B2484">
        <f t="shared" si="740"/>
        <v>10450.736176450548</v>
      </c>
      <c r="C2484" t="str">
        <f t="shared" si="724"/>
        <v>0.00165034591771329-2.21543597841799i</v>
      </c>
      <c r="D2484" t="str">
        <f t="shared" si="725"/>
        <v>3.4774075275677-1.57285593930405i</v>
      </c>
      <c r="E2484" t="str">
        <f t="shared" si="726"/>
        <v>181.522709191867+7.27895860482833i</v>
      </c>
      <c r="F2484" t="str">
        <f t="shared" si="727"/>
        <v>2.90979428317617-14.3098827812847i</v>
      </c>
      <c r="G2484" t="str">
        <f t="shared" si="728"/>
        <v>0.999960264497072-0.00630348506923363i</v>
      </c>
      <c r="H2484" t="str">
        <f t="shared" si="729"/>
        <v>13.2362075574387-256.776152783384i</v>
      </c>
      <c r="I2484" t="str">
        <f t="shared" si="730"/>
        <v>-10.2570874764602-2.64211529360666i</v>
      </c>
      <c r="K2484" t="str">
        <f t="shared" si="731"/>
        <v>0.00240260833782318-0.00592166665318835i</v>
      </c>
      <c r="L2484" t="str">
        <f t="shared" si="732"/>
        <v>0.0001875-0.0337523609158561i</v>
      </c>
      <c r="M2484" t="str">
        <f t="shared" si="733"/>
        <v>0.00125-0.00848321370612424i</v>
      </c>
      <c r="N2484">
        <f t="shared" si="734"/>
        <v>90.0426813680251</v>
      </c>
      <c r="O2484">
        <f t="shared" si="735"/>
        <v>6.9091864964740433</v>
      </c>
      <c r="P2484" s="3">
        <f t="shared" si="736"/>
        <v>6.9091864964740433</v>
      </c>
      <c r="Q2484" s="3">
        <f t="shared" si="737"/>
        <v>-89.9573186319749</v>
      </c>
      <c r="R2484">
        <f t="shared" si="738"/>
        <v>90.0426813680251</v>
      </c>
      <c r="S2484">
        <f t="shared" si="739"/>
        <v>10.450736176450548</v>
      </c>
      <c r="T2484">
        <f t="shared" si="722"/>
        <v>6.9091864964740433</v>
      </c>
    </row>
    <row r="2485" spans="1:20" x14ac:dyDescent="0.35">
      <c r="A2485">
        <f t="shared" si="723"/>
        <v>65913.434858657973</v>
      </c>
      <c r="B2485">
        <f t="shared" si="740"/>
        <v>10490.44897392106</v>
      </c>
      <c r="C2485" t="str">
        <f t="shared" si="724"/>
        <v>0.00334660774757389-2.20854210888091i</v>
      </c>
      <c r="D2485" t="str">
        <f t="shared" si="725"/>
        <v>3.47740206555243-1.56728053105424i</v>
      </c>
      <c r="E2485" t="str">
        <f t="shared" si="726"/>
        <v>181.693779534567+7.27828294978865i</v>
      </c>
      <c r="F2485" t="str">
        <f t="shared" si="727"/>
        <v>2.90979340277859-14.2558502133087i</v>
      </c>
      <c r="G2485" t="str">
        <f t="shared" si="728"/>
        <v>0.999959961945583-0.00632743639804477i</v>
      </c>
      <c r="H2485" t="str">
        <f t="shared" si="729"/>
        <v>13.0515200387419-255.589087163234i</v>
      </c>
      <c r="I2485" t="str">
        <f t="shared" si="730"/>
        <v>-10.1717241931521-2.62292542379867i</v>
      </c>
      <c r="K2485" t="str">
        <f t="shared" si="731"/>
        <v>0.00239125969189333-0.0059024949319422i</v>
      </c>
      <c r="L2485" t="str">
        <f t="shared" si="732"/>
        <v>0.0001875-0.033624587483419i</v>
      </c>
      <c r="M2485" t="str">
        <f t="shared" si="733"/>
        <v>0.00125-0.00845109952791815i</v>
      </c>
      <c r="N2485">
        <f t="shared" si="734"/>
        <v>90.086820329162862</v>
      </c>
      <c r="O2485">
        <f t="shared" si="735"/>
        <v>6.8821236538476089</v>
      </c>
      <c r="P2485" s="3">
        <f t="shared" si="736"/>
        <v>6.8821236538476089</v>
      </c>
      <c r="Q2485" s="3">
        <f t="shared" si="737"/>
        <v>-89.913179670837138</v>
      </c>
      <c r="R2485">
        <f t="shared" si="738"/>
        <v>90.086820329162862</v>
      </c>
      <c r="S2485">
        <f t="shared" si="739"/>
        <v>10.49044897392106</v>
      </c>
      <c r="T2485">
        <f t="shared" si="722"/>
        <v>6.8821236538476089</v>
      </c>
    </row>
    <row r="2486" spans="1:20" x14ac:dyDescent="0.35">
      <c r="A2486">
        <f t="shared" si="723"/>
        <v>66163.905911120863</v>
      </c>
      <c r="B2486">
        <f t="shared" si="740"/>
        <v>10530.31268002196</v>
      </c>
      <c r="C2486" t="str">
        <f t="shared" si="724"/>
        <v>0.00502805792968275-2.20168991867803i</v>
      </c>
      <c r="D2486" t="str">
        <f t="shared" si="725"/>
        <v>3.47739656196433-1.56172766746195i</v>
      </c>
      <c r="E2486" t="str">
        <f t="shared" si="726"/>
        <v>181.866346180094+7.27712639597616i</v>
      </c>
      <c r="F2486" t="str">
        <f t="shared" si="727"/>
        <v>2.90979251567781-14.2020227204392i</v>
      </c>
      <c r="G2486" t="str">
        <f t="shared" si="728"/>
        <v>0.999959657090519-0.00635147871999876i</v>
      </c>
      <c r="H2486" t="str">
        <f t="shared" si="729"/>
        <v>12.8696759228038-254.408931360807i</v>
      </c>
      <c r="I2486" t="str">
        <f t="shared" si="730"/>
        <v>-10.0871234694721-2.60396994176152i</v>
      </c>
      <c r="K2486" t="str">
        <f t="shared" si="731"/>
        <v>0.00237998493959141-0.00588336464789894i</v>
      </c>
      <c r="L2486" t="str">
        <f t="shared" si="732"/>
        <v>0.0001875-0.0334972977519617i</v>
      </c>
      <c r="M2486" t="str">
        <f t="shared" si="733"/>
        <v>0.00125-0.00841910692161603i</v>
      </c>
      <c r="N2486">
        <f t="shared" si="734"/>
        <v>90.130847670803334</v>
      </c>
      <c r="O2486">
        <f t="shared" si="735"/>
        <v>6.8551457268084484</v>
      </c>
      <c r="P2486" s="3">
        <f t="shared" si="736"/>
        <v>6.8551457268084484</v>
      </c>
      <c r="Q2486" s="3">
        <f t="shared" si="737"/>
        <v>-89.869152329196666</v>
      </c>
      <c r="R2486">
        <f t="shared" si="738"/>
        <v>90.130847670803334</v>
      </c>
      <c r="S2486">
        <f t="shared" si="739"/>
        <v>10.530312680021959</v>
      </c>
      <c r="T2486">
        <f t="shared" si="722"/>
        <v>6.8551457268084484</v>
      </c>
    </row>
    <row r="2487" spans="1:20" x14ac:dyDescent="0.35">
      <c r="A2487">
        <f t="shared" si="723"/>
        <v>66415.328753583119</v>
      </c>
      <c r="B2487">
        <f t="shared" si="740"/>
        <v>10570.327868206043</v>
      </c>
      <c r="C2487" t="str">
        <f t="shared" si="724"/>
        <v>0.00669472713983965-2.19487927234613i</v>
      </c>
      <c r="D2487" t="str">
        <f t="shared" si="725"/>
        <v>3.47739101648712-1.55619726863365i</v>
      </c>
      <c r="E2487" t="str">
        <f t="shared" si="726"/>
        <v>182.040423084679+7.27547959444936i</v>
      </c>
      <c r="F2487" t="str">
        <f t="shared" si="727"/>
        <v>2.90979162182283-14.1483995283488i</v>
      </c>
      <c r="G2487" t="str">
        <f t="shared" si="728"/>
        <v>0.999959349914343-0.00637561238061891i</v>
      </c>
      <c r="H2487" t="str">
        <f t="shared" si="729"/>
        <v>12.6906279207139-253.235633545834i</v>
      </c>
      <c r="I2487" t="str">
        <f t="shared" si="730"/>
        <v>-10.0032778757175-2.58524489593007i</v>
      </c>
      <c r="K2487" t="str">
        <f t="shared" si="731"/>
        <v>0.00236878368121079-0.00586427595036273i</v>
      </c>
      <c r="L2487" t="str">
        <f t="shared" si="732"/>
        <v>0.0001875-0.0333704898903782i</v>
      </c>
      <c r="M2487" t="str">
        <f t="shared" si="733"/>
        <v>0.00125-0.00838723542699348i</v>
      </c>
      <c r="N2487">
        <f t="shared" si="734"/>
        <v>90.174760600915405</v>
      </c>
      <c r="O2487">
        <f t="shared" si="735"/>
        <v>6.8282531482173319</v>
      </c>
      <c r="P2487" s="3">
        <f t="shared" si="736"/>
        <v>6.8282531482173319</v>
      </c>
      <c r="Q2487" s="3">
        <f t="shared" si="737"/>
        <v>-89.825239399084595</v>
      </c>
      <c r="R2487">
        <f t="shared" si="738"/>
        <v>90.174760600915405</v>
      </c>
      <c r="S2487">
        <f t="shared" si="739"/>
        <v>10.570327868206043</v>
      </c>
      <c r="T2487">
        <f t="shared" si="722"/>
        <v>6.8282531482173319</v>
      </c>
    </row>
    <row r="2488" spans="1:20" x14ac:dyDescent="0.35">
      <c r="A2488">
        <f t="shared" si="723"/>
        <v>66667.707002846742</v>
      </c>
      <c r="B2488">
        <f t="shared" si="740"/>
        <v>10610.495114105226</v>
      </c>
      <c r="C2488" t="str">
        <f t="shared" si="724"/>
        <v>0.0083466452382821-2.18811003602805i</v>
      </c>
      <c r="D2488" t="str">
        <f t="shared" si="725"/>
        <v>3.4773854288021-1.55068925499883i</v>
      </c>
      <c r="E2488" t="str">
        <f t="shared" si="726"/>
        <v>182.216024347388+7.27333302604712i</v>
      </c>
      <c r="F2488" t="str">
        <f t="shared" si="727"/>
        <v>2.90979072116217-14.0949798656487i</v>
      </c>
      <c r="G2488" t="str">
        <f t="shared" si="728"/>
        <v>0.999959040399382-0.00639983772673861i</v>
      </c>
      <c r="H2488" t="str">
        <f t="shared" si="729"/>
        <v>12.5143295810323-252.069142301969i</v>
      </c>
      <c r="I2488" t="str">
        <f t="shared" si="730"/>
        <v>-9.9201800592785-2.56674641145535i</v>
      </c>
      <c r="K2488" t="str">
        <f t="shared" si="731"/>
        <v>0.00235765551803413-0.00584522898555899i</v>
      </c>
      <c r="L2488" t="str">
        <f t="shared" si="732"/>
        <v>0.0001875-0.0332441620744951i</v>
      </c>
      <c r="M2488" t="str">
        <f t="shared" si="733"/>
        <v>0.00125-0.00835548458556832i</v>
      </c>
      <c r="N2488">
        <f t="shared" si="734"/>
        <v>90.2185562964697</v>
      </c>
      <c r="O2488">
        <f t="shared" si="735"/>
        <v>6.8014463542965764</v>
      </c>
      <c r="P2488" s="3">
        <f t="shared" si="736"/>
        <v>6.8014463542965764</v>
      </c>
      <c r="Q2488" s="3">
        <f t="shared" si="737"/>
        <v>-89.7814437035303</v>
      </c>
      <c r="R2488">
        <f t="shared" si="738"/>
        <v>90.2185562964697</v>
      </c>
      <c r="S2488">
        <f t="shared" si="739"/>
        <v>10.610495114105227</v>
      </c>
      <c r="T2488">
        <f t="shared" si="722"/>
        <v>6.8014463542965764</v>
      </c>
    </row>
    <row r="2489" spans="1:20" x14ac:dyDescent="0.35">
      <c r="A2489">
        <f t="shared" si="723"/>
        <v>66921.044289457554</v>
      </c>
      <c r="B2489">
        <f t="shared" si="740"/>
        <v>10650.814995538825</v>
      </c>
      <c r="C2489" t="str">
        <f t="shared" si="724"/>
        <v>0.00998384125481866-2.1813820774711i</v>
      </c>
      <c r="D2489" t="str">
        <f t="shared" si="725"/>
        <v>3.47737979858812-1.54520354730882i</v>
      </c>
      <c r="E2489" t="str">
        <f t="shared" si="726"/>
        <v>182.39316421159+7.27067699803993i</v>
      </c>
      <c r="F2489" t="str">
        <f t="shared" si="727"/>
        <v>2.90978981364406-14.0417629638782i</v>
      </c>
      <c r="G2489" t="str">
        <f t="shared" si="728"/>
        <v>0.999958728527833-0.00642415510650631i</v>
      </c>
      <c r="H2489" t="str">
        <f t="shared" si="729"/>
        <v>12.3407352741928-250.909406625429i</v>
      </c>
      <c r="I2489" t="str">
        <f t="shared" si="730"/>
        <v>-9.83782274389828-2.54847068860692i</v>
      </c>
      <c r="K2489" t="str">
        <f t="shared" si="731"/>
        <v>0.00234660005234913-0.00582622389666031i</v>
      </c>
      <c r="L2489" t="str">
        <f t="shared" si="732"/>
        <v>0.0001875-0.0331183124870444i</v>
      </c>
      <c r="M2489" t="str">
        <f t="shared" si="733"/>
        <v>0.00125-0.00832385394059404i</v>
      </c>
      <c r="N2489">
        <f t="shared" si="734"/>
        <v>90.262231902873722</v>
      </c>
      <c r="O2489">
        <f t="shared" si="735"/>
        <v>6.7747257846558426</v>
      </c>
      <c r="P2489" s="3">
        <f t="shared" si="736"/>
        <v>6.7747257846558426</v>
      </c>
      <c r="Q2489" s="3">
        <f t="shared" si="737"/>
        <v>-89.737768097126278</v>
      </c>
      <c r="R2489">
        <f t="shared" si="738"/>
        <v>90.262231902873722</v>
      </c>
      <c r="S2489">
        <f t="shared" si="739"/>
        <v>10.650814995538825</v>
      </c>
      <c r="T2489">
        <f t="shared" si="722"/>
        <v>6.7747257846558426</v>
      </c>
    </row>
    <row r="2490" spans="1:20" x14ac:dyDescent="0.35">
      <c r="A2490">
        <f t="shared" si="723"/>
        <v>67175.34425775749</v>
      </c>
      <c r="B2490">
        <f t="shared" si="740"/>
        <v>10691.288092521872</v>
      </c>
      <c r="C2490" t="str">
        <f t="shared" si="724"/>
        <v>0.011606343373834-2.17469526602525i</v>
      </c>
      <c r="D2490" t="str">
        <f t="shared" si="725"/>
        <v>3.47737412552168-1.53974006663569i</v>
      </c>
      <c r="E2490" t="str">
        <f t="shared" si="726"/>
        <v>182.571857066411+7.26750164071788i</v>
      </c>
      <c r="F2490" t="str">
        <f t="shared" si="727"/>
        <v>2.90978889921627-13.9887480574934i</v>
      </c>
      <c r="G2490" t="str">
        <f t="shared" si="728"/>
        <v>0.999958414281753-0.00644856486939053i</v>
      </c>
      <c r="H2490" t="str">
        <f t="shared" si="729"/>
        <v>12.1698001772051-249.756375923543i</v>
      </c>
      <c r="I2490" t="str">
        <f t="shared" si="730"/>
        <v>-9.75619872893542-2.5304140012096i</v>
      </c>
      <c r="K2490" t="str">
        <f t="shared" si="731"/>
        <v>0.00233561688746383-0.00580726082381214i</v>
      </c>
      <c r="L2490" t="str">
        <f t="shared" si="732"/>
        <v>0.0001875-0.0329929393176373i</v>
      </c>
      <c r="M2490" t="str">
        <f t="shared" si="733"/>
        <v>0.00125-0.00829234303705324i</v>
      </c>
      <c r="N2490">
        <f t="shared" si="734"/>
        <v>90.305784533399873</v>
      </c>
      <c r="O2490">
        <f t="shared" si="735"/>
        <v>6.7480918823167269</v>
      </c>
      <c r="P2490" s="3">
        <f t="shared" si="736"/>
        <v>6.7480918823167269</v>
      </c>
      <c r="Q2490" s="3">
        <f t="shared" si="737"/>
        <v>-89.694215466600127</v>
      </c>
      <c r="R2490">
        <f t="shared" si="738"/>
        <v>90.305784533399873</v>
      </c>
      <c r="S2490">
        <f t="shared" si="739"/>
        <v>10.691288092521873</v>
      </c>
      <c r="T2490">
        <f t="shared" si="722"/>
        <v>6.7480918823167269</v>
      </c>
    </row>
    <row r="2491" spans="1:20" x14ac:dyDescent="0.35">
      <c r="A2491">
        <f t="shared" si="723"/>
        <v>67430.610565936979</v>
      </c>
      <c r="B2491">
        <f t="shared" si="740"/>
        <v>10731.914987273456</v>
      </c>
      <c r="C2491" t="str">
        <f t="shared" si="724"/>
        <v>0.0132141789189543-2.16804947264148i</v>
      </c>
      <c r="D2491" t="str">
        <f t="shared" si="725"/>
        <v>3.47736840927673-1.53429873437108i</v>
      </c>
      <c r="E2491" t="str">
        <f t="shared" si="726"/>
        <v>182.752117448219+7.26379690389946i</v>
      </c>
      <c r="F2491" t="str">
        <f t="shared" si="727"/>
        <v>2.90978797782622-13.9359343838559i</v>
      </c>
      <c r="G2491" t="str">
        <f t="shared" si="728"/>
        <v>0.999958097643065-0.00647306736618477i</v>
      </c>
      <c r="H2491" t="str">
        <f t="shared" si="729"/>
        <v>12.0014802586508-248.610000013217i</v>
      </c>
      <c r="I2491" t="str">
        <f t="shared" si="730"/>
        <v>-9.67530088862809-2.51257269511423i</v>
      </c>
      <c r="K2491" t="str">
        <f t="shared" si="731"/>
        <v>0.00232470562772153-0.0057883399041584i</v>
      </c>
      <c r="L2491" t="str">
        <f t="shared" si="732"/>
        <v>0.0001875-0.0328680407627389i</v>
      </c>
      <c r="M2491" t="str">
        <f t="shared" si="733"/>
        <v>0.00125-0.00826095142165096i</v>
      </c>
      <c r="N2491">
        <f t="shared" si="734"/>
        <v>90.349211268600996</v>
      </c>
      <c r="O2491">
        <f t="shared" si="735"/>
        <v>6.721545093737511</v>
      </c>
      <c r="P2491" s="3">
        <f t="shared" si="736"/>
        <v>6.721545093737511</v>
      </c>
      <c r="Q2491" s="3">
        <f t="shared" si="737"/>
        <v>-89.650788731399004</v>
      </c>
      <c r="R2491">
        <f t="shared" si="738"/>
        <v>90.349211268600996</v>
      </c>
      <c r="S2491">
        <f t="shared" si="739"/>
        <v>10.731914987273456</v>
      </c>
      <c r="T2491">
        <f t="shared" si="722"/>
        <v>6.721545093737511</v>
      </c>
    </row>
    <row r="2492" spans="1:20" x14ac:dyDescent="0.35">
      <c r="A2492">
        <f t="shared" si="723"/>
        <v>67686.846886087529</v>
      </c>
      <c r="B2492">
        <f t="shared" si="740"/>
        <v>10772.696264225095</v>
      </c>
      <c r="C2492" t="str">
        <f t="shared" si="724"/>
        <v>0.0148073743375827-2.16144456987028i</v>
      </c>
      <c r="D2492" t="str">
        <f t="shared" si="725"/>
        <v>3.47736264952479-1.52887947222508i</v>
      </c>
      <c r="E2492" t="str">
        <f t="shared" si="726"/>
        <v>182.933960042109+7.25955255336591i</v>
      </c>
      <c r="F2492" t="str">
        <f t="shared" si="727"/>
        <v>2.90978704942089-13.8833211832223i</v>
      </c>
      <c r="G2492" t="str">
        <f t="shared" si="728"/>
        <v>0.999957778593554-0.00649766294901255i</v>
      </c>
      <c r="H2492" t="str">
        <f t="shared" si="729"/>
        <v>11.8357322639685-247.470229119313i</v>
      </c>
      <c r="I2492" t="str">
        <f t="shared" si="730"/>
        <v>-9.59512217136139-2.49494318670159i</v>
      </c>
      <c r="K2492" t="str">
        <f t="shared" si="731"/>
        <v>0.00231386587851558-0.00576946127186726i</v>
      </c>
      <c r="L2492" t="str">
        <f t="shared" si="732"/>
        <v>0.0001875-0.0327436150256415i</v>
      </c>
      <c r="M2492" t="str">
        <f t="shared" si="733"/>
        <v>0.00125-0.00822967864280831i</v>
      </c>
      <c r="N2492">
        <f t="shared" si="734"/>
        <v>90.392509155718614</v>
      </c>
      <c r="O2492">
        <f t="shared" si="735"/>
        <v>6.6950858688381585</v>
      </c>
      <c r="P2492" s="3">
        <f t="shared" si="736"/>
        <v>6.6950858688381585</v>
      </c>
      <c r="Q2492" s="3">
        <f t="shared" si="737"/>
        <v>-89.607490844281386</v>
      </c>
      <c r="R2492">
        <f t="shared" si="738"/>
        <v>90.392509155718614</v>
      </c>
      <c r="S2492">
        <f t="shared" si="739"/>
        <v>10.772696264225095</v>
      </c>
      <c r="T2492">
        <f t="shared" si="722"/>
        <v>6.6950858688381585</v>
      </c>
    </row>
    <row r="2493" spans="1:20" x14ac:dyDescent="0.35">
      <c r="A2493">
        <f t="shared" si="723"/>
        <v>67944.05690425467</v>
      </c>
      <c r="B2493">
        <f t="shared" si="740"/>
        <v>10813.632510029151</v>
      </c>
      <c r="C2493" t="str">
        <f t="shared" si="724"/>
        <v>0.0163859551851602-2.15488043185993i</v>
      </c>
      <c r="D2493" t="str">
        <f t="shared" si="725"/>
        <v>3.47735684593486-1.52348220222511i</v>
      </c>
      <c r="E2493" t="str">
        <f t="shared" si="726"/>
        <v>183.117399683392+7.25475816722201i</v>
      </c>
      <c r="F2493" t="str">
        <f t="shared" si="727"/>
        <v>2.90978611394686-13.8309076987331i</v>
      </c>
      <c r="G2493" t="str">
        <f t="shared" si="728"/>
        <v>0.999957457114865-0.00652235197133244i</v>
      </c>
      <c r="H2493" t="str">
        <f t="shared" si="729"/>
        <v>11.6725137010199-246.337013872964i</v>
      </c>
      <c r="I2493" t="str">
        <f t="shared" si="730"/>
        <v>-9.51565559893752-2.47752196141873i</v>
      </c>
      <c r="K2493" t="str">
        <f t="shared" si="731"/>
        <v>0.00230309724630358-0.00575062505815649i</v>
      </c>
      <c r="L2493" t="str">
        <f t="shared" si="732"/>
        <v>0.0001875-0.032619660316439i</v>
      </c>
      <c r="M2493" t="str">
        <f t="shared" si="733"/>
        <v>0.00125-0.00819852425065579i</v>
      </c>
      <c r="N2493">
        <f t="shared" si="734"/>
        <v>90.435675208080639</v>
      </c>
      <c r="O2493">
        <f t="shared" si="735"/>
        <v>6.6687146610239623</v>
      </c>
      <c r="P2493" s="3">
        <f t="shared" si="736"/>
        <v>6.6687146610239623</v>
      </c>
      <c r="Q2493" s="3">
        <f t="shared" si="737"/>
        <v>-89.564324791919361</v>
      </c>
      <c r="R2493">
        <f t="shared" si="738"/>
        <v>90.435675208080639</v>
      </c>
      <c r="S2493">
        <f t="shared" si="739"/>
        <v>10.81363251002915</v>
      </c>
      <c r="T2493">
        <f t="shared" si="722"/>
        <v>6.6687146610239623</v>
      </c>
    </row>
    <row r="2494" spans="1:20" x14ac:dyDescent="0.35">
      <c r="A2494">
        <f t="shared" si="723"/>
        <v>68202.244320490834</v>
      </c>
      <c r="B2494">
        <f t="shared" si="740"/>
        <v>10854.724313567262</v>
      </c>
      <c r="C2494" t="str">
        <f t="shared" si="724"/>
        <v>0.0179499461092159-2.14835693435506i</v>
      </c>
      <c r="D2494" t="str">
        <f t="shared" si="725"/>
        <v>3.47735099817345-1.51810684671476i</v>
      </c>
      <c r="E2494" t="str">
        <f t="shared" si="726"/>
        <v>183.302451359099+7.24940313217443i</v>
      </c>
      <c r="F2494" t="str">
        <f t="shared" si="727"/>
        <v>2.90978517135033-13.7786931764015i</v>
      </c>
      <c r="G2494" t="str">
        <f t="shared" si="728"/>
        <v>0.999957133188505-0.00654713478794304i</v>
      </c>
      <c r="H2494" t="str">
        <f t="shared" si="729"/>
        <v>11.5117828259358-245.210305309805i</v>
      </c>
      <c r="I2494" t="str">
        <f t="shared" si="730"/>
        <v>-9.43689426584842-2.4603055723471i</v>
      </c>
      <c r="K2494" t="str">
        <f t="shared" si="731"/>
        <v>0.00229239933862151-0.00573183139131916i</v>
      </c>
      <c r="L2494" t="str">
        <f t="shared" si="732"/>
        <v>0.0001875-0.0324961748520013i</v>
      </c>
      <c r="M2494" t="str">
        <f t="shared" si="733"/>
        <v>0.00125-0.0081674877970271i</v>
      </c>
      <c r="N2494">
        <f t="shared" si="734"/>
        <v>90.478706404489543</v>
      </c>
      <c r="O2494">
        <f t="shared" si="735"/>
        <v>6.642431927209925</v>
      </c>
      <c r="P2494" s="3">
        <f t="shared" si="736"/>
        <v>6.642431927209925</v>
      </c>
      <c r="Q2494" s="3">
        <f t="shared" si="737"/>
        <v>-89.521293595510457</v>
      </c>
      <c r="R2494">
        <f t="shared" si="738"/>
        <v>90.478706404489543</v>
      </c>
      <c r="S2494">
        <f t="shared" si="739"/>
        <v>10.854724313567262</v>
      </c>
      <c r="T2494">
        <f t="shared" si="722"/>
        <v>6.642431927209925</v>
      </c>
    </row>
    <row r="2495" spans="1:20" x14ac:dyDescent="0.35">
      <c r="A2495">
        <f t="shared" si="723"/>
        <v>68461.412848908702</v>
      </c>
      <c r="B2495">
        <f t="shared" si="740"/>
        <v>10895.972265958817</v>
      </c>
      <c r="C2495" t="str">
        <f t="shared" si="724"/>
        <v>0.0194993708331525-2.1418739546952i</v>
      </c>
      <c r="D2495" t="str">
        <f t="shared" si="725"/>
        <v>3.47734510590448-1.51275332835273i</v>
      </c>
      <c r="E2495" t="str">
        <f t="shared" si="726"/>
        <v>183.48913020949+7.24347663973233i</v>
      </c>
      <c r="F2495" t="str">
        <f t="shared" si="727"/>
        <v>2.90978422157708-13.7266768651032i</v>
      </c>
      <c r="G2495" t="str">
        <f t="shared" si="728"/>
        <v>0.999956806795839-0.00657201175498814i</v>
      </c>
      <c r="H2495" t="str">
        <f t="shared" si="729"/>
        <v>11.3534986292329-244.090054868145i</v>
      </c>
      <c r="I2495" t="str">
        <f t="shared" si="730"/>
        <v>-9.35883133855272-2.44329063880161i</v>
      </c>
      <c r="K2495" t="str">
        <f t="shared" si="731"/>
        <v>0.00228177176409755-0.00571308039674909i</v>
      </c>
      <c r="L2495" t="str">
        <f t="shared" si="732"/>
        <v>0.0001875-0.0323731568559488i</v>
      </c>
      <c r="M2495" t="str">
        <f t="shared" si="733"/>
        <v>0.00125-0.00813656883545236i</v>
      </c>
      <c r="N2495">
        <f t="shared" si="734"/>
        <v>90.521599688600304</v>
      </c>
      <c r="O2495">
        <f t="shared" si="735"/>
        <v>6.6162381278446265</v>
      </c>
      <c r="P2495" s="3">
        <f t="shared" si="736"/>
        <v>6.6162381278446265</v>
      </c>
      <c r="Q2495" s="3">
        <f t="shared" si="737"/>
        <v>-89.478400311399696</v>
      </c>
      <c r="R2495">
        <f t="shared" si="738"/>
        <v>90.521599688600304</v>
      </c>
      <c r="S2495">
        <f t="shared" si="739"/>
        <v>10.895972265958816</v>
      </c>
      <c r="T2495">
        <f t="shared" si="722"/>
        <v>6.6162381278446265</v>
      </c>
    </row>
    <row r="2496" spans="1:20" x14ac:dyDescent="0.35">
      <c r="A2496">
        <f t="shared" si="723"/>
        <v>68721.566217734566</v>
      </c>
      <c r="B2496">
        <f t="shared" si="740"/>
        <v>10937.376960569462</v>
      </c>
      <c r="C2496" t="str">
        <f t="shared" si="724"/>
        <v>0.0210342521397845-2.13543137181327i</v>
      </c>
      <c r="D2496" t="str">
        <f t="shared" si="725"/>
        <v>3.4773391687894-1.50742157011165i</v>
      </c>
      <c r="E2496" t="str">
        <f t="shared" si="726"/>
        <v>183.677451529573+7.23696768232472i</v>
      </c>
      <c r="F2496" t="str">
        <f t="shared" si="727"/>
        <v>2.90978326457247-13.6748580165648i</v>
      </c>
      <c r="G2496" t="str">
        <f t="shared" si="728"/>
        <v>0.999956477918092-0.00659698322996168i</v>
      </c>
      <c r="H2496" t="str">
        <f t="shared" si="729"/>
        <v>11.1976208221957-242.97621438707i</v>
      </c>
      <c r="I2496" t="str">
        <f t="shared" si="730"/>
        <v>-9.28146005475485-2.42647384495999i</v>
      </c>
      <c r="K2496" t="str">
        <f t="shared" si="731"/>
        <v>0.0022712141324652-0.00569437219696598i</v>
      </c>
      <c r="L2496" t="str">
        <f t="shared" si="732"/>
        <v>0.0001875-0.032250604558626i</v>
      </c>
      <c r="M2496" t="str">
        <f t="shared" si="733"/>
        <v>0.00125-0.00810576692115199i</v>
      </c>
      <c r="N2496">
        <f t="shared" si="734"/>
        <v>90.564351968288165</v>
      </c>
      <c r="O2496">
        <f t="shared" si="735"/>
        <v>6.590133726933427</v>
      </c>
      <c r="P2496" s="3">
        <f t="shared" si="736"/>
        <v>6.590133726933427</v>
      </c>
      <c r="Q2496" s="3">
        <f t="shared" si="737"/>
        <v>-89.435648031711835</v>
      </c>
      <c r="R2496">
        <f t="shared" si="738"/>
        <v>90.564351968288165</v>
      </c>
      <c r="S2496">
        <f t="shared" si="739"/>
        <v>10.937376960569461</v>
      </c>
      <c r="T2496">
        <f t="shared" si="722"/>
        <v>6.590133726933427</v>
      </c>
    </row>
    <row r="2497" spans="1:20" x14ac:dyDescent="0.35">
      <c r="A2497">
        <f t="shared" si="723"/>
        <v>68982.708169361955</v>
      </c>
      <c r="B2497">
        <f t="shared" si="740"/>
        <v>10978.938993019627</v>
      </c>
      <c r="C2497" t="str">
        <f t="shared" si="724"/>
        <v>0.0225546118546109-2.1290290662342i</v>
      </c>
      <c r="D2497" t="str">
        <f t="shared" si="725"/>
        <v>3.47733318648701-1.50211149527704i</v>
      </c>
      <c r="E2497" t="str">
        <f t="shared" si="726"/>
        <v>183.867430770626+7.22986504933398i</v>
      </c>
      <c r="F2497" t="str">
        <f t="shared" si="727"/>
        <v>2.90978230028143-13.6232358853539i</v>
      </c>
      <c r="G2497" t="str">
        <f t="shared" si="728"/>
        <v>0.999956146536343-0.00662204957171293i</v>
      </c>
      <c r="H2497" t="str">
        <f t="shared" si="729"/>
        <v>11.0441098235241-241.868736104484i</v>
      </c>
      <c r="I2497" t="str">
        <f t="shared" si="730"/>
        <v>-9.20477372268895-2.40985193852192i</v>
      </c>
      <c r="K2497" t="str">
        <f t="shared" si="731"/>
        <v>0.00226072605457668-0.005675706911641i</v>
      </c>
      <c r="L2497" t="str">
        <f t="shared" si="732"/>
        <v>0.0001875-0.0321285161970771i</v>
      </c>
      <c r="M2497" t="str">
        <f t="shared" si="733"/>
        <v>0.00125-0.00807508161103005i</v>
      </c>
      <c r="N2497">
        <f t="shared" si="734"/>
        <v>90.606960115005762</v>
      </c>
      <c r="O2497">
        <f t="shared" si="735"/>
        <v>6.5641191920617423</v>
      </c>
      <c r="P2497" s="3">
        <f t="shared" si="736"/>
        <v>6.5641191920617423</v>
      </c>
      <c r="Q2497" s="3">
        <f t="shared" si="737"/>
        <v>-89.393039884994238</v>
      </c>
      <c r="R2497">
        <f t="shared" si="738"/>
        <v>90.606960115005762</v>
      </c>
      <c r="S2497">
        <f t="shared" si="739"/>
        <v>10.978938993019627</v>
      </c>
      <c r="T2497">
        <f t="shared" si="722"/>
        <v>6.5641191920617423</v>
      </c>
    </row>
    <row r="2498" spans="1:20" x14ac:dyDescent="0.35">
      <c r="A2498">
        <f t="shared" si="723"/>
        <v>69244.842460405533</v>
      </c>
      <c r="B2498">
        <f t="shared" si="740"/>
        <v>11020.658961193101</v>
      </c>
      <c r="C2498" t="str">
        <f t="shared" si="724"/>
        <v>0.0240604708288442-2.1226669200736i</v>
      </c>
      <c r="D2498" t="str">
        <f t="shared" si="725"/>
        <v>3.47732715865355-1.49682302744614i</v>
      </c>
      <c r="E2498" t="str">
        <f t="shared" si="726"/>
        <v>184.059083541726+7.22215732304195i</v>
      </c>
      <c r="F2498" t="str">
        <f t="shared" si="727"/>
        <v>2.9097813286485-13.5718097288676i</v>
      </c>
      <c r="G2498" t="str">
        <f t="shared" si="728"/>
        <v>0.999955812631531-0.00664721114045156i</v>
      </c>
      <c r="H2498" t="str">
        <f t="shared" si="729"/>
        <v>10.8929267462337-240.767572655097i</v>
      </c>
      <c r="I2498" t="str">
        <f t="shared" si="730"/>
        <v>-9.12876572040555-2.39342172939712i</v>
      </c>
      <c r="K2498" t="str">
        <f t="shared" si="731"/>
        <v>0.00225030714241561-0.00565708465762194i</v>
      </c>
      <c r="L2498" t="str">
        <f t="shared" si="732"/>
        <v>0.0001875-0.03200689001502i</v>
      </c>
      <c r="M2498" t="str">
        <f t="shared" si="733"/>
        <v>0.00125-0.00804451246366814i</v>
      </c>
      <c r="N2498">
        <f t="shared" si="734"/>
        <v>90.649420963130638</v>
      </c>
      <c r="O2498">
        <f t="shared" si="735"/>
        <v>6.5381949944180429</v>
      </c>
      <c r="P2498" s="3">
        <f t="shared" si="736"/>
        <v>6.5381949944180429</v>
      </c>
      <c r="Q2498" s="3">
        <f t="shared" si="737"/>
        <v>-89.350579036869362</v>
      </c>
      <c r="R2498">
        <f t="shared" si="738"/>
        <v>90.649420963130638</v>
      </c>
      <c r="S2498">
        <f t="shared" si="739"/>
        <v>11.020658961193101</v>
      </c>
      <c r="T2498">
        <f t="shared" si="722"/>
        <v>6.5381949944180429</v>
      </c>
    </row>
    <row r="2499" spans="1:20" x14ac:dyDescent="0.35">
      <c r="A2499">
        <f t="shared" si="723"/>
        <v>69507.972861755086</v>
      </c>
      <c r="B2499">
        <f t="shared" si="740"/>
        <v>11062.537465245636</v>
      </c>
      <c r="C2499" t="str">
        <f t="shared" si="724"/>
        <v>0.0255518489221553-2.11634481703636i</v>
      </c>
      <c r="D2499" t="str">
        <f t="shared" si="725"/>
        <v>3.47732108494266-1.49155609052683i</v>
      </c>
      <c r="E2499" t="str">
        <f t="shared" si="726"/>
        <v>184.25242561129+7.21383287448976i</v>
      </c>
      <c r="F2499" t="str">
        <f t="shared" si="727"/>
        <v>2.90978034961781-13.5205788073223i</v>
      </c>
      <c r="G2499" t="str">
        <f t="shared" si="728"/>
        <v>0.999955476184445-0.00667246829775282i</v>
      </c>
      <c r="H2499" t="str">
        <f t="shared" si="729"/>
        <v>10.7440333848104-239.672677068356i</v>
      </c>
      <c r="I2499" t="str">
        <f t="shared" si="730"/>
        <v>-9.0534294950629-2.37718008842179i</v>
      </c>
      <c r="K2499" t="str">
        <f t="shared" si="731"/>
        <v>0.00223995700910951-0.00563850554895827i</v>
      </c>
      <c r="L2499" t="str">
        <f t="shared" si="732"/>
        <v>0.0001875-0.0318857242628213i</v>
      </c>
      <c r="M2499" t="str">
        <f t="shared" si="733"/>
        <v>0.00125-0.00801405903931871i</v>
      </c>
      <c r="N2499">
        <f t="shared" si="734"/>
        <v>90.691731309301517</v>
      </c>
      <c r="O2499">
        <f t="shared" si="735"/>
        <v>6.5123616088161143</v>
      </c>
      <c r="P2499" s="3">
        <f t="shared" si="736"/>
        <v>6.5123616088161143</v>
      </c>
      <c r="Q2499" s="3">
        <f t="shared" si="737"/>
        <v>-89.308268690698483</v>
      </c>
      <c r="R2499">
        <f t="shared" si="738"/>
        <v>90.691731309301517</v>
      </c>
      <c r="S2499">
        <f t="shared" si="739"/>
        <v>11.062537465245637</v>
      </c>
      <c r="T2499">
        <f t="shared" si="722"/>
        <v>6.5123616088161143</v>
      </c>
    </row>
    <row r="2500" spans="1:20" x14ac:dyDescent="0.35">
      <c r="A2500">
        <f t="shared" si="723"/>
        <v>69772.103158629747</v>
      </c>
      <c r="B2500">
        <f t="shared" si="740"/>
        <v>11104.575107613569</v>
      </c>
      <c r="C2500" t="str">
        <f t="shared" si="724"/>
        <v>0.0270287649850922-2.11006264241547i</v>
      </c>
      <c r="D2500" t="str">
        <f t="shared" si="725"/>
        <v>3.47731496500532-1.48631060873657i</v>
      </c>
      <c r="E2500" t="str">
        <f t="shared" si="726"/>
        <v>184.447472908617+7.20487985924648i</v>
      </c>
      <c r="F2500" t="str">
        <f t="shared" si="727"/>
        <v>2.909779363133-13.4695423837428i</v>
      </c>
      <c r="G2500" t="str">
        <f t="shared" si="728"/>
        <v>0.999955137175733-0.00669782140656259i</v>
      </c>
      <c r="H2500" t="str">
        <f t="shared" si="729"/>
        <v>10.5973922026104-238.584002766326i</v>
      </c>
      <c r="I2500" t="str">
        <f t="shared" si="730"/>
        <v>-8.97875856222201-2.36112394610273i</v>
      </c>
      <c r="K2500" t="str">
        <f t="shared" si="731"/>
        <v>0.00222967526894206-0.0056199696969264i</v>
      </c>
      <c r="L2500" t="str">
        <f t="shared" si="732"/>
        <v>0.0001875-0.031765017197471i</v>
      </c>
      <c r="M2500" t="str">
        <f t="shared" si="733"/>
        <v>0.00125-0.00798372089989912i</v>
      </c>
      <c r="N2500">
        <f t="shared" si="734"/>
        <v>90.733887911742642</v>
      </c>
      <c r="O2500">
        <f t="shared" si="735"/>
        <v>6.4866195137177414</v>
      </c>
      <c r="P2500" s="3">
        <f t="shared" si="736"/>
        <v>6.4866195137177414</v>
      </c>
      <c r="Q2500" s="3">
        <f t="shared" si="737"/>
        <v>-89.266112088257358</v>
      </c>
      <c r="R2500">
        <f t="shared" si="738"/>
        <v>90.733887911742642</v>
      </c>
      <c r="S2500">
        <f t="shared" si="739"/>
        <v>11.10457510761357</v>
      </c>
      <c r="T2500">
        <f t="shared" si="722"/>
        <v>6.4866195137177414</v>
      </c>
    </row>
    <row r="2501" spans="1:20" x14ac:dyDescent="0.35">
      <c r="A2501">
        <f t="shared" si="723"/>
        <v>70037.237150632543</v>
      </c>
      <c r="B2501">
        <f t="shared" si="740"/>
        <v>11146.772493022501</v>
      </c>
      <c r="C2501" t="str">
        <f t="shared" si="724"/>
        <v>0.028491236841278-2.10382028309056i</v>
      </c>
      <c r="D2501" t="str">
        <f t="shared" si="725"/>
        <v>3.47730879848988-1.48108650660125i</v>
      </c>
      <c r="E2501" t="str">
        <f t="shared" si="726"/>
        <v>184.64424152543+7.19528621308578i</v>
      </c>
      <c r="F2501" t="str">
        <f t="shared" si="727"/>
        <v>2.90977836913732-13.418699723952i</v>
      </c>
      <c r="G2501" t="str">
        <f t="shared" si="728"/>
        <v>0.999954795585891-0.00672327083120269i</v>
      </c>
      <c r="H2501" t="str">
        <f t="shared" si="729"/>
        <v>10.4529663195031-237.501503561521i</v>
      </c>
      <c r="I2501" t="str">
        <f t="shared" si="730"/>
        <v>-8.90474650514601-2.34525029138871i</v>
      </c>
      <c r="K2501" t="str">
        <f t="shared" si="731"/>
        <v>0.00221946153736489-0.00560147721005448i</v>
      </c>
      <c r="L2501" t="str">
        <f t="shared" si="732"/>
        <v>0.0001875-0.0316447670825572i</v>
      </c>
      <c r="M2501" t="str">
        <f t="shared" si="733"/>
        <v>0.00125-0.00795349760898493i</v>
      </c>
      <c r="N2501">
        <f t="shared" si="734"/>
        <v>90.775887489579091</v>
      </c>
      <c r="O2501">
        <f t="shared" si="735"/>
        <v>6.4609691912537528</v>
      </c>
      <c r="P2501" s="3">
        <f t="shared" si="736"/>
        <v>6.4609691912537528</v>
      </c>
      <c r="Q2501" s="3">
        <f t="shared" si="737"/>
        <v>-89.224112510420909</v>
      </c>
      <c r="R2501">
        <f t="shared" si="738"/>
        <v>90.775887489579091</v>
      </c>
      <c r="S2501">
        <f t="shared" si="739"/>
        <v>11.146772493022501</v>
      </c>
      <c r="T2501">
        <f t="shared" si="722"/>
        <v>6.4609691912537528</v>
      </c>
    </row>
    <row r="2502" spans="1:20" x14ac:dyDescent="0.35">
      <c r="A2502">
        <f t="shared" si="723"/>
        <v>70303.37865180496</v>
      </c>
      <c r="B2502">
        <f t="shared" si="740"/>
        <v>11189.130228495987</v>
      </c>
      <c r="C2502" t="str">
        <f t="shared" si="724"/>
        <v>0.0299392812692533-2.09761762752689i</v>
      </c>
      <c r="D2502" t="str">
        <f t="shared" si="725"/>
        <v>3.47730258504198-1.47588370895415i</v>
      </c>
      <c r="E2502" t="str">
        <f t="shared" si="726"/>
        <v>184.842747717437+7.18503964756696i</v>
      </c>
      <c r="F2502" t="str">
        <f t="shared" si="727"/>
        <v>2.90977736757362-13.3680500965598i</v>
      </c>
      <c r="G2502" t="str">
        <f t="shared" si="728"/>
        <v>0.999954451395271-0.00674881693737597i</v>
      </c>
      <c r="H2502" t="str">
        <f t="shared" si="729"/>
        <v>10.310719499751-236.425133654694i</v>
      </c>
      <c r="I2502" t="str">
        <f t="shared" si="730"/>
        <v>-8.83138697410361-2.32955617046826i</v>
      </c>
      <c r="K2502" t="str">
        <f t="shared" si="731"/>
        <v>0.00220931543100941-0.00558302819414761i</v>
      </c>
      <c r="L2502" t="str">
        <f t="shared" si="732"/>
        <v>0.0001875-0.0315249721882419i</v>
      </c>
      <c r="M2502" t="str">
        <f t="shared" si="733"/>
        <v>0.00125-0.00792338873180412i</v>
      </c>
      <c r="N2502">
        <f t="shared" si="734"/>
        <v>90.817726722138985</v>
      </c>
      <c r="O2502">
        <f t="shared" si="735"/>
        <v>6.4354111272464127</v>
      </c>
      <c r="P2502" s="3">
        <f t="shared" si="736"/>
        <v>6.4354111272464127</v>
      </c>
      <c r="Q2502" s="3">
        <f t="shared" si="737"/>
        <v>-89.182273277861015</v>
      </c>
      <c r="R2502">
        <f t="shared" si="738"/>
        <v>90.817726722138985</v>
      </c>
      <c r="S2502">
        <f t="shared" si="739"/>
        <v>11.189130228495987</v>
      </c>
      <c r="T2502">
        <f t="shared" si="722"/>
        <v>6.4354111272464127</v>
      </c>
    </row>
    <row r="2503" spans="1:20" x14ac:dyDescent="0.35">
      <c r="A2503">
        <f t="shared" si="723"/>
        <v>70570.531490681824</v>
      </c>
      <c r="B2503">
        <f t="shared" si="740"/>
        <v>11231.648923364273</v>
      </c>
      <c r="C2503" t="str">
        <f t="shared" si="724"/>
        <v>0.0313729139840487-2.09145456577405i</v>
      </c>
      <c r="D2503" t="str">
        <f t="shared" si="725"/>
        <v>3.47729632430463-1.47070214093483i</v>
      </c>
      <c r="E2503" t="str">
        <f t="shared" si="726"/>
        <v>185.043007905885+7.17412764552011i</v>
      </c>
      <c r="F2503" t="str">
        <f t="shared" si="727"/>
        <v>2.90977635838429-13.3175927729534i</v>
      </c>
      <c r="G2503" t="str">
        <f t="shared" si="728"/>
        <v>0.99995410458407-0.00677446009217152i</v>
      </c>
      <c r="H2503" t="str">
        <f t="shared" si="729"/>
        <v>10.1706161401226-235.354847632584i</v>
      </c>
      <c r="I2503" t="str">
        <f t="shared" si="730"/>
        <v>-8.75867368567775-2.31403868559349i</v>
      </c>
      <c r="K2503" t="str">
        <f t="shared" si="731"/>
        <v>0.00219923656769798-0.00556462275231242i</v>
      </c>
      <c r="L2503" t="str">
        <f t="shared" si="732"/>
        <v>0.0001875-0.0314056307912352i</v>
      </c>
      <c r="M2503" t="str">
        <f t="shared" si="733"/>
        <v>0.00125-0.00789339383523023i</v>
      </c>
      <c r="N2503">
        <f t="shared" si="734"/>
        <v>90.859402248245644</v>
      </c>
      <c r="O2503">
        <f t="shared" si="735"/>
        <v>6.4099458112301546</v>
      </c>
      <c r="P2503" s="3">
        <f t="shared" si="736"/>
        <v>6.4099458112301546</v>
      </c>
      <c r="Q2503" s="3">
        <f t="shared" si="737"/>
        <v>-89.140597751754356</v>
      </c>
      <c r="R2503">
        <f t="shared" si="738"/>
        <v>90.859402248245644</v>
      </c>
      <c r="S2503">
        <f t="shared" si="739"/>
        <v>11.231648923364274</v>
      </c>
      <c r="T2503">
        <f t="shared" si="722"/>
        <v>6.4099458112301546</v>
      </c>
    </row>
    <row r="2504" spans="1:20" x14ac:dyDescent="0.35">
      <c r="A2504">
        <f t="shared" si="723"/>
        <v>70838.699510346414</v>
      </c>
      <c r="B2504">
        <f t="shared" si="740"/>
        <v>11274.329189273058</v>
      </c>
      <c r="C2504" t="str">
        <f t="shared" si="724"/>
        <v>0.0327921496184109-2.08533098946467i</v>
      </c>
      <c r="D2504" t="str">
        <f t="shared" si="725"/>
        <v>3.47729001591807-1.46554172798803i</v>
      </c>
      <c r="E2504" t="str">
        <f t="shared" si="726"/>
        <v>185.245038679117+7.16253745643383i</v>
      </c>
      <c r="F2504" t="str">
        <f t="shared" si="727"/>
        <v>2.90977534151122-13.2673270272859i</v>
      </c>
      <c r="G2504" t="str">
        <f t="shared" si="728"/>
        <v>0.999953755132341-0.00680020066406999i</v>
      </c>
      <c r="H2504" t="str">
        <f t="shared" si="729"/>
        <v>10.0326212582327-234.290600465617i</v>
      </c>
      <c r="I2504" t="str">
        <f t="shared" si="730"/>
        <v>-8.68660042207746-2.29869499392902i</v>
      </c>
      <c r="K2504" t="str">
        <f t="shared" si="731"/>
        <v>0.00218922456645495-0.0055462609849819i</v>
      </c>
      <c r="L2504" t="str">
        <f t="shared" si="732"/>
        <v>0.0001875-0.031286741174771i</v>
      </c>
      <c r="M2504" t="str">
        <f t="shared" si="733"/>
        <v>0.00125-0.00786351248777667i</v>
      </c>
      <c r="N2504">
        <f t="shared" si="734"/>
        <v>90.900910665497051</v>
      </c>
      <c r="O2504">
        <f t="shared" si="735"/>
        <v>6.3845737364717916</v>
      </c>
      <c r="P2504" s="3">
        <f t="shared" si="736"/>
        <v>6.3845737364717916</v>
      </c>
      <c r="Q2504" s="3">
        <f t="shared" si="737"/>
        <v>-89.099089334502949</v>
      </c>
      <c r="R2504">
        <f t="shared" si="738"/>
        <v>90.900910665497051</v>
      </c>
      <c r="S2504">
        <f t="shared" si="739"/>
        <v>11.274329189273057</v>
      </c>
      <c r="T2504">
        <f t="shared" si="722"/>
        <v>6.3845737364717916</v>
      </c>
    </row>
    <row r="2505" spans="1:20" x14ac:dyDescent="0.35">
      <c r="A2505">
        <f t="shared" si="723"/>
        <v>71107.88656848573</v>
      </c>
      <c r="B2505">
        <f t="shared" si="740"/>
        <v>11317.171640192295</v>
      </c>
      <c r="C2505" t="str">
        <f t="shared" si="724"/>
        <v>0.0341970017037141-2.07924679181347i</v>
      </c>
      <c r="D2505" t="str">
        <f t="shared" si="725"/>
        <v>3.47728365951983-1.46040239586267i</v>
      </c>
      <c r="E2505" t="str">
        <f t="shared" si="726"/>
        <v>185.448856794139+7.15025609173827i</v>
      </c>
      <c r="F2505" t="str">
        <f t="shared" si="727"/>
        <v>2.90977431689597-13.2172521364665i</v>
      </c>
      <c r="G2505" t="str">
        <f t="shared" si="728"/>
        <v>0.999953403019979-0.00682603902294873i</v>
      </c>
      <c r="H2505" t="str">
        <f t="shared" si="729"/>
        <v>9.89670048110824-233.23234750558i</v>
      </c>
      <c r="I2505" t="str">
        <f t="shared" si="730"/>
        <v>-8.61516103045583-2.28352230642611i</v>
      </c>
      <c r="K2505" t="str">
        <f t="shared" si="731"/>
        <v>0.00217927904751762-0.00552794298994025i</v>
      </c>
      <c r="L2505" t="str">
        <f t="shared" si="732"/>
        <v>0.0001875-0.0311683016285824i</v>
      </c>
      <c r="M2505" t="str">
        <f t="shared" si="733"/>
        <v>0.00125-0.00783374425959021i</v>
      </c>
      <c r="N2505">
        <f t="shared" si="734"/>
        <v>90.942248529533856</v>
      </c>
      <c r="O2505">
        <f t="shared" si="735"/>
        <v>6.3592953999916713</v>
      </c>
      <c r="P2505" s="3">
        <f t="shared" si="736"/>
        <v>6.3592953999916713</v>
      </c>
      <c r="Q2505" s="3">
        <f t="shared" si="737"/>
        <v>-89.057751470466144</v>
      </c>
      <c r="R2505">
        <f t="shared" si="738"/>
        <v>90.942248529533856</v>
      </c>
      <c r="S2505">
        <f t="shared" si="739"/>
        <v>11.317171640192296</v>
      </c>
      <c r="T2505">
        <f t="shared" si="722"/>
        <v>6.3592953999916713</v>
      </c>
    </row>
    <row r="2506" spans="1:20" x14ac:dyDescent="0.35">
      <c r="A2506">
        <f t="shared" si="723"/>
        <v>71378.096537445977</v>
      </c>
      <c r="B2506">
        <f t="shared" si="740"/>
        <v>11360.176892425026</v>
      </c>
      <c r="C2506" t="str">
        <f t="shared" si="724"/>
        <v>0.0355874826505328-2.07320186761606i</v>
      </c>
      <c r="D2506" t="str">
        <f t="shared" si="725"/>
        <v>3.47727725474468-1.4552840706107i</v>
      </c>
      <c r="E2506" t="str">
        <f t="shared" si="726"/>
        <v>185.654479178192+7.1372703199858i</v>
      </c>
      <c r="F2506" t="str">
        <f t="shared" si="727"/>
        <v>2.90977328447958-13.16736738015i</v>
      </c>
      <c r="G2506" t="str">
        <f t="shared" si="728"/>
        <v>0.999953048226729-0.00685197554008712i</v>
      </c>
      <c r="H2506" t="str">
        <f t="shared" si="729"/>
        <v>9.7628200339722-232.180044483255i</v>
      </c>
      <c r="I2506" t="str">
        <f t="shared" si="730"/>
        <v>-8.54434942223187-2.2685178867207i</v>
      </c>
      <c r="K2506" t="str">
        <f t="shared" si="731"/>
        <v>0.00216939963234658-0.00550966886234728i</v>
      </c>
      <c r="L2506" t="str">
        <f t="shared" si="732"/>
        <v>0.0001875-0.0310503104488767i</v>
      </c>
      <c r="M2506" t="str">
        <f t="shared" si="733"/>
        <v>0.00125-0.00780408872244495i</v>
      </c>
      <c r="N2506">
        <f t="shared" si="734"/>
        <v>90.983412353295222</v>
      </c>
      <c r="O2506">
        <f t="shared" si="735"/>
        <v>6.3341113025832545</v>
      </c>
      <c r="P2506" s="3">
        <f t="shared" si="736"/>
        <v>6.3341113025832545</v>
      </c>
      <c r="Q2506" s="3">
        <f t="shared" si="737"/>
        <v>-89.016587646704778</v>
      </c>
      <c r="R2506">
        <f t="shared" si="738"/>
        <v>90.983412353295222</v>
      </c>
      <c r="S2506">
        <f t="shared" si="739"/>
        <v>11.360176892425027</v>
      </c>
      <c r="T2506">
        <f t="shared" si="722"/>
        <v>6.3341113025832545</v>
      </c>
    </row>
    <row r="2507" spans="1:20" x14ac:dyDescent="0.35">
      <c r="A2507">
        <f t="shared" si="723"/>
        <v>71649.333304288273</v>
      </c>
      <c r="B2507">
        <f t="shared" si="740"/>
        <v>11403.345564616242</v>
      </c>
      <c r="C2507" t="str">
        <f t="shared" si="724"/>
        <v>0.0369636037288944-2.06719611324771i</v>
      </c>
      <c r="D2507" t="str">
        <f t="shared" si="725"/>
        <v>3.47727080122462-1.45018667858608i</v>
      </c>
      <c r="E2507" t="str">
        <f t="shared" si="726"/>
        <v>185.861922930303+7.12356666192878i</v>
      </c>
      <c r="F2507" t="str">
        <f t="shared" si="727"/>
        <v>2.90977224420266-13.1176720407261i</v>
      </c>
      <c r="G2507" t="str">
        <f t="shared" si="728"/>
        <v>0.999952690732182-0.00687801058817184i</v>
      </c>
      <c r="H2507" t="str">
        <f t="shared" si="729"/>
        <v>9.63094672924266-231.133647506023i</v>
      </c>
      <c r="I2507" t="str">
        <f t="shared" si="730"/>
        <v>-8.47415957241734-2.25367905005527i</v>
      </c>
      <c r="K2507" t="str">
        <f t="shared" si="731"/>
        <v>0.00215958594363597-0.00549143869476298i</v>
      </c>
      <c r="L2507" t="str">
        <f t="shared" si="732"/>
        <v>0.0001875-0.0309327659383111i</v>
      </c>
      <c r="M2507" t="str">
        <f t="shared" si="733"/>
        <v>0.00125-0.00777454544973597i</v>
      </c>
      <c r="N2507">
        <f t="shared" si="734"/>
        <v>91.024398606263148</v>
      </c>
      <c r="O2507">
        <f t="shared" si="735"/>
        <v>6.3090219488320116</v>
      </c>
      <c r="P2507" s="3">
        <f t="shared" si="736"/>
        <v>6.3090219488320116</v>
      </c>
      <c r="Q2507" s="3">
        <f t="shared" si="737"/>
        <v>-88.975601393736852</v>
      </c>
      <c r="R2507">
        <f t="shared" si="738"/>
        <v>91.024398606263148</v>
      </c>
      <c r="S2507">
        <f t="shared" si="739"/>
        <v>11.403345564616242</v>
      </c>
      <c r="T2507">
        <f t="shared" si="722"/>
        <v>6.3090219488320116</v>
      </c>
    </row>
    <row r="2508" spans="1:20" x14ac:dyDescent="0.35">
      <c r="A2508">
        <f t="shared" si="723"/>
        <v>71921.600770844569</v>
      </c>
      <c r="B2508">
        <f t="shared" si="740"/>
        <v>11446.678277761785</v>
      </c>
      <c r="C2508" t="str">
        <f t="shared" si="724"/>
        <v>0.038325375048109-2.06122942666236i</v>
      </c>
      <c r="D2508" t="str">
        <f t="shared" si="725"/>
        <v>3.47726429858884-1.44511014644369i</v>
      </c>
      <c r="E2508" t="str">
        <f t="shared" si="726"/>
        <v>186.071205322872+7.10913138548245i</v>
      </c>
      <c r="F2508" t="str">
        <f t="shared" si="727"/>
        <v>2.90977119600536-13.0681654033095i</v>
      </c>
      <c r="G2508" t="str">
        <f t="shared" si="728"/>
        <v>0.999952330515773-0.00690414454130218i</v>
      </c>
      <c r="H2508" t="str">
        <f t="shared" si="729"/>
        <v>9.5010479557432-230.093113055432i</v>
      </c>
      <c r="I2508" t="str">
        <f t="shared" si="730"/>
        <v>-8.40458551894859-2.2390031622239i</v>
      </c>
      <c r="K2508" t="str">
        <f t="shared" si="731"/>
        <v>0.00214983760532335-0.00547325257717181i</v>
      </c>
      <c r="L2508" t="str">
        <f t="shared" si="732"/>
        <v>0.0001875-0.0308156664059684i</v>
      </c>
      <c r="M2508" t="str">
        <f t="shared" si="733"/>
        <v>0.00125-0.00774511401647336i</v>
      </c>
      <c r="N2508">
        <f t="shared" si="734"/>
        <v>91.065203713692341</v>
      </c>
      <c r="O2508">
        <f t="shared" si="735"/>
        <v>6.2840278471348263</v>
      </c>
      <c r="P2508" s="3">
        <f t="shared" si="736"/>
        <v>6.2840278471348263</v>
      </c>
      <c r="Q2508" s="3">
        <f t="shared" si="737"/>
        <v>-88.934796286307659</v>
      </c>
      <c r="R2508">
        <f t="shared" si="738"/>
        <v>91.065203713692341</v>
      </c>
      <c r="S2508">
        <f t="shared" si="739"/>
        <v>11.446678277761784</v>
      </c>
      <c r="T2508">
        <f t="shared" si="722"/>
        <v>6.2840278471348263</v>
      </c>
    </row>
    <row r="2509" spans="1:20" x14ac:dyDescent="0.35">
      <c r="A2509">
        <f t="shared" si="723"/>
        <v>72194.90285377379</v>
      </c>
      <c r="B2509">
        <f t="shared" si="740"/>
        <v>11490.175655217279</v>
      </c>
      <c r="C2509" t="str">
        <f t="shared" si="724"/>
        <v>0.0396728055363351-2.05530170739166i</v>
      </c>
      <c r="D2509" t="str">
        <f t="shared" si="725"/>
        <v>3.47725774646374-1.44005440113831i</v>
      </c>
      <c r="E2509" t="str">
        <f t="shared" si="726"/>
        <v>186.282343803234+7.09395050058079i</v>
      </c>
      <c r="F2509" t="str">
        <f t="shared" si="727"/>
        <v>2.90977013982738-13.0188467557293i</v>
      </c>
      <c r="G2509" t="str">
        <f t="shared" si="728"/>
        <v>0.99995196755678-0.00693037777499536i</v>
      </c>
      <c r="H2509" t="str">
        <f t="shared" si="729"/>
        <v>9.37309166812163-229.058397984755i</v>
      </c>
      <c r="I2509" t="str">
        <f t="shared" si="730"/>
        <v>-8.33562136202363-2.22448763854008i</v>
      </c>
      <c r="K2509" t="str">
        <f t="shared" si="731"/>
        <v>0.00214015424259966-0.00545511059700732i</v>
      </c>
      <c r="L2509" t="str">
        <f t="shared" si="732"/>
        <v>0.0001875-0.0306990101673326i</v>
      </c>
      <c r="M2509" t="str">
        <f t="shared" si="733"/>
        <v>0.00125-0.00771579399927608i</v>
      </c>
      <c r="N2509">
        <f t="shared" si="734"/>
        <v>91.105824055829999</v>
      </c>
      <c r="O2509">
        <f t="shared" si="735"/>
        <v>6.2591295097189459</v>
      </c>
      <c r="P2509" s="3">
        <f t="shared" si="736"/>
        <v>6.2591295097189459</v>
      </c>
      <c r="Q2509" s="3">
        <f t="shared" si="737"/>
        <v>-88.894175944170001</v>
      </c>
      <c r="R2509">
        <f t="shared" si="738"/>
        <v>91.105824055829999</v>
      </c>
      <c r="S2509">
        <f t="shared" si="739"/>
        <v>11.490175655217278</v>
      </c>
      <c r="T2509">
        <f t="shared" si="722"/>
        <v>6.2591295097189459</v>
      </c>
    </row>
    <row r="2510" spans="1:20" x14ac:dyDescent="0.35">
      <c r="A2510">
        <f t="shared" si="723"/>
        <v>72469.243484618128</v>
      </c>
      <c r="B2510">
        <f t="shared" si="740"/>
        <v>11533.838322707104</v>
      </c>
      <c r="C2510" t="str">
        <f t="shared" si="724"/>
        <v>0.0410059029196715-2.04941285654362i</v>
      </c>
      <c r="D2510" t="str">
        <f t="shared" si="725"/>
        <v>3.47725114447284-1.43501936992351i</v>
      </c>
      <c r="E2510" t="str">
        <f t="shared" si="726"/>
        <v>186.495355995223+7.07800975391874i</v>
      </c>
      <c r="F2510" t="str">
        <f t="shared" si="727"/>
        <v>2.90976907560799-12.969715388519i</v>
      </c>
      <c r="G2510" t="str">
        <f t="shared" si="728"/>
        <v>0.999951601834325-0.0069567106661919i</v>
      </c>
      <c r="H2510" t="str">
        <f t="shared" si="729"/>
        <v>9.24704637646817-228.029459516498i</v>
      </c>
      <c r="I2510" t="str">
        <f t="shared" si="730"/>
        <v>-8.26726126344373-2.21012994282648i</v>
      </c>
      <c r="K2510" t="str">
        <f t="shared" si="731"/>
        <v>0.00213053548191829-0.00543701283917603i</v>
      </c>
      <c r="L2510" t="str">
        <f t="shared" si="732"/>
        <v>0.0001875-0.0305827955442644i</v>
      </c>
      <c r="M2510" t="str">
        <f t="shared" si="733"/>
        <v>0.00125-0.00768658497636594i</v>
      </c>
      <c r="N2510">
        <f t="shared" si="734"/>
        <v>91.146255967120382</v>
      </c>
      <c r="O2510">
        <f t="shared" si="735"/>
        <v>6.2343274526587633</v>
      </c>
      <c r="P2510" s="3">
        <f t="shared" si="736"/>
        <v>6.2343274526587633</v>
      </c>
      <c r="Q2510" s="3">
        <f t="shared" si="737"/>
        <v>-88.853744032879618</v>
      </c>
      <c r="R2510">
        <f t="shared" si="738"/>
        <v>91.146255967120382</v>
      </c>
      <c r="S2510">
        <f t="shared" si="739"/>
        <v>11.533838322707105</v>
      </c>
      <c r="T2510">
        <f t="shared" si="722"/>
        <v>6.2343274526587633</v>
      </c>
    </row>
    <row r="2511" spans="1:20" x14ac:dyDescent="0.35">
      <c r="A2511">
        <f t="shared" si="723"/>
        <v>72744.626609859668</v>
      </c>
      <c r="B2511">
        <f t="shared" si="740"/>
        <v>11577.666908333391</v>
      </c>
      <c r="C2511" t="str">
        <f t="shared" si="724"/>
        <v>0.0423246737009246-2.04356277680175i</v>
      </c>
      <c r="D2511" t="str">
        <f t="shared" si="725"/>
        <v>3.47724449223685-1.43000498035068i</v>
      </c>
      <c r="E2511" t="str">
        <f t="shared" si="726"/>
        <v>186.710259700744+7.06129462357584i</v>
      </c>
      <c r="F2511" t="str">
        <f t="shared" si="727"/>
        <v>2.90976800328594-12.920770594906i</v>
      </c>
      <c r="G2511" t="str">
        <f t="shared" si="728"/>
        <v>0.999951233327368-0.00698314359326093i</v>
      </c>
      <c r="H2511" t="str">
        <f t="shared" si="729"/>
        <v>9.12288113613559-227.006255239905i</v>
      </c>
      <c r="I2511" t="str">
        <f t="shared" si="730"/>
        <v>-8.19949944596051-2.19592758642656i</v>
      </c>
      <c r="K2511" t="str">
        <f t="shared" si="731"/>
        <v>0.00212098095100441-0.00541895938608163i</v>
      </c>
      <c r="L2511" t="str">
        <f t="shared" si="732"/>
        <v>0.0001875-0.0304670208649774i</v>
      </c>
      <c r="M2511" t="str">
        <f t="shared" si="733"/>
        <v>0.00125-0.00765748652756118i</v>
      </c>
      <c r="N2511">
        <f t="shared" si="734"/>
        <v>91.186495735397415</v>
      </c>
      <c r="O2511">
        <f t="shared" si="735"/>
        <v>6.2096221958940925</v>
      </c>
      <c r="P2511" s="3">
        <f t="shared" si="736"/>
        <v>6.2096221958940925</v>
      </c>
      <c r="Q2511" s="3">
        <f t="shared" si="737"/>
        <v>-88.813504264602585</v>
      </c>
      <c r="R2511">
        <f t="shared" si="738"/>
        <v>91.186495735397415</v>
      </c>
      <c r="S2511">
        <f t="shared" si="739"/>
        <v>11.577666908333391</v>
      </c>
      <c r="T2511">
        <f t="shared" si="722"/>
        <v>6.2096221958940925</v>
      </c>
    </row>
    <row r="2512" spans="1:20" x14ac:dyDescent="0.35">
      <c r="A2512">
        <f t="shared" si="723"/>
        <v>73021.056190977135</v>
      </c>
      <c r="B2512">
        <f t="shared" si="740"/>
        <v>11621.662042585058</v>
      </c>
      <c r="C2512" t="str">
        <f t="shared" si="724"/>
        <v>0.0436291231379714-2.03775137242395i</v>
      </c>
      <c r="D2512" t="str">
        <f t="shared" si="725"/>
        <v>3.47723778937354-1.4250111602679i</v>
      </c>
      <c r="E2512" t="str">
        <f t="shared" si="726"/>
        <v>186.927072901335+7.04379031352044i</v>
      </c>
      <c r="F2512" t="str">
        <f t="shared" si="727"/>
        <v>2.90976692279957-12.8720116708018i</v>
      </c>
      <c r="G2512" t="str">
        <f t="shared" si="728"/>
        <v>0.999950862014711-0.00700967693600565i</v>
      </c>
      <c r="H2512" t="str">
        <f t="shared" si="729"/>
        <v>9.00056553775343-225.988743108434i</v>
      </c>
      <c r="I2512" t="str">
        <f t="shared" si="730"/>
        <v>-8.13233019262833-2.18187812723741i</v>
      </c>
      <c r="K2512" t="str">
        <f t="shared" si="731"/>
        <v>0.00211149027886395-0.00540095031764923i</v>
      </c>
      <c r="L2512" t="str">
        <f t="shared" si="732"/>
        <v>0.0001875-0.0303516844640142i</v>
      </c>
      <c r="M2512" t="str">
        <f t="shared" si="733"/>
        <v>0.00125-0.00762849823427096i</v>
      </c>
      <c r="N2512">
        <f t="shared" si="734"/>
        <v>91.226539601063877</v>
      </c>
      <c r="O2512">
        <f t="shared" si="735"/>
        <v>6.1850142632468144</v>
      </c>
      <c r="P2512" s="3">
        <f t="shared" si="736"/>
        <v>6.1850142632468144</v>
      </c>
      <c r="Q2512" s="3">
        <f t="shared" si="737"/>
        <v>-88.773460398936123</v>
      </c>
      <c r="R2512">
        <f t="shared" si="738"/>
        <v>91.226539601063877</v>
      </c>
      <c r="S2512">
        <f t="shared" si="739"/>
        <v>11.621662042585058</v>
      </c>
      <c r="T2512">
        <f t="shared" si="722"/>
        <v>6.1850142632468144</v>
      </c>
    </row>
    <row r="2513" spans="1:20" x14ac:dyDescent="0.35">
      <c r="A2513">
        <f t="shared" si="723"/>
        <v>73298.536204502845</v>
      </c>
      <c r="B2513">
        <f t="shared" si="740"/>
        <v>11665.824358346881</v>
      </c>
      <c r="C2513" t="str">
        <f t="shared" si="724"/>
        <v>0.0449192552216869-2.03197854924147i</v>
      </c>
      <c r="D2513" t="str">
        <f t="shared" si="725"/>
        <v>3.47723103549782-1.42003783781897i</v>
      </c>
      <c r="E2513" t="str">
        <f t="shared" si="726"/>
        <v>187.145813759734+7.02548174799381i</v>
      </c>
      <c r="F2513" t="str">
        <f t="shared" si="727"/>
        <v>2.90976583408671-12.8234379147916i</v>
      </c>
      <c r="G2513" t="str">
        <f t="shared" si="728"/>
        <v>0.999950487874996-0.0070363110756687i</v>
      </c>
      <c r="H2513" t="str">
        <f t="shared" si="729"/>
        <v>8.88006969743243-224.976881437212i</v>
      </c>
      <c r="I2513" t="str">
        <f t="shared" si="730"/>
        <v>-8.06574784616154-2.16797916876315i</v>
      </c>
      <c r="K2513" t="str">
        <f t="shared" si="731"/>
        <v>0.00210206309579205-0.00538298571134894i</v>
      </c>
      <c r="L2513" t="str">
        <f t="shared" si="732"/>
        <v>0.0001875-0.0302367846822217i</v>
      </c>
      <c r="M2513" t="str">
        <f t="shared" si="733"/>
        <v>0.00125-0.00759961967948886i</v>
      </c>
      <c r="N2513">
        <f t="shared" si="734"/>
        <v>91.266383756256147</v>
      </c>
      <c r="O2513">
        <f t="shared" si="735"/>
        <v>6.1605041824372764</v>
      </c>
      <c r="P2513" s="3">
        <f t="shared" si="736"/>
        <v>6.1605041824372764</v>
      </c>
      <c r="Q2513" s="3">
        <f t="shared" si="737"/>
        <v>-88.733616243743853</v>
      </c>
      <c r="R2513">
        <f t="shared" si="738"/>
        <v>91.266383756256147</v>
      </c>
      <c r="S2513">
        <f t="shared" si="739"/>
        <v>11.665824358346882</v>
      </c>
      <c r="T2513">
        <f t="shared" si="722"/>
        <v>6.1605041824372764</v>
      </c>
    </row>
    <row r="2514" spans="1:20" x14ac:dyDescent="0.35">
      <c r="A2514">
        <f t="shared" si="723"/>
        <v>73577.070642079954</v>
      </c>
      <c r="B2514">
        <f t="shared" si="740"/>
        <v>11710.154490908599</v>
      </c>
      <c r="C2514" t="str">
        <f t="shared" si="724"/>
        <v>0.0461950726535163-2.02624421465781i</v>
      </c>
      <c r="D2514" t="str">
        <f t="shared" si="725"/>
        <v>3.47722423022165-1.41508494144232i</v>
      </c>
      <c r="E2514" t="str">
        <f t="shared" si="726"/>
        <v>187.366500621426+7.00635356576834i</v>
      </c>
      <c r="F2514" t="str">
        <f t="shared" si="727"/>
        <v>2.90976473708472-12.7750486281242i</v>
      </c>
      <c r="G2514" t="str">
        <f t="shared" si="728"/>
        <v>0.999950110886699-0.00706304639493758i</v>
      </c>
      <c r="H2514" t="str">
        <f t="shared" si="729"/>
        <v>8.76136424715799-223.970628900478i</v>
      </c>
      <c r="I2514" t="str">
        <f t="shared" si="730"/>
        <v>-7.99974680829724-2.15422835918874i</v>
      </c>
      <c r="K2514" t="str">
        <f t="shared" si="731"/>
        <v>0.00209269903338164-0.00536506564221999i</v>
      </c>
      <c r="L2514" t="str">
        <f t="shared" si="732"/>
        <v>0.0001875-0.0301223198667282i</v>
      </c>
      <c r="M2514" t="str">
        <f t="shared" si="733"/>
        <v>0.00125-0.0075708504477873i</v>
      </c>
      <c r="N2514">
        <f t="shared" si="734"/>
        <v>91.306024343996711</v>
      </c>
      <c r="O2514">
        <f t="shared" si="735"/>
        <v>6.1360924850998106</v>
      </c>
      <c r="P2514" s="3">
        <f t="shared" si="736"/>
        <v>6.1360924850998106</v>
      </c>
      <c r="Q2514" s="3">
        <f t="shared" si="737"/>
        <v>-88.693975656003289</v>
      </c>
      <c r="R2514">
        <f t="shared" si="738"/>
        <v>91.306024343996711</v>
      </c>
      <c r="S2514">
        <f t="shared" si="739"/>
        <v>11.710154490908598</v>
      </c>
      <c r="T2514">
        <f t="shared" si="722"/>
        <v>6.1360924850998106</v>
      </c>
    </row>
    <row r="2515" spans="1:20" x14ac:dyDescent="0.35">
      <c r="A2515">
        <f t="shared" si="723"/>
        <v>73856.663510519866</v>
      </c>
      <c r="B2515">
        <f t="shared" si="740"/>
        <v>11754.653077974051</v>
      </c>
      <c r="C2515" t="str">
        <f t="shared" si="724"/>
        <v>0.047456576822505-2.02054827764773i</v>
      </c>
      <c r="D2515" t="str">
        <f t="shared" si="725"/>
        <v>3.47721737315406-1.41015239987003i</v>
      </c>
      <c r="E2515" t="str">
        <f t="shared" si="726"/>
        <v>187.589152016209+6.98639011427451i</v>
      </c>
      <c r="F2515" t="str">
        <f t="shared" si="727"/>
        <v>2.90976363173053-12.7268431147023i</v>
      </c>
      <c r="G2515" t="str">
        <f t="shared" si="728"/>
        <v>0.999949731028136-0.00708988327795007i</v>
      </c>
      <c r="H2515" t="str">
        <f t="shared" si="729"/>
        <v>8.64442032536562-222.969944529001i</v>
      </c>
      <c r="I2515" t="str">
        <f t="shared" si="730"/>
        <v>-7.93432153916338-2.1406233904736i</v>
      </c>
      <c r="K2515" t="str">
        <f t="shared" si="731"/>
        <v>0.00208339772453141-0.00534719018289419i</v>
      </c>
      <c r="L2515" t="str">
        <f t="shared" si="732"/>
        <v>0.0001875-0.0300082883709187i</v>
      </c>
      <c r="M2515" t="str">
        <f t="shared" si="733"/>
        <v>0.00125-0.00754219012531113i</v>
      </c>
      <c r="N2515">
        <f t="shared" si="734"/>
        <v>91.34545745732953</v>
      </c>
      <c r="O2515">
        <f t="shared" si="735"/>
        <v>6.1117797067981927</v>
      </c>
      <c r="P2515" s="3">
        <f t="shared" si="736"/>
        <v>6.1117797067981927</v>
      </c>
      <c r="Q2515" s="3">
        <f t="shared" si="737"/>
        <v>-88.65454254267047</v>
      </c>
      <c r="R2515">
        <f t="shared" si="738"/>
        <v>91.34545745732953</v>
      </c>
      <c r="S2515">
        <f t="shared" si="739"/>
        <v>11.754653077974051</v>
      </c>
      <c r="T2515">
        <f t="shared" si="722"/>
        <v>6.1117797067981927</v>
      </c>
    </row>
    <row r="2516" spans="1:20" x14ac:dyDescent="0.35">
      <c r="A2516">
        <f t="shared" si="723"/>
        <v>74137.318831859826</v>
      </c>
      <c r="B2516">
        <f t="shared" si="740"/>
        <v>11799.320759670352</v>
      </c>
      <c r="C2516" t="str">
        <f t="shared" si="724"/>
        <v>0.0487037677820519-2.01489064875604i</v>
      </c>
      <c r="D2516" t="str">
        <f t="shared" si="725"/>
        <v>3.47721046390108-1.40524014212675i</v>
      </c>
      <c r="E2516" t="str">
        <f t="shared" si="726"/>
        <v>187.813786659721+6.9655754436031i</v>
      </c>
      <c r="F2516" t="str">
        <f t="shared" si="727"/>
        <v>2.90976251796053-12.678820681072i</v>
      </c>
      <c r="G2516" t="str">
        <f t="shared" si="728"/>
        <v>0.999949348277453-0.00711682211029977i</v>
      </c>
      <c r="H2516" t="str">
        <f t="shared" si="729"/>
        <v>8.52920956769849-221.974787707497i</v>
      </c>
      <c r="I2516" t="str">
        <f t="shared" si="730"/>
        <v>-7.86946655665211-2.12716199746453i</v>
      </c>
      <c r="K2516" t="str">
        <f t="shared" si="731"/>
        <v>0.00207415880345389-0.00532935940361973i</v>
      </c>
      <c r="L2516" t="str">
        <f t="shared" si="732"/>
        <v>0.0001875-0.0298946885544119i</v>
      </c>
      <c r="M2516" t="str">
        <f t="shared" si="733"/>
        <v>0.00125-0.00751363829977197i</v>
      </c>
      <c r="N2516">
        <f t="shared" si="734"/>
        <v>91.384679138445463</v>
      </c>
      <c r="O2516">
        <f t="shared" si="735"/>
        <v>6.0875663870395051</v>
      </c>
      <c r="P2516" s="3">
        <f t="shared" si="736"/>
        <v>6.0875663870395051</v>
      </c>
      <c r="Q2516" s="3">
        <f t="shared" si="737"/>
        <v>-88.615320861554537</v>
      </c>
      <c r="R2516">
        <f t="shared" si="738"/>
        <v>91.384679138445463</v>
      </c>
      <c r="S2516">
        <f t="shared" si="739"/>
        <v>11.799320759670353</v>
      </c>
      <c r="T2516">
        <f t="shared" si="722"/>
        <v>6.0875663870395051</v>
      </c>
    </row>
    <row r="2517" spans="1:20" x14ac:dyDescent="0.35">
      <c r="A2517">
        <f t="shared" si="723"/>
        <v>74419.0406434209</v>
      </c>
      <c r="B2517">
        <f t="shared" si="740"/>
        <v>11844.1581785571</v>
      </c>
      <c r="C2517" t="str">
        <f t="shared" si="724"/>
        <v>0.0499366442260439-2.00927124009666i</v>
      </c>
      <c r="D2517" t="str">
        <f t="shared" si="725"/>
        <v>3.4772035020658-1.40034809752872i</v>
      </c>
      <c r="E2517" t="str">
        <f t="shared" si="726"/>
        <v>188.040423454995+6.94389330036735i</v>
      </c>
      <c r="F2517" t="str">
        <f t="shared" si="727"/>
        <v>2.90976139571065-12.630980636413i</v>
      </c>
      <c r="G2517" t="str">
        <f t="shared" si="728"/>
        <v>0.999948962612635-0.00714386327904157i</v>
      </c>
      <c r="H2517" t="str">
        <f t="shared" si="729"/>
        <v>8.41570409793985-220.985118172021i</v>
      </c>
      <c r="I2517" t="str">
        <f t="shared" si="730"/>
        <v>-7.80517643579847-2.11384195702765i</v>
      </c>
      <c r="K2517" t="str">
        <f t="shared" si="731"/>
        <v>0.00206498190568293-0.00531157337228459i</v>
      </c>
      <c r="L2517" t="str">
        <f t="shared" si="732"/>
        <v>0.0001875-0.0297815187830364i</v>
      </c>
      <c r="M2517" t="str">
        <f t="shared" si="733"/>
        <v>0.00125-0.00748519456044231i</v>
      </c>
      <c r="N2517">
        <f t="shared" si="734"/>
        <v>91.423685377788487</v>
      </c>
      <c r="O2517">
        <f t="shared" si="735"/>
        <v>6.0634530692886059</v>
      </c>
      <c r="P2517" s="3">
        <f t="shared" si="736"/>
        <v>6.0634530692886059</v>
      </c>
      <c r="Q2517" s="3">
        <f t="shared" si="737"/>
        <v>-88.576314622211513</v>
      </c>
      <c r="R2517">
        <f t="shared" si="738"/>
        <v>91.423685377788487</v>
      </c>
      <c r="S2517">
        <f t="shared" si="739"/>
        <v>11.8441581785571</v>
      </c>
      <c r="T2517">
        <f t="shared" si="722"/>
        <v>6.0634530692886059</v>
      </c>
    </row>
    <row r="2518" spans="1:20" x14ac:dyDescent="0.35">
      <c r="A2518">
        <f t="shared" si="723"/>
        <v>74701.832997865902</v>
      </c>
      <c r="B2518">
        <f t="shared" si="740"/>
        <v>11889.165979635616</v>
      </c>
      <c r="C2518" t="str">
        <f t="shared" si="724"/>
        <v>0.0511552034646273-2.0036899653514i</v>
      </c>
      <c r="D2518" t="str">
        <f t="shared" si="725"/>
        <v>3.47719648724823-1.39547619568272i</v>
      </c>
      <c r="E2518" t="str">
        <f t="shared" si="726"/>
        <v>188.269081493979+6.92132712143007i</v>
      </c>
      <c r="F2518" t="str">
        <f t="shared" si="727"/>
        <v>2.90976026491634-12.5833222925289i</v>
      </c>
      <c r="G2518" t="str">
        <f t="shared" si="728"/>
        <v>0.999948574011497-0.00717100717269706i</v>
      </c>
      <c r="H2518" t="str">
        <f t="shared" si="729"/>
        <v>8.30387651911961-220.000896007355i</v>
      </c>
      <c r="I2518" t="str">
        <f t="shared" si="730"/>
        <v>-7.74144580816481-2.1006610871989i</v>
      </c>
      <c r="K2518" t="str">
        <f t="shared" si="731"/>
        <v>0.00205586666808122-0.00529383215443995i</v>
      </c>
      <c r="L2518" t="str">
        <f t="shared" si="732"/>
        <v>0.0001875-0.0296687774288069i</v>
      </c>
      <c r="M2518" t="str">
        <f t="shared" si="733"/>
        <v>0.00125-0.00745685849814933i</v>
      </c>
      <c r="N2518">
        <f t="shared" si="734"/>
        <v>91.462472113149772</v>
      </c>
      <c r="O2518">
        <f t="shared" si="735"/>
        <v>6.0394403009807709</v>
      </c>
      <c r="P2518" s="3">
        <f t="shared" si="736"/>
        <v>6.0394403009807709</v>
      </c>
      <c r="Q2518" s="3">
        <f t="shared" si="737"/>
        <v>-88.537527886850228</v>
      </c>
      <c r="R2518">
        <f t="shared" si="738"/>
        <v>91.462472113149772</v>
      </c>
      <c r="S2518">
        <f t="shared" si="739"/>
        <v>11.889165979635615</v>
      </c>
      <c r="T2518">
        <f t="shared" si="722"/>
        <v>6.0394403009807709</v>
      </c>
    </row>
    <row r="2519" spans="1:20" x14ac:dyDescent="0.35">
      <c r="A2519">
        <f t="shared" si="723"/>
        <v>74985.699963257794</v>
      </c>
      <c r="B2519">
        <f t="shared" si="740"/>
        <v>11934.344810358232</v>
      </c>
      <c r="C2519" t="str">
        <f t="shared" si="724"/>
        <v>0.0523594413995015-1.99814673976886i</v>
      </c>
      <c r="D2519" t="str">
        <f t="shared" si="725"/>
        <v>3.47718941904537-1.39062436648506i</v>
      </c>
      <c r="E2519" t="str">
        <f t="shared" si="726"/>
        <v>188.499780059055+6.89786002749158i</v>
      </c>
      <c r="F2519" t="str">
        <f t="shared" si="727"/>
        <v>2.90975912551256-12.535844963837i</v>
      </c>
      <c r="G2519" t="str">
        <f t="shared" si="728"/>
        <v>0.999948182451684-0.00719825418126019i</v>
      </c>
      <c r="H2519" t="str">
        <f t="shared" si="729"/>
        <v>8.19369990479059-219.022081644384i</v>
      </c>
      <c r="I2519" t="str">
        <f t="shared" si="730"/>
        <v>-7.67826936123024-2.08761724635255i</v>
      </c>
      <c r="K2519" t="str">
        <f t="shared" si="731"/>
        <v>0.00204681272884745-0.0052761358133235i</v>
      </c>
      <c r="L2519" t="str">
        <f t="shared" si="732"/>
        <v>0.0001875-0.0295564628699013i</v>
      </c>
      <c r="M2519" t="str">
        <f t="shared" si="733"/>
        <v>0.00125-0.00742862970526933i</v>
      </c>
      <c r="N2519">
        <f t="shared" si="734"/>
        <v>91.501035228746758</v>
      </c>
      <c r="O2519">
        <f t="shared" si="735"/>
        <v>6.0155286335342417</v>
      </c>
      <c r="P2519" s="3">
        <f t="shared" si="736"/>
        <v>6.0155286335342417</v>
      </c>
      <c r="Q2519" s="3">
        <f t="shared" si="737"/>
        <v>-88.498964771253242</v>
      </c>
      <c r="R2519">
        <f t="shared" si="738"/>
        <v>91.501035228746758</v>
      </c>
      <c r="S2519">
        <f t="shared" si="739"/>
        <v>11.934344810358231</v>
      </c>
      <c r="T2519">
        <f t="shared" si="722"/>
        <v>6.0155286335342417</v>
      </c>
    </row>
    <row r="2520" spans="1:20" x14ac:dyDescent="0.35">
      <c r="A2520">
        <f t="shared" si="723"/>
        <v>75270.64562311818</v>
      </c>
      <c r="B2520">
        <f t="shared" si="740"/>
        <v>11979.695320637595</v>
      </c>
      <c r="C2520" t="str">
        <f t="shared" si="724"/>
        <v>0.0535493524986527-1.99264148016324i</v>
      </c>
      <c r="D2520" t="str">
        <f t="shared" si="725"/>
        <v>3.47718229705119-1.38579254012061i</v>
      </c>
      <c r="E2520" t="str">
        <f t="shared" si="726"/>
        <v>188.732538624548+6.87347481653014i</v>
      </c>
      <c r="F2520" t="str">
        <f t="shared" si="727"/>
        <v>2.90975797743375-12.4885479673586i</v>
      </c>
      <c r="G2520" t="str">
        <f t="shared" si="728"/>
        <v>0.999947787910672-0.00722560469620274i</v>
      </c>
      <c r="H2520" t="str">
        <f t="shared" si="729"/>
        <v>8.08514779047081-218.048635857465i</v>
      </c>
      <c r="I2520" t="str">
        <f t="shared" si="730"/>
        <v>-7.61564183778585-2.07470833238758i</v>
      </c>
      <c r="K2520" t="str">
        <f t="shared" si="731"/>
        <v>0.0020378197275232-0.00525848440988252i</v>
      </c>
      <c r="L2520" t="str">
        <f t="shared" si="732"/>
        <v>0.0001875-0.0294445734906369i</v>
      </c>
      <c r="M2520" t="str">
        <f t="shared" si="733"/>
        <v>0.00125-0.00740050777572156i</v>
      </c>
      <c r="N2520">
        <f t="shared" si="734"/>
        <v>91.539370554284488</v>
      </c>
      <c r="O2520">
        <f t="shared" si="735"/>
        <v>5.9917186223617778</v>
      </c>
      <c r="P2520" s="3">
        <f t="shared" si="736"/>
        <v>5.9917186223617778</v>
      </c>
      <c r="Q2520" s="3">
        <f t="shared" si="737"/>
        <v>-88.460629445715512</v>
      </c>
      <c r="R2520">
        <f t="shared" si="738"/>
        <v>91.539370554284488</v>
      </c>
      <c r="S2520">
        <f t="shared" si="739"/>
        <v>11.979695320637594</v>
      </c>
      <c r="T2520">
        <f t="shared" si="722"/>
        <v>5.9917186223617778</v>
      </c>
    </row>
    <row r="2521" spans="1:20" x14ac:dyDescent="0.35">
      <c r="A2521">
        <f t="shared" si="723"/>
        <v>75556.67407648603</v>
      </c>
      <c r="B2521">
        <f t="shared" si="740"/>
        <v>12025.218162856017</v>
      </c>
      <c r="C2521" t="str">
        <f t="shared" si="724"/>
        <v>0.0547249297706566-1.98717410491319i</v>
      </c>
      <c r="D2521" t="str">
        <f t="shared" si="725"/>
        <v>3.4771751208565-1.38098064706172i</v>
      </c>
      <c r="E2521" t="str">
        <f t="shared" si="726"/>
        <v>188.967376858224+6.84815395709741i</v>
      </c>
      <c r="F2521" t="str">
        <f t="shared" si="727"/>
        <v>2.9097568206139-12.4414306227091i</v>
      </c>
      <c r="G2521" t="str">
        <f t="shared" si="728"/>
        <v>0.999947390365766-0.0072530591104799i</v>
      </c>
      <c r="H2521" t="str">
        <f t="shared" si="729"/>
        <v>7.97819416524949-217.080519761791i</v>
      </c>
      <c r="I2521" t="str">
        <f t="shared" si="730"/>
        <v>-7.5535580353353-2.06193228193128i</v>
      </c>
      <c r="K2521" t="str">
        <f t="shared" si="731"/>
        <v>0.00202888730499974-0.00524087800279715i</v>
      </c>
      <c r="L2521" t="str">
        <f t="shared" si="732"/>
        <v>0.0001875-0.0293331076814474i</v>
      </c>
      <c r="M2521" t="str">
        <f t="shared" si="733"/>
        <v>0.00125-0.0073724923049627i</v>
      </c>
      <c r="N2521">
        <f t="shared" si="734"/>
        <v>91.577473864003551</v>
      </c>
      <c r="O2521">
        <f t="shared" si="735"/>
        <v>5.9680108268817511</v>
      </c>
      <c r="P2521" s="3">
        <f t="shared" si="736"/>
        <v>5.9680108268817511</v>
      </c>
      <c r="Q2521" s="3">
        <f t="shared" si="737"/>
        <v>-88.422526135996449</v>
      </c>
      <c r="R2521">
        <f t="shared" si="738"/>
        <v>91.577473864003551</v>
      </c>
      <c r="S2521">
        <f t="shared" si="739"/>
        <v>12.025218162856017</v>
      </c>
      <c r="T2521">
        <f t="shared" si="722"/>
        <v>5.9680108268817511</v>
      </c>
    </row>
    <row r="2522" spans="1:20" x14ac:dyDescent="0.35">
      <c r="A2522">
        <f t="shared" si="723"/>
        <v>75843.78943797668</v>
      </c>
      <c r="B2522">
        <f t="shared" si="740"/>
        <v>12070.913991874871</v>
      </c>
      <c r="C2522" t="str">
        <f t="shared" si="724"/>
        <v>0.0558861647384615-1.98174453396048i</v>
      </c>
      <c r="D2522" t="str">
        <f t="shared" si="725"/>
        <v>3.47716789004907-1.37618861806728i</v>
      </c>
      <c r="E2522" t="str">
        <f t="shared" si="726"/>
        <v>189.20431462276+6.82187958146281i</v>
      </c>
      <c r="F2522" t="str">
        <f t="shared" si="727"/>
        <v>2.90975565498643-12.3944922520882i</v>
      </c>
      <c r="G2522" t="str">
        <f t="shared" si="728"/>
        <v>0.999946989794098-0.00728061781853589i</v>
      </c>
      <c r="H2522" t="str">
        <f t="shared" si="729"/>
        <v>7.87281346355275-216.117694810742i</v>
      </c>
      <c r="I2522" t="str">
        <f t="shared" si="730"/>
        <v>-7.49201280550073-2.04928706955985i</v>
      </c>
      <c r="K2522" t="str">
        <f t="shared" si="731"/>
        <v>0.00202001510352449-0.00522331664850314i</v>
      </c>
      <c r="L2522" t="str">
        <f t="shared" si="732"/>
        <v>0.0001875-0.0292220638388597i</v>
      </c>
      <c r="M2522" t="str">
        <f t="shared" si="733"/>
        <v>0.00125-0.00734458288998077i</v>
      </c>
      <c r="N2522">
        <f t="shared" si="734"/>
        <v>91.615340875711809</v>
      </c>
      <c r="O2522">
        <f t="shared" si="735"/>
        <v>5.9444058105278348</v>
      </c>
      <c r="P2522" s="3">
        <f t="shared" si="736"/>
        <v>5.9444058105278348</v>
      </c>
      <c r="Q2522" s="3">
        <f t="shared" si="737"/>
        <v>-88.384659124288191</v>
      </c>
      <c r="R2522">
        <f t="shared" si="738"/>
        <v>91.615340875711809</v>
      </c>
      <c r="S2522">
        <f t="shared" si="739"/>
        <v>12.070913991874871</v>
      </c>
      <c r="T2522">
        <f t="shared" si="722"/>
        <v>5.9444058105278348</v>
      </c>
    </row>
    <row r="2523" spans="1:20" x14ac:dyDescent="0.35">
      <c r="A2523">
        <f t="shared" si="723"/>
        <v>76131.995837840994</v>
      </c>
      <c r="B2523">
        <f t="shared" si="740"/>
        <v>12116.783465043996</v>
      </c>
      <c r="C2523" t="str">
        <f t="shared" si="724"/>
        <v>0.0570330474125504-1.97635268880882i</v>
      </c>
      <c r="D2523" t="str">
        <f t="shared" si="725"/>
        <v>3.47716060421352-1.37141638418169i</v>
      </c>
      <c r="E2523" t="str">
        <f t="shared" si="726"/>
        <v>189.443371977225+6.79463347860067i</v>
      </c>
      <c r="F2523" t="str">
        <f t="shared" si="727"/>
        <v>2.90975448048431-12.3477321802703i</v>
      </c>
      <c r="G2523" t="str">
        <f t="shared" si="728"/>
        <v>0.999946586172626-0.00730828121630953i</v>
      </c>
      <c r="H2523" t="str">
        <f t="shared" si="729"/>
        <v>7.76898055706557-215.160122793243i</v>
      </c>
      <c r="I2523" t="str">
        <f t="shared" si="730"/>
        <v>-7.4310010534346-2.03677070703557i</v>
      </c>
      <c r="K2523" t="str">
        <f t="shared" si="731"/>
        <v>0.00201120276670717-0.00520580040121475i</v>
      </c>
      <c r="L2523" t="str">
        <f t="shared" si="732"/>
        <v>0.0001875-0.0291114403654709i</v>
      </c>
      <c r="M2523" t="str">
        <f t="shared" si="733"/>
        <v>0.00125-0.00731677912928949i</v>
      </c>
      <c r="N2523">
        <f t="shared" si="734"/>
        <v>91.652967249797001</v>
      </c>
      <c r="O2523">
        <f t="shared" si="735"/>
        <v>5.9209041407587222</v>
      </c>
      <c r="P2523" s="3">
        <f t="shared" si="736"/>
        <v>5.9209041407587222</v>
      </c>
      <c r="Q2523" s="3">
        <f t="shared" si="737"/>
        <v>-88.347032750202999</v>
      </c>
      <c r="R2523">
        <f t="shared" si="738"/>
        <v>91.652967249797001</v>
      </c>
      <c r="S2523">
        <f t="shared" si="739"/>
        <v>12.116783465043996</v>
      </c>
      <c r="T2523">
        <f t="shared" si="722"/>
        <v>5.9209041407587222</v>
      </c>
    </row>
    <row r="2524" spans="1:20" x14ac:dyDescent="0.35">
      <c r="A2524">
        <f t="shared" si="723"/>
        <v>76421.297422024785</v>
      </c>
      <c r="B2524">
        <f t="shared" si="740"/>
        <v>12162.827242211164</v>
      </c>
      <c r="C2524" t="str">
        <f t="shared" si="724"/>
        <v>0.058165566263701-1.97099849252236i</v>
      </c>
      <c r="D2524" t="str">
        <f t="shared" si="725"/>
        <v>3.47715326293129-1.36666387673387i</v>
      </c>
      <c r="E2524" t="str">
        <f t="shared" si="726"/>
        <v>189.68456917851+6.76639708702391i</v>
      </c>
      <c r="F2524" t="str">
        <f t="shared" si="727"/>
        <v>2.90975329703997-12.3011497345945i</v>
      </c>
      <c r="G2524" t="str">
        <f t="shared" si="728"/>
        <v>0.999946179478132-0.00733604970123991i</v>
      </c>
      <c r="H2524" t="str">
        <f t="shared" si="729"/>
        <v>7.6666707468086-214.207765831108i</v>
      </c>
      <c r="I2524" t="str">
        <f t="shared" si="730"/>
        <v>-7.3705177372364-2.02438124256015i</v>
      </c>
      <c r="K2524" t="str">
        <f t="shared" si="731"/>
        <v>0.00200244993952596-0.00518832931294746i</v>
      </c>
      <c r="L2524" t="str">
        <f t="shared" si="732"/>
        <v>0.0001875-0.0290012356699252i</v>
      </c>
      <c r="M2524" t="str">
        <f t="shared" si="733"/>
        <v>0.00125-0.00728908062292237i</v>
      </c>
      <c r="N2524">
        <f t="shared" si="734"/>
        <v>91.690348588227295</v>
      </c>
      <c r="O2524">
        <f t="shared" si="735"/>
        <v>5.8975063890658044</v>
      </c>
      <c r="P2524" s="3">
        <f t="shared" si="736"/>
        <v>5.8975063890658044</v>
      </c>
      <c r="Q2524" s="3">
        <f t="shared" si="737"/>
        <v>-88.309651411772705</v>
      </c>
      <c r="R2524">
        <f t="shared" si="738"/>
        <v>91.690348588227295</v>
      </c>
      <c r="S2524">
        <f t="shared" si="739"/>
        <v>12.162827242211163</v>
      </c>
      <c r="T2524">
        <f t="shared" si="722"/>
        <v>5.8975063890658044</v>
      </c>
    </row>
    <row r="2525" spans="1:20" x14ac:dyDescent="0.35">
      <c r="A2525">
        <f t="shared" si="723"/>
        <v>76711.698352228486</v>
      </c>
      <c r="B2525">
        <f t="shared" si="740"/>
        <v>12209.045985731567</v>
      </c>
      <c r="C2525" t="str">
        <f t="shared" si="724"/>
        <v>0.0592837081950953-1.96568186972446i</v>
      </c>
      <c r="D2525" t="str">
        <f t="shared" si="725"/>
        <v>3.47714586578066-1.36193102733629i</v>
      </c>
      <c r="E2525" t="str">
        <f t="shared" si="726"/>
        <v>189.927926682768+6.73715148745152i</v>
      </c>
      <c r="F2525" t="str">
        <f t="shared" si="727"/>
        <v>2.90975210458533-12.2547442449551i</v>
      </c>
      <c r="G2525" t="str">
        <f t="shared" si="728"/>
        <v>0.999945769687222-0.00736392367227197i</v>
      </c>
      <c r="H2525" t="str">
        <f t="shared" si="729"/>
        <v>7.56585975536516-213.260586376389i</v>
      </c>
      <c r="I2525" t="str">
        <f t="shared" si="730"/>
        <v>-7.31055786737548-2.01211676004395i</v>
      </c>
      <c r="K2525" t="str">
        <f t="shared" si="731"/>
        <v>0.00199375626833332-0.00517090343354063i</v>
      </c>
      <c r="L2525" t="str">
        <f t="shared" si="732"/>
        <v>0.0001875-0.028891448166891i</v>
      </c>
      <c r="M2525" t="str">
        <f t="shared" si="733"/>
        <v>0.00125-0.00726148697242713i</v>
      </c>
      <c r="N2525">
        <f t="shared" si="734"/>
        <v>91.727480433531667</v>
      </c>
      <c r="O2525">
        <f t="shared" si="735"/>
        <v>5.8742131309813956</v>
      </c>
      <c r="P2525" s="3">
        <f t="shared" si="736"/>
        <v>5.8742131309813956</v>
      </c>
      <c r="Q2525" s="3">
        <f t="shared" si="737"/>
        <v>-88.272519566468333</v>
      </c>
      <c r="R2525">
        <f t="shared" si="738"/>
        <v>91.727480433531667</v>
      </c>
      <c r="S2525">
        <f t="shared" si="739"/>
        <v>12.209045985731567</v>
      </c>
      <c r="T2525">
        <f t="shared" si="722"/>
        <v>5.8742131309813956</v>
      </c>
    </row>
    <row r="2526" spans="1:20" x14ac:dyDescent="0.35">
      <c r="A2526">
        <f t="shared" si="723"/>
        <v>77003.202805966954</v>
      </c>
      <c r="B2526">
        <f t="shared" si="740"/>
        <v>12255.440360477347</v>
      </c>
      <c r="C2526" t="str">
        <f t="shared" si="724"/>
        <v>0.0603874585138762-1.96040274659602i</v>
      </c>
      <c r="D2526" t="str">
        <f t="shared" si="725"/>
        <v>3.47713841233669-1.35721776788394i</v>
      </c>
      <c r="E2526" t="str">
        <f t="shared" si="726"/>
        <v>190.173465146807+6.706877395312i</v>
      </c>
      <c r="F2526" t="str">
        <f t="shared" si="727"/>
        <v>2.90975090305182-12.2085150437923i</v>
      </c>
      <c r="G2526" t="str">
        <f t="shared" si="728"/>
        <v>0.999945356776323-0.00739190352986229i</v>
      </c>
      <c r="H2526" t="str">
        <f t="shared" si="729"/>
        <v>7.46652371925587-212.318547208726i</v>
      </c>
      <c r="I2526" t="str">
        <f t="shared" si="730"/>
        <v>-7.25111650611935-1.99997537839081i</v>
      </c>
      <c r="K2526" t="str">
        <f t="shared" si="731"/>
        <v>0.00198512140086152-0.00515352281067999i</v>
      </c>
      <c r="L2526" t="str">
        <f t="shared" si="732"/>
        <v>0.0001875-0.0287820762770383i</v>
      </c>
      <c r="M2526" t="str">
        <f t="shared" si="733"/>
        <v>0.00125-0.00723399778085988i</v>
      </c>
      <c r="N2526">
        <f t="shared" si="734"/>
        <v>91.76435826776418</v>
      </c>
      <c r="O2526">
        <f t="shared" si="735"/>
        <v>5.8510249460843955</v>
      </c>
      <c r="P2526" s="3">
        <f t="shared" si="736"/>
        <v>5.8510249460843955</v>
      </c>
      <c r="Q2526" s="3">
        <f t="shared" si="737"/>
        <v>-88.23564173223582</v>
      </c>
      <c r="R2526">
        <f t="shared" si="738"/>
        <v>91.76435826776418</v>
      </c>
      <c r="S2526">
        <f t="shared" si="739"/>
        <v>12.255440360477348</v>
      </c>
      <c r="T2526">
        <f t="shared" si="722"/>
        <v>5.8510249460843955</v>
      </c>
    </row>
    <row r="2527" spans="1:20" x14ac:dyDescent="0.35">
      <c r="A2527">
        <f t="shared" si="723"/>
        <v>77295.814976629626</v>
      </c>
      <c r="B2527">
        <f t="shared" si="740"/>
        <v>12302.01103384716</v>
      </c>
      <c r="C2527" t="str">
        <f t="shared" si="724"/>
        <v>0.0614768009021099-1.95516105087412i</v>
      </c>
      <c r="D2527" t="str">
        <f t="shared" si="725"/>
        <v>3.47713090217127-1.35252403055339i</v>
      </c>
      <c r="E2527" t="str">
        <f t="shared" si="726"/>
        <v>190.421205429492+6.6755551530741i</v>
      </c>
      <c r="F2527" t="str">
        <f t="shared" si="727"/>
        <v>2.90974969237031-12.1624614660818i</v>
      </c>
      <c r="G2527" t="str">
        <f t="shared" si="728"/>
        <v>0.999944940721684-0.00741998967598465i</v>
      </c>
      <c r="H2527" t="str">
        <f t="shared" si="729"/>
        <v>7.36863918145801-211.381611432687i</v>
      </c>
      <c r="I2527" t="str">
        <f t="shared" si="730"/>
        <v>-7.19218876696668-1.98795525079778i</v>
      </c>
      <c r="K2527" t="str">
        <f t="shared" si="731"/>
        <v>0.00197654498622803-0.00513618748991987i</v>
      </c>
      <c r="L2527" t="str">
        <f t="shared" si="732"/>
        <v>0.0001875-0.0286731184270156i</v>
      </c>
      <c r="M2527" t="str">
        <f t="shared" si="733"/>
        <v>0.00125-0.0072066126527793i</v>
      </c>
      <c r="N2527">
        <f t="shared" si="734"/>
        <v>91.800977511450128</v>
      </c>
      <c r="O2527">
        <f t="shared" si="735"/>
        <v>5.827942418006641</v>
      </c>
      <c r="P2527" s="3">
        <f t="shared" si="736"/>
        <v>5.827942418006641</v>
      </c>
      <c r="Q2527" s="3">
        <f t="shared" si="737"/>
        <v>-88.199022488549872</v>
      </c>
      <c r="R2527">
        <f t="shared" si="738"/>
        <v>91.800977511450128</v>
      </c>
      <c r="S2527">
        <f t="shared" si="739"/>
        <v>12.30201103384716</v>
      </c>
      <c r="T2527">
        <f t="shared" si="722"/>
        <v>5.827942418006641</v>
      </c>
    </row>
    <row r="2528" spans="1:20" x14ac:dyDescent="0.35">
      <c r="A2528">
        <f t="shared" si="723"/>
        <v>77589.539073540829</v>
      </c>
      <c r="B2528">
        <f t="shared" si="740"/>
        <v>12348.75867577578</v>
      </c>
      <c r="C2528" t="str">
        <f t="shared" si="724"/>
        <v>0.062551717387167-1.94995671185023i</v>
      </c>
      <c r="D2528" t="str">
        <f t="shared" si="725"/>
        <v>3.47712333485293-1.3478497478018i</v>
      </c>
      <c r="E2528" t="str">
        <f t="shared" si="726"/>
        <v>190.671168593089+6.64316472240944i</v>
      </c>
      <c r="F2528" t="str">
        <f t="shared" si="727"/>
        <v>2.90974847247114-12.1165828493259i</v>
      </c>
      <c r="G2528" t="str">
        <f t="shared" si="728"/>
        <v>0.999944521499372-0.00744818251413587i</v>
      </c>
      <c r="H2528" t="str">
        <f t="shared" si="729"/>
        <v>7.27218308406753-210.449742475118i</v>
      </c>
      <c r="I2528" t="str">
        <f t="shared" si="730"/>
        <v>-7.13376981408681-1.97605456406988i</v>
      </c>
      <c r="K2528" t="str">
        <f t="shared" si="731"/>
        <v>0.00196802667494075-0.00511889751470561i</v>
      </c>
      <c r="L2528" t="str">
        <f t="shared" si="732"/>
        <v>0.0001875-0.0285645730494278i</v>
      </c>
      <c r="M2528" t="str">
        <f t="shared" si="733"/>
        <v>0.00125-0.00717933119424118i</v>
      </c>
      <c r="N2528">
        <f t="shared" si="734"/>
        <v>91.837333522515209</v>
      </c>
      <c r="O2528">
        <f t="shared" si="735"/>
        <v>5.8049661344367394</v>
      </c>
      <c r="P2528" s="3">
        <f t="shared" si="736"/>
        <v>5.8049661344367394</v>
      </c>
      <c r="Q2528" s="3">
        <f t="shared" si="737"/>
        <v>-88.162666477484791</v>
      </c>
      <c r="R2528">
        <f t="shared" si="738"/>
        <v>91.837333522515209</v>
      </c>
      <c r="S2528">
        <f t="shared" si="739"/>
        <v>12.34875867577578</v>
      </c>
      <c r="T2528">
        <f t="shared" si="722"/>
        <v>5.8049661344367394</v>
      </c>
    </row>
    <row r="2529" spans="1:20" x14ac:dyDescent="0.35">
      <c r="A2529">
        <f t="shared" si="723"/>
        <v>77884.379322020279</v>
      </c>
      <c r="B2529">
        <f t="shared" si="740"/>
        <v>12395.683958743728</v>
      </c>
      <c r="C2529" t="str">
        <f t="shared" si="724"/>
        <v>0.0636121883114953-1.94478966036862i</v>
      </c>
      <c r="D2529" t="str">
        <f t="shared" si="725"/>
        <v>3.47711570994702-1.34319485236592i</v>
      </c>
      <c r="E2529" t="str">
        <f t="shared" si="726"/>
        <v>190.923375904602+6.6096856761698i</v>
      </c>
      <c r="F2529" t="str">
        <f t="shared" si="727"/>
        <v>2.90974724328416-12.0708785335437i</v>
      </c>
      <c r="G2529" t="str">
        <f t="shared" si="728"/>
        <v>0.999944099085272-0.00747648244934143i</v>
      </c>
      <c r="H2529" t="str">
        <f t="shared" si="729"/>
        <v>7.17713276110004-209.522904082495i</v>
      </c>
      <c r="I2529" t="str">
        <f t="shared" si="730"/>
        <v>-7.07585486176426-1.96427153794942i</v>
      </c>
      <c r="K2529" t="str">
        <f t="shared" si="731"/>
        <v>0.00195956611890297-0.00510165292639565i</v>
      </c>
      <c r="L2529" t="str">
        <f t="shared" si="732"/>
        <v>0.0001875-0.0284564385828131i</v>
      </c>
      <c r="M2529" t="str">
        <f t="shared" si="733"/>
        <v>0.00125-0.00715215301279259i</v>
      </c>
      <c r="N2529">
        <f t="shared" si="734"/>
        <v>91.873421595196618</v>
      </c>
      <c r="O2529">
        <f t="shared" si="735"/>
        <v>5.7820966871241355</v>
      </c>
      <c r="P2529" s="3">
        <f t="shared" si="736"/>
        <v>5.7820966871241355</v>
      </c>
      <c r="Q2529" s="3">
        <f t="shared" si="737"/>
        <v>-88.126578404803382</v>
      </c>
      <c r="R2529">
        <f t="shared" si="738"/>
        <v>91.873421595196618</v>
      </c>
      <c r="S2529">
        <f t="shared" si="739"/>
        <v>12.395683958743728</v>
      </c>
      <c r="T2529">
        <f t="shared" si="722"/>
        <v>5.7820966871241355</v>
      </c>
    </row>
    <row r="2530" spans="1:20" x14ac:dyDescent="0.35">
      <c r="A2530">
        <f t="shared" si="723"/>
        <v>78180.339963443956</v>
      </c>
      <c r="B2530">
        <f t="shared" si="740"/>
        <v>12442.787557786954</v>
      </c>
      <c r="C2530" t="str">
        <f t="shared" si="724"/>
        <v>0.0646581923017197-1.93965982882443i</v>
      </c>
      <c r="D2530" t="str">
        <f t="shared" si="725"/>
        <v>3.47710802701555-1.33855927726116i</v>
      </c>
      <c r="E2530" t="str">
        <f t="shared" si="726"/>
        <v>191.177848837078+6.57509719018896i</v>
      </c>
      <c r="F2530" t="str">
        <f t="shared" si="727"/>
        <v>2.90974600473868-12.0253478612618i</v>
      </c>
      <c r="G2530" t="str">
        <f t="shared" si="728"/>
        <v>0.999943673455087-0.00750488988816131i</v>
      </c>
      <c r="H2530" t="str">
        <f t="shared" si="729"/>
        <v>7.08346593142759-208.601060318275i</v>
      </c>
      <c r="I2530" t="str">
        <f t="shared" si="730"/>
        <v>-7.01843917384884-1.95260442445924i</v>
      </c>
      <c r="K2530" t="str">
        <f t="shared" si="731"/>
        <v>0.00195116297141807-0.00508445376428345i</v>
      </c>
      <c r="L2530" t="str">
        <f t="shared" si="732"/>
        <v>0.0001875-0.028348713471621i</v>
      </c>
      <c r="M2530" t="str">
        <f t="shared" si="733"/>
        <v>0.00125-0.0071250777174662i</v>
      </c>
      <c r="N2530">
        <f t="shared" si="734"/>
        <v>91.909236958934699</v>
      </c>
      <c r="O2530">
        <f t="shared" si="735"/>
        <v>5.7593346718809997</v>
      </c>
      <c r="P2530" s="3">
        <f t="shared" si="736"/>
        <v>5.7593346718809997</v>
      </c>
      <c r="Q2530" s="3">
        <f t="shared" si="737"/>
        <v>-88.090763041065301</v>
      </c>
      <c r="R2530">
        <f t="shared" si="738"/>
        <v>91.909236958934699</v>
      </c>
      <c r="S2530">
        <f t="shared" si="739"/>
        <v>12.442787557786955</v>
      </c>
      <c r="T2530">
        <f t="shared" si="722"/>
        <v>5.7593346718809997</v>
      </c>
    </row>
    <row r="2531" spans="1:20" x14ac:dyDescent="0.35">
      <c r="A2531">
        <f t="shared" si="723"/>
        <v>78477.425255305046</v>
      </c>
      <c r="B2531">
        <f t="shared" si="740"/>
        <v>12490.070150506544</v>
      </c>
      <c r="C2531" t="str">
        <f t="shared" si="724"/>
        <v>0.0656897062371294-1.93456715116182i</v>
      </c>
      <c r="D2531" t="str">
        <f t="shared" si="725"/>
        <v>3.4771002856172-1.33394295578059i</v>
      </c>
      <c r="E2531" t="str">
        <f t="shared" si="726"/>
        <v>191.434609070871+6.53937803489257i</v>
      </c>
      <c r="F2531" t="str">
        <f t="shared" si="727"/>
        <v>2.90974475676342-11.9799901775045i</v>
      </c>
      <c r="G2531" t="str">
        <f t="shared" si="728"/>
        <v>0.999943244584332-0.00753340523869576i</v>
      </c>
      <c r="H2531" t="str">
        <f t="shared" si="729"/>
        <v>6.99116069185063-207.684175560251i</v>
      </c>
      <c r="I2531" t="str">
        <f t="shared" si="730"/>
        <v>-6.96151806321093-1.94105150726003i</v>
      </c>
      <c r="K2531" t="str">
        <f t="shared" si="731"/>
        <v>0.00194281688719418-0.00506730006561955i</v>
      </c>
      <c r="L2531" t="str">
        <f t="shared" si="732"/>
        <v>0.0001875-0.0282413961661894i</v>
      </c>
      <c r="M2531" t="str">
        <f t="shared" si="733"/>
        <v>0.00125-0.00709810491877486i</v>
      </c>
      <c r="N2531">
        <f t="shared" si="734"/>
        <v>91.944774777246636</v>
      </c>
      <c r="O2531">
        <f t="shared" si="735"/>
        <v>5.7366806885838439</v>
      </c>
      <c r="P2531" s="3">
        <f t="shared" si="736"/>
        <v>5.7366806885838439</v>
      </c>
      <c r="Q2531" s="3">
        <f t="shared" si="737"/>
        <v>-88.055225222753364</v>
      </c>
      <c r="R2531">
        <f t="shared" si="738"/>
        <v>91.944774777246636</v>
      </c>
      <c r="S2531">
        <f t="shared" si="739"/>
        <v>12.490070150506545</v>
      </c>
      <c r="T2531">
        <f t="shared" si="722"/>
        <v>5.7366806885838439</v>
      </c>
    </row>
    <row r="2532" spans="1:20" x14ac:dyDescent="0.35">
      <c r="A2532">
        <f t="shared" si="723"/>
        <v>78775.639471275208</v>
      </c>
      <c r="B2532">
        <f t="shared" si="740"/>
        <v>12537.53241707847</v>
      </c>
      <c r="C2532" t="str">
        <f t="shared" si="724"/>
        <v>0.0667067052174565-1.92951156287191i</v>
      </c>
      <c r="D2532" t="str">
        <f t="shared" si="725"/>
        <v>3.47709248530729-1.32934582149401i</v>
      </c>
      <c r="E2532" t="str">
        <f t="shared" si="726"/>
        <v>191.693678494891+6.50250656671769i</v>
      </c>
      <c r="F2532" t="str">
        <f t="shared" si="727"/>
        <v>2.90974349928661-11.9348048297847i</v>
      </c>
      <c r="G2532" t="str">
        <f t="shared" si="728"/>
        <v>0.999942812448339-0.00756202891059104i</v>
      </c>
      <c r="H2532" t="str">
        <f t="shared" si="729"/>
        <v>6.90019551029989-206.772214497917i</v>
      </c>
      <c r="I2532" t="str">
        <f t="shared" si="730"/>
        <v>-6.90508689120277-1.92961110102118i</v>
      </c>
      <c r="K2532" t="str">
        <f t="shared" si="731"/>
        <v>0.00193452752234847-0.00505019186563317i</v>
      </c>
      <c r="L2532" t="str">
        <f t="shared" si="732"/>
        <v>0.0001875-0.0281344851227231i</v>
      </c>
      <c r="M2532" t="str">
        <f t="shared" si="733"/>
        <v>0.00125-0.00707123422870581i</v>
      </c>
      <c r="N2532">
        <f t="shared" si="734"/>
        <v>91.980030146579878</v>
      </c>
      <c r="O2532">
        <f t="shared" si="735"/>
        <v>5.7141353411735141</v>
      </c>
      <c r="P2532" s="3">
        <f t="shared" si="736"/>
        <v>5.7141353411735141</v>
      </c>
      <c r="Q2532" s="3">
        <f t="shared" si="737"/>
        <v>-88.019969853420122</v>
      </c>
      <c r="R2532">
        <f t="shared" si="738"/>
        <v>91.980030146579878</v>
      </c>
      <c r="S2532">
        <f t="shared" si="739"/>
        <v>12.53753241707847</v>
      </c>
      <c r="T2532">
        <f t="shared" si="722"/>
        <v>5.7141353411735141</v>
      </c>
    </row>
    <row r="2533" spans="1:20" x14ac:dyDescent="0.35">
      <c r="A2533">
        <f t="shared" si="723"/>
        <v>79074.986901266049</v>
      </c>
      <c r="B2533">
        <f t="shared" si="740"/>
        <v>12585.175040263368</v>
      </c>
      <c r="C2533" t="str">
        <f t="shared" si="724"/>
        <v>0.067709162530044-1.92449300099055i</v>
      </c>
      <c r="D2533" t="str">
        <f t="shared" si="725"/>
        <v>3.4770846256378-1.32476780824696i</v>
      </c>
      <c r="E2533" t="str">
        <f t="shared" si="726"/>
        <v>191.955079207792+6.46446071934041i</v>
      </c>
      <c r="F2533" t="str">
        <f t="shared" si="727"/>
        <v>2.90974223223592-11.8897911680944i</v>
      </c>
      <c r="G2533" t="str">
        <f t="shared" si="728"/>
        <v>0.99994237702225-0.00759076131504531i</v>
      </c>
      <c r="H2533" t="str">
        <f t="shared" si="729"/>
        <v>6.81054921916743-205.865142129833i</v>
      </c>
      <c r="I2533" t="str">
        <f t="shared" si="730"/>
        <v>-6.84914106712475-1.91828155080483i</v>
      </c>
      <c r="K2533" t="str">
        <f t="shared" si="731"/>
        <v>0.00192629453441131-0.00503312919755389i</v>
      </c>
      <c r="L2533" t="str">
        <f t="shared" si="732"/>
        <v>0.0001875-0.0280279788032707i</v>
      </c>
      <c r="M2533" t="str">
        <f t="shared" si="733"/>
        <v>0.00125-0.00704446526071507i</v>
      </c>
      <c r="N2533">
        <f t="shared" si="734"/>
        <v>92.014998095148158</v>
      </c>
      <c r="O2533">
        <f t="shared" si="735"/>
        <v>5.6916992376538129</v>
      </c>
      <c r="P2533" s="3">
        <f t="shared" si="736"/>
        <v>5.6916992376538129</v>
      </c>
      <c r="Q2533" s="3">
        <f t="shared" si="737"/>
        <v>-87.985001904851842</v>
      </c>
      <c r="R2533">
        <f t="shared" si="738"/>
        <v>92.014998095148158</v>
      </c>
      <c r="S2533">
        <f t="shared" si="739"/>
        <v>12.585175040263367</v>
      </c>
      <c r="T2533">
        <f t="shared" si="722"/>
        <v>5.6916992376538129</v>
      </c>
    </row>
    <row r="2534" spans="1:20" x14ac:dyDescent="0.35">
      <c r="A2534">
        <f t="shared" si="723"/>
        <v>79375.47185149086</v>
      </c>
      <c r="B2534">
        <f t="shared" si="740"/>
        <v>12632.998705416368</v>
      </c>
      <c r="C2534" t="str">
        <f t="shared" si="724"/>
        <v>0.0686970496162534-1.91951140409613i</v>
      </c>
      <c r="D2534" t="str">
        <f t="shared" si="725"/>
        <v>3.47707670615726-1.32020885015976i</v>
      </c>
      <c r="E2534" t="str">
        <f t="shared" si="726"/>
        <v>192.218833519145+6.42521799469781i</v>
      </c>
      <c r="F2534" t="str">
        <f t="shared" si="727"/>
        <v>2.90974095553847-11.8449485448953i</v>
      </c>
      <c r="G2534" t="str">
        <f t="shared" si="728"/>
        <v>0.999941938281019-0.00761960286481442i</v>
      </c>
      <c r="H2534" t="str">
        <f t="shared" si="729"/>
        <v>6.72220100876409-204.962923760996i</v>
      </c>
      <c r="I2534" t="str">
        <f t="shared" si="730"/>
        <v>-6.79367604769715-1.90706123146293i</v>
      </c>
      <c r="K2534" t="str">
        <f t="shared" si="731"/>
        <v>0.00191811758233035-0.00501611209263331i</v>
      </c>
      <c r="L2534" t="str">
        <f t="shared" si="732"/>
        <v>0.0001875-0.027921875675703i</v>
      </c>
      <c r="M2534" t="str">
        <f t="shared" si="733"/>
        <v>0.00125-0.00701779762972216i</v>
      </c>
      <c r="N2534">
        <f t="shared" si="734"/>
        <v>92.049673581745736</v>
      </c>
      <c r="O2534">
        <f t="shared" si="735"/>
        <v>5.6693729900896148</v>
      </c>
      <c r="P2534" s="3">
        <f t="shared" si="736"/>
        <v>5.6693729900896148</v>
      </c>
      <c r="Q2534" s="3">
        <f t="shared" si="737"/>
        <v>-87.950326418254264</v>
      </c>
      <c r="R2534">
        <f t="shared" si="738"/>
        <v>92.049673581745736</v>
      </c>
      <c r="S2534">
        <f t="shared" si="739"/>
        <v>12.632998705416368</v>
      </c>
      <c r="T2534">
        <f t="shared" si="722"/>
        <v>5.6693729900896148</v>
      </c>
    </row>
    <row r="2535" spans="1:20" x14ac:dyDescent="0.35">
      <c r="A2535">
        <f t="shared" si="723"/>
        <v>79677.09864452653</v>
      </c>
      <c r="B2535">
        <f t="shared" si="740"/>
        <v>12681.004100496952</v>
      </c>
      <c r="C2535" t="str">
        <f t="shared" si="724"/>
        <v>0.0696703360371455-1.91456671230693i</v>
      </c>
      <c r="D2535" t="str">
        <f t="shared" si="725"/>
        <v>3.47706872641081-1.31566888162662i</v>
      </c>
      <c r="E2535" t="str">
        <f t="shared" si="726"/>
        <v>192.484963950549+6.38475545380902i</v>
      </c>
      <c r="F2535" t="str">
        <f t="shared" si="727"/>
        <v>2.9097396691208-11.8002763151094i</v>
      </c>
      <c r="G2535" t="str">
        <f t="shared" si="728"/>
        <v>0.999941496199409-0.00764855397421783i</v>
      </c>
      <c r="H2535" t="str">
        <f t="shared" si="729"/>
        <v>6.63513042089951-204.065525000224i</v>
      </c>
      <c r="I2535" t="str">
        <f t="shared" si="730"/>
        <v>-6.73868733653747-1.89594854704695i</v>
      </c>
      <c r="K2535" t="str">
        <f t="shared" si="731"/>
        <v>0.00190999632647409-0.00499914058016612i</v>
      </c>
      <c r="L2535" t="str">
        <f t="shared" si="732"/>
        <v>0.0001875-0.0278161742136909i</v>
      </c>
      <c r="M2535" t="str">
        <f t="shared" si="733"/>
        <v>0.00125-0.00699123095210414i</v>
      </c>
      <c r="N2535">
        <f t="shared" si="734"/>
        <v>92.084051494541526</v>
      </c>
      <c r="O2535">
        <f t="shared" si="735"/>
        <v>5.6471572146022631</v>
      </c>
      <c r="P2535" s="3">
        <f t="shared" si="736"/>
        <v>5.6471572146022631</v>
      </c>
      <c r="Q2535" s="3">
        <f t="shared" si="737"/>
        <v>-87.915948505458474</v>
      </c>
      <c r="R2535">
        <f t="shared" si="738"/>
        <v>92.084051494541526</v>
      </c>
      <c r="S2535">
        <f t="shared" si="739"/>
        <v>12.681004100496951</v>
      </c>
      <c r="T2535">
        <f t="shared" si="722"/>
        <v>5.6471572146022631</v>
      </c>
    </row>
    <row r="2536" spans="1:20" x14ac:dyDescent="0.35">
      <c r="A2536">
        <f t="shared" si="723"/>
        <v>79979.871619375728</v>
      </c>
      <c r="B2536">
        <f t="shared" si="740"/>
        <v>12729.19191607884</v>
      </c>
      <c r="C2536" t="str">
        <f t="shared" si="724"/>
        <v>0.0706289894384754-1.90965886727878i</v>
      </c>
      <c r="D2536" t="str">
        <f t="shared" si="725"/>
        <v>3.47706068594009-1.31114783731461i</v>
      </c>
      <c r="E2536" t="str">
        <f t="shared" si="726"/>
        <v>192.753493236718+6.34304970738106i</v>
      </c>
      <c r="F2536" t="str">
        <f t="shared" si="727"/>
        <v>2.90973837290894-11.7557738361102i</v>
      </c>
      <c r="G2536" t="str">
        <f t="shared" si="728"/>
        <v>0.99994105075199-0.00767761505914443i</v>
      </c>
      <c r="H2536" t="str">
        <f t="shared" si="729"/>
        <v>6.54931734258484-203.172911757541i</v>
      </c>
      <c r="I2536" t="str">
        <f t="shared" si="730"/>
        <v>-6.68417048364322-1.88494193023016i</v>
      </c>
      <c r="K2536" t="str">
        <f t="shared" si="731"/>
        <v>0.00190193042863572-0.0049822146875118i</v>
      </c>
      <c r="L2536" t="str">
        <f t="shared" si="732"/>
        <v>0.0001875-0.0277108728966836i</v>
      </c>
      <c r="M2536" t="str">
        <f t="shared" si="733"/>
        <v>0.00125-0.00696476484569053i</v>
      </c>
      <c r="N2536">
        <f t="shared" si="734"/>
        <v>92.118126649853409</v>
      </c>
      <c r="O2536">
        <f t="shared" si="735"/>
        <v>5.6250525313657427</v>
      </c>
      <c r="P2536" s="3">
        <f t="shared" si="736"/>
        <v>5.6250525313657427</v>
      </c>
      <c r="Q2536" s="3">
        <f t="shared" si="737"/>
        <v>-87.881873350146591</v>
      </c>
      <c r="R2536">
        <f t="shared" si="738"/>
        <v>92.118126649853409</v>
      </c>
      <c r="S2536">
        <f t="shared" si="739"/>
        <v>12.72919191607884</v>
      </c>
      <c r="T2536">
        <f t="shared" si="722"/>
        <v>5.6250525313657427</v>
      </c>
    </row>
    <row r="2537" spans="1:20" x14ac:dyDescent="0.35">
      <c r="A2537">
        <f t="shared" si="723"/>
        <v>80283.795131529361</v>
      </c>
      <c r="B2537">
        <f t="shared" si="740"/>
        <v>12777.56284535994</v>
      </c>
      <c r="C2537" t="str">
        <f t="shared" si="724"/>
        <v>0.0715729755149092-1.90478781220208i</v>
      </c>
      <c r="D2537" t="str">
        <f t="shared" si="725"/>
        <v>3.47705258428331-1.30664565216278i</v>
      </c>
      <c r="E2537" t="str">
        <f t="shared" si="726"/>
        <v>193.024444326502+6.3000769062054i</v>
      </c>
      <c r="F2537" t="str">
        <f t="shared" si="727"/>
        <v>2.90973706682832-11.7114404677127i</v>
      </c>
      <c r="G2537" t="str">
        <f t="shared" si="728"/>
        <v>0.999940601913139-0.0077067865370585i</v>
      </c>
      <c r="H2537" t="str">
        <f t="shared" si="729"/>
        <v>6.46474199985282-202.285050241575i</v>
      </c>
      <c r="I2537" t="str">
        <f t="shared" si="730"/>
        <v>-6.63012108487955-1.87403984174178i</v>
      </c>
      <c r="K2537" t="str">
        <f t="shared" si="731"/>
        <v>0.00189391955203634-0.00496533444011537i</v>
      </c>
      <c r="L2537" t="str">
        <f t="shared" si="732"/>
        <v>0.0001875-0.027605970209886i</v>
      </c>
      <c r="M2537" t="str">
        <f t="shared" si="733"/>
        <v>0.00125-0.00693839892975746i</v>
      </c>
      <c r="N2537">
        <f t="shared" si="734"/>
        <v>92.15189379090161</v>
      </c>
      <c r="O2537">
        <f t="shared" si="735"/>
        <v>5.6030595645992936</v>
      </c>
      <c r="P2537" s="3">
        <f t="shared" si="736"/>
        <v>5.6030595645992936</v>
      </c>
      <c r="Q2537" s="3">
        <f t="shared" si="737"/>
        <v>-87.84810620909839</v>
      </c>
      <c r="R2537">
        <f t="shared" si="738"/>
        <v>92.15189379090161</v>
      </c>
      <c r="S2537">
        <f t="shared" si="739"/>
        <v>12.77756284535994</v>
      </c>
      <c r="T2537">
        <f t="shared" si="722"/>
        <v>5.6030595645992936</v>
      </c>
    </row>
    <row r="2538" spans="1:20" x14ac:dyDescent="0.35">
      <c r="A2538">
        <f t="shared" si="723"/>
        <v>80588.873553029174</v>
      </c>
      <c r="B2538">
        <f t="shared" si="740"/>
        <v>12826.117584172309</v>
      </c>
      <c r="C2538" t="str">
        <f t="shared" si="724"/>
        <v>0.0725022579734909-1.89995349179884i</v>
      </c>
      <c r="D2538" t="str">
        <f t="shared" si="725"/>
        <v>3.47704442097513-1.30216226138119i</v>
      </c>
      <c r="E2538" t="str">
        <f t="shared" si="726"/>
        <v>193.297840383858+6.25581273133246i</v>
      </c>
      <c r="F2538" t="str">
        <f t="shared" si="727"/>
        <v>2.90973575080382-11.6672755721649i</v>
      </c>
      <c r="G2538" t="str">
        <f t="shared" si="728"/>
        <v>0.99994014965704-0.00773606882700559i</v>
      </c>
      <c r="H2538" t="str">
        <f t="shared" si="729"/>
        <v>6.38138495169548-201.40190695696i</v>
      </c>
      <c r="I2538" t="str">
        <f t="shared" si="730"/>
        <v>-6.57653478147281-1.86324076981322i</v>
      </c>
      <c r="K2538" t="str">
        <f t="shared" si="731"/>
        <v>0.00188596336132834-0.0049484998615287i</v>
      </c>
      <c r="L2538" t="str">
        <f t="shared" si="732"/>
        <v>0.0001875-0.0275014646442379i</v>
      </c>
      <c r="M2538" t="str">
        <f t="shared" si="733"/>
        <v>0.00125-0.00691213282502235i</v>
      </c>
      <c r="N2538">
        <f t="shared" si="734"/>
        <v>92.185347586540999</v>
      </c>
      <c r="O2538">
        <f t="shared" si="735"/>
        <v>5.5811789425594762</v>
      </c>
      <c r="P2538" s="3">
        <f t="shared" si="736"/>
        <v>5.5811789425594762</v>
      </c>
      <c r="Q2538" s="3">
        <f t="shared" si="737"/>
        <v>-87.814652413459001</v>
      </c>
      <c r="R2538">
        <f t="shared" si="738"/>
        <v>92.185347586540999</v>
      </c>
      <c r="S2538">
        <f t="shared" si="739"/>
        <v>12.826117584172309</v>
      </c>
      <c r="T2538">
        <f t="shared" si="722"/>
        <v>5.5811789425594762</v>
      </c>
    </row>
    <row r="2539" spans="1:20" x14ac:dyDescent="0.35">
      <c r="A2539">
        <f t="shared" si="723"/>
        <v>80895.111272530703</v>
      </c>
      <c r="B2539">
        <f t="shared" si="740"/>
        <v>12874.856830992165</v>
      </c>
      <c r="C2539" t="str">
        <f t="shared" si="724"/>
        <v>0.073416798496207-1.89515585231967i</v>
      </c>
      <c r="D2539" t="str">
        <f t="shared" si="725"/>
        <v>3.4770361955467-1.29769760044999i</v>
      </c>
      <c r="E2539" t="str">
        <f t="shared" si="726"/>
        <v>193.573704788794+6.2102323840144i</v>
      </c>
      <c r="F2539" t="str">
        <f t="shared" si="727"/>
        <v>2.90973442475973-11.6232785141381i</v>
      </c>
      <c r="G2539" t="str">
        <f t="shared" si="728"/>
        <v>0.999939693957678-0.00776546234961856i</v>
      </c>
      <c r="H2539" t="str">
        <f t="shared" si="729"/>
        <v>6.29922708411485-200.523448701753i</v>
      </c>
      <c r="I2539" t="str">
        <f t="shared" si="730"/>
        <v>-6.52340725950901-1.85254322963584i</v>
      </c>
      <c r="K2539" t="str">
        <f t="shared" si="731"/>
        <v>0.00187806152259824-0.00493171097343116i</v>
      </c>
      <c r="L2539" t="str">
        <f t="shared" si="732"/>
        <v>0.0001875-0.0273973546963916i</v>
      </c>
      <c r="M2539" t="str">
        <f t="shared" si="733"/>
        <v>0.00125-0.00688596615363853i</v>
      </c>
      <c r="N2539">
        <f t="shared" si="734"/>
        <v>92.218482629968392</v>
      </c>
      <c r="O2539">
        <f t="shared" si="735"/>
        <v>5.559411297531371</v>
      </c>
      <c r="P2539" s="3">
        <f t="shared" si="736"/>
        <v>5.559411297531371</v>
      </c>
      <c r="Q2539" s="3">
        <f t="shared" si="737"/>
        <v>-87.781517370031608</v>
      </c>
      <c r="R2539">
        <f t="shared" si="738"/>
        <v>92.218482629968392</v>
      </c>
      <c r="S2539">
        <f t="shared" si="739"/>
        <v>12.874856830992165</v>
      </c>
      <c r="T2539">
        <f t="shared" si="722"/>
        <v>5.559411297531371</v>
      </c>
    </row>
    <row r="2540" spans="1:20" x14ac:dyDescent="0.35">
      <c r="A2540">
        <f t="shared" si="723"/>
        <v>81202.512695366328</v>
      </c>
      <c r="B2540">
        <f t="shared" si="740"/>
        <v>12923.781286949936</v>
      </c>
      <c r="C2540" t="str">
        <f t="shared" si="724"/>
        <v>0.0743165567019375-1.89039484154026i</v>
      </c>
      <c r="D2540" t="str">
        <f t="shared" si="725"/>
        <v>3.47702790752561-1.29325160511847i</v>
      </c>
      <c r="E2540" t="str">
        <f t="shared" si="726"/>
        <v>193.852061138215+6.16331057542832i</v>
      </c>
      <c r="F2540" t="str">
        <f t="shared" si="727"/>
        <v>2.90973308861978-11.5794486607182i</v>
      </c>
      <c r="G2540" t="str">
        <f t="shared" si="728"/>
        <v>0.99993923478884-0.00779496752712343i</v>
      </c>
      <c r="H2540" t="str">
        <f t="shared" si="729"/>
        <v>6.21824960428694-199.649642564856i</v>
      </c>
      <c r="I2540" t="str">
        <f t="shared" si="730"/>
        <v>-6.47073424943781-1.84194576283007i</v>
      </c>
      <c r="K2540" t="str">
        <f t="shared" si="731"/>
        <v>0.00187021370336975-0.00491496779565053i</v>
      </c>
      <c r="L2540" t="str">
        <f t="shared" si="732"/>
        <v>0.0001875-0.0272936388686905i</v>
      </c>
      <c r="M2540" t="str">
        <f t="shared" si="733"/>
        <v>0.00125-0.00685989853918959i</v>
      </c>
      <c r="N2540">
        <f t="shared" si="734"/>
        <v>92.251293437413807</v>
      </c>
      <c r="O2540">
        <f t="shared" si="735"/>
        <v>5.5377572658168317</v>
      </c>
      <c r="P2540" s="3">
        <f t="shared" si="736"/>
        <v>5.5377572658168317</v>
      </c>
      <c r="Q2540" s="3">
        <f t="shared" si="737"/>
        <v>-87.748706562586193</v>
      </c>
      <c r="R2540">
        <f t="shared" si="738"/>
        <v>92.251293437413807</v>
      </c>
      <c r="S2540">
        <f t="shared" si="739"/>
        <v>12.923781286949936</v>
      </c>
      <c r="T2540">
        <f t="shared" ref="T2540:T2603" si="741">P2540</f>
        <v>5.5377572658168317</v>
      </c>
    </row>
    <row r="2541" spans="1:20" x14ac:dyDescent="0.35">
      <c r="A2541">
        <f t="shared" ref="A2541:A2604" si="742">2*PI()*B2541</f>
        <v>81511.082243608704</v>
      </c>
      <c r="B2541">
        <f t="shared" si="740"/>
        <v>12972.891655840345</v>
      </c>
      <c r="C2541" t="str">
        <f t="shared" ref="C2541:C2604" si="743">IMPRODUCT(D2541,E2541,$C$40,,K2541,$C$41)</f>
        <v>0.0752014901073594-1.8856704087579i</v>
      </c>
      <c r="D2541" t="str">
        <f t="shared" ref="D2541:D2604" si="744">IMDIV(IMPRODUCT($C$37,$C$38,COMPLEX(1,A2541/$C$38)),IMSUM(-1*A2541*A2541/$C$39,COMPLEX(0,1*A2541)))</f>
        <v>3.47701955643583-1.28882421140417i</v>
      </c>
      <c r="E2541" t="str">
        <f t="shared" ref="E2541:E2604" si="745">IMDIV(IMPRODUCT(IMSUM(F2541,G2541),$C$29,H2541),IMSUM(1,I2541))</f>
        <v>194.132933246738+6.11502151615195i</v>
      </c>
      <c r="F2541" t="str">
        <f t="shared" ref="F2541:F2604" si="746">IMDIV(IMPRODUCT($C$14,$C$15,COMPLEX(1,A2541/$C$15)),IMSUM(-1*A2541*A2541/$C$16,COMPLEX(0,A2541)))</f>
        <v>2.90973174230711-11.5357853813961i</v>
      </c>
      <c r="G2541" t="str">
        <f t="shared" ref="G2541:G2604" si="747">IMDIV(1,COMPLEX(1,A2541*$C$9*$C$10))</f>
        <v>0.999938772124116-0.00782458478334547i</v>
      </c>
      <c r="H2541" t="str">
        <f t="shared" ref="H2541:H2604" si="748">IMDIV($C$3,IMSUM(K2541,COMPLEX(0,$C$28*A2541)))</f>
        <v>6.13843403483466-198.780455923456i</v>
      </c>
      <c r="I2541" t="str">
        <f t="shared" ref="I2541:I2604" si="749">IMPRODUCT(F2541,$C$29,H2541,$C$31)</f>
        <v>-6.41851152558158-1.83144693692572i</v>
      </c>
      <c r="K2541" t="str">
        <f t="shared" ref="K2541:K2604" si="750">IF($C$26&lt;=0,IMDIV(1,IMSUM(IMDIV(1,L2541),1/$C$18)),IMDIV(1,IMSUM(IMDIV(1,L2541),1/$C$18,IMDIV(1,M2541))))</f>
        <v>0.00186241957260638-0.00489827034618365i</v>
      </c>
      <c r="L2541" t="str">
        <f t="shared" ref="L2541:L2604" si="751">IMSUM($C$21/$C$22,IMDIV(1,COMPLEX(0,$C$20*$C$22*A2541)))</f>
        <v>0.0001875-0.0271903156691478i</v>
      </c>
      <c r="M2541" t="str">
        <f t="shared" ref="M2541:M2604" si="752">IMSUM($C$25/$C$26,IMDIV(1,COMPLEX(0,$C$24*$C$26*A2541)))</f>
        <v>0.00125-0.00683392960668422i</v>
      </c>
      <c r="N2541">
        <f t="shared" ref="N2541:N2604" si="753">ABS(R2541)</f>
        <v>92.283774446802624</v>
      </c>
      <c r="O2541">
        <f t="shared" ref="O2541:O2604" si="754">ABS(P2541)</f>
        <v>5.5162174877222911</v>
      </c>
      <c r="P2541" s="3">
        <f t="shared" ref="P2541:P2604" si="755">20*LOG10(IMABS(C2541))</f>
        <v>5.5162174877222911</v>
      </c>
      <c r="Q2541" s="3">
        <f t="shared" ref="Q2541:Q2604" si="756">IMARGUMENT(C2541)*180/PI()</f>
        <v>-87.716225553197376</v>
      </c>
      <c r="R2541">
        <f t="shared" ref="R2541:R2604" si="757">IF(Q2541&lt;0,Q2541+180,Q2541-180)</f>
        <v>92.283774446802624</v>
      </c>
      <c r="S2541">
        <f t="shared" ref="S2541:S2604" si="758">B2541/1000</f>
        <v>12.972891655840344</v>
      </c>
      <c r="T2541">
        <f t="shared" si="741"/>
        <v>5.5162174877222911</v>
      </c>
    </row>
    <row r="2542" spans="1:20" x14ac:dyDescent="0.35">
      <c r="A2542">
        <f t="shared" si="742"/>
        <v>81820.824356134428</v>
      </c>
      <c r="B2542">
        <f t="shared" ref="B2542:B2605" si="759">B2541*(1+B$42)</f>
        <v>13022.188644132539</v>
      </c>
      <c r="C2542" t="str">
        <f t="shared" si="743"/>
        <v>0.0760715540871875-1.88098250478763i</v>
      </c>
      <c r="D2542" t="str">
        <f t="shared" si="744"/>
        <v>3.47701114179777-1.28441535559189i</v>
      </c>
      <c r="E2542" t="str">
        <f t="shared" si="745"/>
        <v>194.416345147435+6.06533890540375i</v>
      </c>
      <c r="F2542" t="str">
        <f t="shared" si="746"/>
        <v>2.9097303857443-11.4922880480592i</v>
      </c>
      <c r="G2542" t="str">
        <f t="shared" si="747"/>
        <v>0.999938305936891-0.00785431454371517i</v>
      </c>
      <c r="H2542" t="str">
        <f t="shared" si="748"/>
        <v>6.05976220820836-197.915856440463i</v>
      </c>
      <c r="I2542" t="str">
        <f t="shared" si="749"/>
        <v>-6.36673490564977-1.821045344853i</v>
      </c>
      <c r="K2542" t="str">
        <f t="shared" si="750"/>
        <v>0.00185467880071397-0.00488161864121674i</v>
      </c>
      <c r="L2542" t="str">
        <f t="shared" si="751"/>
        <v>0.0001875-0.0270873836114244i</v>
      </c>
      <c r="M2542" t="str">
        <f t="shared" si="752"/>
        <v>0.00125-0.00680805898255049i</v>
      </c>
      <c r="N2542">
        <f t="shared" si="753"/>
        <v>92.315920016400412</v>
      </c>
      <c r="O2542">
        <f t="shared" si="754"/>
        <v>5.494792607544273</v>
      </c>
      <c r="P2542" s="3">
        <f t="shared" si="755"/>
        <v>5.494792607544273</v>
      </c>
      <c r="Q2542" s="3">
        <f t="shared" si="756"/>
        <v>-87.684079983599588</v>
      </c>
      <c r="R2542">
        <f t="shared" si="757"/>
        <v>92.315920016400412</v>
      </c>
      <c r="S2542">
        <f t="shared" si="758"/>
        <v>13.022188644132539</v>
      </c>
      <c r="T2542">
        <f t="shared" si="741"/>
        <v>5.494792607544273</v>
      </c>
    </row>
    <row r="2543" spans="1:20" x14ac:dyDescent="0.35">
      <c r="A2543">
        <f t="shared" si="742"/>
        <v>82131.743488687731</v>
      </c>
      <c r="B2543">
        <f t="shared" si="759"/>
        <v>13071.672960980242</v>
      </c>
      <c r="C2543" t="str">
        <f t="shared" si="743"/>
        <v>0.0769267018333681-1.8763310819581i</v>
      </c>
      <c r="D2543" t="str">
        <f t="shared" si="744"/>
        <v>3.47700266312814-1.28002497423285i</v>
      </c>
      <c r="E2543" t="str">
        <f t="shared" si="745"/>
        <v>194.702321092493+6.01423592003627i</v>
      </c>
      <c r="F2543" t="str">
        <f t="shared" si="746"/>
        <v>2.90972901885327-11.4489560349818i</v>
      </c>
      <c r="G2543" t="str">
        <f t="shared" si="747"/>
        <v>0.999937836200351-0.00788415723527431i</v>
      </c>
      <c r="H2543" t="str">
        <f t="shared" si="748"/>
        <v>5.9822162611721-197.055812061972i</v>
      </c>
      <c r="I2543" t="str">
        <f t="shared" si="749"/>
        <v>-6.3154002502583-1.81073960444424i</v>
      </c>
      <c r="K2543" t="str">
        <f t="shared" si="750"/>
        <v>0.00184699105954298-0.00486501269514603i</v>
      </c>
      <c r="L2543" t="str">
        <f t="shared" si="751"/>
        <v>0.0001875-0.0269848412148081i</v>
      </c>
      <c r="M2543" t="str">
        <f t="shared" si="752"/>
        <v>0.00125-0.00678228629463093i</v>
      </c>
      <c r="N2543">
        <f t="shared" si="753"/>
        <v>92.347724423429455</v>
      </c>
      <c r="O2543">
        <f t="shared" si="754"/>
        <v>5.4734832735529251</v>
      </c>
      <c r="P2543" s="3">
        <f t="shared" si="755"/>
        <v>5.4734832735529251</v>
      </c>
      <c r="Q2543" s="3">
        <f t="shared" si="756"/>
        <v>-87.652275576570545</v>
      </c>
      <c r="R2543">
        <f t="shared" si="757"/>
        <v>92.347724423429455</v>
      </c>
      <c r="S2543">
        <f t="shared" si="758"/>
        <v>13.071672960980242</v>
      </c>
      <c r="T2543">
        <f t="shared" si="741"/>
        <v>5.4734832735529251</v>
      </c>
    </row>
    <row r="2544" spans="1:20" x14ac:dyDescent="0.35">
      <c r="A2544">
        <f t="shared" si="742"/>
        <v>82443.844113944753</v>
      </c>
      <c r="B2544">
        <f t="shared" si="759"/>
        <v>13121.345318231968</v>
      </c>
      <c r="C2544" t="str">
        <f t="shared" si="743"/>
        <v>0.0777668843135333-1.87171609410734i</v>
      </c>
      <c r="D2544" t="str">
        <f t="shared" si="744"/>
        <v>3.47699411994001-1.27565300414371i</v>
      </c>
      <c r="E2544" t="str">
        <f t="shared" si="745"/>
        <v>194.990885553826+5.96168520326942i</v>
      </c>
      <c r="F2544" t="str">
        <f t="shared" si="746"/>
        <v>2.90972764155546-11.4057887188165i</v>
      </c>
      <c r="G2544" t="str">
        <f t="shared" si="747"/>
        <v>0.999937362887478-0.00791411328668201i</v>
      </c>
      <c r="H2544" t="str">
        <f t="shared" si="748"/>
        <v>5.9057786293935-196.200291014735i</v>
      </c>
      <c r="I2544" t="str">
        <f t="shared" si="749"/>
        <v>-6.2645034624545-1.80052835794618i</v>
      </c>
      <c r="K2544" t="str">
        <f t="shared" si="750"/>
        <v>0.00183935602239076-0.00484845252059773i</v>
      </c>
      <c r="L2544" t="str">
        <f t="shared" si="751"/>
        <v>0.0001875-0.0268826870041922i</v>
      </c>
      <c r="M2544" t="str">
        <f t="shared" si="752"/>
        <v>0.00125-0.00675661117217663i</v>
      </c>
      <c r="N2544">
        <f t="shared" si="753"/>
        <v>92.379181862665916</v>
      </c>
      <c r="O2544">
        <f t="shared" si="754"/>
        <v>5.4522901379745958</v>
      </c>
      <c r="P2544" s="3">
        <f t="shared" si="755"/>
        <v>5.4522901379745958</v>
      </c>
      <c r="Q2544" s="3">
        <f t="shared" si="756"/>
        <v>-87.620818137334084</v>
      </c>
      <c r="R2544">
        <f t="shared" si="757"/>
        <v>92.379181862665916</v>
      </c>
      <c r="S2544">
        <f t="shared" si="758"/>
        <v>13.121345318231969</v>
      </c>
      <c r="T2544">
        <f t="shared" si="741"/>
        <v>5.4522901379745958</v>
      </c>
    </row>
    <row r="2545" spans="1:20" x14ac:dyDescent="0.35">
      <c r="A2545">
        <f t="shared" si="742"/>
        <v>82757.130721577749</v>
      </c>
      <c r="B2545">
        <f t="shared" si="759"/>
        <v>13171.206430441251</v>
      </c>
      <c r="C2545" t="str">
        <f t="shared" si="743"/>
        <v>0.0785920502283929-1.86713749657812i</v>
      </c>
      <c r="D2545" t="str">
        <f t="shared" si="744"/>
        <v>3.47698551174275-1.27129938240571i</v>
      </c>
      <c r="E2545" t="str">
        <f t="shared" si="745"/>
        <v>195.282063223591+5.9076588531675i</v>
      </c>
      <c r="F2545" t="str">
        <f t="shared" si="746"/>
        <v>2.9097262537716-11.3627854785852i</v>
      </c>
      <c r="G2545" t="str">
        <f t="shared" si="747"/>
        <v>0.999936885971045-0.00794418312822079i</v>
      </c>
      <c r="H2545" t="str">
        <f t="shared" si="748"/>
        <v>5.83043204213474-195.349261803637i</v>
      </c>
      <c r="I2545" t="str">
        <f t="shared" si="749"/>
        <v>-6.21404048724678-1.79041027154209i</v>
      </c>
      <c r="K2545" t="str">
        <f t="shared" si="750"/>
        <v>0.00183177336400355-0.00483193812844843i</v>
      </c>
      <c r="L2545" t="str">
        <f t="shared" si="751"/>
        <v>0.0001875-0.026780919510054i</v>
      </c>
      <c r="M2545" t="str">
        <f t="shared" si="752"/>
        <v>0.00125-0.00673103324584246i</v>
      </c>
      <c r="N2545">
        <f t="shared" si="753"/>
        <v>92.410286445008381</v>
      </c>
      <c r="O2545">
        <f t="shared" si="754"/>
        <v>5.431213856971886</v>
      </c>
      <c r="P2545" s="3">
        <f t="shared" si="755"/>
        <v>5.431213856971886</v>
      </c>
      <c r="Q2545" s="3">
        <f t="shared" si="756"/>
        <v>-87.589713554991619</v>
      </c>
      <c r="R2545">
        <f t="shared" si="757"/>
        <v>92.410286445008381</v>
      </c>
      <c r="S2545">
        <f t="shared" si="758"/>
        <v>13.17120643044125</v>
      </c>
      <c r="T2545">
        <f t="shared" si="741"/>
        <v>5.431213856971886</v>
      </c>
    </row>
    <row r="2546" spans="1:20" x14ac:dyDescent="0.35">
      <c r="A2546">
        <f t="shared" si="742"/>
        <v>83071.607818319753</v>
      </c>
      <c r="B2546">
        <f t="shared" si="759"/>
        <v>13221.257014876928</v>
      </c>
      <c r="C2546" t="str">
        <f t="shared" si="743"/>
        <v>0.0794021459683357-1.86259524621298i</v>
      </c>
      <c r="D2546" t="str">
        <f t="shared" si="744"/>
        <v>3.476976838042-1.26696404636369i</v>
      </c>
      <c r="E2546" t="str">
        <f t="shared" si="745"/>
        <v>195.575879014626+5.85212841085451i</v>
      </c>
      <c r="F2546" t="str">
        <f t="shared" si="746"/>
        <v>2.90972485542189-11.3199456956698i</v>
      </c>
      <c r="G2546" t="str">
        <f t="shared" si="747"/>
        <v>0.99993640542362-0.00797436719180269i</v>
      </c>
      <c r="H2546" t="str">
        <f t="shared" si="748"/>
        <v>5.75615951704301-194.502693209195i</v>
      </c>
      <c r="I2546" t="str">
        <f t="shared" si="749"/>
        <v>-6.16400731113938-1.78038403488413i</v>
      </c>
      <c r="K2546" t="str">
        <f t="shared" si="750"/>
        <v>0.00182424276057829-0.00481546952784487i</v>
      </c>
      <c r="L2546" t="str">
        <f t="shared" si="751"/>
        <v>0.0001875-0.0266795372684339i</v>
      </c>
      <c r="M2546" t="str">
        <f t="shared" si="752"/>
        <v>0.00125-0.00670555214768124i</v>
      </c>
      <c r="N2546">
        <f t="shared" si="753"/>
        <v>92.441032196026541</v>
      </c>
      <c r="O2546">
        <f t="shared" si="754"/>
        <v>5.4102550906216411</v>
      </c>
      <c r="P2546" s="3">
        <f t="shared" si="755"/>
        <v>5.4102550906216411</v>
      </c>
      <c r="Q2546" s="3">
        <f t="shared" si="756"/>
        <v>-87.558967803973459</v>
      </c>
      <c r="R2546">
        <f t="shared" si="757"/>
        <v>92.441032196026541</v>
      </c>
      <c r="S2546">
        <f t="shared" si="758"/>
        <v>13.221257014876928</v>
      </c>
      <c r="T2546">
        <f t="shared" si="741"/>
        <v>5.4102550906216411</v>
      </c>
    </row>
    <row r="2547" spans="1:20" x14ac:dyDescent="0.35">
      <c r="A2547">
        <f t="shared" si="742"/>
        <v>83387.279928029369</v>
      </c>
      <c r="B2547">
        <f t="shared" si="759"/>
        <v>13271.49779153346</v>
      </c>
      <c r="C2547" t="str">
        <f t="shared" si="743"/>
        <v>0.0801971155689133-1.85808930134905i</v>
      </c>
      <c r="D2547" t="str">
        <f t="shared" si="744"/>
        <v>3.47696809833965-1.26264693362527i</v>
      </c>
      <c r="E2547" t="str">
        <f t="shared" si="745"/>
        <v>195.872358060809+5.79506484845005i</v>
      </c>
      <c r="F2547" t="str">
        <f t="shared" si="746"/>
        <v>2.90972344642588-11.2772687538038i</v>
      </c>
      <c r="G2547" t="str">
        <f t="shared" si="747"/>
        <v>0.999935921217563-0.00800466591097545i</v>
      </c>
      <c r="H2547" t="str">
        <f t="shared" si="748"/>
        <v>5.68294435503844-193.660554285062i</v>
      </c>
      <c r="I2547" t="str">
        <f t="shared" si="749"/>
        <v>-6.11439996167254-1.77044836063525i</v>
      </c>
      <c r="K2547" t="str">
        <f t="shared" si="750"/>
        <v>0.00181676388976432-0.00479904672622388i</v>
      </c>
      <c r="L2547" t="str">
        <f t="shared" si="751"/>
        <v>0.0001875-0.0265785388209145i</v>
      </c>
      <c r="M2547" t="str">
        <f t="shared" si="752"/>
        <v>0.00125-0.00668016751113894i</v>
      </c>
      <c r="N2547">
        <f t="shared" si="753"/>
        <v>92.471413054479711</v>
      </c>
      <c r="O2547">
        <f t="shared" si="754"/>
        <v>5.389414502891384</v>
      </c>
      <c r="P2547" s="3">
        <f t="shared" si="755"/>
        <v>5.389414502891384</v>
      </c>
      <c r="Q2547" s="3">
        <f t="shared" si="756"/>
        <v>-87.528586945520289</v>
      </c>
      <c r="R2547">
        <f t="shared" si="757"/>
        <v>92.471413054479711</v>
      </c>
      <c r="S2547">
        <f t="shared" si="758"/>
        <v>13.271497791533461</v>
      </c>
      <c r="T2547">
        <f t="shared" si="741"/>
        <v>5.389414502891384</v>
      </c>
    </row>
    <row r="2548" spans="1:20" x14ac:dyDescent="0.35">
      <c r="A2548">
        <f t="shared" si="742"/>
        <v>83704.151591755886</v>
      </c>
      <c r="B2548">
        <f t="shared" si="759"/>
        <v>13321.929483141288</v>
      </c>
      <c r="C2548" t="str">
        <f t="shared" si="743"/>
        <v>0.0809769006654488-1.85361962181236i</v>
      </c>
      <c r="D2548" t="str">
        <f t="shared" si="744"/>
        <v>3.4769592921338-1.25834798205989i</v>
      </c>
      <c r="E2548" t="str">
        <f t="shared" si="745"/>
        <v>196.171525717313+5.73643855673038i</v>
      </c>
      <c r="F2548" t="str">
        <f t="shared" si="746"/>
        <v>2.90972202670254-11.2347540390632i</v>
      </c>
      <c r="G2548" t="str">
        <f t="shared" si="747"/>
        <v>0.999935433325023-0.00803507972092856i</v>
      </c>
      <c r="H2548" t="str">
        <f t="shared" si="748"/>
        <v>5.61077013529785-192.822814355554i</v>
      </c>
      <c r="I2548" t="str">
        <f t="shared" si="749"/>
        <v>-6.06521450696744-1.76060198402082i</v>
      </c>
      <c r="K2548" t="str">
        <f t="shared" si="750"/>
        <v>0.00180933643066493-0.00478266972933205i</v>
      </c>
      <c r="L2548" t="str">
        <f t="shared" si="751"/>
        <v>0.0001875-0.0264779227145989i</v>
      </c>
      <c r="M2548" t="str">
        <f t="shared" si="752"/>
        <v>0.00125-0.00665487897104895i</v>
      </c>
      <c r="N2548">
        <f t="shared" si="753"/>
        <v>92.50142287081357</v>
      </c>
      <c r="O2548">
        <f t="shared" si="754"/>
        <v>5.3686927616128504</v>
      </c>
      <c r="P2548" s="3">
        <f t="shared" si="755"/>
        <v>5.3686927616128504</v>
      </c>
      <c r="Q2548" s="3">
        <f t="shared" si="756"/>
        <v>-87.49857712918643</v>
      </c>
      <c r="R2548">
        <f t="shared" si="757"/>
        <v>92.50142287081357</v>
      </c>
      <c r="S2548">
        <f t="shared" si="758"/>
        <v>13.321929483141288</v>
      </c>
      <c r="T2548">
        <f t="shared" si="741"/>
        <v>5.3686927616128504</v>
      </c>
    </row>
    <row r="2549" spans="1:20" x14ac:dyDescent="0.35">
      <c r="A2549">
        <f t="shared" si="742"/>
        <v>84022.22736780456</v>
      </c>
      <c r="B2549">
        <f t="shared" si="759"/>
        <v>13372.552815177225</v>
      </c>
      <c r="C2549" t="str">
        <f t="shared" si="743"/>
        <v>0.0817414404466227-1.84918616891213i</v>
      </c>
      <c r="D2549" t="str">
        <f t="shared" si="744"/>
        <v>3.47695041891873-1.25406712979793i</v>
      </c>
      <c r="E2549" t="str">
        <f t="shared" si="745"/>
        <v>196.473407560783+5.67621933250492i</v>
      </c>
      <c r="F2549" t="str">
        <f t="shared" si="746"/>
        <v>2.90972059617021-11.1924009398574i</v>
      </c>
      <c r="G2549" t="str">
        <f t="shared" si="747"/>
        <v>0.999934941717935-0.00806560905849953i</v>
      </c>
      <c r="H2549" t="str">
        <f t="shared" si="748"/>
        <v>5.53962071033224-191.989443013178i</v>
      </c>
      <c r="I2549" t="str">
        <f t="shared" si="749"/>
        <v>-6.01644705527583-1.75084366238928i</v>
      </c>
      <c r="K2549" t="str">
        <f t="shared" si="750"/>
        <v>0.00180196006383884-0.00476633854124545i</v>
      </c>
      <c r="L2549" t="str">
        <f t="shared" si="751"/>
        <v>0.0001875-0.026377687502091i</v>
      </c>
      <c r="M2549" t="str">
        <f t="shared" si="752"/>
        <v>0.00125-0.00662968616362714i</v>
      </c>
      <c r="N2549">
        <f t="shared" si="753"/>
        <v>92.531055405629886</v>
      </c>
      <c r="O2549">
        <f t="shared" si="754"/>
        <v>5.3480905384549073</v>
      </c>
      <c r="P2549" s="3">
        <f t="shared" si="755"/>
        <v>5.3480905384549073</v>
      </c>
      <c r="Q2549" s="3">
        <f t="shared" si="756"/>
        <v>-87.468944594370114</v>
      </c>
      <c r="R2549">
        <f t="shared" si="757"/>
        <v>92.531055405629886</v>
      </c>
      <c r="S2549">
        <f t="shared" si="758"/>
        <v>13.372552815177226</v>
      </c>
      <c r="T2549">
        <f t="shared" si="741"/>
        <v>5.3480905384549073</v>
      </c>
    </row>
    <row r="2550" spans="1:20" x14ac:dyDescent="0.35">
      <c r="A2550">
        <f t="shared" si="742"/>
        <v>84341.511831802214</v>
      </c>
      <c r="B2550">
        <f t="shared" si="759"/>
        <v>13423.368515874899</v>
      </c>
      <c r="C2550" t="str">
        <f t="shared" si="743"/>
        <v>0.0824906716069327-1.84478890543428i</v>
      </c>
      <c r="D2550" t="str">
        <f t="shared" si="744"/>
        <v>3.47694147818492-1.24980431522983i</v>
      </c>
      <c r="E2550" t="str">
        <f t="shared" si="745"/>
        <v>196.778029389389+5.61437636569824i</v>
      </c>
      <c r="F2550" t="str">
        <f t="shared" si="746"/>
        <v>2.90971915474659-11.150208846921i</v>
      </c>
      <c r="G2550" t="str">
        <f t="shared" si="747"/>
        <v>0.999934446368024-0.00809625436218003i</v>
      </c>
      <c r="H2550" t="str">
        <f t="shared" si="748"/>
        <v>5.46948020115553-191.160410116186i</v>
      </c>
      <c r="I2550" t="str">
        <f t="shared" si="749"/>
        <v>-5.96809375453535-1.74117217478216i</v>
      </c>
      <c r="K2550" t="str">
        <f t="shared" si="750"/>
        <v>0.00179463447130125-0.004750053164389i</v>
      </c>
      <c r="L2550" t="str">
        <f t="shared" si="751"/>
        <v>0.0001875-0.0262778317414734i</v>
      </c>
      <c r="M2550" t="str">
        <f t="shared" si="752"/>
        <v>0.00125-0.0066045887264666i</v>
      </c>
      <c r="N2550">
        <f t="shared" si="753"/>
        <v>92.56030432812743</v>
      </c>
      <c r="O2550">
        <f t="shared" si="754"/>
        <v>5.3276085088923182</v>
      </c>
      <c r="P2550" s="3">
        <f t="shared" si="755"/>
        <v>5.3276085088923182</v>
      </c>
      <c r="Q2550" s="3">
        <f t="shared" si="756"/>
        <v>-87.43969567187257</v>
      </c>
      <c r="R2550">
        <f t="shared" si="757"/>
        <v>92.56030432812743</v>
      </c>
      <c r="S2550">
        <f t="shared" si="758"/>
        <v>13.4233685158749</v>
      </c>
      <c r="T2550">
        <f t="shared" si="741"/>
        <v>5.3276085088923182</v>
      </c>
    </row>
    <row r="2551" spans="1:20" x14ac:dyDescent="0.35">
      <c r="A2551">
        <f t="shared" si="742"/>
        <v>84662.00957676307</v>
      </c>
      <c r="B2551">
        <f t="shared" si="759"/>
        <v>13474.377316235224</v>
      </c>
      <c r="C2551" t="str">
        <f t="shared" si="743"/>
        <v>0.0832245282982025-1.84042779563468i</v>
      </c>
      <c r="D2551" t="str">
        <f t="shared" si="744"/>
        <v>3.47693246941892-1.24555947700518i</v>
      </c>
      <c r="E2551" t="str">
        <f t="shared" si="745"/>
        <v>197.085417222787+5.55087822613638i</v>
      </c>
      <c r="F2551" t="str">
        <f t="shared" si="746"/>
        <v>2.90971770234879-11.1081771533046i</v>
      </c>
      <c r="G2551" t="str">
        <f t="shared" si="747"/>
        <v>0.999933947246797-0.00812701607212213i</v>
      </c>
      <c r="H2551" t="str">
        <f t="shared" si="748"/>
        <v>5.40033299254392-190.335685786137i</v>
      </c>
      <c r="I2551" t="str">
        <f t="shared" si="749"/>
        <v>-5.92015079192903-1.73158632151291i</v>
      </c>
      <c r="K2551" t="str">
        <f t="shared" si="750"/>
        <v>0.00178735933652498-0.00473381359955565i</v>
      </c>
      <c r="L2551" t="str">
        <f t="shared" si="751"/>
        <v>0.0001875-0.0261783539962875i</v>
      </c>
      <c r="M2551" t="str">
        <f t="shared" si="752"/>
        <v>0.00125-0.00657958629853216i</v>
      </c>
      <c r="N2551">
        <f t="shared" si="753"/>
        <v>92.589163214519317</v>
      </c>
      <c r="O2551">
        <f t="shared" si="754"/>
        <v>5.3072473521728112</v>
      </c>
      <c r="P2551" s="3">
        <f t="shared" si="755"/>
        <v>5.3072473521728112</v>
      </c>
      <c r="Q2551" s="3">
        <f t="shared" si="756"/>
        <v>-87.410836785480683</v>
      </c>
      <c r="R2551">
        <f t="shared" si="757"/>
        <v>92.589163214519317</v>
      </c>
      <c r="S2551">
        <f t="shared" si="758"/>
        <v>13.474377316235225</v>
      </c>
      <c r="T2551">
        <f t="shared" si="741"/>
        <v>5.3072473521728112</v>
      </c>
    </row>
    <row r="2552" spans="1:20" x14ac:dyDescent="0.35">
      <c r="A2552">
        <f t="shared" si="742"/>
        <v>84983.725213154772</v>
      </c>
      <c r="B2552">
        <f t="shared" si="759"/>
        <v>13525.579950036919</v>
      </c>
      <c r="C2552" t="str">
        <f t="shared" si="743"/>
        <v>0.0839429420799562-1.83610280523228i</v>
      </c>
      <c r="D2552" t="str">
        <f t="shared" si="744"/>
        <v>3.47692339210344-1.24133255403183i</v>
      </c>
      <c r="E2552" t="str">
        <f t="shared" si="745"/>
        <v>197.395597301969+5.48569285002343i</v>
      </c>
      <c r="F2552" t="str">
        <f t="shared" si="746"/>
        <v>2.90971623889325-11.066305254366i</v>
      </c>
      <c r="G2552" t="str">
        <f t="shared" si="747"/>
        <v>0.999933444325546-0.00815789463014454i</v>
      </c>
      <c r="H2552" t="str">
        <f t="shared" si="748"/>
        <v>5.33216372838397-189.515240405477i</v>
      </c>
      <c r="I2552" t="str">
        <f t="shared" si="749"/>
        <v>-5.87261439344995-1.72208492375441i</v>
      </c>
      <c r="K2552" t="str">
        <f t="shared" si="750"/>
        <v>0.0017801343444415-0.00471761984592595i</v>
      </c>
      <c r="L2552" t="str">
        <f t="shared" si="751"/>
        <v>0.0001875-0.0260792528355126i</v>
      </c>
      <c r="M2552" t="str">
        <f t="shared" si="752"/>
        <v>0.00125-0.00655467852015559i</v>
      </c>
      <c r="N2552">
        <f t="shared" si="753"/>
        <v>92.617625546420626</v>
      </c>
      <c r="O2552">
        <f t="shared" si="754"/>
        <v>5.2870077512831282</v>
      </c>
      <c r="P2552" s="3">
        <f t="shared" si="755"/>
        <v>5.2870077512831282</v>
      </c>
      <c r="Q2552" s="3">
        <f t="shared" si="756"/>
        <v>-87.382374453579374</v>
      </c>
      <c r="R2552">
        <f t="shared" si="757"/>
        <v>92.617625546420626</v>
      </c>
      <c r="S2552">
        <f t="shared" si="758"/>
        <v>13.525579950036919</v>
      </c>
      <c r="T2552">
        <f t="shared" si="741"/>
        <v>5.2870077512831282</v>
      </c>
    </row>
    <row r="2553" spans="1:20" x14ac:dyDescent="0.35">
      <c r="A2553">
        <f t="shared" si="742"/>
        <v>85306.663368964757</v>
      </c>
      <c r="B2553">
        <f t="shared" si="759"/>
        <v>13576.97715384706</v>
      </c>
      <c r="C2553" t="str">
        <f t="shared" si="743"/>
        <v>0.0846458418686831-1.83181390140131i</v>
      </c>
      <c r="D2553" t="str">
        <f t="shared" si="744"/>
        <v>3.47691424571723-1.23712348547503i</v>
      </c>
      <c r="E2553" t="str">
        <f t="shared" si="745"/>
        <v>197.708596088978+5.41878752610921i</v>
      </c>
      <c r="F2553" t="str">
        <f t="shared" si="746"/>
        <v>2.90971476429582-11.0245925477619i</v>
      </c>
      <c r="G2553" t="str">
        <f t="shared" si="747"/>
        <v>0.999932937575342-0.00818889047973886i</v>
      </c>
      <c r="H2553" t="str">
        <f t="shared" si="748"/>
        <v>5.26495730710641-188.699044615128i</v>
      </c>
      <c r="I2553" t="str">
        <f t="shared" si="749"/>
        <v>-5.82548082347084-1.71266682313507i</v>
      </c>
      <c r="K2553" t="str">
        <f t="shared" si="750"/>
        <v>0.00177295918144163-0.00470147190108677i</v>
      </c>
      <c r="L2553" t="str">
        <f t="shared" si="751"/>
        <v>0.0001875-0.0259805268335451i</v>
      </c>
      <c r="M2553" t="str">
        <f t="shared" si="752"/>
        <v>0.00125-0.00652986503303003i</v>
      </c>
      <c r="N2553">
        <f t="shared" si="753"/>
        <v>92.645684709208922</v>
      </c>
      <c r="O2553">
        <f t="shared" si="754"/>
        <v>5.2668903929102573</v>
      </c>
      <c r="P2553" s="3">
        <f t="shared" si="755"/>
        <v>5.2668903929102573</v>
      </c>
      <c r="Q2553" s="3">
        <f t="shared" si="756"/>
        <v>-87.354315290791078</v>
      </c>
      <c r="R2553">
        <f t="shared" si="757"/>
        <v>92.645684709208922</v>
      </c>
      <c r="S2553">
        <f t="shared" si="758"/>
        <v>13.576977153847059</v>
      </c>
      <c r="T2553">
        <f t="shared" si="741"/>
        <v>5.2668903929102573</v>
      </c>
    </row>
    <row r="2554" spans="1:20" x14ac:dyDescent="0.35">
      <c r="A2554">
        <f t="shared" si="742"/>
        <v>85630.828689766829</v>
      </c>
      <c r="B2554">
        <f t="shared" si="759"/>
        <v>13628.569667031679</v>
      </c>
      <c r="C2554" t="str">
        <f t="shared" si="743"/>
        <v>0.0853331538859553-1.82756105276327i</v>
      </c>
      <c r="D2554" t="str">
        <f t="shared" si="744"/>
        <v>3.47690502973507-1.23293221075654i</v>
      </c>
      <c r="E2554" t="str">
        <f t="shared" si="745"/>
        <v>198.024440266508+5.35012888153534i</v>
      </c>
      <c r="F2554" t="str">
        <f t="shared" si="746"/>
        <v>2.90971327847166-10.983038433439i</v>
      </c>
      <c r="G2554" t="str">
        <f t="shared" si="747"/>
        <v>0.999932426967039-0.0082200040660759i</v>
      </c>
      <c r="H2554" t="str">
        <f t="shared" si="748"/>
        <v>5.19869887720536-187.887069312103i</v>
      </c>
      <c r="I2554" t="str">
        <f t="shared" si="749"/>
        <v>-5.77874638431838-1.70333088134324i</v>
      </c>
      <c r="K2554" t="str">
        <f t="shared" si="750"/>
        <v>0.00176583353537618-0.00468536976105042i</v>
      </c>
      <c r="L2554" t="str">
        <f t="shared" si="751"/>
        <v>0.0001875-0.0258821745701784i</v>
      </c>
      <c r="M2554" t="str">
        <f t="shared" si="752"/>
        <v>0.00125-0.00650514548020529i</v>
      </c>
      <c r="N2554">
        <f t="shared" si="753"/>
        <v>92.673333990355601</v>
      </c>
      <c r="O2554">
        <f t="shared" si="754"/>
        <v>5.246895967401267</v>
      </c>
      <c r="P2554" s="3">
        <f t="shared" si="755"/>
        <v>5.246895967401267</v>
      </c>
      <c r="Q2554" s="3">
        <f t="shared" si="756"/>
        <v>-87.326666009644399</v>
      </c>
      <c r="R2554">
        <f t="shared" si="757"/>
        <v>92.673333990355601</v>
      </c>
      <c r="S2554">
        <f t="shared" si="758"/>
        <v>13.628569667031678</v>
      </c>
      <c r="T2554">
        <f t="shared" si="741"/>
        <v>5.246895967401267</v>
      </c>
    </row>
    <row r="2555" spans="1:20" x14ac:dyDescent="0.35">
      <c r="A2555">
        <f t="shared" si="742"/>
        <v>85956.225838787956</v>
      </c>
      <c r="B2555">
        <f t="shared" si="759"/>
        <v>13680.3582317664</v>
      </c>
      <c r="C2555" t="str">
        <f t="shared" si="743"/>
        <v>0.0860048016053981-1.8233442293785i</v>
      </c>
      <c r="D2555" t="str">
        <f t="shared" si="744"/>
        <v>3.47689574362779-1.22875866955375i</v>
      </c>
      <c r="E2555" t="str">
        <f t="shared" si="745"/>
        <v>198.343156737374+5.27968286735076i</v>
      </c>
      <c r="F2555" t="str">
        <f t="shared" si="746"/>
        <v>2.9097117813353-10.9416423136252i</v>
      </c>
      <c r="G2555" t="str">
        <f t="shared" si="747"/>
        <v>0.999931912471267-0.00825123583601197i</v>
      </c>
      <c r="H2555" t="str">
        <f t="shared" si="748"/>
        <v>5.13337383284087-187.079285647123i</v>
      </c>
      <c r="I2555" t="str">
        <f t="shared" si="749"/>
        <v>-5.73240741585193-1.69407597973981i</v>
      </c>
      <c r="K2555" t="str">
        <f t="shared" si="750"/>
        <v>0.00175875709555646-0.00466931342027334i</v>
      </c>
      <c r="L2555" t="str">
        <f t="shared" si="751"/>
        <v>0.0001875-0.0257841946305822i</v>
      </c>
      <c r="M2555" t="str">
        <f t="shared" si="752"/>
        <v>0.00125-0.00648051950608217i</v>
      </c>
      <c r="N2555">
        <f t="shared" si="753"/>
        <v>92.700566577728821</v>
      </c>
      <c r="O2555">
        <f t="shared" si="754"/>
        <v>5.2270251687207869</v>
      </c>
      <c r="P2555" s="3">
        <f t="shared" si="755"/>
        <v>5.2270251687207869</v>
      </c>
      <c r="Q2555" s="3">
        <f t="shared" si="756"/>
        <v>-87.299433422271179</v>
      </c>
      <c r="R2555">
        <f t="shared" si="757"/>
        <v>92.700566577728821</v>
      </c>
      <c r="S2555">
        <f t="shared" si="758"/>
        <v>13.6803582317664</v>
      </c>
      <c r="T2555">
        <f t="shared" si="741"/>
        <v>5.2270251687207869</v>
      </c>
    </row>
    <row r="2556" spans="1:20" x14ac:dyDescent="0.35">
      <c r="A2556">
        <f t="shared" si="742"/>
        <v>86282.859496975347</v>
      </c>
      <c r="B2556">
        <f t="shared" si="759"/>
        <v>13732.343593047113</v>
      </c>
      <c r="C2556" t="str">
        <f t="shared" si="743"/>
        <v>0.0866607056984519-1.81916340273706i</v>
      </c>
      <c r="D2556" t="str">
        <f t="shared" si="744"/>
        <v>3.47688638686218-1.22460280179883i</v>
      </c>
      <c r="E2556" t="str">
        <f t="shared" si="745"/>
        <v>198.664772623837+5.20741474369497i</v>
      </c>
      <c r="F2556" t="str">
        <f t="shared" si="746"/>
        <v>2.90971027280067-10.9004035928213i</v>
      </c>
      <c r="G2556" t="str">
        <f t="shared" si="747"/>
        <v>0.999931394058433-0.00828258623809521i</v>
      </c>
      <c r="H2556" t="str">
        <f t="shared" si="748"/>
        <v>5.06896780952311-186.275665022264i</v>
      </c>
      <c r="I2556" t="str">
        <f t="shared" si="749"/>
        <v>-5.68646029504766-1.68490101897882i</v>
      </c>
      <c r="K2556" t="str">
        <f t="shared" si="750"/>
        <v>0.00175172955275471-0.00465330287167492i</v>
      </c>
      <c r="L2556" t="str">
        <f t="shared" si="751"/>
        <v>0.0001875-0.0256865856052821i</v>
      </c>
      <c r="M2556" t="str">
        <f t="shared" si="752"/>
        <v>0.00125-0.00645598675640782i</v>
      </c>
      <c r="N2556">
        <f t="shared" si="753"/>
        <v>92.727375557866381</v>
      </c>
      <c r="O2556">
        <f t="shared" si="754"/>
        <v>5.2072786944048657</v>
      </c>
      <c r="P2556" s="3">
        <f t="shared" si="755"/>
        <v>5.2072786944048657</v>
      </c>
      <c r="Q2556" s="3">
        <f t="shared" si="756"/>
        <v>-87.272624442133619</v>
      </c>
      <c r="R2556">
        <f t="shared" si="757"/>
        <v>92.727375557866381</v>
      </c>
      <c r="S2556">
        <f t="shared" si="758"/>
        <v>13.732343593047114</v>
      </c>
      <c r="T2556">
        <f t="shared" si="741"/>
        <v>5.2072786944048657</v>
      </c>
    </row>
    <row r="2557" spans="1:20" x14ac:dyDescent="0.35">
      <c r="A2557">
        <f t="shared" si="742"/>
        <v>86610.73436306385</v>
      </c>
      <c r="B2557">
        <f t="shared" si="759"/>
        <v>13784.526498700692</v>
      </c>
      <c r="C2557" t="str">
        <f t="shared" si="743"/>
        <v>0.0873007839789335-1.81501854574909i</v>
      </c>
      <c r="D2557" t="str">
        <f t="shared" si="744"/>
        <v>3.47687695890097-1.22046454767782i</v>
      </c>
      <c r="E2557" t="str">
        <f t="shared" si="745"/>
        <v>198.989315266782+5.13328906463965i</v>
      </c>
      <c r="F2557" t="str">
        <f t="shared" si="746"/>
        <v>2.90970875278097-10.8593216777924i</v>
      </c>
      <c r="G2557" t="str">
        <f t="shared" si="747"/>
        <v>0.99993087169872-0.00831405572257197i</v>
      </c>
      <c r="H2557" t="str">
        <f t="shared" si="748"/>
        <v>5.00546667987611-185.476179088607i</v>
      </c>
      <c r="I2557" t="str">
        <f t="shared" si="749"/>
        <v>-5.64090143558677-1.67580491863573i</v>
      </c>
      <c r="K2557" t="str">
        <f t="shared" si="750"/>
        <v>0.00174475059920418-0.00463733810665583i</v>
      </c>
      <c r="L2557" t="str">
        <f t="shared" si="751"/>
        <v>0.0001875-0.0255893460901396i</v>
      </c>
      <c r="M2557" t="str">
        <f t="shared" si="752"/>
        <v>0.00125-0.00643154687827039i</v>
      </c>
      <c r="N2557">
        <f t="shared" si="753"/>
        <v>92.75375391421943</v>
      </c>
      <c r="O2557">
        <f t="shared" si="754"/>
        <v>5.1876572455120487</v>
      </c>
      <c r="P2557" s="3">
        <f t="shared" si="755"/>
        <v>5.1876572455120487</v>
      </c>
      <c r="Q2557" s="3">
        <f t="shared" si="756"/>
        <v>-87.24624608578057</v>
      </c>
      <c r="R2557">
        <f t="shared" si="757"/>
        <v>92.75375391421943</v>
      </c>
      <c r="S2557">
        <f t="shared" si="758"/>
        <v>13.784526498700693</v>
      </c>
      <c r="T2557">
        <f t="shared" si="741"/>
        <v>5.1876572455120487</v>
      </c>
    </row>
    <row r="2558" spans="1:20" x14ac:dyDescent="0.35">
      <c r="A2558">
        <f t="shared" si="742"/>
        <v>86939.855153643497</v>
      </c>
      <c r="B2558">
        <f t="shared" si="759"/>
        <v>13836.907699395755</v>
      </c>
      <c r="C2558" t="str">
        <f t="shared" si="743"/>
        <v>0.0879249513463214-1.81090963273477i</v>
      </c>
      <c r="D2558" t="str">
        <f t="shared" si="744"/>
        <v>3.47686745920282-1.2163438476298i</v>
      </c>
      <c r="E2558" t="str">
        <f t="shared" si="745"/>
        <v>199.316812224746+5.05726966267132i</v>
      </c>
      <c r="F2558" t="str">
        <f t="shared" si="746"/>
        <v>2.90970722118877-10.818395977559i</v>
      </c>
      <c r="G2558" t="str">
        <f t="shared" si="747"/>
        <v>0.999930345362082-0.00834564474139317i</v>
      </c>
      <c r="H2558" t="str">
        <f t="shared" si="748"/>
        <v>4.94285654948108-184.68079974391i</v>
      </c>
      <c r="I2558" t="str">
        <f t="shared" si="749"/>
        <v>-5.5957272874483-1.66678661684358i</v>
      </c>
      <c r="K2558" t="str">
        <f t="shared" si="750"/>
        <v>0.00173781992859943-0.00462141911511666i</v>
      </c>
      <c r="L2558" t="str">
        <f t="shared" si="751"/>
        <v>0.0001875-0.0254924746863316i</v>
      </c>
      <c r="M2558" t="str">
        <f t="shared" si="752"/>
        <v>0.00125-0.00640719952009402i</v>
      </c>
      <c r="N2558">
        <f t="shared" si="753"/>
        <v>92.779694525364263</v>
      </c>
      <c r="O2558">
        <f t="shared" si="754"/>
        <v>5.1681615265722822</v>
      </c>
      <c r="P2558" s="3">
        <f t="shared" si="755"/>
        <v>5.1681615265722822</v>
      </c>
      <c r="Q2558" s="3">
        <f t="shared" si="756"/>
        <v>-87.220305474635737</v>
      </c>
      <c r="R2558">
        <f t="shared" si="757"/>
        <v>92.779694525364263</v>
      </c>
      <c r="S2558">
        <f t="shared" si="758"/>
        <v>13.836907699395756</v>
      </c>
      <c r="T2558">
        <f t="shared" si="741"/>
        <v>5.1681615265722822</v>
      </c>
    </row>
    <row r="2559" spans="1:20" x14ac:dyDescent="0.35">
      <c r="A2559">
        <f t="shared" si="742"/>
        <v>87270.226603227347</v>
      </c>
      <c r="B2559">
        <f t="shared" si="759"/>
        <v>13889.487948653459</v>
      </c>
      <c r="C2559" t="str">
        <f t="shared" si="743"/>
        <v>0.0885331197277827-1.80683663941336i</v>
      </c>
      <c r="D2559" t="str">
        <f t="shared" si="744"/>
        <v>3.47685788722231-1.21224064234602i</v>
      </c>
      <c r="E2559" t="str">
        <f t="shared" si="745"/>
        <v>199.647291272776+4.97931963282607i</v>
      </c>
      <c r="F2559" t="str">
        <f t="shared" si="746"/>
        <v>2.90970567793598-10.7776259033892i</v>
      </c>
      <c r="G2559" t="str">
        <f t="shared" si="747"/>
        <v>0.999929815018245-0.00837735374822069i</v>
      </c>
      <c r="H2559" t="str">
        <f t="shared" si="748"/>
        <v>4.88112375279535-183.889499130298i</v>
      </c>
      <c r="I2559" t="str">
        <f t="shared" si="749"/>
        <v>-5.55093433650727-1.6578450699364i</v>
      </c>
      <c r="K2559" t="str">
        <f t="shared" si="750"/>
        <v>0.00173093723609608-0.00460554588547599i</v>
      </c>
      <c r="L2559" t="str">
        <f t="shared" si="751"/>
        <v>0.0001875-0.0253959700003303i</v>
      </c>
      <c r="M2559" t="str">
        <f t="shared" si="752"/>
        <v>0.00125-0.00638294433163381i</v>
      </c>
      <c r="N2559">
        <f t="shared" si="753"/>
        <v>92.805190163184349</v>
      </c>
      <c r="O2559">
        <f t="shared" si="754"/>
        <v>5.1487922455311956</v>
      </c>
      <c r="P2559" s="3">
        <f t="shared" si="755"/>
        <v>5.1487922455311956</v>
      </c>
      <c r="Q2559" s="3">
        <f t="shared" si="756"/>
        <v>-87.194809836815651</v>
      </c>
      <c r="R2559">
        <f t="shared" si="757"/>
        <v>92.805190163184349</v>
      </c>
      <c r="S2559">
        <f t="shared" si="758"/>
        <v>13.889487948653459</v>
      </c>
      <c r="T2559">
        <f t="shared" si="741"/>
        <v>5.1487922455311956</v>
      </c>
    </row>
    <row r="2560" spans="1:20" x14ac:dyDescent="0.35">
      <c r="A2560">
        <f t="shared" si="742"/>
        <v>87601.853464319604</v>
      </c>
      <c r="B2560">
        <f t="shared" si="759"/>
        <v>13942.268002858342</v>
      </c>
      <c r="C2560" t="str">
        <f t="shared" si="743"/>
        <v>0.0891251980188651-1.80279954289193i</v>
      </c>
      <c r="D2560" t="str">
        <f t="shared" si="744"/>
        <v>3.47684824240983-1.20815487276905i</v>
      </c>
      <c r="E2560" t="str">
        <f t="shared" si="745"/>
        <v>199.980780401129+4.89940131644548i</v>
      </c>
      <c r="F2560" t="str">
        <f t="shared" si="746"/>
        <v>2.90970412293384-10.7370108687894i</v>
      </c>
      <c r="G2560" t="str">
        <f t="shared" si="747"/>
        <v>0.999929280636707-0.00840918319843385i</v>
      </c>
      <c r="H2560" t="str">
        <f t="shared" si="748"/>
        <v>4.82025484914818-183.102249631967i</v>
      </c>
      <c r="I2560" t="str">
        <f t="shared" si="749"/>
        <v>-5.50651910413634-1.64897925210014i</v>
      </c>
      <c r="K2560" t="str">
        <f t="shared" si="750"/>
        <v>0.00172410221831083-0.0045897184046887i</v>
      </c>
      <c r="L2560" t="str">
        <f t="shared" si="751"/>
        <v>0.0001875-0.0252998306438835i</v>
      </c>
      <c r="M2560" t="str">
        <f t="shared" si="752"/>
        <v>0.00125-0.00635878096397071i</v>
      </c>
      <c r="N2560">
        <f t="shared" si="753"/>
        <v>92.830233491019214</v>
      </c>
      <c r="O2560">
        <f t="shared" si="754"/>
        <v>5.1295501136926971</v>
      </c>
      <c r="P2560" s="3">
        <f t="shared" si="755"/>
        <v>5.1295501136926971</v>
      </c>
      <c r="Q2560" s="3">
        <f t="shared" si="756"/>
        <v>-87.169766508980786</v>
      </c>
      <c r="R2560">
        <f t="shared" si="757"/>
        <v>92.830233491019214</v>
      </c>
      <c r="S2560">
        <f t="shared" si="758"/>
        <v>13.942268002858341</v>
      </c>
      <c r="T2560">
        <f t="shared" si="741"/>
        <v>5.1295501136926971</v>
      </c>
    </row>
    <row r="2561" spans="1:20" x14ac:dyDescent="0.35">
      <c r="A2561">
        <f t="shared" si="742"/>
        <v>87934.740507484021</v>
      </c>
      <c r="B2561">
        <f t="shared" si="759"/>
        <v>13995.248621269204</v>
      </c>
      <c r="C2561" t="str">
        <f t="shared" si="743"/>
        <v>0.0897010920228936-1.7987983216532i</v>
      </c>
      <c r="D2561" t="str">
        <f t="shared" si="744"/>
        <v>3.47683852421162-1.20408648009191i</v>
      </c>
      <c r="E2561" t="str">
        <f t="shared" si="745"/>
        <v>200.317307813782+4.81747628456518i</v>
      </c>
      <c r="F2561" t="str">
        <f t="shared" si="746"/>
        <v>2.90970255609292-10.6965502894964i</v>
      </c>
      <c r="G2561" t="str">
        <f t="shared" si="747"/>
        <v>0.99992874218673-0.00844113354913584i</v>
      </c>
      <c r="H2561" t="str">
        <f t="shared" si="748"/>
        <v>4.76023661880951-182.319023872903i</v>
      </c>
      <c r="I2561" t="str">
        <f t="shared" si="749"/>
        <v>-5.46247814681276-1.64018815503057i</v>
      </c>
      <c r="K2561" t="str">
        <f t="shared" si="750"/>
        <v>0.00171731457332106-0.00457393665826387i</v>
      </c>
      <c r="L2561" t="str">
        <f t="shared" si="751"/>
        <v>0.0001875-0.0252040552339944i</v>
      </c>
      <c r="M2561" t="str">
        <f t="shared" si="752"/>
        <v>0.00125-0.00633470906950662i</v>
      </c>
      <c r="N2561">
        <f t="shared" si="753"/>
        <v>92.85481706178274</v>
      </c>
      <c r="O2561">
        <f t="shared" si="754"/>
        <v>5.110435845657177</v>
      </c>
      <c r="P2561" s="3">
        <f t="shared" si="755"/>
        <v>5.110435845657177</v>
      </c>
      <c r="Q2561" s="3">
        <f t="shared" si="756"/>
        <v>-87.14518293821726</v>
      </c>
      <c r="R2561">
        <f t="shared" si="757"/>
        <v>92.85481706178274</v>
      </c>
      <c r="S2561">
        <f t="shared" si="758"/>
        <v>13.995248621269203</v>
      </c>
      <c r="T2561">
        <f t="shared" si="741"/>
        <v>5.110435845657177</v>
      </c>
    </row>
    <row r="2562" spans="1:20" x14ac:dyDescent="0.35">
      <c r="A2562">
        <f t="shared" si="742"/>
        <v>88268.892521412461</v>
      </c>
      <c r="B2562">
        <f t="shared" si="759"/>
        <v>14048.430566030027</v>
      </c>
      <c r="C2562" t="str">
        <f t="shared" si="743"/>
        <v>0.0902607043889346-1.79483295554267i</v>
      </c>
      <c r="D2562" t="str">
        <f t="shared" si="744"/>
        <v>3.47682873206973-1.20003540575724i</v>
      </c>
      <c r="E2562" t="str">
        <f t="shared" si="745"/>
        <v>200.656901926751+4.7335053209146i</v>
      </c>
      <c r="F2562" t="str">
        <f t="shared" si="746"/>
        <v>2.90970097732308-10.6562435834691i</v>
      </c>
      <c r="G2562" t="str">
        <f t="shared" si="747"/>
        <v>0.999928199637344-0.00847320525916015i</v>
      </c>
      <c r="H2562" t="str">
        <f t="shared" si="748"/>
        <v>4.70105605913158-181.539794714618i</v>
      </c>
      <c r="I2562" t="str">
        <f t="shared" si="749"/>
        <v>-5.41880805572956-1.63147078759828i</v>
      </c>
      <c r="K2562" t="str">
        <f t="shared" si="750"/>
        <v>0.00171057400066435-0.00455820063028259i</v>
      </c>
      <c r="L2562" t="str">
        <f t="shared" si="751"/>
        <v>0.0001875-0.0251086423929013i</v>
      </c>
      <c r="M2562" t="str">
        <f t="shared" si="752"/>
        <v>0.00125-0.00631072830195915i</v>
      </c>
      <c r="N2562">
        <f t="shared" si="753"/>
        <v>92.878933316046826</v>
      </c>
      <c r="O2562">
        <f t="shared" si="754"/>
        <v>5.0914501592561967</v>
      </c>
      <c r="P2562" s="3">
        <f t="shared" si="755"/>
        <v>5.0914501592561967</v>
      </c>
      <c r="Q2562" s="3">
        <f t="shared" si="756"/>
        <v>-87.121066683953174</v>
      </c>
      <c r="R2562">
        <f t="shared" si="757"/>
        <v>92.878933316046826</v>
      </c>
      <c r="S2562">
        <f t="shared" si="758"/>
        <v>14.048430566030026</v>
      </c>
      <c r="T2562">
        <f t="shared" si="741"/>
        <v>5.0914501592561967</v>
      </c>
    </row>
    <row r="2563" spans="1:20" x14ac:dyDescent="0.35">
      <c r="A2563">
        <f t="shared" si="742"/>
        <v>88604.314312993825</v>
      </c>
      <c r="B2563">
        <f t="shared" si="759"/>
        <v>14101.814602180941</v>
      </c>
      <c r="C2563" t="str">
        <f t="shared" si="743"/>
        <v>0.0908039345484482-1.79090342575524i</v>
      </c>
      <c r="D2563" t="str">
        <f t="shared" si="744"/>
        <v>3.47681886542194-1.19600159145642i</v>
      </c>
      <c r="E2563" t="str">
        <f t="shared" si="745"/>
        <v>200.999591366228+4.64744840452436i</v>
      </c>
      <c r="F2563" t="str">
        <f t="shared" si="746"/>
        <v>2.90969938653354-10.6160901708796i</v>
      </c>
      <c r="G2563" t="str">
        <f t="shared" si="747"/>
        <v>0.999927652957344-0.00850539878907713i</v>
      </c>
      <c r="H2563" t="str">
        <f t="shared" si="748"/>
        <v>4.64270038076249-180.764535253907i</v>
      </c>
      <c r="I2563" t="str">
        <f t="shared" si="749"/>
        <v>-5.37550545641087-1.62282617552061i</v>
      </c>
      <c r="K2563" t="str">
        <f t="shared" si="750"/>
        <v>0.00170388020133814-0.00454251030341595i</v>
      </c>
      <c r="L2563" t="str">
        <f t="shared" si="751"/>
        <v>0.0001875-0.0250135907480587i</v>
      </c>
      <c r="M2563" t="str">
        <f t="shared" si="752"/>
        <v>0.00125-0.00628683831635698i</v>
      </c>
      <c r="N2563">
        <f t="shared" si="753"/>
        <v>92.902574580094125</v>
      </c>
      <c r="O2563">
        <f t="shared" si="754"/>
        <v>5.0725937754846742</v>
      </c>
      <c r="P2563" s="3">
        <f t="shared" si="755"/>
        <v>5.0725937754846742</v>
      </c>
      <c r="Q2563" s="3">
        <f t="shared" si="756"/>
        <v>-87.097425419905875</v>
      </c>
      <c r="R2563">
        <f t="shared" si="757"/>
        <v>92.902574580094125</v>
      </c>
      <c r="S2563">
        <f t="shared" si="758"/>
        <v>14.101814602180941</v>
      </c>
      <c r="T2563">
        <f t="shared" si="741"/>
        <v>5.0725937754846742</v>
      </c>
    </row>
    <row r="2564" spans="1:20" x14ac:dyDescent="0.35">
      <c r="A2564">
        <f t="shared" si="742"/>
        <v>88941.010707383204</v>
      </c>
      <c r="B2564">
        <f t="shared" si="759"/>
        <v>14155.401497669229</v>
      </c>
      <c r="C2564" t="str">
        <f t="shared" si="743"/>
        <v>0.0913306786503842-1.78700971482079i</v>
      </c>
      <c r="D2564" t="str">
        <f t="shared" si="744"/>
        <v>3.47680892370181-1.19198497912877i</v>
      </c>
      <c r="E2564" t="str">
        <f t="shared" si="745"/>
        <v>201.345404966493+4.55926469192891i</v>
      </c>
      <c r="F2564" t="str">
        <f t="shared" si="746"/>
        <v>2.90969778363278-10.5760894741051i</v>
      </c>
      <c r="G2564" t="str">
        <f t="shared" si="747"/>
        <v>0.999927102115287-0.00853771460120049i</v>
      </c>
      <c r="H2564" t="str">
        <f t="shared" si="748"/>
        <v>4.58515700392842-179.993218820616i</v>
      </c>
      <c r="I2564" t="str">
        <f t="shared" si="749"/>
        <v>-5.332567008332-1.61425336104014i</v>
      </c>
      <c r="K2564" t="str">
        <f t="shared" si="750"/>
        <v>0.0016972328777989-0.00452686565894248i</v>
      </c>
      <c r="L2564" t="str">
        <f t="shared" si="751"/>
        <v>0.0001875-0.0249188989321167i</v>
      </c>
      <c r="M2564" t="str">
        <f t="shared" si="752"/>
        <v>0.00125-0.00626303876903468i</v>
      </c>
      <c r="N2564">
        <f t="shared" si="753"/>
        <v>92.925733063933308</v>
      </c>
      <c r="O2564">
        <f t="shared" si="754"/>
        <v>5.0538674184280854</v>
      </c>
      <c r="P2564" s="3">
        <f t="shared" si="755"/>
        <v>5.0538674184280854</v>
      </c>
      <c r="Q2564" s="3">
        <f t="shared" si="756"/>
        <v>-87.074266936066692</v>
      </c>
      <c r="R2564">
        <f t="shared" si="757"/>
        <v>92.925733063933308</v>
      </c>
      <c r="S2564">
        <f t="shared" si="758"/>
        <v>14.155401497669228</v>
      </c>
      <c r="T2564">
        <f t="shared" si="741"/>
        <v>5.0538674184280854</v>
      </c>
    </row>
    <row r="2565" spans="1:20" x14ac:dyDescent="0.35">
      <c r="A2565">
        <f t="shared" si="742"/>
        <v>89278.986548071261</v>
      </c>
      <c r="B2565">
        <f t="shared" si="759"/>
        <v>14209.192023360372</v>
      </c>
      <c r="C2565" t="str">
        <f t="shared" si="743"/>
        <v>0.0918408294949263-1.78315180658901i</v>
      </c>
      <c r="D2565" t="str">
        <f t="shared" si="744"/>
        <v>3.47679890633854-1.18798551096069i</v>
      </c>
      <c r="E2565" t="str">
        <f t="shared" si="745"/>
        <v>201.694371767623+4.46891249896319i</v>
      </c>
      <c r="F2565" t="str">
        <f t="shared" si="746"/>
        <v>2.90969616852861-10.53624091772i</v>
      </c>
      <c r="G2565" t="str">
        <f t="shared" si="747"/>
        <v>0.99992654707949-0.00857015315959383i</v>
      </c>
      <c r="H2565" t="str">
        <f t="shared" si="748"/>
        <v>4.52841355478497-179.225818975431i</v>
      </c>
      <c r="I2565" t="str">
        <f t="shared" si="749"/>
        <v>-5.28998940454392-1.60575140260983i</v>
      </c>
      <c r="K2565" t="str">
        <f t="shared" si="750"/>
        <v>0.0016906317339614-0.00451126667676556i</v>
      </c>
      <c r="L2565" t="str">
        <f t="shared" si="751"/>
        <v>0.0001875-0.0248245655829017i</v>
      </c>
      <c r="M2565" t="str">
        <f t="shared" si="752"/>
        <v>0.00125-0.00623932931762767i</v>
      </c>
      <c r="N2565">
        <f t="shared" si="753"/>
        <v>92.948400859283282</v>
      </c>
      <c r="O2565">
        <f t="shared" si="754"/>
        <v>5.0352718151860829</v>
      </c>
      <c r="P2565" s="3">
        <f t="shared" si="755"/>
        <v>5.0352718151860829</v>
      </c>
      <c r="Q2565" s="3">
        <f t="shared" si="756"/>
        <v>-87.051599140716718</v>
      </c>
      <c r="R2565">
        <f t="shared" si="757"/>
        <v>92.948400859283282</v>
      </c>
      <c r="S2565">
        <f t="shared" si="758"/>
        <v>14.209192023360373</v>
      </c>
      <c r="T2565">
        <f t="shared" si="741"/>
        <v>5.0352718151860829</v>
      </c>
    </row>
    <row r="2566" spans="1:20" x14ac:dyDescent="0.35">
      <c r="A2566">
        <f t="shared" si="742"/>
        <v>89618.246696953938</v>
      </c>
      <c r="B2566">
        <f t="shared" si="759"/>
        <v>14263.186953049142</v>
      </c>
      <c r="C2566" t="str">
        <f t="shared" si="743"/>
        <v>0.0923342764656756-1.77932968621353i</v>
      </c>
      <c r="D2566" t="str">
        <f t="shared" si="744"/>
        <v>3.47678881275706-1.18400312938481i</v>
      </c>
      <c r="E2566" t="str">
        <f t="shared" si="745"/>
        <v>202.046521012957+4.37634928213437i</v>
      </c>
      <c r="F2566" t="str">
        <f t="shared" si="746"/>
        <v>2.90969454112813-10.496543928487i</v>
      </c>
      <c r="G2566" t="str">
        <f t="shared" si="747"/>
        <v>0.999925987818029-0.00860271493007726i</v>
      </c>
      <c r="H2566" t="str">
        <f t="shared" si="748"/>
        <v>4.47245786183546-178.462309507682i</v>
      </c>
      <c r="I2566" t="str">
        <f t="shared" si="749"/>
        <v>-5.24776937130156-1.59731937458456i</v>
      </c>
      <c r="K2566" t="str">
        <f t="shared" si="750"/>
        <v>0.00168407647519779-0.00449571333543096i</v>
      </c>
      <c r="L2566" t="str">
        <f t="shared" si="751"/>
        <v>0.0001875-0.0247305893433967i</v>
      </c>
      <c r="M2566" t="str">
        <f t="shared" si="752"/>
        <v>0.00125-0.00621570962106762i</v>
      </c>
      <c r="N2566">
        <f t="shared" si="753"/>
        <v>92.970569937520153</v>
      </c>
      <c r="O2566">
        <f t="shared" si="754"/>
        <v>5.0168076957928953</v>
      </c>
      <c r="P2566" s="3">
        <f t="shared" si="755"/>
        <v>5.0168076957928953</v>
      </c>
      <c r="Q2566" s="3">
        <f t="shared" si="756"/>
        <v>-87.029430062479847</v>
      </c>
      <c r="R2566">
        <f t="shared" si="757"/>
        <v>92.970569937520153</v>
      </c>
      <c r="S2566">
        <f t="shared" si="758"/>
        <v>14.263186953049143</v>
      </c>
      <c r="T2566">
        <f t="shared" si="741"/>
        <v>5.0168076957928953</v>
      </c>
    </row>
    <row r="2567" spans="1:20" x14ac:dyDescent="0.35">
      <c r="A2567">
        <f t="shared" si="742"/>
        <v>89958.796034402374</v>
      </c>
      <c r="B2567">
        <f t="shared" si="759"/>
        <v>14317.387063470729</v>
      </c>
      <c r="C2567" t="str">
        <f t="shared" si="743"/>
        <v>0.0928109054603211-1.77554334013488i</v>
      </c>
      <c r="D2567" t="str">
        <f t="shared" si="744"/>
        <v>3.47677864237787-1.18003777707919i</v>
      </c>
      <c r="E2567" t="str">
        <f t="shared" si="745"/>
        <v>202.401882146332+4.28153161956492i</v>
      </c>
      <c r="F2567" t="str">
        <f t="shared" si="746"/>
        <v>2.90969290133778-10.4569979353492i</v>
      </c>
      <c r="G2567" t="str">
        <f t="shared" si="747"/>
        <v>0.999925424298738-0.00863540038023393i</v>
      </c>
      <c r="H2567" t="str">
        <f t="shared" si="748"/>
        <v>4.41727795241534-177.702664433163i</v>
      </c>
      <c r="I2567" t="str">
        <f t="shared" si="749"/>
        <v>-5.20590366769678-1.58895636691901i</v>
      </c>
      <c r="K2567" t="str">
        <f t="shared" si="750"/>
        <v>0.00167756680833667-0.00448020561214395i</v>
      </c>
      <c r="L2567" t="str">
        <f t="shared" si="751"/>
        <v>0.0001875-0.0246369688617222i</v>
      </c>
      <c r="M2567" t="str">
        <f t="shared" si="752"/>
        <v>0.00125-0.00619217933957724i</v>
      </c>
      <c r="N2567">
        <f t="shared" si="753"/>
        <v>92.992232147589476</v>
      </c>
      <c r="O2567">
        <f t="shared" si="754"/>
        <v>4.998475793132223</v>
      </c>
      <c r="P2567" s="3">
        <f t="shared" si="755"/>
        <v>4.998475793132223</v>
      </c>
      <c r="Q2567" s="3">
        <f t="shared" si="756"/>
        <v>-87.007767852410524</v>
      </c>
      <c r="R2567">
        <f t="shared" si="757"/>
        <v>92.992232147589476</v>
      </c>
      <c r="S2567">
        <f t="shared" si="758"/>
        <v>14.317387063470729</v>
      </c>
      <c r="T2567">
        <f t="shared" si="741"/>
        <v>4.998475793132223</v>
      </c>
    </row>
    <row r="2568" spans="1:20" x14ac:dyDescent="0.35">
      <c r="A2568">
        <f t="shared" si="742"/>
        <v>90300.639459333092</v>
      </c>
      <c r="B2568">
        <f t="shared" si="759"/>
        <v>14371.793134311918</v>
      </c>
      <c r="C2568" t="str">
        <f t="shared" si="743"/>
        <v>0.0932705988197244-1.77179275606278i</v>
      </c>
      <c r="D2568" t="str">
        <f t="shared" si="744"/>
        <v>3.47676839461713-1.17608939696645i</v>
      </c>
      <c r="E2568" t="str">
        <f t="shared" si="745"/>
        <v>202.760484809071+4.18441519149426i</v>
      </c>
      <c r="F2568" t="str">
        <f t="shared" si="746"/>
        <v>2.90969124906318-10.4176023694216i</v>
      </c>
      <c r="G2568" t="str">
        <f t="shared" si="747"/>
        <v>0.999924856489206-0.00866820997941669i</v>
      </c>
      <c r="H2568" t="str">
        <f t="shared" si="748"/>
        <v>4.36286204924054-176.946857991974i</v>
      </c>
      <c r="I2568" t="str">
        <f t="shared" si="749"/>
        <v>-5.1643890852954-1.58066148487155i</v>
      </c>
      <c r="K2568" t="str">
        <f t="shared" si="750"/>
        <v>0.00167110244166184-0.00446474348278637i</v>
      </c>
      <c r="L2568" t="str">
        <f t="shared" si="751"/>
        <v>0.0001875-0.0245437027911159i</v>
      </c>
      <c r="M2568" t="str">
        <f t="shared" si="752"/>
        <v>0.00125-0.0061687381346655i</v>
      </c>
      <c r="N2568">
        <f t="shared" si="753"/>
        <v>93.013379213881024</v>
      </c>
      <c r="O2568">
        <f t="shared" si="754"/>
        <v>4.9802768428491682</v>
      </c>
      <c r="P2568" s="3">
        <f t="shared" si="755"/>
        <v>4.9802768428491682</v>
      </c>
      <c r="Q2568" s="3">
        <f t="shared" si="756"/>
        <v>-86.986620786118976</v>
      </c>
      <c r="R2568">
        <f t="shared" si="757"/>
        <v>93.013379213881024</v>
      </c>
      <c r="S2568">
        <f t="shared" si="758"/>
        <v>14.371793134311918</v>
      </c>
      <c r="T2568">
        <f t="shared" si="741"/>
        <v>4.9802768428491682</v>
      </c>
    </row>
    <row r="2569" spans="1:20" x14ac:dyDescent="0.35">
      <c r="A2569">
        <f t="shared" si="742"/>
        <v>90643.781889278573</v>
      </c>
      <c r="B2569">
        <f t="shared" si="759"/>
        <v>14426.405948222304</v>
      </c>
      <c r="C2569" t="str">
        <f t="shared" si="743"/>
        <v>0.0937132352554333-1.76807792295725i</v>
      </c>
      <c r="D2569" t="str">
        <f t="shared" si="744"/>
        <v>3.47675806888653-1.17215793221298i</v>
      </c>
      <c r="E2569" t="str">
        <f t="shared" si="745"/>
        <v>203.122358836693+4.08495476033517i</v>
      </c>
      <c r="F2569" t="str">
        <f t="shared" si="746"/>
        <v>2.90968958420935-10.3783566639835i</v>
      </c>
      <c r="G2569" t="str">
        <f t="shared" si="747"/>
        <v>0.999924284356774-0.00870114419875472i</v>
      </c>
      <c r="H2569" t="str">
        <f t="shared" si="748"/>
        <v>4.30919856701988-176.194864646374i</v>
      </c>
      <c r="I2569" t="str">
        <f t="shared" si="749"/>
        <v>-5.12322244777861-1.57243384871435i</v>
      </c>
      <c r="K2569" t="str">
        <f t="shared" si="750"/>
        <v>0.00166468308491118-0.00444932692193366i</v>
      </c>
      <c r="L2569" t="str">
        <f t="shared" si="751"/>
        <v>0.0001875-0.0244507897899143i</v>
      </c>
      <c r="M2569" t="str">
        <f t="shared" si="752"/>
        <v>0.00125-0.00614538566912283i</v>
      </c>
      <c r="N2569">
        <f t="shared" si="753"/>
        <v>93.034002734068167</v>
      </c>
      <c r="O2569">
        <f t="shared" si="754"/>
        <v>4.9622115832567735</v>
      </c>
      <c r="P2569" s="3">
        <f t="shared" si="755"/>
        <v>4.9622115832567735</v>
      </c>
      <c r="Q2569" s="3">
        <f t="shared" si="756"/>
        <v>-86.965997265931833</v>
      </c>
      <c r="R2569">
        <f t="shared" si="757"/>
        <v>93.034002734068167</v>
      </c>
      <c r="S2569">
        <f t="shared" si="758"/>
        <v>14.426405948222303</v>
      </c>
      <c r="T2569">
        <f t="shared" si="741"/>
        <v>4.9622115832567735</v>
      </c>
    </row>
    <row r="2570" spans="1:20" x14ac:dyDescent="0.35">
      <c r="A2570">
        <f t="shared" si="742"/>
        <v>90988.228260457821</v>
      </c>
      <c r="B2570">
        <f t="shared" si="759"/>
        <v>14481.226290825549</v>
      </c>
      <c r="C2570" t="str">
        <f t="shared" si="743"/>
        <v>0.094138689775528-1.76439883100873i</v>
      </c>
      <c r="D2570" t="str">
        <f t="shared" si="744"/>
        <v>3.4767476645933-1.16824332622811i</v>
      </c>
      <c r="E2570" t="str">
        <f t="shared" si="745"/>
        <v>203.487534255355+3.98310415026763i</v>
      </c>
      <c r="F2570" t="str">
        <f t="shared" si="746"/>
        <v>2.90968790668052-10.3392602544696i</v>
      </c>
      <c r="G2570" t="str">
        <f t="shared" si="747"/>
        <v>0.999923707868536-0.00873420351116023i</v>
      </c>
      <c r="H2570" t="str">
        <f t="shared" si="748"/>
        <v>4.25627610912898-175.446659078655i</v>
      </c>
      <c r="I2570" t="str">
        <f t="shared" si="749"/>
        <v>-5.08240061058806-1.56427259344919i</v>
      </c>
      <c r="K2570" t="str">
        <f t="shared" si="750"/>
        <v>0.00165830844927524-0.00443395590287164i</v>
      </c>
      <c r="L2570" t="str">
        <f t="shared" si="751"/>
        <v>0.0001875-0.0243582285215324i</v>
      </c>
      <c r="M2570" t="str">
        <f t="shared" si="752"/>
        <v>0.00125-0.00612212160701617i</v>
      </c>
      <c r="N2570">
        <f t="shared" si="753"/>
        <v>93.054094176908279</v>
      </c>
      <c r="O2570">
        <f t="shared" si="754"/>
        <v>4.9442807552381431</v>
      </c>
      <c r="P2570" s="3">
        <f t="shared" si="755"/>
        <v>4.9442807552381431</v>
      </c>
      <c r="Q2570" s="3">
        <f t="shared" si="756"/>
        <v>-86.945905823091721</v>
      </c>
      <c r="R2570">
        <f t="shared" si="757"/>
        <v>93.054094176908279</v>
      </c>
      <c r="S2570">
        <f t="shared" si="758"/>
        <v>14.481226290825548</v>
      </c>
      <c r="T2570">
        <f t="shared" si="741"/>
        <v>4.9442807552381431</v>
      </c>
    </row>
    <row r="2571" spans="1:20" x14ac:dyDescent="0.35">
      <c r="A2571">
        <f t="shared" si="742"/>
        <v>91333.983527847566</v>
      </c>
      <c r="B2571">
        <f t="shared" si="759"/>
        <v>14536.254950730687</v>
      </c>
      <c r="C2571" t="str">
        <f t="shared" si="743"/>
        <v>0.0945468336088108-1.76075547161716i</v>
      </c>
      <c r="D2571" t="str">
        <f t="shared" si="744"/>
        <v>3.47673718114021-1.16434552266328i</v>
      </c>
      <c r="E2571" t="str">
        <f t="shared" si="745"/>
        <v>203.856041278009+3.87881622636229i</v>
      </c>
      <c r="F2571" t="str">
        <f t="shared" si="746"/>
        <v>2.9096862163802-10.3003125784625i</v>
      </c>
      <c r="G2571" t="str">
        <f t="shared" si="747"/>
        <v>0.999923126991336-0.00876738839133509i</v>
      </c>
      <c r="H2571" t="str">
        <f t="shared" si="748"/>
        <v>4.20408346434542-174.702216189031i</v>
      </c>
      <c r="I2571" t="str">
        <f t="shared" si="749"/>
        <v>-5.04192046057554-1.55617686852915i</v>
      </c>
      <c r="K2571" t="str">
        <f t="shared" si="750"/>
        <v>0.0016519782473958-0.00441863039761317i</v>
      </c>
      <c r="L2571" t="str">
        <f t="shared" si="751"/>
        <v>0.0001875-0.0242660176544456i</v>
      </c>
      <c r="M2571" t="str">
        <f t="shared" si="752"/>
        <v>0.00125-0.00609894561368418i</v>
      </c>
      <c r="N2571">
        <f t="shared" si="753"/>
        <v>93.07364488000556</v>
      </c>
      <c r="O2571">
        <f t="shared" si="754"/>
        <v>4.9264851021440226</v>
      </c>
      <c r="P2571" s="3">
        <f t="shared" si="755"/>
        <v>4.9264851021440226</v>
      </c>
      <c r="Q2571" s="3">
        <f t="shared" si="756"/>
        <v>-86.92635511999444</v>
      </c>
      <c r="R2571">
        <f t="shared" si="757"/>
        <v>93.07364488000556</v>
      </c>
      <c r="S2571">
        <f t="shared" si="758"/>
        <v>14.536254950730687</v>
      </c>
      <c r="T2571">
        <f t="shared" si="741"/>
        <v>4.9264851021440226</v>
      </c>
    </row>
    <row r="2572" spans="1:20" x14ac:dyDescent="0.35">
      <c r="A2572">
        <f t="shared" si="742"/>
        <v>91681.052665253388</v>
      </c>
      <c r="B2572">
        <f t="shared" si="759"/>
        <v>14591.492719543463</v>
      </c>
      <c r="C2572" t="str">
        <f t="shared" si="743"/>
        <v>0.0949375341272561-1.75714783736989i</v>
      </c>
      <c r="D2572" t="str">
        <f t="shared" si="744"/>
        <v>3.47672661792542-1.16046446541123i</v>
      </c>
      <c r="E2572" t="str">
        <f t="shared" si="745"/>
        <v>204.227910300251+3.77204287322599i</v>
      </c>
      <c r="F2572" t="str">
        <f t="shared" si="746"/>
        <v>2.90968451321117-10.2615130756843i</v>
      </c>
      <c r="G2572" t="str">
        <f t="shared" si="747"/>
        <v>0.999922541691764-0.0088006993157776i</v>
      </c>
      <c r="H2572" t="str">
        <f t="shared" si="748"/>
        <v>4.15260960364343-173.961511093547i</v>
      </c>
      <c r="I2572" t="str">
        <f t="shared" si="749"/>
        <v>-5.00177891565639-1.54814583758589i</v>
      </c>
      <c r="K2572" t="str">
        <f t="shared" si="750"/>
        <v>0.00164569219336433-0.00440335037691479i</v>
      </c>
      <c r="L2572" t="str">
        <f t="shared" si="751"/>
        <v>0.0001875-0.0241741558621693i</v>
      </c>
      <c r="M2572" t="str">
        <f t="shared" si="752"/>
        <v>0.00125-0.00607585735573239i</v>
      </c>
      <c r="N2572">
        <f t="shared" si="753"/>
        <v>93.092646047534245</v>
      </c>
      <c r="O2572">
        <f t="shared" si="754"/>
        <v>4.9088253696852231</v>
      </c>
      <c r="P2572" s="3">
        <f t="shared" si="755"/>
        <v>4.9088253696852231</v>
      </c>
      <c r="Q2572" s="3">
        <f t="shared" si="756"/>
        <v>-86.907353952465755</v>
      </c>
      <c r="R2572">
        <f t="shared" si="757"/>
        <v>93.092646047534245</v>
      </c>
      <c r="S2572">
        <f t="shared" si="758"/>
        <v>14.591492719543464</v>
      </c>
      <c r="T2572">
        <f t="shared" si="741"/>
        <v>4.9088253696852231</v>
      </c>
    </row>
    <row r="2573" spans="1:20" x14ac:dyDescent="0.35">
      <c r="A2573">
        <f t="shared" si="742"/>
        <v>92029.440665381349</v>
      </c>
      <c r="B2573">
        <f t="shared" si="759"/>
        <v>14646.940391877728</v>
      </c>
      <c r="C2573" t="str">
        <f t="shared" si="743"/>
        <v>0.0953106547668184-1.75357592201838i</v>
      </c>
      <c r="D2573" t="str">
        <f t="shared" si="744"/>
        <v>3.47671597434259-1.1566000986052i</v>
      </c>
      <c r="E2573" t="str">
        <f t="shared" si="745"/>
        <v>204.603171895842+3.66273497316155i</v>
      </c>
      <c r="F2573" t="str">
        <f t="shared" si="746"/>
        <v>2.90968279707548-10.2228611879884i</v>
      </c>
      <c r="G2573" t="str">
        <f t="shared" si="747"/>
        <v>0.999921951936156-0.0088341367627892i</v>
      </c>
      <c r="H2573" t="str">
        <f t="shared" si="748"/>
        <v>4.10184367704752-173.224519122005i</v>
      </c>
      <c r="I2573" t="str">
        <f t="shared" si="749"/>
        <v>-4.96197292446704-1.54017867816253i</v>
      </c>
      <c r="K2573" t="str">
        <f t="shared" si="750"/>
        <v>0.00163945000272039-0.00438811581029312i</v>
      </c>
      <c r="L2573" t="str">
        <f t="shared" si="751"/>
        <v>0.0001875-0.024082641823241i</v>
      </c>
      <c r="M2573" t="str">
        <f t="shared" si="752"/>
        <v>0.00125-0.00605285650102847i</v>
      </c>
      <c r="N2573">
        <f t="shared" si="753"/>
        <v>93.111088747925436</v>
      </c>
      <c r="O2573">
        <f t="shared" si="754"/>
        <v>4.8913023058198792</v>
      </c>
      <c r="P2573" s="3">
        <f t="shared" si="755"/>
        <v>4.8913023058198792</v>
      </c>
      <c r="Q2573" s="3">
        <f t="shared" si="756"/>
        <v>-86.888911252074564</v>
      </c>
      <c r="R2573">
        <f t="shared" si="757"/>
        <v>93.111088747925436</v>
      </c>
      <c r="S2573">
        <f t="shared" si="758"/>
        <v>14.646940391877727</v>
      </c>
      <c r="T2573">
        <f t="shared" si="741"/>
        <v>4.8913023058198792</v>
      </c>
    </row>
    <row r="2574" spans="1:20" x14ac:dyDescent="0.35">
      <c r="A2574">
        <f t="shared" si="742"/>
        <v>92379.152539909803</v>
      </c>
      <c r="B2574">
        <f t="shared" si="759"/>
        <v>14702.598765366864</v>
      </c>
      <c r="C2574" t="str">
        <f t="shared" si="743"/>
        <v>0.0956660549462756-1.75003972045364i</v>
      </c>
      <c r="D2574" t="str">
        <f t="shared" si="744"/>
        <v>3.47670524978075-1.15275236661808i</v>
      </c>
      <c r="E2574" t="str">
        <f t="shared" si="745"/>
        <v>204.981856811917+3.55084238381717i</v>
      </c>
      <c r="F2574" t="str">
        <f t="shared" si="746"/>
        <v>2.90968106787444-10.1843563593518i</v>
      </c>
      <c r="G2574" t="str">
        <f t="shared" si="747"/>
        <v>0.999921357690593-0.00886770121248125i</v>
      </c>
      <c r="H2574" t="str">
        <f t="shared" si="748"/>
        <v>4.05177501054284-172.491215815902i</v>
      </c>
      <c r="I2574" t="str">
        <f t="shared" si="749"/>
        <v>-4.92249946602646-1.53227458145177i</v>
      </c>
      <c r="K2574" t="str">
        <f t="shared" si="750"/>
        <v>0.0016332513924497-0.00437292666604114i</v>
      </c>
      <c r="L2574" t="str">
        <f t="shared" si="751"/>
        <v>0.0001875-0.0239914742212004i</v>
      </c>
      <c r="M2574" t="str">
        <f t="shared" si="752"/>
        <v>0.00125-0.00602994271869744i</v>
      </c>
      <c r="N2574">
        <f t="shared" si="753"/>
        <v>93.128963911508137</v>
      </c>
      <c r="O2574">
        <f t="shared" si="754"/>
        <v>4.8739166606352375</v>
      </c>
      <c r="P2574" s="3">
        <f t="shared" si="755"/>
        <v>4.8739166606352375</v>
      </c>
      <c r="Q2574" s="3">
        <f t="shared" si="756"/>
        <v>-86.871036088491863</v>
      </c>
      <c r="R2574">
        <f t="shared" si="757"/>
        <v>93.128963911508137</v>
      </c>
      <c r="S2574">
        <f t="shared" si="758"/>
        <v>14.702598765366863</v>
      </c>
      <c r="T2574">
        <f t="shared" si="741"/>
        <v>4.8739166606352375</v>
      </c>
    </row>
    <row r="2575" spans="1:20" x14ac:dyDescent="0.35">
      <c r="A2575">
        <f t="shared" si="742"/>
        <v>92730.193319561455</v>
      </c>
      <c r="B2575">
        <f t="shared" si="759"/>
        <v>14758.468640675257</v>
      </c>
      <c r="C2575" t="str">
        <f t="shared" si="743"/>
        <v>0.0960035899844274-1.74653922868039i</v>
      </c>
      <c r="D2575" t="str">
        <f t="shared" si="744"/>
        <v>3.4766944436243-1.14892121406168i</v>
      </c>
      <c r="E2575" t="str">
        <f t="shared" si="745"/>
        <v>205.363995963825+3.43631391533409i</v>
      </c>
      <c r="F2575" t="str">
        <f t="shared" si="746"/>
        <v>2.90967932550855-10.1459980358671i</v>
      </c>
      <c r="G2575" t="str">
        <f t="shared" si="747"/>
        <v>0.999920758920898-0.00890139314678184i</v>
      </c>
      <c r="H2575" t="str">
        <f t="shared" si="748"/>
        <v>4.00239310304271-171.761576926393i</v>
      </c>
      <c r="I2575" t="str">
        <f t="shared" si="749"/>
        <v>-4.88335554940172-1.52443275203947i</v>
      </c>
      <c r="K2575" t="str">
        <f t="shared" si="750"/>
        <v>0.00162709608098247-0.00435778291124434i</v>
      </c>
      <c r="L2575" t="str">
        <f t="shared" si="751"/>
        <v>0.0001875-0.0239006517445711i</v>
      </c>
      <c r="M2575" t="str">
        <f t="shared" si="752"/>
        <v>0.00125-0.00600711567911678i</v>
      </c>
      <c r="N2575">
        <f t="shared" si="753"/>
        <v>93.146262328115185</v>
      </c>
      <c r="O2575">
        <f t="shared" si="754"/>
        <v>4.8566691862241438</v>
      </c>
      <c r="P2575" s="3">
        <f t="shared" si="755"/>
        <v>4.8566691862241438</v>
      </c>
      <c r="Q2575" s="3">
        <f t="shared" si="756"/>
        <v>-86.853737671884815</v>
      </c>
      <c r="R2575">
        <f t="shared" si="757"/>
        <v>93.146262328115185</v>
      </c>
      <c r="S2575">
        <f t="shared" si="758"/>
        <v>14.758468640675257</v>
      </c>
      <c r="T2575">
        <f t="shared" si="741"/>
        <v>4.8566691862241438</v>
      </c>
    </row>
    <row r="2576" spans="1:20" x14ac:dyDescent="0.35">
      <c r="A2576">
        <f t="shared" si="742"/>
        <v>93082.56805417579</v>
      </c>
      <c r="B2576">
        <f t="shared" si="759"/>
        <v>14814.550821509823</v>
      </c>
      <c r="C2576" t="str">
        <f t="shared" si="743"/>
        <v>0.0963231110153526-1.7430744437899i</v>
      </c>
      <c r="D2576" t="str">
        <f t="shared" si="744"/>
        <v>3.47668355525297-1.14510658578585i</v>
      </c>
      <c r="E2576" t="str">
        <f t="shared" si="745"/>
        <v>205.749620429618+3.3190973069677i</v>
      </c>
      <c r="F2576" t="str">
        <f t="shared" si="746"/>
        <v>2.90967756987765-10.1077856657342i</v>
      </c>
      <c r="G2576" t="str">
        <f t="shared" si="747"/>
        <v>0.999920155592632-0.00893521304944255i</v>
      </c>
      <c r="H2576" t="str">
        <f t="shared" si="748"/>
        <v>3.95368762341105-171.035578412266i</v>
      </c>
      <c r="I2576" t="str">
        <f t="shared" si="749"/>
        <v>-4.84453821337706-1.51665240765333i</v>
      </c>
      <c r="K2576" t="str">
        <f t="shared" si="750"/>
        <v>0.00162098378819138-0.00434268451179689i</v>
      </c>
      <c r="L2576" t="str">
        <f t="shared" si="751"/>
        <v>0.0001875-0.0238101730868411i</v>
      </c>
      <c r="M2576" t="str">
        <f t="shared" si="752"/>
        <v>0.00125-0.00598437505391194i</v>
      </c>
      <c r="N2576">
        <f t="shared" si="753"/>
        <v>93.162974644645047</v>
      </c>
      <c r="O2576">
        <f t="shared" si="754"/>
        <v>4.8395606365560004</v>
      </c>
      <c r="P2576" s="3">
        <f t="shared" si="755"/>
        <v>4.8395606365560004</v>
      </c>
      <c r="Q2576" s="3">
        <f t="shared" si="756"/>
        <v>-86.837025355354953</v>
      </c>
      <c r="R2576">
        <f t="shared" si="757"/>
        <v>93.162974644645047</v>
      </c>
      <c r="S2576">
        <f t="shared" si="758"/>
        <v>14.814550821509824</v>
      </c>
      <c r="T2576">
        <f t="shared" si="741"/>
        <v>4.8395606365560004</v>
      </c>
    </row>
    <row r="2577" spans="1:20" x14ac:dyDescent="0.35">
      <c r="A2577">
        <f t="shared" si="742"/>
        <v>93436.281812781657</v>
      </c>
      <c r="B2577">
        <f t="shared" si="759"/>
        <v>14870.84611463156</v>
      </c>
      <c r="C2577" t="str">
        <f t="shared" si="743"/>
        <v>0.0966244649017323-1.73964536393125i</v>
      </c>
      <c r="D2577" t="str">
        <f t="shared" si="744"/>
        <v>3.47667258404177-1.14130842687774i</v>
      </c>
      <c r="E2577" t="str">
        <f t="shared" si="745"/>
        <v>206.138761444151+3.19913920317433i</v>
      </c>
      <c r="F2577" t="str">
        <f t="shared" si="746"/>
        <v>2.90967580088075-10.0697186992527i</v>
      </c>
      <c r="G2577" t="str">
        <f t="shared" si="747"/>
        <v>0.999919547671095-0.00896916140604534i</v>
      </c>
      <c r="H2577" t="str">
        <f t="shared" si="748"/>
        <v>3.90564840753872-170.313196437936i</v>
      </c>
      <c r="I2577" t="str">
        <f t="shared" si="749"/>
        <v>-4.80604452612721-1.50893277891663i</v>
      </c>
      <c r="K2577" t="str">
        <f t="shared" si="750"/>
        <v>0.00161491423538948-0.00432763143241738i</v>
      </c>
      <c r="L2577" t="str">
        <f t="shared" si="751"/>
        <v>0.0001875-0.0237200369464446i</v>
      </c>
      <c r="M2577" t="str">
        <f t="shared" si="752"/>
        <v>0.00125-0.0059617205159513i</v>
      </c>
      <c r="N2577">
        <f t="shared" si="753"/>
        <v>93.179091362580508</v>
      </c>
      <c r="O2577">
        <f t="shared" si="754"/>
        <v>4.8225917673410841</v>
      </c>
      <c r="P2577" s="3">
        <f t="shared" si="755"/>
        <v>4.8225917673410841</v>
      </c>
      <c r="Q2577" s="3">
        <f t="shared" si="756"/>
        <v>-86.820908637419492</v>
      </c>
      <c r="R2577">
        <f t="shared" si="757"/>
        <v>93.179091362580508</v>
      </c>
      <c r="S2577">
        <f t="shared" si="758"/>
        <v>14.87084611463156</v>
      </c>
      <c r="T2577">
        <f t="shared" si="741"/>
        <v>4.8225917673410841</v>
      </c>
    </row>
    <row r="2578" spans="1:20" x14ac:dyDescent="0.35">
      <c r="A2578">
        <f t="shared" si="742"/>
        <v>93791.33968367023</v>
      </c>
      <c r="B2578">
        <f t="shared" si="759"/>
        <v>14927.355329867161</v>
      </c>
      <c r="C2578" t="str">
        <f t="shared" si="743"/>
        <v>0.0969074941463331-1.73625198828124i</v>
      </c>
      <c r="D2578" t="str">
        <f t="shared" si="744"/>
        <v>3.47666152936098-1.13752668266096i</v>
      </c>
      <c r="E2578" t="str">
        <f t="shared" si="745"/>
        <v>206.531450392781+3.07638512915747i</v>
      </c>
      <c r="F2578" t="str">
        <f t="shared" si="746"/>
        <v>2.90967401841611-10.0317965888136i</v>
      </c>
      <c r="G2578" t="str">
        <f t="shared" si="747"/>
        <v>0.999918935121324-0.0090032387040094i</v>
      </c>
      <c r="H2578" t="str">
        <f t="shared" si="748"/>
        <v>3.85826545547376-169.594407371458i</v>
      </c>
      <c r="I2578" t="str">
        <f t="shared" si="749"/>
        <v>-4.76787158489414-1.50127310910694i</v>
      </c>
      <c r="K2578" t="str">
        <f t="shared" si="750"/>
        <v>0.00160888714532815-0.00431262363666479i</v>
      </c>
      <c r="L2578" t="str">
        <f t="shared" si="751"/>
        <v>0.0001875-0.023630242026743i</v>
      </c>
      <c r="M2578" t="str">
        <f t="shared" si="752"/>
        <v>0.00125-0.00593915173934181i</v>
      </c>
      <c r="N2578">
        <f t="shared" si="753"/>
        <v>93.194602835467705</v>
      </c>
      <c r="O2578">
        <f t="shared" si="754"/>
        <v>4.8057633358894867</v>
      </c>
      <c r="P2578" s="3">
        <f t="shared" si="755"/>
        <v>4.8057633358894867</v>
      </c>
      <c r="Q2578" s="3">
        <f t="shared" si="756"/>
        <v>-86.805397164532295</v>
      </c>
      <c r="R2578">
        <f t="shared" si="757"/>
        <v>93.194602835467705</v>
      </c>
      <c r="S2578">
        <f t="shared" si="758"/>
        <v>14.927355329867162</v>
      </c>
      <c r="T2578">
        <f t="shared" si="741"/>
        <v>4.8057633358894867</v>
      </c>
    </row>
    <row r="2579" spans="1:20" x14ac:dyDescent="0.35">
      <c r="A2579">
        <f t="shared" si="742"/>
        <v>94147.746774468178</v>
      </c>
      <c r="B2579">
        <f t="shared" si="759"/>
        <v>14984.079280120657</v>
      </c>
      <c r="C2579" t="str">
        <f t="shared" si="743"/>
        <v>0.0971720368014576-1.73289431701258i</v>
      </c>
      <c r="D2579" t="str">
        <f t="shared" si="744"/>
        <v>3.47665039057608-1.13376129869482i</v>
      </c>
      <c r="E2579" t="str">
        <f t="shared" si="745"/>
        <v>206.927718804652+2.95077946586087i</v>
      </c>
      <c r="F2579" t="str">
        <f t="shared" si="746"/>
        <v>2.9096722223812-9.99401878889204i</v>
      </c>
      <c r="G2579" t="str">
        <f t="shared" si="747"/>
        <v>0.999918317908089-0.00903744543259804i</v>
      </c>
      <c r="H2579" t="str">
        <f t="shared" si="748"/>
        <v>3.81152892860298-168.879187782552i</v>
      </c>
      <c r="I2579" t="str">
        <f t="shared" si="749"/>
        <v>-4.73001651566802-1.49367265391965i</v>
      </c>
      <c r="K2579" t="str">
        <f t="shared" si="750"/>
        <v>0.00160290224219476-0.00429766108695396i</v>
      </c>
      <c r="L2579" t="str">
        <f t="shared" si="751"/>
        <v>0.0001875-0.0235407870360062i</v>
      </c>
      <c r="M2579" t="str">
        <f t="shared" si="752"/>
        <v>0.00125-0.00591666839942401i</v>
      </c>
      <c r="N2579">
        <f t="shared" si="753"/>
        <v>93.209499266350093</v>
      </c>
      <c r="O2579">
        <f t="shared" si="754"/>
        <v>4.7890761009629266</v>
      </c>
      <c r="P2579" s="3">
        <f t="shared" si="755"/>
        <v>4.7890761009629266</v>
      </c>
      <c r="Q2579" s="3">
        <f t="shared" si="756"/>
        <v>-86.790500733649907</v>
      </c>
      <c r="R2579">
        <f t="shared" si="757"/>
        <v>93.209499266350093</v>
      </c>
      <c r="S2579">
        <f t="shared" si="758"/>
        <v>14.984079280120657</v>
      </c>
      <c r="T2579">
        <f t="shared" si="741"/>
        <v>4.7890761009629266</v>
      </c>
    </row>
    <row r="2580" spans="1:20" x14ac:dyDescent="0.35">
      <c r="A2580">
        <f t="shared" si="742"/>
        <v>94505.508212211163</v>
      </c>
      <c r="B2580">
        <f t="shared" si="759"/>
        <v>15041.018781385115</v>
      </c>
      <c r="C2580" t="str">
        <f t="shared" si="743"/>
        <v>0.0974179263763465-1.72957235126064i</v>
      </c>
      <c r="D2580" t="str">
        <f t="shared" si="744"/>
        <v>3.47663916704776-1.13001222077354i</v>
      </c>
      <c r="E2580" t="str">
        <f t="shared" si="745"/>
        <v>207.327598345539+2.82226542438362i</v>
      </c>
      <c r="F2580" t="str">
        <f t="shared" si="746"/>
        <v>2.90967041267273-9.95638475603877i</v>
      </c>
      <c r="G2580" t="str">
        <f t="shared" si="747"/>
        <v>0.999917695995891-0.00907178208292559i</v>
      </c>
      <c r="H2580" t="str">
        <f t="shared" si="748"/>
        <v>3.76542914688538-168.16751444065i</v>
      </c>
      <c r="I2580" t="str">
        <f t="shared" si="749"/>
        <v>-4.6924764728713-1.48613068123634i</v>
      </c>
      <c r="K2580" t="str">
        <f t="shared" si="750"/>
        <v>0.00159695925161045-0.00428274374457126i</v>
      </c>
      <c r="L2580" t="str">
        <f t="shared" si="751"/>
        <v>0.0001875-0.023451670687394i</v>
      </c>
      <c r="M2580" t="str">
        <f t="shared" si="752"/>
        <v>0.00125-0.0058942701727675i</v>
      </c>
      <c r="N2580">
        <f t="shared" si="753"/>
        <v>93.22377070515698</v>
      </c>
      <c r="O2580">
        <f t="shared" si="754"/>
        <v>4.7725308226209862</v>
      </c>
      <c r="P2580" s="3">
        <f t="shared" si="755"/>
        <v>4.7725308226209862</v>
      </c>
      <c r="Q2580" s="3">
        <f t="shared" si="756"/>
        <v>-86.77622929484302</v>
      </c>
      <c r="R2580">
        <f t="shared" si="757"/>
        <v>93.22377070515698</v>
      </c>
      <c r="S2580">
        <f t="shared" si="758"/>
        <v>15.041018781385116</v>
      </c>
      <c r="T2580">
        <f t="shared" si="741"/>
        <v>4.7725308226209862</v>
      </c>
    </row>
    <row r="2581" spans="1:20" x14ac:dyDescent="0.35">
      <c r="A2581">
        <f t="shared" si="742"/>
        <v>94864.629143417566</v>
      </c>
      <c r="B2581">
        <f t="shared" si="759"/>
        <v>15098.174652754378</v>
      </c>
      <c r="C2581" t="str">
        <f t="shared" si="743"/>
        <v>0.0976449917426148-1.72628609308821i</v>
      </c>
      <c r="D2581" t="str">
        <f t="shared" si="744"/>
        <v>3.47662785813186-1.12627939492544i</v>
      </c>
      <c r="E2581" t="str">
        <f t="shared" si="745"/>
        <v>207.731120810234+2.6907850198327i</v>
      </c>
      <c r="F2581" t="str">
        <f t="shared" si="746"/>
        <v>2.90966858918661-9.9188939488728i</v>
      </c>
      <c r="G2581" t="str">
        <f t="shared" si="747"/>
        <v>0.999917069348962-0.00910624914796438i</v>
      </c>
      <c r="H2581" t="str">
        <f t="shared" si="748"/>
        <v>3.71995658613524-167.459364312962i</v>
      </c>
      <c r="I2581" t="str">
        <f t="shared" si="749"/>
        <v>-4.65524863904716-1.47864647089772i</v>
      </c>
      <c r="K2581" t="str">
        <f t="shared" si="750"/>
        <v>0.00159105790062763-0.00426787156968989i</v>
      </c>
      <c r="L2581" t="str">
        <f t="shared" si="751"/>
        <v>0.0001875-0.0233628916989381i</v>
      </c>
      <c r="M2581" t="str">
        <f t="shared" si="752"/>
        <v>0.00125-0.00587195673716626i</v>
      </c>
      <c r="N2581">
        <f t="shared" si="753"/>
        <v>93.237407046050919</v>
      </c>
      <c r="O2581">
        <f t="shared" si="754"/>
        <v>4.7561282620591667</v>
      </c>
      <c r="P2581" s="3">
        <f t="shared" si="755"/>
        <v>4.7561282620591667</v>
      </c>
      <c r="Q2581" s="3">
        <f t="shared" si="756"/>
        <v>-86.762592953949081</v>
      </c>
      <c r="R2581">
        <f t="shared" si="757"/>
        <v>93.237407046050919</v>
      </c>
      <c r="S2581">
        <f t="shared" si="758"/>
        <v>15.098174652754379</v>
      </c>
      <c r="T2581">
        <f t="shared" si="741"/>
        <v>4.7561282620591667</v>
      </c>
    </row>
    <row r="2582" spans="1:20" x14ac:dyDescent="0.35">
      <c r="A2582">
        <f t="shared" si="742"/>
        <v>95225.114734162547</v>
      </c>
      <c r="B2582">
        <f t="shared" si="759"/>
        <v>15155.547716434845</v>
      </c>
      <c r="C2582" t="str">
        <f t="shared" si="743"/>
        <v>0.0978530570374873-1.72303554544875i</v>
      </c>
      <c r="D2582" t="str">
        <f t="shared" si="744"/>
        <v>3.47661646317932-1.1225627674122i</v>
      </c>
      <c r="E2582" t="str">
        <f t="shared" si="745"/>
        <v>208.138318114454+2.5562790445729i</v>
      </c>
      <c r="F2582" t="str">
        <f t="shared" si="746"/>
        <v>2.909666751818-9.88154582807343i</v>
      </c>
      <c r="G2582" t="str">
        <f t="shared" si="747"/>
        <v>0.999916437931263-0.00914084712255165i</v>
      </c>
      <c r="H2582" t="str">
        <f t="shared" si="748"/>
        <v>3.67510187535482-166.754714562551i</v>
      </c>
      <c r="I2582" t="str">
        <f t="shared" si="749"/>
        <v>-4.61833022455097-1.47121931448113i</v>
      </c>
      <c r="K2582" t="str">
        <f t="shared" si="750"/>
        <v>0.00158519791772755-0.00425304452138526i</v>
      </c>
      <c r="L2582" t="str">
        <f t="shared" si="751"/>
        <v>0.0001875-0.0232744487935227i</v>
      </c>
      <c r="M2582" t="str">
        <f t="shared" si="752"/>
        <v>0.00125-0.00584972777163403i</v>
      </c>
      <c r="N2582">
        <f t="shared" si="753"/>
        <v>93.250398024725556</v>
      </c>
      <c r="O2582">
        <f t="shared" si="754"/>
        <v>4.7398691814412865</v>
      </c>
      <c r="P2582" s="3">
        <f t="shared" si="755"/>
        <v>4.7398691814412865</v>
      </c>
      <c r="Q2582" s="3">
        <f t="shared" si="756"/>
        <v>-86.749601975274444</v>
      </c>
      <c r="R2582">
        <f t="shared" si="757"/>
        <v>93.250398024725556</v>
      </c>
      <c r="S2582">
        <f t="shared" si="758"/>
        <v>15.155547716434844</v>
      </c>
      <c r="T2582">
        <f t="shared" si="741"/>
        <v>4.7398691814412865</v>
      </c>
    </row>
    <row r="2583" spans="1:20" x14ac:dyDescent="0.35">
      <c r="A2583">
        <f t="shared" si="742"/>
        <v>95586.970170152374</v>
      </c>
      <c r="B2583">
        <f t="shared" si="759"/>
        <v>15213.138797757298</v>
      </c>
      <c r="C2583" t="str">
        <f t="shared" si="743"/>
        <v>0.0980419415650045-1.71982071214751i</v>
      </c>
      <c r="D2583" t="str">
        <f t="shared" si="744"/>
        <v>3.47660498153613-1.11886228472802i</v>
      </c>
      <c r="E2583" t="str">
        <f t="shared" si="745"/>
        <v>208.549222286248+2.41868704088458i</v>
      </c>
      <c r="F2583" t="str">
        <f t="shared" si="746"/>
        <v>2.90966490046119-9.84433985637247i</v>
      </c>
      <c r="G2583" t="str">
        <f t="shared" si="747"/>
        <v>0.999915801706478-0.00917557650339658i</v>
      </c>
      <c r="H2583" t="str">
        <f t="shared" si="748"/>
        <v>3.63085579411509-166.053542546434i</v>
      </c>
      <c r="I2583" t="str">
        <f t="shared" si="749"/>
        <v>-4.5817184672458-1.46384851508249i</v>
      </c>
      <c r="K2583" t="str">
        <f t="shared" si="750"/>
        <v>0.00157937903281769-0.00423826255765006i</v>
      </c>
      <c r="L2583" t="str">
        <f t="shared" si="751"/>
        <v>0.0001875-0.023186340698867i</v>
      </c>
      <c r="M2583" t="str">
        <f t="shared" si="752"/>
        <v>0.00125-0.00582758295639971i</v>
      </c>
      <c r="N2583">
        <f t="shared" si="753"/>
        <v>93.26273321566174</v>
      </c>
      <c r="O2583">
        <f t="shared" si="754"/>
        <v>4.7237543437233311</v>
      </c>
      <c r="P2583" s="3">
        <f t="shared" si="755"/>
        <v>4.7237543437233311</v>
      </c>
      <c r="Q2583" s="3">
        <f t="shared" si="756"/>
        <v>-86.73726678433826</v>
      </c>
      <c r="R2583">
        <f t="shared" si="757"/>
        <v>93.26273321566174</v>
      </c>
      <c r="S2583">
        <f t="shared" si="758"/>
        <v>15.213138797757297</v>
      </c>
      <c r="T2583">
        <f t="shared" si="741"/>
        <v>4.7237543437233311</v>
      </c>
    </row>
    <row r="2584" spans="1:20" x14ac:dyDescent="0.35">
      <c r="A2584">
        <f t="shared" si="742"/>
        <v>95950.200656798945</v>
      </c>
      <c r="B2584">
        <f t="shared" si="759"/>
        <v>15270.948725188775</v>
      </c>
      <c r="C2584" t="str">
        <f t="shared" si="743"/>
        <v>0.0982114596949568-1.71664159780087i</v>
      </c>
      <c r="D2584" t="str">
        <f t="shared" si="744"/>
        <v>3.47659341254338-1.11517789359891i</v>
      </c>
      <c r="E2584" t="str">
        <f t="shared" si="745"/>
        <v>208.963865456875+2.27794727300096i</v>
      </c>
      <c r="F2584" t="str">
        <f t="shared" si="746"/>
        <v>2.90966303500973-9.80727549854666i</v>
      </c>
      <c r="G2584" t="str">
        <f t="shared" si="747"/>
        <v>0.999915160638016-0.00921043778908733i</v>
      </c>
      <c r="H2584" t="str">
        <f t="shared" si="748"/>
        <v>3.58720926998394-165.355825813693i</v>
      </c>
      <c r="I2584" t="str">
        <f t="shared" si="749"/>
        <v>-4.54541063220121-1.45653338710269i</v>
      </c>
      <c r="K2584" t="str">
        <f t="shared" si="750"/>
        <v>0.00157360097722912-0.00422352563540931i</v>
      </c>
      <c r="L2584" t="str">
        <f t="shared" si="751"/>
        <v>0.0001875-0.0230985661475065i</v>
      </c>
      <c r="M2584" t="str">
        <f t="shared" si="752"/>
        <v>0.00125-0.00580552197290271i</v>
      </c>
      <c r="N2584">
        <f t="shared" si="753"/>
        <v>93.274402029333245</v>
      </c>
      <c r="O2584">
        <f t="shared" si="754"/>
        <v>4.707784512470587</v>
      </c>
      <c r="P2584" s="3">
        <f t="shared" si="755"/>
        <v>4.707784512470587</v>
      </c>
      <c r="Q2584" s="3">
        <f t="shared" si="756"/>
        <v>-86.725597970666755</v>
      </c>
      <c r="R2584">
        <f t="shared" si="757"/>
        <v>93.274402029333245</v>
      </c>
      <c r="S2584">
        <f t="shared" si="758"/>
        <v>15.270948725188775</v>
      </c>
      <c r="T2584">
        <f t="shared" si="741"/>
        <v>4.707784512470587</v>
      </c>
    </row>
    <row r="2585" spans="1:20" x14ac:dyDescent="0.35">
      <c r="A2585">
        <f t="shared" si="742"/>
        <v>96314.811419294783</v>
      </c>
      <c r="B2585">
        <f t="shared" si="759"/>
        <v>15328.978330344493</v>
      </c>
      <c r="C2585" t="str">
        <f t="shared" si="743"/>
        <v>0.0983614207596686-1.71349820779348i</v>
      </c>
      <c r="D2585" t="str">
        <f t="shared" si="744"/>
        <v>3.4765817555371-1.11150954098189i</v>
      </c>
      <c r="E2585" t="str">
        <f t="shared" si="745"/>
        <v>209.382279851146+2.13399669852883i</v>
      </c>
      <c r="F2585" t="str">
        <f t="shared" si="746"/>
        <v>2.90966115535631-9.77035222140976i</v>
      </c>
      <c r="G2585" t="str">
        <f t="shared" si="747"/>
        <v>0.999914514689008-0.009245431480098i</v>
      </c>
      <c r="H2585" t="str">
        <f t="shared" si="748"/>
        <v>3.54415337600077-164.661542103609i</v>
      </c>
      <c r="I2585" t="str">
        <f t="shared" si="749"/>
        <v>-4.50940401139575-1.4492732560381i</v>
      </c>
      <c r="K2585" t="str">
        <f t="shared" si="750"/>
        <v>0.00156786348371372-0.00420883371053517i</v>
      </c>
      <c r="L2585" t="str">
        <f t="shared" si="751"/>
        <v>0.0001875-0.0230111238767747i</v>
      </c>
      <c r="M2585" t="str">
        <f t="shared" si="752"/>
        <v>0.00125-0.0057835445037883i</v>
      </c>
      <c r="N2585">
        <f t="shared" si="753"/>
        <v>93.285393709367909</v>
      </c>
      <c r="O2585">
        <f t="shared" si="754"/>
        <v>4.6919604516662154</v>
      </c>
      <c r="P2585" s="3">
        <f t="shared" si="755"/>
        <v>4.6919604516662154</v>
      </c>
      <c r="Q2585" s="3">
        <f t="shared" si="756"/>
        <v>-86.714606290632091</v>
      </c>
      <c r="R2585">
        <f t="shared" si="757"/>
        <v>93.285393709367909</v>
      </c>
      <c r="S2585">
        <f t="shared" si="758"/>
        <v>15.328978330344492</v>
      </c>
      <c r="T2585">
        <f t="shared" si="741"/>
        <v>4.6919604516662154</v>
      </c>
    </row>
    <row r="2586" spans="1:20" x14ac:dyDescent="0.35">
      <c r="A2586">
        <f t="shared" si="742"/>
        <v>96680.807702688107</v>
      </c>
      <c r="B2586">
        <f t="shared" si="759"/>
        <v>15387.228447999802</v>
      </c>
      <c r="C2586" t="str">
        <f t="shared" si="743"/>
        <v>0.0984916289484641-1.71039054823335i</v>
      </c>
      <c r="D2586" t="str">
        <f t="shared" si="744"/>
        <v>3.4765700098483-1.10785717406422i</v>
      </c>
      <c r="E2586" t="str">
        <f t="shared" si="745"/>
        <v>209.804497777175+1.9867709392248i</v>
      </c>
      <c r="F2586" t="str">
        <f t="shared" si="746"/>
        <v>2.90965926139283-9.73356949380506i</v>
      </c>
      <c r="G2586" t="str">
        <f t="shared" si="747"/>
        <v>0.999913863822305-0.00928055807879579i</v>
      </c>
      <c r="H2586" t="str">
        <f t="shared" si="748"/>
        <v>3.50167932819666-163.970669343807i</v>
      </c>
      <c r="I2586" t="str">
        <f t="shared" si="749"/>
        <v>-4.4736959234228-1.44206745827541i</v>
      </c>
      <c r="K2586" t="str">
        <f t="shared" si="750"/>
        <v>0.00156216628644137-0.00419418673786187i</v>
      </c>
      <c r="L2586" t="str">
        <f t="shared" si="751"/>
        <v>0.0001875-0.0229240126287853i</v>
      </c>
      <c r="M2586" t="str">
        <f t="shared" si="752"/>
        <v>0.00125-0.00576165023290326i</v>
      </c>
      <c r="N2586">
        <f t="shared" si="753"/>
        <v>93.295697329658509</v>
      </c>
      <c r="O2586">
        <f t="shared" si="754"/>
        <v>4.6762829255121332</v>
      </c>
      <c r="P2586" s="3">
        <f t="shared" si="755"/>
        <v>4.6762829255121332</v>
      </c>
      <c r="Q2586" s="3">
        <f t="shared" si="756"/>
        <v>-86.704302670341491</v>
      </c>
      <c r="R2586">
        <f t="shared" si="757"/>
        <v>93.295697329658509</v>
      </c>
      <c r="S2586">
        <f t="shared" si="758"/>
        <v>15.387228447999801</v>
      </c>
      <c r="T2586">
        <f t="shared" si="741"/>
        <v>4.6762829255121332</v>
      </c>
    </row>
    <row r="2587" spans="1:20" x14ac:dyDescent="0.35">
      <c r="A2587">
        <f t="shared" si="742"/>
        <v>97048.194771958326</v>
      </c>
      <c r="B2587">
        <f t="shared" si="759"/>
        <v>15445.699916102201</v>
      </c>
      <c r="C2587" t="str">
        <f t="shared" si="743"/>
        <v>0.0986018831999241-1.70731862590473i</v>
      </c>
      <c r="D2587" t="str">
        <f t="shared" si="744"/>
        <v>3.47655817480295-1.10422074026261i</v>
      </c>
      <c r="E2587" t="str">
        <f t="shared" si="745"/>
        <v>210.230551615553+1.83620425112759i</v>
      </c>
      <c r="F2587" t="str">
        <f t="shared" si="746"/>
        <v>2.90965735301039-9.69692678659764i</v>
      </c>
      <c r="G2587" t="str">
        <f t="shared" si="747"/>
        <v>0.999913208000473-0.00931581808944803i</v>
      </c>
      <c r="H2587" t="str">
        <f t="shared" si="748"/>
        <v>3.45977848315948-163.283185648423i</v>
      </c>
      <c r="I2587" t="str">
        <f t="shared" si="749"/>
        <v>-4.43828371319992-1.43491534089048i</v>
      </c>
      <c r="K2587" t="str">
        <f t="shared" si="750"/>
        <v>0.00155650912099709-0.0041795846712002i</v>
      </c>
      <c r="L2587" t="str">
        <f t="shared" si="751"/>
        <v>0.0001875-0.0228372311504138i</v>
      </c>
      <c r="M2587" t="str">
        <f t="shared" si="752"/>
        <v>0.00125-0.00573983884529115i</v>
      </c>
      <c r="N2587">
        <f t="shared" si="753"/>
        <v>93.305301791428064</v>
      </c>
      <c r="O2587">
        <f t="shared" si="754"/>
        <v>4.6607526982216623</v>
      </c>
      <c r="P2587" s="3">
        <f t="shared" si="755"/>
        <v>4.6607526982216623</v>
      </c>
      <c r="Q2587" s="3">
        <f t="shared" si="756"/>
        <v>-86.694698208571936</v>
      </c>
      <c r="R2587">
        <f t="shared" si="757"/>
        <v>93.305301791428064</v>
      </c>
      <c r="S2587">
        <f t="shared" si="758"/>
        <v>15.445699916102201</v>
      </c>
      <c r="T2587">
        <f t="shared" si="741"/>
        <v>4.6607526982216623</v>
      </c>
    </row>
    <row r="2588" spans="1:20" x14ac:dyDescent="0.35">
      <c r="A2588">
        <f t="shared" si="742"/>
        <v>97416.977912091766</v>
      </c>
      <c r="B2588">
        <f t="shared" si="759"/>
        <v>15504.39357578339</v>
      </c>
      <c r="C2588" t="str">
        <f t="shared" si="743"/>
        <v>0.0986919770916675-1.70428244821845i</v>
      </c>
      <c r="D2588" t="str">
        <f t="shared" si="744"/>
        <v>3.47654624972184-1.10060018722253i</v>
      </c>
      <c r="E2588" t="str">
        <f t="shared" si="745"/>
        <v>210.660473807874+1.68222949403086i</v>
      </c>
      <c r="F2588" t="str">
        <f t="shared" si="746"/>
        <v>2.9096554300992-9.6604235726668i</v>
      </c>
      <c r="G2588" t="str">
        <f t="shared" si="747"/>
        <v>0.999912547185795-0.00935121201822932i</v>
      </c>
      <c r="H2588" t="str">
        <f t="shared" si="748"/>
        <v>3.41844233564244-162.599069316288i</v>
      </c>
      <c r="I2588" t="str">
        <f t="shared" si="749"/>
        <v>-4.40316475168173-1.42781626145121i</v>
      </c>
      <c r="K2588" t="str">
        <f t="shared" si="750"/>
        <v>0.00155089172437799-0.00416502746335214i</v>
      </c>
      <c r="L2588" t="str">
        <f t="shared" si="751"/>
        <v>0.0001875-0.0227507781932793i</v>
      </c>
      <c r="M2588" t="str">
        <f t="shared" si="752"/>
        <v>0.00125-0.00571811002718785i</v>
      </c>
      <c r="N2588">
        <f t="shared" si="753"/>
        <v>93.31419582024165</v>
      </c>
      <c r="O2588">
        <f t="shared" si="754"/>
        <v>4.6453705338023799</v>
      </c>
      <c r="P2588" s="3">
        <f t="shared" si="755"/>
        <v>4.6453705338023799</v>
      </c>
      <c r="Q2588" s="3">
        <f t="shared" si="756"/>
        <v>-86.68580417975835</v>
      </c>
      <c r="R2588">
        <f t="shared" si="757"/>
        <v>93.31419582024165</v>
      </c>
      <c r="S2588">
        <f t="shared" si="758"/>
        <v>15.504393575783389</v>
      </c>
      <c r="T2588">
        <f t="shared" si="741"/>
        <v>4.6453705338023799</v>
      </c>
    </row>
    <row r="2589" spans="1:20" x14ac:dyDescent="0.35">
      <c r="A2589">
        <f t="shared" si="742"/>
        <v>97787.16242815771</v>
      </c>
      <c r="B2589">
        <f t="shared" si="759"/>
        <v>15563.310271371367</v>
      </c>
      <c r="C2589" t="str">
        <f t="shared" si="743"/>
        <v>0.0987616987279177-1.70128202316006i</v>
      </c>
      <c r="D2589" t="str">
        <f t="shared" si="744"/>
        <v>3.47653423392068-1.09699546281737i</v>
      </c>
      <c r="E2589" t="str">
        <f t="shared" si="745"/>
        <v>211.094296844628+1.52477810027955i</v>
      </c>
      <c r="F2589" t="str">
        <f t="shared" si="746"/>
        <v>2.90965349254871-9.62405932689845i</v>
      </c>
      <c r="G2589" t="str">
        <f t="shared" si="747"/>
        <v>0.999911881340268-0.00938674037322869i</v>
      </c>
      <c r="H2589" t="str">
        <f t="shared" si="748"/>
        <v>3.37766251621607-161.918298829121i</v>
      </c>
      <c r="I2589" t="str">
        <f t="shared" si="749"/>
        <v>-4.3683364355758-1.42076958782431i</v>
      </c>
      <c r="K2589" t="str">
        <f t="shared" si="750"/>
        <v>0.00154531383499031-0.00415051506612513i</v>
      </c>
      <c r="L2589" t="str">
        <f t="shared" si="751"/>
        <v>0.0001875-0.0226646525137271i</v>
      </c>
      <c r="M2589" t="str">
        <f t="shared" si="752"/>
        <v>0.00125-0.00569646346601697i</v>
      </c>
      <c r="N2589">
        <f t="shared" si="753"/>
        <v>93.322367962973559</v>
      </c>
      <c r="O2589">
        <f t="shared" si="754"/>
        <v>4.6301371958312512</v>
      </c>
      <c r="P2589" s="3">
        <f t="shared" si="755"/>
        <v>4.6301371958312512</v>
      </c>
      <c r="Q2589" s="3">
        <f t="shared" si="756"/>
        <v>-86.677632037026441</v>
      </c>
      <c r="R2589">
        <f t="shared" si="757"/>
        <v>93.322367962973559</v>
      </c>
      <c r="S2589">
        <f t="shared" si="758"/>
        <v>15.563310271371368</v>
      </c>
      <c r="T2589">
        <f t="shared" si="741"/>
        <v>4.6301371958312512</v>
      </c>
    </row>
    <row r="2590" spans="1:20" x14ac:dyDescent="0.35">
      <c r="A2590">
        <f t="shared" si="742"/>
        <v>98158.753645384713</v>
      </c>
      <c r="B2590">
        <f t="shared" si="759"/>
        <v>15622.450850402578</v>
      </c>
      <c r="C2590" t="str">
        <f t="shared" si="743"/>
        <v>0.098810830624477-1.69831735923524i</v>
      </c>
      <c r="D2590" t="str">
        <f t="shared" si="744"/>
        <v>3.47652212670993-1.09340651514774i</v>
      </c>
      <c r="E2590" t="str">
        <f t="shared" si="745"/>
        <v>211.532053252398+1.36378004288608i</v>
      </c>
      <c r="F2590" t="str">
        <f t="shared" si="746"/>
        <v>2.90965154024745-9.58783352617757i</v>
      </c>
      <c r="G2590" t="str">
        <f t="shared" si="747"/>
        <v>0.999911210425596-0.00942240366445675i</v>
      </c>
      <c r="H2590" t="str">
        <f t="shared" si="748"/>
        <v>3.33743078896213-161.240852849747i</v>
      </c>
      <c r="I2590" t="str">
        <f t="shared" si="749"/>
        <v>-4.33379618706224-1.41377469798593i</v>
      </c>
      <c r="K2590" t="str">
        <f t="shared" si="750"/>
        <v>0.00153977519264621-0.00413604743034647i</v>
      </c>
      <c r="L2590" t="str">
        <f t="shared" si="751"/>
        <v>0.0001875-0.0225788528728104i</v>
      </c>
      <c r="M2590" t="str">
        <f t="shared" si="752"/>
        <v>0.00125-0.0056748988503855i</v>
      </c>
      <c r="N2590">
        <f t="shared" si="753"/>
        <v>93.329806584718369</v>
      </c>
      <c r="O2590">
        <f t="shared" si="754"/>
        <v>4.6150534472194318</v>
      </c>
      <c r="P2590" s="3">
        <f t="shared" si="755"/>
        <v>4.6150534472194318</v>
      </c>
      <c r="Q2590" s="3">
        <f t="shared" si="756"/>
        <v>-86.670193415281631</v>
      </c>
      <c r="R2590">
        <f t="shared" si="757"/>
        <v>93.329806584718369</v>
      </c>
      <c r="S2590">
        <f t="shared" si="758"/>
        <v>15.622450850402577</v>
      </c>
      <c r="T2590">
        <f t="shared" si="741"/>
        <v>4.6150534472194318</v>
      </c>
    </row>
    <row r="2591" spans="1:20" x14ac:dyDescent="0.35">
      <c r="A2591">
        <f t="shared" si="742"/>
        <v>98531.75690923717</v>
      </c>
      <c r="B2591">
        <f t="shared" si="759"/>
        <v>15681.816163634108</v>
      </c>
      <c r="C2591" t="str">
        <f t="shared" si="743"/>
        <v>0.0988391495913615-1.69538846541257i</v>
      </c>
      <c r="D2591" t="str">
        <f t="shared" si="744"/>
        <v>3.47650992739483-1.08983329254069i</v>
      </c>
      <c r="E2591" t="str">
        <f t="shared" si="745"/>
        <v>211.973775580344+1.19916380294829i</v>
      </c>
      <c r="F2591" t="str">
        <f t="shared" si="746"/>
        <v>2.90964957308316-9.55174564938069i</v>
      </c>
      <c r="G2591" t="str">
        <f t="shared" si="747"/>
        <v>0.999910534403195-0.0094582024038529i</v>
      </c>
      <c r="H2591" t="str">
        <f t="shared" si="748"/>
        <v>3.29773904920905-160.566710220331i</v>
      </c>
      <c r="I2591" t="str">
        <f t="shared" si="749"/>
        <v>-4.29954145351645-1.40683097983609i</v>
      </c>
      <c r="K2591" t="str">
        <f t="shared" si="750"/>
        <v>0.00153427553856061-0.00412162450587735i</v>
      </c>
      <c r="L2591" t="str">
        <f t="shared" si="751"/>
        <v>0.0001875-0.0224933780362726i</v>
      </c>
      <c r="M2591" t="str">
        <f t="shared" si="752"/>
        <v>0.00125-0.0056534158700792i</v>
      </c>
      <c r="N2591">
        <f t="shared" si="753"/>
        <v>93.336499865655142</v>
      </c>
      <c r="O2591">
        <f t="shared" si="754"/>
        <v>4.6001200499675585</v>
      </c>
      <c r="P2591" s="3">
        <f t="shared" si="755"/>
        <v>4.6001200499675585</v>
      </c>
      <c r="Q2591" s="3">
        <f t="shared" si="756"/>
        <v>-86.663500134344858</v>
      </c>
      <c r="R2591">
        <f t="shared" si="757"/>
        <v>93.336499865655142</v>
      </c>
      <c r="S2591">
        <f t="shared" si="758"/>
        <v>15.681816163634108</v>
      </c>
      <c r="T2591">
        <f t="shared" si="741"/>
        <v>4.6001200499675585</v>
      </c>
    </row>
    <row r="2592" spans="1:20" x14ac:dyDescent="0.35">
      <c r="A2592">
        <f t="shared" si="742"/>
        <v>98906.177585492289</v>
      </c>
      <c r="B2592">
        <f t="shared" si="759"/>
        <v>15741.407065055919</v>
      </c>
      <c r="C2592" t="str">
        <f t="shared" si="743"/>
        <v>0.0988464266129081-1.69249535106361i</v>
      </c>
      <c r="D2592" t="str">
        <f t="shared" si="744"/>
        <v>3.47649763527538-1.08627574354897i</v>
      </c>
      <c r="E2592" t="str">
        <f t="shared" si="745"/>
        <v>212.41949638595+1.03085633636224i</v>
      </c>
      <c r="F2592" t="str">
        <f t="shared" si="746"/>
        <v>2.90964759094272-9.51579517736839i</v>
      </c>
      <c r="G2592" t="str">
        <f t="shared" si="747"/>
        <v>0.999909853234187-0.00949413710529254i</v>
      </c>
      <c r="H2592" t="str">
        <f t="shared" si="748"/>
        <v>3.25857932130809-159.895849960622i</v>
      </c>
      <c r="I2592" t="str">
        <f t="shared" si="749"/>
        <v>-4.265569707235-1.3999378310167i</v>
      </c>
      <c r="K2592" t="str">
        <f t="shared" si="750"/>
        <v>0.00152881461534795-0.00410724624162697i</v>
      </c>
      <c r="L2592" t="str">
        <f t="shared" si="751"/>
        <v>0.0001875-0.0224082267745294i</v>
      </c>
      <c r="M2592" t="str">
        <f t="shared" si="752"/>
        <v>0.00125-0.00563201421605819i</v>
      </c>
      <c r="N2592">
        <f t="shared" si="753"/>
        <v>93.34243579785857</v>
      </c>
      <c r="O2592">
        <f t="shared" si="754"/>
        <v>4.5853377649114968</v>
      </c>
      <c r="P2592" s="3">
        <f t="shared" si="755"/>
        <v>4.5853377649114968</v>
      </c>
      <c r="Q2592" s="3">
        <f t="shared" si="756"/>
        <v>-86.65756420214143</v>
      </c>
      <c r="R2592">
        <f t="shared" si="757"/>
        <v>93.34243579785857</v>
      </c>
      <c r="S2592">
        <f t="shared" si="758"/>
        <v>15.741407065055919</v>
      </c>
      <c r="T2592">
        <f t="shared" si="741"/>
        <v>4.5853377649114968</v>
      </c>
    </row>
    <row r="2593" spans="1:20" x14ac:dyDescent="0.35">
      <c r="A2593">
        <f t="shared" si="742"/>
        <v>99282.021060317158</v>
      </c>
      <c r="B2593">
        <f t="shared" si="759"/>
        <v>15801.224411903131</v>
      </c>
      <c r="C2593" t="str">
        <f t="shared" si="743"/>
        <v>0.098832426725279-1.68963802589993i</v>
      </c>
      <c r="D2593" t="str">
        <f t="shared" si="744"/>
        <v>3.47648524964624-1.08273381695029i</v>
      </c>
      <c r="E2593" t="str">
        <f t="shared" si="745"/>
        <v>212.869248219984+0.858783039811469i</v>
      </c>
      <c r="F2593" t="str">
        <f t="shared" si="746"/>
        <v>2.90964559371212-9.4799815929778i</v>
      </c>
      <c r="G2593" t="str">
        <f t="shared" si="747"/>
        <v>0.999909166879396-0.00953020828459435i</v>
      </c>
      <c r="H2593" t="str">
        <f t="shared" si="748"/>
        <v>3.21994375644907-159.228251266222i</v>
      </c>
      <c r="I2593" t="str">
        <f t="shared" si="749"/>
        <v>-4.23187844516493-1.39309465873323i</v>
      </c>
      <c r="K2593" t="str">
        <f t="shared" si="750"/>
        <v>0.0015233921670188-0.00409291258556636i</v>
      </c>
      <c r="L2593" t="str">
        <f t="shared" si="751"/>
        <v>0.0001875-0.0223233978626513i</v>
      </c>
      <c r="M2593" t="str">
        <f t="shared" si="752"/>
        <v>0.00125-0.00561069358045249i</v>
      </c>
      <c r="N2593">
        <f t="shared" si="753"/>
        <v>93.347602182056292</v>
      </c>
      <c r="O2593">
        <f t="shared" si="754"/>
        <v>4.5707073514568988</v>
      </c>
      <c r="P2593" s="3">
        <f t="shared" si="755"/>
        <v>4.5707073514568988</v>
      </c>
      <c r="Q2593" s="3">
        <f t="shared" si="756"/>
        <v>-86.652397817943708</v>
      </c>
      <c r="R2593">
        <f t="shared" si="757"/>
        <v>93.347602182056292</v>
      </c>
      <c r="S2593">
        <f t="shared" si="758"/>
        <v>15.801224411903132</v>
      </c>
      <c r="T2593">
        <f t="shared" si="741"/>
        <v>4.5707073514568988</v>
      </c>
    </row>
    <row r="2594" spans="1:20" x14ac:dyDescent="0.35">
      <c r="A2594">
        <f t="shared" si="742"/>
        <v>99659.292740346369</v>
      </c>
      <c r="B2594">
        <f t="shared" si="759"/>
        <v>15861.269064668364</v>
      </c>
      <c r="C2594" t="str">
        <f t="shared" si="743"/>
        <v>0.0987969088915095-1.68681649990716i</v>
      </c>
      <c r="D2594" t="str">
        <f t="shared" si="744"/>
        <v>3.47647276979673-1.07920746174656i</v>
      </c>
      <c r="E2594" t="str">
        <f t="shared" si="745"/>
        <v>213.323063610651+0.682867716031371i</v>
      </c>
      <c r="F2594" t="str">
        <f t="shared" si="746"/>
        <v>2.90964358127649-9.44430438101522i</v>
      </c>
      <c r="G2594" t="str">
        <f t="shared" si="747"/>
        <v>0.999908475299352-0.00956641645952751i</v>
      </c>
      <c r="H2594" t="str">
        <f t="shared" si="748"/>
        <v>3.18182463051566-158.563893506864i</v>
      </c>
      <c r="I2594" t="str">
        <f t="shared" si="749"/>
        <v>-4.19846518863609-1.3863008795799i</v>
      </c>
      <c r="K2594" t="str">
        <f t="shared" si="750"/>
        <v>0.00151800793897655-0.00407862348474218i</v>
      </c>
      <c r="L2594" t="str">
        <f t="shared" si="751"/>
        <v>0.0001875-0.022238890080346i</v>
      </c>
      <c r="M2594" t="str">
        <f t="shared" si="752"/>
        <v>0.00125-0.00558945365655755i</v>
      </c>
      <c r="N2594">
        <f t="shared" si="753"/>
        <v>93.351986624337002</v>
      </c>
      <c r="O2594">
        <f t="shared" si="754"/>
        <v>4.5562295673033741</v>
      </c>
      <c r="P2594" s="3">
        <f t="shared" si="755"/>
        <v>4.5562295673033741</v>
      </c>
      <c r="Q2594" s="3">
        <f t="shared" si="756"/>
        <v>-86.648013375662998</v>
      </c>
      <c r="R2594">
        <f t="shared" si="757"/>
        <v>93.351986624337002</v>
      </c>
      <c r="S2594">
        <f t="shared" si="758"/>
        <v>15.861269064668365</v>
      </c>
      <c r="T2594">
        <f t="shared" si="741"/>
        <v>4.5562295673033741</v>
      </c>
    </row>
    <row r="2595" spans="1:20" x14ac:dyDescent="0.35">
      <c r="A2595">
        <f t="shared" si="742"/>
        <v>100037.99805275968</v>
      </c>
      <c r="B2595">
        <f t="shared" si="759"/>
        <v>15921.541887114105</v>
      </c>
      <c r="C2595" t="str">
        <f t="shared" si="743"/>
        <v>0.0987396258737694-1.68403078327593i</v>
      </c>
      <c r="D2595" t="str">
        <f t="shared" si="744"/>
        <v>3.47646019501079-1.07569662716316i</v>
      </c>
      <c r="E2595" t="str">
        <f t="shared" si="745"/>
        <v>213.780975046893+0.503032538322174i</v>
      </c>
      <c r="F2595" t="str">
        <f t="shared" si="746"/>
        <v>2.9096415535201-9.40876302824863i</v>
      </c>
      <c r="G2595" t="str">
        <f t="shared" si="747"/>
        <v>0.999907778454281-0.00960276214981906i</v>
      </c>
      <c r="H2595" t="str">
        <f t="shared" si="748"/>
        <v>3.14421434197851-157.90275622471i</v>
      </c>
      <c r="I2595" t="str">
        <f t="shared" si="749"/>
        <v>-4.16532748309661-1.37955591936836i</v>
      </c>
      <c r="K2595" t="str">
        <f t="shared" si="750"/>
        <v>0.00151266167801384-0.00406437888529042i</v>
      </c>
      <c r="L2595" t="str">
        <f t="shared" si="751"/>
        <v>0.0001875-0.0221547022119406i</v>
      </c>
      <c r="M2595" t="str">
        <f t="shared" si="752"/>
        <v>0.00125-0.00556829413883001i</v>
      </c>
      <c r="N2595">
        <f t="shared" si="753"/>
        <v>93.355576532799446</v>
      </c>
      <c r="O2595">
        <f t="shared" si="754"/>
        <v>4.5419051681577196</v>
      </c>
      <c r="P2595" s="3">
        <f t="shared" si="755"/>
        <v>4.5419051681577196</v>
      </c>
      <c r="Q2595" s="3">
        <f t="shared" si="756"/>
        <v>-86.644423467200554</v>
      </c>
      <c r="R2595">
        <f t="shared" si="757"/>
        <v>93.355576532799446</v>
      </c>
      <c r="S2595">
        <f t="shared" si="758"/>
        <v>15.921541887114104</v>
      </c>
      <c r="T2595">
        <f t="shared" si="741"/>
        <v>4.5419051681577196</v>
      </c>
    </row>
    <row r="2596" spans="1:20" x14ac:dyDescent="0.35">
      <c r="A2596">
        <f t="shared" si="742"/>
        <v>100418.14244536018</v>
      </c>
      <c r="B2596">
        <f t="shared" si="759"/>
        <v>15982.043746285139</v>
      </c>
      <c r="C2596" t="str">
        <f t="shared" si="743"/>
        <v>0.0986603241031386-1.68128088632933i</v>
      </c>
      <c r="D2596" t="str">
        <f t="shared" si="744"/>
        <v>3.47644752456692-1.07220126264823i</v>
      </c>
      <c r="E2596" t="str">
        <f t="shared" si="745"/>
        <v>214.243014960806+0.319198014320073i</v>
      </c>
      <c r="F2596" t="str">
        <f t="shared" si="746"/>
        <v>2.90963951032636-9.37335702340049i</v>
      </c>
      <c r="G2596" t="str">
        <f t="shared" si="747"/>
        <v>0.999907076304106-0.00963924587716122i</v>
      </c>
      <c r="H2596" t="str">
        <f t="shared" si="748"/>
        <v>3.10710540982646-157.244819132666i</v>
      </c>
      <c r="I2596" t="str">
        <f t="shared" si="749"/>
        <v>-4.13246289785168-1.37285921295968i</v>
      </c>
      <c r="K2596" t="str">
        <f t="shared" si="750"/>
        <v>0.00150735313230911-0.00405017873244986i</v>
      </c>
      <c r="L2596" t="str">
        <f t="shared" si="751"/>
        <v>0.0001875-0.0220708330463645i</v>
      </c>
      <c r="M2596" t="str">
        <f t="shared" si="752"/>
        <v>0.00125-0.00554721472288303i</v>
      </c>
      <c r="N2596">
        <f t="shared" si="753"/>
        <v>93.358359114153515</v>
      </c>
      <c r="O2596">
        <f t="shared" si="754"/>
        <v>4.5277349074347857</v>
      </c>
      <c r="P2596" s="3">
        <f t="shared" si="755"/>
        <v>4.5277349074347857</v>
      </c>
      <c r="Q2596" s="3">
        <f t="shared" si="756"/>
        <v>-86.641640885846485</v>
      </c>
      <c r="R2596">
        <f t="shared" si="757"/>
        <v>93.358359114153515</v>
      </c>
      <c r="S2596">
        <f t="shared" si="758"/>
        <v>15.982043746285139</v>
      </c>
      <c r="T2596">
        <f t="shared" si="741"/>
        <v>4.5277349074347857</v>
      </c>
    </row>
    <row r="2597" spans="1:20" x14ac:dyDescent="0.35">
      <c r="A2597">
        <f t="shared" si="742"/>
        <v>100799.73138665255</v>
      </c>
      <c r="B2597">
        <f t="shared" si="759"/>
        <v>16042.775512521022</v>
      </c>
      <c r="C2597" t="str">
        <f t="shared" si="743"/>
        <v>0.0985587435465586-1.6785668194471i</v>
      </c>
      <c r="D2597" t="str">
        <f t="shared" si="744"/>
        <v>3.47643475773809-1.06872131787187i</v>
      </c>
      <c r="E2597" t="str">
        <f t="shared" si="745"/>
        <v>214.70921570913+0.131282948990566i</v>
      </c>
      <c r="F2597" t="str">
        <f t="shared" si="746"/>
        <v>2.90963745157773-9.33808585713995i</v>
      </c>
      <c r="G2597" t="str">
        <f t="shared" si="747"/>
        <v>0.999906368808449-0.00967586816521871i</v>
      </c>
      <c r="H2597" t="str">
        <f t="shared" si="748"/>
        <v>3.07049047153441-156.590062112711i</v>
      </c>
      <c r="I2597" t="str">
        <f t="shared" si="749"/>
        <v>-4.09986902580501-1.3662102040997i</v>
      </c>
      <c r="K2597" t="str">
        <f t="shared" si="750"/>
        <v>0.00150208205142296-0.00403602297057552i</v>
      </c>
      <c r="L2597" t="str">
        <f t="shared" si="751"/>
        <v>0.0001875-0.0219872813771314i</v>
      </c>
      <c r="M2597" t="str">
        <f t="shared" si="752"/>
        <v>0.00125-0.0055262151054822i</v>
      </c>
      <c r="N2597">
        <f t="shared" si="753"/>
        <v>93.360321370261829</v>
      </c>
      <c r="O2597">
        <f t="shared" si="754"/>
        <v>4.5137195359472599</v>
      </c>
      <c r="P2597" s="3">
        <f t="shared" si="755"/>
        <v>4.5137195359472599</v>
      </c>
      <c r="Q2597" s="3">
        <f t="shared" si="756"/>
        <v>-86.639678629738171</v>
      </c>
      <c r="R2597">
        <f t="shared" si="757"/>
        <v>93.360321370261829</v>
      </c>
      <c r="S2597">
        <f t="shared" si="758"/>
        <v>16.042775512521022</v>
      </c>
      <c r="T2597">
        <f t="shared" si="741"/>
        <v>4.5137195359472599</v>
      </c>
    </row>
    <row r="2598" spans="1:20" x14ac:dyDescent="0.35">
      <c r="A2598">
        <f t="shared" si="742"/>
        <v>101182.77036592182</v>
      </c>
      <c r="B2598">
        <f t="shared" si="759"/>
        <v>16103.738059468602</v>
      </c>
      <c r="C2598" t="str">
        <f t="shared" si="743"/>
        <v>0.0984346175711726-1.67588859298614i</v>
      </c>
      <c r="D2598" t="str">
        <f t="shared" si="744"/>
        <v>3.47642189379188-1.06525674272549i</v>
      </c>
      <c r="E2598" t="str">
        <f t="shared" si="745"/>
        <v>215.179609553775-0.0607955931416734i</v>
      </c>
      <c r="F2598" t="str">
        <f t="shared" si="746"/>
        <v>2.90963537715584-9.30294902207621i</v>
      </c>
      <c r="G2598" t="str">
        <f t="shared" si="747"/>
        <v>0.999905655926622-0.00971262953963615i</v>
      </c>
      <c r="H2598" t="str">
        <f t="shared" si="748"/>
        <v>3.03436228106768-155.938465214242i</v>
      </c>
      <c r="I2598" t="str">
        <f t="shared" si="749"/>
        <v>-4.06754348320386-1.35960834525761i</v>
      </c>
      <c r="K2598" t="str">
        <f t="shared" si="750"/>
        <v>0.00149684818629457-0.00402191154315202i</v>
      </c>
      <c r="L2598" t="str">
        <f t="shared" si="751"/>
        <v>0.0001875-0.0219040460023225i</v>
      </c>
      <c r="M2598" t="str">
        <f t="shared" si="752"/>
        <v>0.00125-0.00550529498454095i</v>
      </c>
      <c r="N2598">
        <f t="shared" si="753"/>
        <v>93.3614500946303</v>
      </c>
      <c r="O2598">
        <f t="shared" si="754"/>
        <v>4.499859801582736</v>
      </c>
      <c r="P2598" s="3">
        <f t="shared" si="755"/>
        <v>4.499859801582736</v>
      </c>
      <c r="Q2598" s="3">
        <f t="shared" si="756"/>
        <v>-86.6385499053697</v>
      </c>
      <c r="R2598">
        <f t="shared" si="757"/>
        <v>93.3614500946303</v>
      </c>
      <c r="S2598">
        <f t="shared" si="758"/>
        <v>16.103738059468601</v>
      </c>
      <c r="T2598">
        <f t="shared" si="741"/>
        <v>4.499859801582736</v>
      </c>
    </row>
    <row r="2599" spans="1:20" x14ac:dyDescent="0.35">
      <c r="A2599">
        <f t="shared" si="742"/>
        <v>101567.26489331233</v>
      </c>
      <c r="B2599">
        <f t="shared" si="759"/>
        <v>16164.932264094583</v>
      </c>
      <c r="C2599" t="str">
        <f t="shared" si="743"/>
        <v>0.0982876728058025-1.67324621719716i</v>
      </c>
      <c r="D2599" t="str">
        <f t="shared" si="744"/>
        <v>3.47640893199023-1.06180748732102i</v>
      </c>
      <c r="E2599" t="str">
        <f t="shared" si="745"/>
        <v>215.654228641339-0.25712232655653i</v>
      </c>
      <c r="F2599" t="str">
        <f t="shared" si="746"/>
        <v>2.90963328694139-9.26794601275056i</v>
      </c>
      <c r="G2599" t="str">
        <f t="shared" si="747"/>
        <v>0.999904937617626-0.00974953052804547i</v>
      </c>
      <c r="H2599" t="str">
        <f t="shared" si="748"/>
        <v>2.99871370692161-155.290008652438i</v>
      </c>
      <c r="I2599" t="str">
        <f t="shared" si="749"/>
        <v>-4.03548390938652-1.35305309746769i</v>
      </c>
      <c r="K2599" t="str">
        <f t="shared" si="750"/>
        <v>0.00149165128923789-0.00400784439280659i</v>
      </c>
      <c r="L2599" t="str">
        <f t="shared" si="751"/>
        <v>0.0001875-0.0218211257245692i</v>
      </c>
      <c r="M2599" t="str">
        <f t="shared" si="752"/>
        <v>0.00125-0.00548445405911632i</v>
      </c>
      <c r="N2599">
        <f t="shared" si="753"/>
        <v>93.361731868840039</v>
      </c>
      <c r="O2599">
        <f t="shared" si="754"/>
        <v>4.4861564489673578</v>
      </c>
      <c r="P2599" s="3">
        <f t="shared" si="755"/>
        <v>4.4861564489673578</v>
      </c>
      <c r="Q2599" s="3">
        <f t="shared" si="756"/>
        <v>-86.638268131159961</v>
      </c>
      <c r="R2599">
        <f t="shared" si="757"/>
        <v>93.361731868840039</v>
      </c>
      <c r="S2599">
        <f t="shared" si="758"/>
        <v>16.164932264094581</v>
      </c>
      <c r="T2599">
        <f t="shared" si="741"/>
        <v>4.4861564489673578</v>
      </c>
    </row>
    <row r="2600" spans="1:20" x14ac:dyDescent="0.35">
      <c r="A2600">
        <f t="shared" si="742"/>
        <v>101953.22049990692</v>
      </c>
      <c r="B2600">
        <f t="shared" si="759"/>
        <v>16226.359006698143</v>
      </c>
      <c r="C2600" t="str">
        <f t="shared" si="743"/>
        <v>0.0981176289996827-1.67063970213756i</v>
      </c>
      <c r="D2600" t="str">
        <f t="shared" si="744"/>
        <v>3.47639587158944-1.0583735019902i</v>
      </c>
      <c r="E2600" t="str">
        <f t="shared" si="745"/>
        <v>216.133104981574-0.457783784097131i</v>
      </c>
      <c r="F2600" t="str">
        <f t="shared" si="746"/>
        <v>2.90963118081413-9.23307632562936i</v>
      </c>
      <c r="G2600" t="str">
        <f t="shared" si="747"/>
        <v>0.999904213840154-0.00978657166007341i</v>
      </c>
      <c r="H2600" t="str">
        <f t="shared" si="748"/>
        <v>2.9635377301963-154.644672806634i</v>
      </c>
      <c r="I2600" t="str">
        <f t="shared" si="749"/>
        <v>-4.00368796653306-1.34654393017415i</v>
      </c>
      <c r="K2600" t="str">
        <f t="shared" si="750"/>
        <v>0.00148649111393794-0.00399382146132225i</v>
      </c>
      <c r="L2600" t="str">
        <f t="shared" si="751"/>
        <v>0.0001875-0.0217385193510352i</v>
      </c>
      <c r="M2600" t="str">
        <f t="shared" si="752"/>
        <v>0.00125-0.00546369202940457i</v>
      </c>
      <c r="N2600">
        <f t="shared" si="753"/>
        <v>93.361153058924558</v>
      </c>
      <c r="O2600">
        <f t="shared" si="754"/>
        <v>4.472610219117005</v>
      </c>
      <c r="P2600" s="3">
        <f t="shared" si="755"/>
        <v>4.472610219117005</v>
      </c>
      <c r="Q2600" s="3">
        <f t="shared" si="756"/>
        <v>-86.638846941075442</v>
      </c>
      <c r="R2600">
        <f t="shared" si="757"/>
        <v>93.361153058924558</v>
      </c>
      <c r="S2600">
        <f t="shared" si="758"/>
        <v>16.226359006698143</v>
      </c>
      <c r="T2600">
        <f t="shared" si="741"/>
        <v>4.472610219117005</v>
      </c>
    </row>
    <row r="2601" spans="1:20" x14ac:dyDescent="0.35">
      <c r="A2601">
        <f t="shared" si="742"/>
        <v>102340.64273780657</v>
      </c>
      <c r="B2601">
        <f t="shared" si="759"/>
        <v>16288.019170923597</v>
      </c>
      <c r="C2601" t="str">
        <f t="shared" si="743"/>
        <v>0.0979241988783605-1.6680690575802i</v>
      </c>
      <c r="D2601" t="str">
        <f t="shared" si="744"/>
        <v>3.47638271184028-1.05495473728392i</v>
      </c>
      <c r="E2601" t="str">
        <f t="shared" si="745"/>
        <v>216.616270424758-0.662868357133724i</v>
      </c>
      <c r="F2601" t="str">
        <f t="shared" si="746"/>
        <v>2.909629058653-9.19833945909697i</v>
      </c>
      <c r="G2601" t="str">
        <f t="shared" si="747"/>
        <v>0.999903484552581-0.00982375346734882i</v>
      </c>
      <c r="H2601" t="str">
        <f t="shared" si="748"/>
        <v>2.92882744270557-154.002438218714i</v>
      </c>
      <c r="I2601" t="str">
        <f t="shared" si="749"/>
        <v>-3.97215333941897-1.34008032107909i</v>
      </c>
      <c r="K2601" t="str">
        <f t="shared" si="750"/>
        <v>0.00148136741544699-0.00397984268965079i</v>
      </c>
      <c r="L2601" t="str">
        <f t="shared" si="751"/>
        <v>0.0001875-0.0216562256934003i</v>
      </c>
      <c r="M2601" t="str">
        <f t="shared" si="752"/>
        <v>0.00125-0.00544300859673699i</v>
      </c>
      <c r="N2601">
        <f t="shared" si="753"/>
        <v>93.359699811690348</v>
      </c>
      <c r="O2601">
        <f t="shared" si="754"/>
        <v>4.4592218490746154</v>
      </c>
      <c r="P2601" s="3">
        <f t="shared" si="755"/>
        <v>4.4592218490746154</v>
      </c>
      <c r="Q2601" s="3">
        <f t="shared" si="756"/>
        <v>-86.640300188309652</v>
      </c>
      <c r="R2601">
        <f t="shared" si="757"/>
        <v>93.359699811690348</v>
      </c>
      <c r="S2601">
        <f t="shared" si="758"/>
        <v>16.288019170923597</v>
      </c>
      <c r="T2601">
        <f t="shared" si="741"/>
        <v>4.4592218490746154</v>
      </c>
    </row>
    <row r="2602" spans="1:20" x14ac:dyDescent="0.35">
      <c r="A2602">
        <f t="shared" si="742"/>
        <v>102729.53718021023</v>
      </c>
      <c r="B2602">
        <f t="shared" si="759"/>
        <v>16349.913643773107</v>
      </c>
      <c r="C2602" t="str">
        <f t="shared" si="743"/>
        <v>0.0977070879967822-1.66553429291771i</v>
      </c>
      <c r="D2602" t="str">
        <f t="shared" si="744"/>
        <v>3.47636945198781-1.0515511439714i</v>
      </c>
      <c r="E2602" t="str">
        <f t="shared" si="745"/>
        <v>217.103756637909-0.872466336540858i</v>
      </c>
      <c r="F2602" t="str">
        <f t="shared" si="746"/>
        <v>2.90962692033594-9.16373491344841i</v>
      </c>
      <c r="G2602" t="str">
        <f t="shared" si="747"/>
        <v>0.999902749712968-0.00986107648351035i</v>
      </c>
      <c r="H2602" t="str">
        <f t="shared" si="748"/>
        <v>2.89457604511938-153.363285591526i</v>
      </c>
      <c r="I2602" t="str">
        <f t="shared" si="749"/>
        <v>-3.94087773517182-1.33366175599334i</v>
      </c>
      <c r="K2602" t="str">
        <f t="shared" si="750"/>
        <v>0.00147627995018063-0.00396590801792539i</v>
      </c>
      <c r="L2602" t="str">
        <f t="shared" si="751"/>
        <v>0.0001875-0.0215742435678425i</v>
      </c>
      <c r="M2602" t="str">
        <f t="shared" si="752"/>
        <v>0.00125-0.0054224034635754i</v>
      </c>
      <c r="N2602">
        <f t="shared" si="753"/>
        <v>93.357358050982398</v>
      </c>
      <c r="O2602">
        <f t="shared" si="754"/>
        <v>4.4459920715322783</v>
      </c>
      <c r="P2602" s="3">
        <f t="shared" si="755"/>
        <v>4.4459920715322783</v>
      </c>
      <c r="Q2602" s="3">
        <f t="shared" si="756"/>
        <v>-86.642641949017602</v>
      </c>
      <c r="R2602">
        <f t="shared" si="757"/>
        <v>93.357358050982398</v>
      </c>
      <c r="S2602">
        <f t="shared" si="758"/>
        <v>16.349913643773107</v>
      </c>
      <c r="T2602">
        <f t="shared" si="741"/>
        <v>4.4459920715322783</v>
      </c>
    </row>
    <row r="2603" spans="1:20" x14ac:dyDescent="0.35">
      <c r="A2603">
        <f t="shared" si="742"/>
        <v>103119.90942149503</v>
      </c>
      <c r="B2603">
        <f t="shared" si="759"/>
        <v>16412.043315619445</v>
      </c>
      <c r="C2603" t="str">
        <f t="shared" si="743"/>
        <v>0.0974659945894025-1.66303541706258i</v>
      </c>
      <c r="D2603" t="str">
        <f t="shared" si="744"/>
        <v>3.47635609127126-1.04816267303953i</v>
      </c>
      <c r="E2603" t="str">
        <f t="shared" si="745"/>
        <v>217.59559507983-1.08666995450368i</v>
      </c>
      <c r="F2603" t="str">
        <f t="shared" si="746"/>
        <v>2.90962476573995-9.12926219088187i</v>
      </c>
      <c r="G2603" t="str">
        <f t="shared" si="747"/>
        <v>0.999902009279055-0.0098985412442138i</v>
      </c>
      <c r="H2603" t="str">
        <f t="shared" si="748"/>
        <v>2.86077684513928-152.7271957873i</v>
      </c>
      <c r="I2603" t="str">
        <f t="shared" si="749"/>
        <v>-3.90985888303034-1.32728772869025i</v>
      </c>
      <c r="K2603" t="str">
        <f t="shared" si="750"/>
        <v>0.00147122847591387-0.00395201738547353i</v>
      </c>
      <c r="L2603" t="str">
        <f t="shared" si="751"/>
        <v>0.0001875-0.0214925717950214i</v>
      </c>
      <c r="M2603" t="str">
        <f t="shared" si="752"/>
        <v>0.00125-0.00540187633350806i</v>
      </c>
      <c r="N2603">
        <f t="shared" si="753"/>
        <v>93.354113473888845</v>
      </c>
      <c r="O2603">
        <f t="shared" si="754"/>
        <v>4.4329216144397199</v>
      </c>
      <c r="P2603" s="3">
        <f t="shared" si="755"/>
        <v>4.4329216144397199</v>
      </c>
      <c r="Q2603" s="3">
        <f t="shared" si="756"/>
        <v>-86.645886526111155</v>
      </c>
      <c r="R2603">
        <f t="shared" si="757"/>
        <v>93.354113473888845</v>
      </c>
      <c r="S2603">
        <f t="shared" si="758"/>
        <v>16.412043315619446</v>
      </c>
      <c r="T2603">
        <f t="shared" si="741"/>
        <v>4.4329216144397199</v>
      </c>
    </row>
    <row r="2604" spans="1:20" x14ac:dyDescent="0.35">
      <c r="A2604">
        <f t="shared" si="742"/>
        <v>103511.76507729673</v>
      </c>
      <c r="B2604">
        <f t="shared" si="759"/>
        <v>16474.4090802188</v>
      </c>
      <c r="C2604" t="str">
        <f t="shared" si="743"/>
        <v>0.0972006094174825-1.66057243834256i</v>
      </c>
      <c r="D2604" t="str">
        <f t="shared" si="744"/>
        <v>3.47634262892421-1.04478927569219i</v>
      </c>
      <c r="E2604" t="str">
        <f t="shared" si="745"/>
        <v>218.091816974884-1.30557342715412i</v>
      </c>
      <c r="F2604" t="str">
        <f t="shared" si="746"/>
        <v>2.90962259474115-9.09492079549207i</v>
      </c>
      <c r="G2604" t="str">
        <f t="shared" si="747"/>
        <v>0.999901263208262-0.00993614828713977i</v>
      </c>
      <c r="H2604" t="str">
        <f t="shared" si="748"/>
        <v>2.82742325570631-152.094149826087i</v>
      </c>
      <c r="I2604" t="str">
        <f t="shared" si="749"/>
        <v>-3.87909453410679-1.32095774076236i</v>
      </c>
      <c r="K2604" t="str">
        <f t="shared" si="750"/>
        <v>0.00146621275177717-0.00393817073082949i</v>
      </c>
      <c r="L2604" t="str">
        <f t="shared" si="751"/>
        <v>0.0001875-0.0214112092000612i</v>
      </c>
      <c r="M2604" t="str">
        <f t="shared" si="752"/>
        <v>0.00125-0.00538142691124533i</v>
      </c>
      <c r="N2604">
        <f t="shared" si="753"/>
        <v>93.349951546891475</v>
      </c>
      <c r="O2604">
        <f t="shared" si="754"/>
        <v>4.4200112005973127</v>
      </c>
      <c r="P2604" s="3">
        <f t="shared" si="755"/>
        <v>4.4200112005973127</v>
      </c>
      <c r="Q2604" s="3">
        <f t="shared" si="756"/>
        <v>-86.650048453108525</v>
      </c>
      <c r="R2604">
        <f t="shared" si="757"/>
        <v>93.349951546891475</v>
      </c>
      <c r="S2604">
        <f t="shared" si="758"/>
        <v>16.474409080218802</v>
      </c>
      <c r="T2604">
        <f t="shared" ref="T2604:T2667" si="760">P2604</f>
        <v>4.4200112005973127</v>
      </c>
    </row>
    <row r="2605" spans="1:20" x14ac:dyDescent="0.35">
      <c r="A2605">
        <f t="shared" ref="A2605:A2668" si="761">2*PI()*B2605</f>
        <v>103905.10978459046</v>
      </c>
      <c r="B2605">
        <f t="shared" si="759"/>
        <v>16537.011834723631</v>
      </c>
      <c r="C2605" t="str">
        <f t="shared" ref="C2605:C2668" si="762">IMPRODUCT(D2605,E2605,$C$40,,K2605,$C$41)</f>
        <v>0.0969106156134437-1.65814536439105i</v>
      </c>
      <c r="D2605" t="str">
        <f t="shared" ref="D2605:D2668" si="763">IMDIV(IMPRODUCT($C$37,$C$38,COMPLEX(1,A2605/$C$38)),IMSUM(-1*A2605*A2605/$C$39,COMPLEX(0,1*A2605)))</f>
        <v>3.47632906417442-1.04143090334948i</v>
      </c>
      <c r="E2605" t="str">
        <f t="shared" ref="E2605:E2668" si="764">IMDIV(IMPRODUCT(IMSUM(F2605,G2605),$C$29,H2605),IMSUM(1,I2605))</f>
        <v>218.592453285479-1.52927299804439i</v>
      </c>
      <c r="F2605" t="str">
        <f t="shared" ref="F2605:F2668" si="765">IMDIV(IMPRODUCT($C$14,$C$15,COMPLEX(1,A2605/$C$15)),IMSUM(-1*A2605*A2605/$C$16,COMPLEX(0,A2605)))</f>
        <v>2.90962040721472-9.06071023326287i</v>
      </c>
      <c r="G2605" t="str">
        <f t="shared" ref="G2605:G2668" si="766">IMDIV(1,COMPLEX(1,A2605*$C$9*$C$10))</f>
        <v>0.999900511457683-0.00997389815200116i</v>
      </c>
      <c r="H2605" t="str">
        <f t="shared" ref="H2605:H2668" si="767">IMDIV($C$3,IMSUM(K2605,COMPLEX(0,$C$28*A2605)))</f>
        <v>2.79450879324045-151.464128884222i</v>
      </c>
      <c r="I2605" t="str">
        <f t="shared" ref="I2605:I2668" si="768">IMPRODUCT(F2605,$C$29,H2605,$C$31)</f>
        <v>-3.84858246115208-1.3146713014809i</v>
      </c>
      <c r="K2605" t="str">
        <f t="shared" ref="K2605:K2668" si="769">IF($C$26&lt;=0,IMDIV(1,IMSUM(IMDIV(1,L2605),1/$C$18)),IMDIV(1,IMSUM(IMDIV(1,L2605),1/$C$18,IMDIV(1,M2605))))</f>
        <v>0.00146123253825236-0.00392436799174678i</v>
      </c>
      <c r="L2605" t="str">
        <f t="shared" ref="L2605:L2668" si="770">IMSUM($C$21/$C$22,IMDIV(1,COMPLEX(0,$C$20*$C$22*A2605)))</f>
        <v>0.0001875-0.0213301546125336i</v>
      </c>
      <c r="M2605" t="str">
        <f t="shared" ref="M2605:M2668" si="771">IMSUM($C$25/$C$26,IMDIV(1,COMPLEX(0,$C$24*$C$26*A2605)))</f>
        <v>0.00125-0.00536105490261538i</v>
      </c>
      <c r="N2605">
        <f t="shared" ref="N2605:N2668" si="772">ABS(R2605)</f>
        <v>93.344857501958344</v>
      </c>
      <c r="O2605">
        <f t="shared" ref="O2605:O2668" si="773">ABS(P2605)</f>
        <v>4.407261547232368</v>
      </c>
      <c r="P2605" s="3">
        <f t="shared" ref="P2605:P2668" si="774">20*LOG10(IMABS(C2605))</f>
        <v>4.407261547232368</v>
      </c>
      <c r="Q2605" s="3">
        <f t="shared" ref="Q2605:Q2668" si="775">IMARGUMENT(C2605)*180/PI()</f>
        <v>-86.655142498041656</v>
      </c>
      <c r="R2605">
        <f t="shared" ref="R2605:R2668" si="776">IF(Q2605&lt;0,Q2605+180,Q2605-180)</f>
        <v>93.344857501958344</v>
      </c>
      <c r="S2605">
        <f t="shared" ref="S2605:S2668" si="777">B2605/1000</f>
        <v>16.537011834723632</v>
      </c>
      <c r="T2605">
        <f t="shared" si="760"/>
        <v>4.407261547232368</v>
      </c>
    </row>
    <row r="2606" spans="1:20" x14ac:dyDescent="0.35">
      <c r="A2606">
        <f t="shared" si="761"/>
        <v>104299.9492017719</v>
      </c>
      <c r="B2606">
        <f t="shared" ref="B2606:B2669" si="778">B2605*(1+B$42)</f>
        <v>16599.852479695583</v>
      </c>
      <c r="C2606" t="str">
        <f t="shared" si="762"/>
        <v>0.0965956885221967-1.65575420203269i</v>
      </c>
      <c r="D2606" t="str">
        <f t="shared" si="763"/>
        <v>3.47631539624369-1.03808750764704i</v>
      </c>
      <c r="E2606" t="str">
        <f t="shared" si="764"/>
        <v>219.097534683209-1.75786698247724i</v>
      </c>
      <c r="F2606" t="str">
        <f t="shared" si="765"/>
        <v>2.90961820303477-9.02663001205989i</v>
      </c>
      <c r="G2606" t="str">
        <f t="shared" si="766"/>
        <v>0.999899753984088-0.0100117913805508i</v>
      </c>
      <c r="H2606" t="str">
        <f t="shared" si="767"/>
        <v>2.76202707591137-150.837114292784i</v>
      </c>
      <c r="I2606" t="str">
        <f t="shared" si="768"/>
        <v>-3.81832045832313-1.30842792765787i</v>
      </c>
      <c r="K2606" t="str">
        <f t="shared" si="769"/>
        <v>0.00145628759716859-0.00391060910521056i</v>
      </c>
      <c r="L2606" t="str">
        <f t="shared" si="770"/>
        <v>0.0001875-0.0212494068664411i</v>
      </c>
      <c r="M2606" t="str">
        <f t="shared" si="771"/>
        <v>0.00125-0.00534076001456006i</v>
      </c>
      <c r="N2606">
        <f t="shared" si="772"/>
        <v>93.338816332575405</v>
      </c>
      <c r="O2606">
        <f t="shared" si="773"/>
        <v>4.3946733655602852</v>
      </c>
      <c r="P2606" s="3">
        <f t="shared" si="774"/>
        <v>4.3946733655602852</v>
      </c>
      <c r="Q2606" s="3">
        <f t="shared" si="775"/>
        <v>-86.661183667424595</v>
      </c>
      <c r="R2606">
        <f t="shared" si="776"/>
        <v>93.338816332575405</v>
      </c>
      <c r="S2606">
        <f t="shared" si="777"/>
        <v>16.599852479695581</v>
      </c>
      <c r="T2606">
        <f t="shared" si="760"/>
        <v>4.3946733655602852</v>
      </c>
    </row>
    <row r="2607" spans="1:20" x14ac:dyDescent="0.35">
      <c r="A2607">
        <f t="shared" si="761"/>
        <v>104696.28900873863</v>
      </c>
      <c r="B2607">
        <f t="shared" si="778"/>
        <v>16662.931919118426</v>
      </c>
      <c r="C2607" t="str">
        <f t="shared" si="762"/>
        <v>0.0962554955396218-1.65339895716348i</v>
      </c>
      <c r="D2607" t="str">
        <f t="shared" si="763"/>
        <v>3.47630162434802-1.03475904043535i</v>
      </c>
      <c r="E2607" t="str">
        <f t="shared" si="764"/>
        <v>219.607091518559-1.99145581267887i</v>
      </c>
      <c r="F2607" t="str">
        <f t="shared" si="765"/>
        <v>2.90961598207463-8.99267964162405i</v>
      </c>
      <c r="G2607" t="str">
        <f t="shared" si="766"/>
        <v>0.999898990743917-0.0100498285165892i</v>
      </c>
      <c r="H2607" t="str">
        <f t="shared" si="767"/>
        <v>2.72997182193964-150.213087536088i</v>
      </c>
      <c r="I2607" t="str">
        <f t="shared" si="768"/>
        <v>-3.7883063409538-1.30222714351107i</v>
      </c>
      <c r="K2607" t="str">
        <f t="shared" si="769"/>
        <v>0.00145137769169816-0.00389689400744982i</v>
      </c>
      <c r="L2607" t="str">
        <f t="shared" si="770"/>
        <v>0.0001875-0.0211689648002003i</v>
      </c>
      <c r="M2607" t="str">
        <f t="shared" si="771"/>
        <v>0.00125-0.00532054195513055i</v>
      </c>
      <c r="N2607">
        <f t="shared" si="772"/>
        <v>93.331812789724168</v>
      </c>
      <c r="O2607">
        <f t="shared" si="773"/>
        <v>4.3822473603277059</v>
      </c>
      <c r="P2607" s="3">
        <f t="shared" si="774"/>
        <v>4.3822473603277059</v>
      </c>
      <c r="Q2607" s="3">
        <f t="shared" si="775"/>
        <v>-86.668187210275832</v>
      </c>
      <c r="R2607">
        <f t="shared" si="776"/>
        <v>93.331812789724168</v>
      </c>
      <c r="S2607">
        <f t="shared" si="777"/>
        <v>16.662931919118424</v>
      </c>
      <c r="T2607">
        <f t="shared" si="760"/>
        <v>4.3822473603277059</v>
      </c>
    </row>
    <row r="2608" spans="1:20" x14ac:dyDescent="0.35">
      <c r="A2608">
        <f t="shared" si="761"/>
        <v>105094.13490697184</v>
      </c>
      <c r="B2608">
        <f t="shared" si="778"/>
        <v>16726.251060411076</v>
      </c>
      <c r="C2608" t="str">
        <f t="shared" si="762"/>
        <v>0.0958896959479839-1.65107963462561i</v>
      </c>
      <c r="D2608" t="str">
        <f t="shared" si="763"/>
        <v>3.47628774769748-1.03144545377904i</v>
      </c>
      <c r="E2608" t="str">
        <f t="shared" si="764"/>
        <v>220.121153789159-2.23014208383883i</v>
      </c>
      <c r="F2608" t="str">
        <f t="shared" si="765"/>
        <v>2.90961374420657-8.95885863356405i</v>
      </c>
      <c r="G2608" t="str">
        <f t="shared" si="766"/>
        <v>0.999898221693278-0.010088010105972i</v>
      </c>
      <c r="H2608" t="str">
        <f t="shared" si="767"/>
        <v>2.69833684792811-149.592030250185i</v>
      </c>
      <c r="I2608" t="str">
        <f t="shared" si="768"/>
        <v>-3.75853794532782-1.2960684805315i</v>
      </c>
      <c r="K2608" t="str">
        <f t="shared" si="769"/>
        <v>0.00144650258635236-0.00388322263394956i</v>
      </c>
      <c r="L2608" t="str">
        <f t="shared" si="770"/>
        <v>0.0001875-0.0210888272566252i</v>
      </c>
      <c r="M2608" t="str">
        <f t="shared" si="771"/>
        <v>0.00125-0.00530040043348332i</v>
      </c>
      <c r="N2608">
        <f t="shared" si="772"/>
        <v>93.323831377798271</v>
      </c>
      <c r="O2608">
        <f t="shared" si="773"/>
        <v>4.3699842293390683</v>
      </c>
      <c r="P2608" s="3">
        <f t="shared" si="774"/>
        <v>4.3699842293390683</v>
      </c>
      <c r="Q2608" s="3">
        <f t="shared" si="775"/>
        <v>-86.676168622201729</v>
      </c>
      <c r="R2608">
        <f t="shared" si="776"/>
        <v>93.323831377798271</v>
      </c>
      <c r="S2608">
        <f t="shared" si="777"/>
        <v>16.726251060411077</v>
      </c>
      <c r="T2608">
        <f t="shared" si="760"/>
        <v>4.3699842293390683</v>
      </c>
    </row>
    <row r="2609" spans="1:20" x14ac:dyDescent="0.35">
      <c r="A2609">
        <f t="shared" si="761"/>
        <v>105493.49261961835</v>
      </c>
      <c r="B2609">
        <f t="shared" si="778"/>
        <v>16789.81081444064</v>
      </c>
      <c r="C2609" t="str">
        <f t="shared" si="762"/>
        <v>0.0954979407483601-1.64879623807642i</v>
      </c>
      <c r="D2609" t="str">
        <f t="shared" si="763"/>
        <v>3.47627376549607-1.02814669995619i</v>
      </c>
      <c r="E2609" t="str">
        <f t="shared" si="764"/>
        <v>220.639751106497-2.47403060101506i</v>
      </c>
      <c r="F2609" t="str">
        <f t="shared" si="765"/>
        <v>2.90961148930187-8.92516650134941i</v>
      </c>
      <c r="G2609" t="str">
        <f t="shared" si="766"/>
        <v>0.999897446787945-0.0101263366966176i</v>
      </c>
      <c r="H2609" t="str">
        <f t="shared" si="767"/>
        <v>2.66711606722249-148.973924221374i</v>
      </c>
      <c r="I2609" t="str">
        <f t="shared" si="768"/>
        <v>-3.72901312845458-1.28995147735349i</v>
      </c>
      <c r="K2609" t="str">
        <f t="shared" si="769"/>
        <v>0.00144166204697725-0.00386959491946276i</v>
      </c>
      <c r="L2609" t="str">
        <f t="shared" si="770"/>
        <v>0.0001875-0.0210089930829101i</v>
      </c>
      <c r="M2609" t="str">
        <f t="shared" si="771"/>
        <v>0.00125-0.00528033515987579i</v>
      </c>
      <c r="N2609">
        <f t="shared" si="772"/>
        <v>93.314856350461568</v>
      </c>
      <c r="O2609">
        <f t="shared" si="773"/>
        <v>4.3578846629641701</v>
      </c>
      <c r="P2609" s="3">
        <f t="shared" si="774"/>
        <v>4.3578846629641701</v>
      </c>
      <c r="Q2609" s="3">
        <f t="shared" si="775"/>
        <v>-86.685143649538432</v>
      </c>
      <c r="R2609">
        <f t="shared" si="776"/>
        <v>93.314856350461568</v>
      </c>
      <c r="S2609">
        <f t="shared" si="777"/>
        <v>16.789810814440639</v>
      </c>
      <c r="T2609">
        <f t="shared" si="760"/>
        <v>4.3578846629641701</v>
      </c>
    </row>
    <row r="2610" spans="1:20" x14ac:dyDescent="0.35">
      <c r="A2610">
        <f t="shared" si="761"/>
        <v>105894.3678915729</v>
      </c>
      <c r="B2610">
        <f t="shared" si="778"/>
        <v>16853.612095535515</v>
      </c>
      <c r="C2610" t="str">
        <f t="shared" si="762"/>
        <v>0.0950798724901723-1.64654876985148i</v>
      </c>
      <c r="D2610" t="str">
        <f t="shared" si="763"/>
        <v>3.47625967694177-1.02486273145757i</v>
      </c>
      <c r="E2610" t="str">
        <f t="shared" si="764"/>
        <v>221.162912661024-2.72322842689784i</v>
      </c>
      <c r="F2610" t="str">
        <f t="shared" si="765"/>
        <v>2.90960921723084-8.89160276030347i</v>
      </c>
      <c r="G2610" t="str">
        <f t="shared" si="766"/>
        <v>0.999896665983357-0.0101648088385151i</v>
      </c>
      <c r="H2610" t="str">
        <f t="shared" si="767"/>
        <v>2.63630348830103-148.358751384733i</v>
      </c>
      <c r="I2610" t="str">
        <f t="shared" si="768"/>
        <v>-3.69972976784764-1.28387567962726i</v>
      </c>
      <c r="K2610" t="str">
        <f t="shared" si="769"/>
        <v>0.00143685584074936-0.00385601079802228i</v>
      </c>
      <c r="L2610" t="str">
        <f t="shared" si="770"/>
        <v>0.0001875-0.0209294611306138i</v>
      </c>
      <c r="M2610" t="str">
        <f t="shared" si="771"/>
        <v>0.00125-0.00526034584566227i</v>
      </c>
      <c r="N2610">
        <f t="shared" si="772"/>
        <v>93.304871706451706</v>
      </c>
      <c r="O2610">
        <f t="shared" si="773"/>
        <v>4.3459493436273284</v>
      </c>
      <c r="P2610" s="3">
        <f t="shared" si="774"/>
        <v>4.3459493436273284</v>
      </c>
      <c r="Q2610" s="3">
        <f t="shared" si="775"/>
        <v>-86.695128293548294</v>
      </c>
      <c r="R2610">
        <f t="shared" si="776"/>
        <v>93.304871706451706</v>
      </c>
      <c r="S2610">
        <f t="shared" si="777"/>
        <v>16.853612095535514</v>
      </c>
      <c r="T2610">
        <f t="shared" si="760"/>
        <v>4.3459493436273284</v>
      </c>
    </row>
    <row r="2611" spans="1:20" x14ac:dyDescent="0.35">
      <c r="A2611">
        <f t="shared" si="761"/>
        <v>106296.76648956088</v>
      </c>
      <c r="B2611">
        <f t="shared" si="778"/>
        <v>16917.655821498549</v>
      </c>
      <c r="C2611" t="str">
        <f t="shared" si="762"/>
        <v>0.0946351250975599-1.64433723082151i</v>
      </c>
      <c r="D2611" t="str">
        <f t="shared" si="763"/>
        <v>3.47624548122653-1.02159350098609i</v>
      </c>
      <c r="E2611" t="str">
        <f t="shared" si="764"/>
        <v>221.690667185599-2.97784493045302i</v>
      </c>
      <c r="F2611" t="str">
        <f t="shared" si="765"/>
        <v>2.90960692786287-8.85816692759669i</v>
      </c>
      <c r="G2611" t="str">
        <f t="shared" si="766"/>
        <v>0.999895879234613-0.010203427083732i</v>
      </c>
      <c r="H2611" t="str">
        <f t="shared" si="767"/>
        <v>2.60589321319232-147.746493822667i</v>
      </c>
      <c r="I2611" t="str">
        <f t="shared" si="768"/>
        <v>-3.67068576130596-1.27784063989409i</v>
      </c>
      <c r="K2611" t="str">
        <f t="shared" si="769"/>
        <v>0.00143208373617134-0.00384247020295263i</v>
      </c>
      <c r="L2611" t="str">
        <f t="shared" si="770"/>
        <v>0.0001875-0.0208502302556423i</v>
      </c>
      <c r="M2611" t="str">
        <f t="shared" si="771"/>
        <v>0.00125-0.00524043220328977i</v>
      </c>
      <c r="N2611">
        <f t="shared" si="772"/>
        <v>93.293861185319514</v>
      </c>
      <c r="O2611">
        <f t="shared" si="773"/>
        <v>4.334178945277241</v>
      </c>
      <c r="P2611" s="3">
        <f t="shared" si="774"/>
        <v>4.334178945277241</v>
      </c>
      <c r="Q2611" s="3">
        <f t="shared" si="775"/>
        <v>-86.706138814680486</v>
      </c>
      <c r="R2611">
        <f t="shared" si="776"/>
        <v>93.293861185319514</v>
      </c>
      <c r="S2611">
        <f t="shared" si="777"/>
        <v>16.917655821498549</v>
      </c>
      <c r="T2611">
        <f t="shared" si="760"/>
        <v>4.334178945277241</v>
      </c>
    </row>
    <row r="2612" spans="1:20" x14ac:dyDescent="0.35">
      <c r="A2612">
        <f t="shared" si="761"/>
        <v>106700.69420222122</v>
      </c>
      <c r="B2612">
        <f t="shared" si="778"/>
        <v>16981.942913620245</v>
      </c>
      <c r="C2612" t="str">
        <f t="shared" si="762"/>
        <v>0.0941633236929306-1.64216162024277i</v>
      </c>
      <c r="D2612" t="str">
        <f t="shared" si="763"/>
        <v>3.47623117753614-1.01833896145598i</v>
      </c>
      <c r="E2612" t="str">
        <f t="shared" si="764"/>
        <v>222.223042917196-3.23799183643434i</v>
      </c>
      <c r="F2612" t="str">
        <f t="shared" si="765"/>
        <v>2.90960462106631-8.82485852223935i</v>
      </c>
      <c r="G2612" t="str">
        <f t="shared" si="766"/>
        <v>0.99989508649647-0.010242191986422i</v>
      </c>
      <c r="H2612" t="str">
        <f t="shared" si="767"/>
        <v>2.57587943592138-147.137133763462i</v>
      </c>
      <c r="I2612" t="str">
        <f t="shared" si="768"/>
        <v>-3.64187902669727-1.27184591746373i</v>
      </c>
      <c r="K2612" t="str">
        <f t="shared" si="769"/>
        <v>0.00142734550306773-0.00382897306688171i</v>
      </c>
      <c r="L2612" t="str">
        <f t="shared" si="770"/>
        <v>0.0001875-0.020771299318233i</v>
      </c>
      <c r="M2612" t="str">
        <f t="shared" si="771"/>
        <v>0.00125-0.00522059394629385i</v>
      </c>
      <c r="N2612">
        <f t="shared" si="772"/>
        <v>93.28180826311646</v>
      </c>
      <c r="O2612">
        <f t="shared" si="773"/>
        <v>4.3225741328363512</v>
      </c>
      <c r="P2612" s="3">
        <f t="shared" si="774"/>
        <v>4.3225741328363512</v>
      </c>
      <c r="Q2612" s="3">
        <f t="shared" si="775"/>
        <v>-86.71819173688354</v>
      </c>
      <c r="R2612">
        <f t="shared" si="776"/>
        <v>93.28180826311646</v>
      </c>
      <c r="S2612">
        <f t="shared" si="777"/>
        <v>16.981942913620244</v>
      </c>
      <c r="T2612">
        <f t="shared" si="760"/>
        <v>4.3225741328363512</v>
      </c>
    </row>
    <row r="2613" spans="1:20" x14ac:dyDescent="0.35">
      <c r="A2613">
        <f t="shared" si="761"/>
        <v>107106.15684018965</v>
      </c>
      <c r="B2613">
        <f t="shared" si="778"/>
        <v>17046.474296692002</v>
      </c>
      <c r="C2613" t="str">
        <f t="shared" si="762"/>
        <v>0.0936640844173914-1.64002193560083i</v>
      </c>
      <c r="D2613" t="str">
        <f t="shared" si="763"/>
        <v>3.4762167650502-1.01509906599215i</v>
      </c>
      <c r="E2613" t="str">
        <f t="shared" si="764"/>
        <v>222.760067556803-3.50378327576448i</v>
      </c>
      <c r="F2613" t="str">
        <f t="shared" si="765"/>
        <v>2.90960229670845-8.79167706507469i</v>
      </c>
      <c r="G2613" t="str">
        <f t="shared" si="766"/>
        <v>0.999894287723341-0.0102811041028326i</v>
      </c>
      <c r="H2613" t="str">
        <f t="shared" si="767"/>
        <v>2.54625644098235-146.530653579861i</v>
      </c>
      <c r="I2613" t="str">
        <f t="shared" si="768"/>
        <v>-3.61330750174429-1.26589107829423i</v>
      </c>
      <c r="K2613" t="str">
        <f t="shared" si="769"/>
        <v>0.00142264091258039-0.00381551932175229i</v>
      </c>
      <c r="L2613" t="str">
        <f t="shared" si="770"/>
        <v>0.0001875-0.0206926671829379i</v>
      </c>
      <c r="M2613" t="str">
        <f t="shared" si="771"/>
        <v>0.00125-0.00520083078929456i</v>
      </c>
      <c r="N2613">
        <f t="shared" si="772"/>
        <v>93.268696148019643</v>
      </c>
      <c r="O2613">
        <f t="shared" si="773"/>
        <v>4.3111355616299356</v>
      </c>
      <c r="P2613" s="3">
        <f t="shared" si="774"/>
        <v>4.3111355616299356</v>
      </c>
      <c r="Q2613" s="3">
        <f t="shared" si="775"/>
        <v>-86.731303851980357</v>
      </c>
      <c r="R2613">
        <f t="shared" si="776"/>
        <v>93.268696148019643</v>
      </c>
      <c r="S2613">
        <f t="shared" si="777"/>
        <v>17.046474296692001</v>
      </c>
      <c r="T2613">
        <f t="shared" si="760"/>
        <v>4.3111355616299356</v>
      </c>
    </row>
    <row r="2614" spans="1:20" x14ac:dyDescent="0.35">
      <c r="A2614">
        <f t="shared" si="761"/>
        <v>107513.16023618239</v>
      </c>
      <c r="B2614">
        <f t="shared" si="778"/>
        <v>17111.250899019433</v>
      </c>
      <c r="C2614" t="str">
        <f t="shared" si="762"/>
        <v>0.0931370142482673-1.63791817244716i</v>
      </c>
      <c r="D2614" t="str">
        <f t="shared" si="763"/>
        <v>3.47620224294215-1.01187376792955i</v>
      </c>
      <c r="E2614" t="str">
        <f t="shared" si="764"/>
        <v>223.301768227419-3.77533583679106i</v>
      </c>
      <c r="F2614" t="str">
        <f t="shared" si="765"/>
        <v>2.9095999546557-8.75862207877237i</v>
      </c>
      <c r="G2614" t="str">
        <f t="shared" si="766"/>
        <v>0.999893482869293-0.0103201639913127i</v>
      </c>
      <c r="H2614" t="str">
        <f t="shared" si="767"/>
        <v>2.51701860183864-145.927035787654i</v>
      </c>
      <c r="I2614" t="str">
        <f t="shared" si="768"/>
        <v>-3.58496914381364-1.2599756948743i</v>
      </c>
      <c r="K2614" t="str">
        <f t="shared" si="769"/>
        <v>0.00141796973716415-0.00380210889883345i</v>
      </c>
      <c r="L2614" t="str">
        <f t="shared" si="770"/>
        <v>0.0001875-0.0206143327186072i</v>
      </c>
      <c r="M2614" t="str">
        <f t="shared" si="771"/>
        <v>0.00125-0.00518114244799216i</v>
      </c>
      <c r="N2614">
        <f t="shared" si="772"/>
        <v>93.254507775901274</v>
      </c>
      <c r="O2614">
        <f t="shared" si="773"/>
        <v>4.2998638767926423</v>
      </c>
      <c r="P2614" s="3">
        <f t="shared" si="774"/>
        <v>4.2998638767926423</v>
      </c>
      <c r="Q2614" s="3">
        <f t="shared" si="775"/>
        <v>-86.745492224098726</v>
      </c>
      <c r="R2614">
        <f t="shared" si="776"/>
        <v>93.254507775901274</v>
      </c>
      <c r="S2614">
        <f t="shared" si="777"/>
        <v>17.111250899019431</v>
      </c>
      <c r="T2614">
        <f t="shared" si="760"/>
        <v>4.2998638767926423</v>
      </c>
    </row>
    <row r="2615" spans="1:20" x14ac:dyDescent="0.35">
      <c r="A2615">
        <f t="shared" si="761"/>
        <v>107921.71024507987</v>
      </c>
      <c r="B2615">
        <f t="shared" si="778"/>
        <v>17176.273652435706</v>
      </c>
      <c r="C2615" t="str">
        <f t="shared" si="762"/>
        <v>0.0925817108136848-1.6358503242287i</v>
      </c>
      <c r="D2615" t="str">
        <f t="shared" si="763"/>
        <v>3.47618761037908-1.00866302081242i</v>
      </c>
      <c r="E2615" t="str">
        <f t="shared" si="764"/>
        <v>223.848171430115-4.05276861740602i</v>
      </c>
      <c r="F2615" t="str">
        <f t="shared" si="765"/>
        <v>2.90959759477331-8.72569308782095i</v>
      </c>
      <c r="G2615" t="str">
        <f t="shared" si="766"/>
        <v>0.999892671888043-0.0103593722123213i</v>
      </c>
      <c r="H2615" t="str">
        <f t="shared" si="767"/>
        <v>2.48816037944912-145.326263044276i</v>
      </c>
      <c r="I2615" t="str">
        <f t="shared" si="768"/>
        <v>-3.55686192970656-1.25409934610752i</v>
      </c>
      <c r="K2615" t="str">
        <f t="shared" si="769"/>
        <v>0.00141333175058236-0.00378874172873207i</v>
      </c>
      <c r="L2615" t="str">
        <f t="shared" si="770"/>
        <v>0.0001875-0.0205362947983734i</v>
      </c>
      <c r="M2615" t="str">
        <f t="shared" si="771"/>
        <v>0.00125-0.00516152863916336i</v>
      </c>
      <c r="N2615">
        <f t="shared" si="772"/>
        <v>93.239225805841684</v>
      </c>
      <c r="O2615">
        <f t="shared" si="773"/>
        <v>4.2887597126542296</v>
      </c>
      <c r="P2615" s="3">
        <f t="shared" si="774"/>
        <v>4.2887597126542296</v>
      </c>
      <c r="Q2615" s="3">
        <f t="shared" si="775"/>
        <v>-86.760774194158316</v>
      </c>
      <c r="R2615">
        <f t="shared" si="776"/>
        <v>93.239225805841684</v>
      </c>
      <c r="S2615">
        <f t="shared" si="777"/>
        <v>17.176273652435707</v>
      </c>
      <c r="T2615">
        <f t="shared" si="760"/>
        <v>4.2887597126542296</v>
      </c>
    </row>
    <row r="2616" spans="1:20" x14ac:dyDescent="0.35">
      <c r="A2616">
        <f t="shared" si="761"/>
        <v>108331.81274401119</v>
      </c>
      <c r="B2616">
        <f t="shared" si="778"/>
        <v>17241.543492314962</v>
      </c>
      <c r="C2616" t="str">
        <f t="shared" si="762"/>
        <v>0.0919977622041469-1.63381838210957i</v>
      </c>
      <c r="D2616" t="str">
        <f t="shared" si="763"/>
        <v>3.47617286652185-1.00546677839368i</v>
      </c>
      <c r="E2616" t="str">
        <f t="shared" si="764"/>
        <v>224.399302998019-4.33620327803456i</v>
      </c>
      <c r="F2616" t="str">
        <f t="shared" si="765"/>
        <v>2.90959521692563-8.69288961852178i</v>
      </c>
      <c r="G2616" t="str">
        <f t="shared" si="766"/>
        <v>0.999891854732955-0.0103987293284345i</v>
      </c>
      <c r="H2616" t="str">
        <f t="shared" si="767"/>
        <v>2.45967632081995-144.728318147427i</v>
      </c>
      <c r="I2616" t="str">
        <f t="shared" si="768"/>
        <v>-3.5289838554529-1.24826161719927i</v>
      </c>
      <c r="K2616" t="str">
        <f t="shared" si="769"/>
        <v>0.00140872672790226-0.00377541774140382i</v>
      </c>
      <c r="L2616" t="str">
        <f t="shared" si="770"/>
        <v>0.0001875-0.0204585522996347i</v>
      </c>
      <c r="M2616" t="str">
        <f t="shared" si="771"/>
        <v>0.00125-0.00514198908065685i</v>
      </c>
      <c r="N2616">
        <f t="shared" si="772"/>
        <v>93.222832615583016</v>
      </c>
      <c r="O2616">
        <f t="shared" si="773"/>
        <v>4.2778236921007133</v>
      </c>
      <c r="P2616" s="3">
        <f t="shared" si="774"/>
        <v>4.2778236921007133</v>
      </c>
      <c r="Q2616" s="3">
        <f t="shared" si="775"/>
        <v>-86.777167384416984</v>
      </c>
      <c r="R2616">
        <f t="shared" si="776"/>
        <v>93.222832615583016</v>
      </c>
      <c r="S2616">
        <f t="shared" si="777"/>
        <v>17.241543492314964</v>
      </c>
      <c r="T2616">
        <f t="shared" si="760"/>
        <v>4.2778236921007133</v>
      </c>
    </row>
    <row r="2617" spans="1:20" x14ac:dyDescent="0.35">
      <c r="A2617">
        <f t="shared" si="761"/>
        <v>108743.47363243843</v>
      </c>
      <c r="B2617">
        <f t="shared" si="778"/>
        <v>17307.061357585761</v>
      </c>
      <c r="C2617" t="str">
        <f t="shared" si="762"/>
        <v>0.0913847467813372-1.63182233478511i</v>
      </c>
      <c r="D2617" t="str">
        <f t="shared" si="763"/>
        <v>3.47615801052491-1.0022849946342i</v>
      </c>
      <c r="E2617" t="str">
        <f t="shared" si="764"/>
        <v>224.955188048194-4.62576409547105i</v>
      </c>
      <c r="F2617" t="str">
        <f t="shared" si="765"/>
        <v>2.9095928209759-8.66021119898162i</v>
      </c>
      <c r="G2617" t="str">
        <f t="shared" si="766"/>
        <v>0.99989103135704-0.0104382359043539i</v>
      </c>
      <c r="H2617" t="str">
        <f t="shared" si="767"/>
        <v>2.43156105758224-144.133184033699i</v>
      </c>
      <c r="I2617" t="str">
        <f t="shared" si="768"/>
        <v>-3.50133293610685-1.2424620995454i</v>
      </c>
      <c r="K2617" t="str">
        <f t="shared" si="769"/>
        <v>0.00140415444549055-0.00376213686616452i</v>
      </c>
      <c r="L2617" t="str">
        <f t="shared" si="770"/>
        <v>0.0001875-0.0203811041040394i</v>
      </c>
      <c r="M2617" t="str">
        <f t="shared" si="771"/>
        <v>0.00125-0.00512252349138959i</v>
      </c>
      <c r="N2617">
        <f t="shared" si="772"/>
        <v>93.205310296930904</v>
      </c>
      <c r="O2617">
        <f t="shared" si="773"/>
        <v>4.2670564259129264</v>
      </c>
      <c r="P2617" s="3">
        <f t="shared" si="774"/>
        <v>4.2670564259129264</v>
      </c>
      <c r="Q2617" s="3">
        <f t="shared" si="775"/>
        <v>-86.794689703069096</v>
      </c>
      <c r="R2617">
        <f t="shared" si="776"/>
        <v>93.205310296930904</v>
      </c>
      <c r="S2617">
        <f t="shared" si="777"/>
        <v>17.307061357585759</v>
      </c>
      <c r="T2617">
        <f t="shared" si="760"/>
        <v>4.2670564259129264</v>
      </c>
    </row>
    <row r="2618" spans="1:20" x14ac:dyDescent="0.35">
      <c r="A2618">
        <f t="shared" si="761"/>
        <v>109156.69883224169</v>
      </c>
      <c r="B2618">
        <f t="shared" si="778"/>
        <v>17372.828190744585</v>
      </c>
      <c r="C2618" t="str">
        <f t="shared" si="762"/>
        <v>0.0907422329839348-1.62986216828748i</v>
      </c>
      <c r="D2618" t="str">
        <f t="shared" si="763"/>
        <v>3.47614304153627-0.999117623702154i</v>
      </c>
      <c r="E2618" t="str">
        <f t="shared" si="764"/>
        <v>225.51585093128-4.92157801757369i</v>
      </c>
      <c r="F2618" t="str">
        <f t="shared" si="765"/>
        <v>2.90959040678632-8.62765735910606i</v>
      </c>
      <c r="G2618" t="str">
        <f t="shared" si="766"/>
        <v>0.99989020171295-0.0104778925069142i</v>
      </c>
      <c r="H2618" t="str">
        <f t="shared" si="767"/>
        <v>2.40380930459393-143.540843777223i</v>
      </c>
      <c r="I2618" t="str">
        <f t="shared" si="768"/>
        <v>-3.47390720554543-1.23670039062333i</v>
      </c>
      <c r="K2618" t="str">
        <f t="shared" si="769"/>
        <v>0.00139961468100868-0.00374889903170094i</v>
      </c>
      <c r="L2618" t="str">
        <f t="shared" si="770"/>
        <v>0.0001875-0.020303949097469i</v>
      </c>
      <c r="M2618" t="str">
        <f t="shared" si="771"/>
        <v>0.00125-0.00510313159134248i</v>
      </c>
      <c r="N2618">
        <f t="shared" si="772"/>
        <v>93.18664065109671</v>
      </c>
      <c r="O2618">
        <f t="shared" si="773"/>
        <v>4.2564585120791616</v>
      </c>
      <c r="P2618" s="3">
        <f t="shared" si="774"/>
        <v>4.2564585120791616</v>
      </c>
      <c r="Q2618" s="3">
        <f t="shared" si="775"/>
        <v>-86.81335934890329</v>
      </c>
      <c r="R2618">
        <f t="shared" si="776"/>
        <v>93.18664065109671</v>
      </c>
      <c r="S2618">
        <f t="shared" si="777"/>
        <v>17.372828190744585</v>
      </c>
      <c r="T2618">
        <f t="shared" si="760"/>
        <v>4.2564585120791616</v>
      </c>
    </row>
    <row r="2619" spans="1:20" x14ac:dyDescent="0.35">
      <c r="A2619">
        <f t="shared" si="761"/>
        <v>109571.49428780422</v>
      </c>
      <c r="B2619">
        <f t="shared" si="778"/>
        <v>17438.844937869417</v>
      </c>
      <c r="C2619" t="str">
        <f t="shared" si="762"/>
        <v>0.0900697791307165-1.62793786578301i</v>
      </c>
      <c r="D2619" t="str">
        <f t="shared" si="763"/>
        <v>3.4761279586976-0.995964619972397i</v>
      </c>
      <c r="E2619" t="str">
        <f t="shared" si="764"/>
        <v>226.081315178839-5.2237747187922i</v>
      </c>
      <c r="F2619" t="str">
        <f t="shared" si="765"/>
        <v>2.90958797421813-8.595227630593i</v>
      </c>
      <c r="G2619" t="str">
        <f t="shared" si="766"/>
        <v>0.999889365752977-0.0105176997050917i</v>
      </c>
      <c r="H2619" t="str">
        <f t="shared" si="767"/>
        <v>2.37641585856679-142.951280588323i</v>
      </c>
      <c r="I2619" t="str">
        <f t="shared" si="768"/>
        <v>-3.44670471626928-1.23097609388516i</v>
      </c>
      <c r="K2619" t="str">
        <f t="shared" si="769"/>
        <v>0.00139510721340833-0.0037357041660819i</v>
      </c>
      <c r="L2619" t="str">
        <f t="shared" si="770"/>
        <v>0.0001875-0.0202270861700229i</v>
      </c>
      <c r="M2619" t="str">
        <f t="shared" si="771"/>
        <v>0.00125-0.00508381310155656i</v>
      </c>
      <c r="N2619">
        <f t="shared" si="772"/>
        <v>93.166805183987762</v>
      </c>
      <c r="O2619">
        <f t="shared" si="773"/>
        <v>4.2460305350839302</v>
      </c>
      <c r="P2619" s="3">
        <f t="shared" si="774"/>
        <v>4.2460305350839302</v>
      </c>
      <c r="Q2619" s="3">
        <f t="shared" si="775"/>
        <v>-86.833194816012238</v>
      </c>
      <c r="R2619">
        <f t="shared" si="776"/>
        <v>93.166805183987762</v>
      </c>
      <c r="S2619">
        <f t="shared" si="777"/>
        <v>17.438844937869415</v>
      </c>
      <c r="T2619">
        <f t="shared" si="760"/>
        <v>4.2460305350839302</v>
      </c>
    </row>
    <row r="2620" spans="1:20" x14ac:dyDescent="0.35">
      <c r="A2620">
        <f t="shared" si="761"/>
        <v>109987.86596609789</v>
      </c>
      <c r="B2620">
        <f t="shared" si="778"/>
        <v>17505.112548633322</v>
      </c>
      <c r="C2620" t="str">
        <f t="shared" si="762"/>
        <v>0.0893669332208876-1.62604940736032i</v>
      </c>
      <c r="D2620" t="str">
        <f t="shared" si="763"/>
        <v>3.47611276114392-0.992825938025707i</v>
      </c>
      <c r="E2620" t="str">
        <f t="shared" si="764"/>
        <v>226.651603448291-5.53248665651924i</v>
      </c>
      <c r="F2620" t="str">
        <f t="shared" si="765"/>
        <v>2.90958552313138-8.56292154692532i</v>
      </c>
      <c r="G2620" t="str">
        <f t="shared" si="766"/>
        <v>0.999888523429051-0.0105576580700116i</v>
      </c>
      <c r="H2620" t="str">
        <f t="shared" si="767"/>
        <v>2.34937559671682-142.364477812193i</v>
      </c>
      <c r="I2620" t="str">
        <f t="shared" si="768"/>
        <v>-3.41972353920562-1.22528881865273i</v>
      </c>
      <c r="K2620" t="str">
        <f t="shared" si="769"/>
        <v>0.00139063182292668-0.00372255219676894i</v>
      </c>
      <c r="L2620" t="str">
        <f t="shared" si="770"/>
        <v>0.0001875-0.0201505142160021i</v>
      </c>
      <c r="M2620" t="str">
        <f t="shared" si="771"/>
        <v>0.00125-0.00506456774412887i</v>
      </c>
      <c r="N2620">
        <f t="shared" si="772"/>
        <v>93.145785101444233</v>
      </c>
      <c r="O2620">
        <f t="shared" si="773"/>
        <v>4.2357730651685443</v>
      </c>
      <c r="P2620" s="3">
        <f t="shared" si="774"/>
        <v>4.2357730651685443</v>
      </c>
      <c r="Q2620" s="3">
        <f t="shared" si="775"/>
        <v>-86.854214898555767</v>
      </c>
      <c r="R2620">
        <f t="shared" si="776"/>
        <v>93.145785101444233</v>
      </c>
      <c r="S2620">
        <f t="shared" si="777"/>
        <v>17.505112548633321</v>
      </c>
      <c r="T2620">
        <f t="shared" si="760"/>
        <v>4.2357730651685443</v>
      </c>
    </row>
    <row r="2621" spans="1:20" x14ac:dyDescent="0.35">
      <c r="A2621">
        <f t="shared" si="761"/>
        <v>110405.81985676907</v>
      </c>
      <c r="B2621">
        <f t="shared" si="778"/>
        <v>17571.631976318131</v>
      </c>
      <c r="C2621" t="str">
        <f t="shared" si="762"/>
        <v>0.0886332327316924-1.62419676980941i</v>
      </c>
      <c r="D2621" t="str">
        <f t="shared" si="763"/>
        <v>3.4760974480038-0.989701532648209i</v>
      </c>
      <c r="E2621" t="str">
        <f t="shared" si="764"/>
        <v>227.226737465348-5.84784912825927i</v>
      </c>
      <c r="F2621" t="str">
        <f t="shared" si="765"/>
        <v>2.90958305338517-8.53073864336483i</v>
      </c>
      <c r="G2621" t="str">
        <f t="shared" si="766"/>
        <v>0.999887674692735-0.0105977681749564i</v>
      </c>
      <c r="H2621" t="str">
        <f t="shared" si="767"/>
        <v>2.32268347543844-141.780418927578i</v>
      </c>
      <c r="I2621" t="str">
        <f t="shared" si="768"/>
        <v>-3.39296176351376-1.21963818001487i</v>
      </c>
      <c r="K2621" t="str">
        <f t="shared" si="769"/>
        <v>0.00138618829108172-0.00370944305062702i</v>
      </c>
      <c r="L2621" t="str">
        <f t="shared" si="770"/>
        <v>0.0001875-0.0200742321338933i</v>
      </c>
      <c r="M2621" t="str">
        <f t="shared" si="771"/>
        <v>0.00125-0.00504539524220847i</v>
      </c>
      <c r="N2621">
        <f t="shared" si="772"/>
        <v>93.123561304421628</v>
      </c>
      <c r="O2621">
        <f t="shared" si="773"/>
        <v>4.2256866575655625</v>
      </c>
      <c r="P2621" s="3">
        <f t="shared" si="774"/>
        <v>4.2256866575655625</v>
      </c>
      <c r="Q2621" s="3">
        <f t="shared" si="775"/>
        <v>-86.876438695578372</v>
      </c>
      <c r="R2621">
        <f t="shared" si="776"/>
        <v>93.123561304421628</v>
      </c>
      <c r="S2621">
        <f t="shared" si="777"/>
        <v>17.57163197631813</v>
      </c>
      <c r="T2621">
        <f t="shared" si="760"/>
        <v>4.2256866575655625</v>
      </c>
    </row>
    <row r="2622" spans="1:20" x14ac:dyDescent="0.35">
      <c r="A2622">
        <f t="shared" si="761"/>
        <v>110825.3619722248</v>
      </c>
      <c r="B2622">
        <f t="shared" si="778"/>
        <v>17638.404177828139</v>
      </c>
      <c r="C2622" t="str">
        <f t="shared" si="762"/>
        <v>0.0878682044134543-1.62237992639107i</v>
      </c>
      <c r="D2622" t="str">
        <f t="shared" si="763"/>
        <v>3.47608201839913-0.986591358830665i</v>
      </c>
      <c r="E2622" t="str">
        <f t="shared" si="764"/>
        <v>227.806737963847-6.17000032958599i</v>
      </c>
      <c r="F2622" t="str">
        <f t="shared" si="765"/>
        <v>2.90958056483745-8.49867845694506i</v>
      </c>
      <c r="G2622" t="str">
        <f t="shared" si="766"/>
        <v>0.999886819495225-0.0106380305953743i</v>
      </c>
      <c r="H2622" t="str">
        <f t="shared" si="767"/>
        <v>2.29633452900181-141.199087545472i</v>
      </c>
      <c r="I2622" t="str">
        <f t="shared" si="768"/>
        <v>-3.36641749639255-1.21402379872645i</v>
      </c>
      <c r="K2622" t="str">
        <f t="shared" si="769"/>
        <v>0.00138177640066757-0.00369637665393517i</v>
      </c>
      <c r="L2622" t="str">
        <f t="shared" si="770"/>
        <v>0.0001875-0.0199982388263532i</v>
      </c>
      <c r="M2622" t="str">
        <f t="shared" si="771"/>
        <v>0.00125-0.0050262953199925i</v>
      </c>
      <c r="N2622">
        <f t="shared" si="772"/>
        <v>93.100114384123785</v>
      </c>
      <c r="O2622">
        <f t="shared" si="773"/>
        <v>4.2157718517047318</v>
      </c>
      <c r="P2622" s="3">
        <f t="shared" si="774"/>
        <v>4.2157718517047318</v>
      </c>
      <c r="Q2622" s="3">
        <f t="shared" si="775"/>
        <v>-86.899885615876215</v>
      </c>
      <c r="R2622">
        <f t="shared" si="776"/>
        <v>93.100114384123785</v>
      </c>
      <c r="S2622">
        <f t="shared" si="777"/>
        <v>17.638404177828139</v>
      </c>
      <c r="T2622">
        <f t="shared" si="760"/>
        <v>4.2157718517047318</v>
      </c>
    </row>
    <row r="2623" spans="1:20" x14ac:dyDescent="0.35">
      <c r="A2623">
        <f t="shared" si="761"/>
        <v>111246.49834771924</v>
      </c>
      <c r="B2623">
        <f t="shared" si="778"/>
        <v>17705.430113703886</v>
      </c>
      <c r="C2623" t="str">
        <f t="shared" si="762"/>
        <v>0.0870713640821091-1.62059884659631i</v>
      </c>
      <c r="D2623" t="str">
        <f t="shared" si="763"/>
        <v>3.47606647144524-0.983495371767852i</v>
      </c>
      <c r="E2623" t="str">
        <f t="shared" si="764"/>
        <v>228.391624622875-6.49908141286977i</v>
      </c>
      <c r="F2623" t="str">
        <f t="shared" si="765"/>
        <v>2.90957805734517-8.46674052646501i</v>
      </c>
      <c r="G2623" t="str">
        <f t="shared" si="766"/>
        <v>0.999885957787345-0.0106784459088861i</v>
      </c>
      <c r="H2623" t="str">
        <f t="shared" si="767"/>
        <v>2.27032386827261-140.620467407831i</v>
      </c>
      <c r="I2623" t="str">
        <f t="shared" si="768"/>
        <v>-3.34008886289049-1.20844530110948i</v>
      </c>
      <c r="K2623" t="str">
        <f t="shared" si="769"/>
        <v>0.00137739593574969-0.00368335293239693i</v>
      </c>
      <c r="L2623" t="str">
        <f t="shared" si="770"/>
        <v>0.0001875-0.0199225332001924i</v>
      </c>
      <c r="M2623" t="str">
        <f t="shared" si="771"/>
        <v>0.00125-0.00500726770272215i</v>
      </c>
      <c r="N2623">
        <f t="shared" si="772"/>
        <v>93.075424617086142</v>
      </c>
      <c r="O2623">
        <f t="shared" si="773"/>
        <v>4.2060291703899004</v>
      </c>
      <c r="P2623" s="3">
        <f t="shared" si="774"/>
        <v>4.2060291703899004</v>
      </c>
      <c r="Q2623" s="3">
        <f t="shared" si="775"/>
        <v>-86.924575382913858</v>
      </c>
      <c r="R2623">
        <f t="shared" si="776"/>
        <v>93.075424617086142</v>
      </c>
      <c r="S2623">
        <f t="shared" si="777"/>
        <v>17.705430113703887</v>
      </c>
      <c r="T2623">
        <f t="shared" si="760"/>
        <v>4.2060291703899004</v>
      </c>
    </row>
    <row r="2624" spans="1:20" x14ac:dyDescent="0.35">
      <c r="A2624">
        <f t="shared" si="761"/>
        <v>111669.23504144058</v>
      </c>
      <c r="B2624">
        <f t="shared" si="778"/>
        <v>17772.71074813596</v>
      </c>
      <c r="C2624" t="str">
        <f t="shared" si="762"/>
        <v>0.0862422164092567-1.61885349589524i</v>
      </c>
      <c r="D2624" t="str">
        <f t="shared" si="763"/>
        <v>3.47605080625063-0.980413526857869i</v>
      </c>
      <c r="E2624" t="str">
        <f t="shared" si="764"/>
        <v>228.981416001074-6.83523654676057i</v>
      </c>
      <c r="F2624" t="str">
        <f t="shared" si="765"/>
        <v>2.90957553076406-8.43492439248206i</v>
      </c>
      <c r="G2624" t="str">
        <f t="shared" si="766"/>
        <v>0.999885089519544-0.010719014695295i</v>
      </c>
      <c r="H2624" t="str">
        <f t="shared" si="767"/>
        <v>2.24464667945433-140.044542386301i</v>
      </c>
      <c r="I2624" t="str">
        <f t="shared" si="768"/>
        <v>-3.31397400571766-1.202902318956i</v>
      </c>
      <c r="K2624" t="str">
        <f t="shared" si="769"/>
        <v>0.0013730466816601-0.00367037181115072i</v>
      </c>
      <c r="L2624" t="str">
        <f t="shared" si="770"/>
        <v>0.0001875-0.0198471141663603i</v>
      </c>
      <c r="M2624" t="str">
        <f t="shared" si="771"/>
        <v>0.00125-0.00498831211667878i</v>
      </c>
      <c r="N2624">
        <f t="shared" si="772"/>
        <v>93.049471960209388</v>
      </c>
      <c r="O2624">
        <f t="shared" si="773"/>
        <v>4.1964591189449543</v>
      </c>
      <c r="P2624" s="3">
        <f t="shared" si="774"/>
        <v>4.1964591189449543</v>
      </c>
      <c r="Q2624" s="3">
        <f t="shared" si="775"/>
        <v>-86.950528039790612</v>
      </c>
      <c r="R2624">
        <f t="shared" si="776"/>
        <v>93.049471960209388</v>
      </c>
      <c r="S2624">
        <f t="shared" si="777"/>
        <v>17.77271074813596</v>
      </c>
      <c r="T2624">
        <f t="shared" si="760"/>
        <v>4.1964591189449543</v>
      </c>
    </row>
    <row r="2625" spans="1:20" x14ac:dyDescent="0.35">
      <c r="A2625">
        <f t="shared" si="761"/>
        <v>112093.57813459805</v>
      </c>
      <c r="B2625">
        <f t="shared" si="778"/>
        <v>17840.247048978876</v>
      </c>
      <c r="C2625" t="str">
        <f t="shared" si="762"/>
        <v>0.0853802547099765-1.61714383547541i</v>
      </c>
      <c r="D2625" t="str">
        <f t="shared" si="763"/>
        <v>3.47603502191717-0.977345779701548i</v>
      </c>
      <c r="E2625" t="str">
        <f t="shared" si="764"/>
        <v>229.576129468022-7.17861297638467i</v>
      </c>
      <c r="F2625" t="str">
        <f t="shared" si="765"/>
        <v>2.90957298494894-8.40322959730595i</v>
      </c>
      <c r="G2625" t="str">
        <f t="shared" si="766"/>
        <v>0.999884214641894-0.0107597375365932i</v>
      </c>
      <c r="H2625" t="str">
        <f t="shared" si="767"/>
        <v>2.21929822285213-139.471296480949i</v>
      </c>
      <c r="I2625" t="str">
        <f t="shared" si="768"/>
        <v>-3.28807108506014-1.19739448943292i</v>
      </c>
      <c r="K2625" t="str">
        <f t="shared" si="769"/>
        <v>0.00136872842499255-0.00365743321478012i</v>
      </c>
      <c r="L2625" t="str">
        <f t="shared" si="770"/>
        <v>0.0001875-0.0197719806399285i</v>
      </c>
      <c r="M2625" t="str">
        <f t="shared" si="771"/>
        <v>0.00125-0.00496942828917991i</v>
      </c>
      <c r="N2625">
        <f t="shared" si="772"/>
        <v>93.022236045748329</v>
      </c>
      <c r="O2625">
        <f t="shared" si="773"/>
        <v>4.1870621843300571</v>
      </c>
      <c r="P2625" s="3">
        <f t="shared" si="774"/>
        <v>4.1870621843300571</v>
      </c>
      <c r="Q2625" s="3">
        <f t="shared" si="775"/>
        <v>-86.977763954251671</v>
      </c>
      <c r="R2625">
        <f t="shared" si="776"/>
        <v>93.022236045748329</v>
      </c>
      <c r="S2625">
        <f t="shared" si="777"/>
        <v>17.840247048978874</v>
      </c>
      <c r="T2625">
        <f t="shared" si="760"/>
        <v>4.1870621843300571</v>
      </c>
    </row>
    <row r="2626" spans="1:20" x14ac:dyDescent="0.35">
      <c r="A2626">
        <f t="shared" si="761"/>
        <v>112519.53373150951</v>
      </c>
      <c r="B2626">
        <f t="shared" si="778"/>
        <v>17908.039987764994</v>
      </c>
      <c r="C2626" t="str">
        <f t="shared" si="762"/>
        <v>0.0844849607284155-1.61546982196863i</v>
      </c>
      <c r="D2626" t="str">
        <f t="shared" si="763"/>
        <v>3.47601911753982-0.974292086101728i</v>
      </c>
      <c r="E2626" t="str">
        <f t="shared" si="764"/>
        <v>230.175781132567-7.52936108424248i</v>
      </c>
      <c r="F2626" t="str">
        <f t="shared" si="765"/>
        <v>2.90957041975334-8.37165568499154i</v>
      </c>
      <c r="G2626" t="str">
        <f t="shared" si="766"/>
        <v>0.999883333104091-0.0108006150169709i</v>
      </c>
      <c r="H2626" t="str">
        <f t="shared" si="767"/>
        <v>2.19427383165844-138.900713819019i</v>
      </c>
      <c r="I2626" t="str">
        <f t="shared" si="768"/>
        <v>-3.26237827839632-1.19192145498856i</v>
      </c>
      <c r="K2626" t="str">
        <f t="shared" si="769"/>
        <v>0.00136444095359775-0.00364453706732406i</v>
      </c>
      <c r="L2626" t="str">
        <f t="shared" si="770"/>
        <v>0.0001875-0.0196971315400762i</v>
      </c>
      <c r="M2626" t="str">
        <f t="shared" si="771"/>
        <v>0.00125-0.00495061594857531i</v>
      </c>
      <c r="N2626">
        <f t="shared" si="772"/>
        <v>92.993696176255412</v>
      </c>
      <c r="O2626">
        <f t="shared" si="773"/>
        <v>4.1778388342241453</v>
      </c>
      <c r="P2626" s="3">
        <f t="shared" si="774"/>
        <v>4.1778388342241453</v>
      </c>
      <c r="Q2626" s="3">
        <f t="shared" si="775"/>
        <v>-87.006303823744588</v>
      </c>
      <c r="R2626">
        <f t="shared" si="776"/>
        <v>92.993696176255412</v>
      </c>
      <c r="S2626">
        <f t="shared" si="777"/>
        <v>17.908039987764994</v>
      </c>
      <c r="T2626">
        <f t="shared" si="760"/>
        <v>4.1778388342241453</v>
      </c>
    </row>
    <row r="2627" spans="1:20" x14ac:dyDescent="0.35">
      <c r="A2627">
        <f t="shared" si="761"/>
        <v>112947.10795968925</v>
      </c>
      <c r="B2627">
        <f t="shared" si="778"/>
        <v>17976.090539718502</v>
      </c>
      <c r="C2627" t="str">
        <f t="shared" si="762"/>
        <v>0.0835558044213079-1.61383140716631i</v>
      </c>
      <c r="D2627" t="str">
        <f t="shared" si="763"/>
        <v>3.47600309220678-0.971252402062697i</v>
      </c>
      <c r="E2627" t="str">
        <f t="shared" si="764"/>
        <v>230.780385767986-7.88763445175718i</v>
      </c>
      <c r="F2627" t="str">
        <f t="shared" si="765"/>
        <v>2.90956783502981-8.34020220133288i</v>
      </c>
      <c r="G2627" t="str">
        <f t="shared" si="766"/>
        <v>0.999882444855442-0.0108416477228243i</v>
      </c>
      <c r="H2627" t="str">
        <f t="shared" si="767"/>
        <v>2.16956891075936-138.332778653695i</v>
      </c>
      <c r="I2627" t="str">
        <f t="shared" si="768"/>
        <v>-3.23689378031568-1.18648286326112i</v>
      </c>
      <c r="K2627" t="str">
        <f t="shared" si="769"/>
        <v>0.00136018405657842-0.00363168329228687i</v>
      </c>
      <c r="L2627" t="str">
        <f t="shared" si="770"/>
        <v>0.0001875-0.019622565790074i</v>
      </c>
      <c r="M2627" t="str">
        <f t="shared" si="771"/>
        <v>0.00125-0.00493187482424319i</v>
      </c>
      <c r="N2627">
        <f t="shared" si="772"/>
        <v>92.963831319480704</v>
      </c>
      <c r="O2627">
        <f t="shared" si="773"/>
        <v>4.168789516075158</v>
      </c>
      <c r="P2627" s="3">
        <f t="shared" si="774"/>
        <v>4.168789516075158</v>
      </c>
      <c r="Q2627" s="3">
        <f t="shared" si="775"/>
        <v>-87.036168680519296</v>
      </c>
      <c r="R2627">
        <f t="shared" si="776"/>
        <v>92.963831319480704</v>
      </c>
      <c r="S2627">
        <f t="shared" si="777"/>
        <v>17.976090539718502</v>
      </c>
      <c r="T2627">
        <f t="shared" si="760"/>
        <v>4.168789516075158</v>
      </c>
    </row>
    <row r="2628" spans="1:20" x14ac:dyDescent="0.35">
      <c r="A2628">
        <f t="shared" si="761"/>
        <v>113376.30696993606</v>
      </c>
      <c r="B2628">
        <f t="shared" si="778"/>
        <v>18044.399683769432</v>
      </c>
      <c r="C2628" t="str">
        <f t="shared" si="762"/>
        <v>0.0825922437396847-1.61222853772259i</v>
      </c>
      <c r="D2628" t="str">
        <f t="shared" si="763"/>
        <v>3.47598694499923-0.968226683789462i</v>
      </c>
      <c r="E2628" t="str">
        <f t="shared" si="764"/>
        <v>231.389956733871-8.25358992144083i</v>
      </c>
      <c r="F2628" t="str">
        <f t="shared" si="765"/>
        <v>2.90956523062968-8.30886869385608i</v>
      </c>
      <c r="G2628" t="str">
        <f t="shared" si="766"/>
        <v>0.999881549844874-0.0108828362427637i</v>
      </c>
      <c r="H2628" t="str">
        <f t="shared" si="767"/>
        <v>2.14517893556181-137.767475362878i</v>
      </c>
      <c r="I2628" t="str">
        <f t="shared" si="768"/>
        <v>-3.21161580233932-1.18107836698868i</v>
      </c>
      <c r="K2628" t="str">
        <f t="shared" si="769"/>
        <v>0.00135595752428444-0.00361887181264827i</v>
      </c>
      <c r="L2628" t="str">
        <f t="shared" si="770"/>
        <v>0.0001875-0.0195482823172684i</v>
      </c>
      <c r="M2628" t="str">
        <f t="shared" si="771"/>
        <v>0.00125-0.00491320464658617i</v>
      </c>
      <c r="N2628">
        <f t="shared" si="772"/>
        <v>92.93262010323474</v>
      </c>
      <c r="O2628">
        <f t="shared" si="773"/>
        <v>4.1599146561154416</v>
      </c>
      <c r="P2628" s="3">
        <f t="shared" si="774"/>
        <v>4.1599146561154416</v>
      </c>
      <c r="Q2628" s="3">
        <f t="shared" si="775"/>
        <v>-87.06737989676526</v>
      </c>
      <c r="R2628">
        <f t="shared" si="776"/>
        <v>92.93262010323474</v>
      </c>
      <c r="S2628">
        <f t="shared" si="777"/>
        <v>18.044399683769431</v>
      </c>
      <c r="T2628">
        <f t="shared" si="760"/>
        <v>4.1599146561154416</v>
      </c>
    </row>
    <row r="2629" spans="1:20" x14ac:dyDescent="0.35">
      <c r="A2629">
        <f t="shared" si="761"/>
        <v>113807.13693642183</v>
      </c>
      <c r="B2629">
        <f t="shared" si="778"/>
        <v>18112.968402567756</v>
      </c>
      <c r="C2629" t="str">
        <f t="shared" si="762"/>
        <v>0.0815937244087724-1.61066115484483i</v>
      </c>
      <c r="D2629" t="str">
        <f t="shared" si="763"/>
        <v>3.47597067499147-0.965214887687186i</v>
      </c>
      <c r="E2629" t="str">
        <f t="shared" si="764"/>
        <v>232.004505894572-8.62738765964446i</v>
      </c>
      <c r="F2629" t="str">
        <f t="shared" si="765"/>
        <v>2.90956260640322-8.27765471181328i</v>
      </c>
      <c r="G2629" t="str">
        <f t="shared" si="766"/>
        <v>0.999880648020922-0.010924181167622i</v>
      </c>
      <c r="H2629" t="str">
        <f t="shared" si="767"/>
        <v>2.12109945084101-137.204788447972i</v>
      </c>
      <c r="I2629" t="str">
        <f t="shared" si="768"/>
        <v>-3.18654257274286-1.17570762392114i</v>
      </c>
      <c r="K2629" t="str">
        <f t="shared" si="769"/>
        <v>0.0013517611483079-0.00360610255087314i</v>
      </c>
      <c r="L2629" t="str">
        <f t="shared" si="770"/>
        <v>0.0001875-0.0194742800530667i</v>
      </c>
      <c r="M2629" t="str">
        <f t="shared" si="771"/>
        <v>0.00125-0.00489460514702747i</v>
      </c>
      <c r="N2629">
        <f t="shared" si="772"/>
        <v>92.90004081021074</v>
      </c>
      <c r="O2629">
        <f t="shared" si="773"/>
        <v>4.1512146583413667</v>
      </c>
      <c r="P2629" s="3">
        <f t="shared" si="774"/>
        <v>4.1512146583413667</v>
      </c>
      <c r="Q2629" s="3">
        <f t="shared" si="775"/>
        <v>-87.09995918978926</v>
      </c>
      <c r="R2629">
        <f t="shared" si="776"/>
        <v>92.90004081021074</v>
      </c>
      <c r="S2629">
        <f t="shared" si="777"/>
        <v>18.112968402567756</v>
      </c>
      <c r="T2629">
        <f t="shared" si="760"/>
        <v>4.1512146583413667</v>
      </c>
    </row>
    <row r="2630" spans="1:20" x14ac:dyDescent="0.35">
      <c r="A2630">
        <f t="shared" si="761"/>
        <v>114239.60405678024</v>
      </c>
      <c r="B2630">
        <f t="shared" si="778"/>
        <v>18181.797682497516</v>
      </c>
      <c r="C2630" t="str">
        <f t="shared" si="762"/>
        <v>0.0805596797064228-1.60912919397117i</v>
      </c>
      <c r="D2630" t="str">
        <f t="shared" si="763"/>
        <v>3.47595428125079-0.962216970360515i</v>
      </c>
      <c r="E2630" t="str">
        <f t="shared" si="764"/>
        <v>232.624043534107-9.00919121983319i</v>
      </c>
      <c r="F2630" t="str">
        <f t="shared" si="765"/>
        <v>2.90955996219955-8.24655980617599i</v>
      </c>
      <c r="G2630" t="str">
        <f t="shared" si="766"/>
        <v>0.999879739331731-0.0109656830904627i</v>
      </c>
      <c r="H2630" t="str">
        <f t="shared" si="767"/>
        <v>2.09732606960793-136.644702532688i</v>
      </c>
      <c r="I2630" t="str">
        <f t="shared" si="768"/>
        <v>-3.16167233638122-1.17037029673364i</v>
      </c>
      <c r="K2630" t="str">
        <f t="shared" si="769"/>
        <v>0.00134759472147823-0.00359337542892143i</v>
      </c>
      <c r="L2630" t="str">
        <f t="shared" si="770"/>
        <v>0.0001875-0.0194005579329216i</v>
      </c>
      <c r="M2630" t="str">
        <f t="shared" si="771"/>
        <v>0.00125-0.00487607605800703i</v>
      </c>
      <c r="N2630">
        <f t="shared" si="772"/>
        <v>92.866071372774115</v>
      </c>
      <c r="O2630">
        <f t="shared" si="773"/>
        <v>4.1426899034570148</v>
      </c>
      <c r="P2630" s="3">
        <f t="shared" si="774"/>
        <v>4.1426899034570148</v>
      </c>
      <c r="Q2630" s="3">
        <f t="shared" si="775"/>
        <v>-87.133928627225885</v>
      </c>
      <c r="R2630">
        <f t="shared" si="776"/>
        <v>92.866071372774115</v>
      </c>
      <c r="S2630">
        <f t="shared" si="777"/>
        <v>18.181797682497514</v>
      </c>
      <c r="T2630">
        <f t="shared" si="760"/>
        <v>4.1426899034570148</v>
      </c>
    </row>
    <row r="2631" spans="1:20" x14ac:dyDescent="0.35">
      <c r="A2631">
        <f t="shared" si="761"/>
        <v>114673.714552196</v>
      </c>
      <c r="B2631">
        <f t="shared" si="778"/>
        <v>18250.888513691007</v>
      </c>
      <c r="C2631" t="str">
        <f t="shared" si="762"/>
        <v>0.0794895302402031-1.60763258443431i</v>
      </c>
      <c r="D2631" t="str">
        <f t="shared" si="763"/>
        <v>3.47593776283734-0.959232888612936i</v>
      </c>
      <c r="E2631" t="str">
        <f t="shared" si="764"/>
        <v>233.248578267372-9.39916760633305i</v>
      </c>
      <c r="F2631" t="str">
        <f t="shared" si="765"/>
        <v>2.90955729786659-8.21558352962847i</v>
      </c>
      <c r="G2631" t="str">
        <f t="shared" si="766"/>
        <v>0.999878823725052-0.0110073426065887i</v>
      </c>
      <c r="H2631" t="str">
        <f t="shared" si="767"/>
        <v>2.07385447199604-136.087202361858i</v>
      </c>
      <c r="I2631" t="str">
        <f t="shared" si="768"/>
        <v>-3.13700335451552-1.16506605294168i</v>
      </c>
      <c r="K2631" t="str">
        <f t="shared" si="769"/>
        <v>0.00134345803785715-0.00358069036825775i</v>
      </c>
      <c r="L2631" t="str">
        <f t="shared" si="770"/>
        <v>0.0001875-0.0193271148963156i</v>
      </c>
      <c r="M2631" t="str">
        <f t="shared" si="771"/>
        <v>0.00125-0.00485761711297772i</v>
      </c>
      <c r="N2631">
        <f t="shared" si="772"/>
        <v>92.830689367720083</v>
      </c>
      <c r="O2631">
        <f t="shared" si="773"/>
        <v>4.1343407477788707</v>
      </c>
      <c r="P2631" s="3">
        <f t="shared" si="774"/>
        <v>4.1343407477788707</v>
      </c>
      <c r="Q2631" s="3">
        <f t="shared" si="775"/>
        <v>-87.169310632279917</v>
      </c>
      <c r="R2631">
        <f t="shared" si="776"/>
        <v>92.830689367720083</v>
      </c>
      <c r="S2631">
        <f t="shared" si="777"/>
        <v>18.250888513691006</v>
      </c>
      <c r="T2631">
        <f t="shared" si="760"/>
        <v>4.1343407477788707</v>
      </c>
    </row>
    <row r="2632" spans="1:20" x14ac:dyDescent="0.35">
      <c r="A2632">
        <f t="shared" si="761"/>
        <v>115109.47466749435</v>
      </c>
      <c r="B2632">
        <f t="shared" si="778"/>
        <v>18320.241890043031</v>
      </c>
      <c r="C2632" t="str">
        <f t="shared" si="762"/>
        <v>0.0783826837233694-1.60617124911137i</v>
      </c>
      <c r="D2632" t="str">
        <f t="shared" si="763"/>
        <v>3.47592111880423-0.956262599446181i</v>
      </c>
      <c r="E2632" t="str">
        <f t="shared" si="764"/>
        <v>233.878116947517-9.7974873385101i</v>
      </c>
      <c r="F2632" t="str">
        <f t="shared" si="765"/>
        <v>2.90955461325118-8.18472543656161i</v>
      </c>
      <c r="G2632" t="str">
        <f t="shared" si="766"/>
        <v>0.999877901148236-0.0110491603135498i</v>
      </c>
      <c r="H2632" t="str">
        <f t="shared" si="767"/>
        <v>2.05068040416758-135.532272800261i</v>
      </c>
      <c r="I2632" t="str">
        <f t="shared" si="768"/>
        <v>-3.112533904642-1.15979456481794i</v>
      </c>
      <c r="K2632" t="str">
        <f t="shared" si="769"/>
        <v>0.00133935089273375-0.00356804728986091i</v>
      </c>
      <c r="L2632" t="str">
        <f t="shared" si="770"/>
        <v>0.0001875-0.019253949886746i</v>
      </c>
      <c r="M2632" t="str">
        <f t="shared" si="771"/>
        <v>0.00125-0.00483922804640139i</v>
      </c>
      <c r="N2632">
        <f t="shared" si="772"/>
        <v>92.793872011002037</v>
      </c>
      <c r="O2632">
        <f t="shared" si="773"/>
        <v>4.1261675221022633</v>
      </c>
      <c r="P2632" s="3">
        <f t="shared" si="774"/>
        <v>4.1261675221022633</v>
      </c>
      <c r="Q2632" s="3">
        <f t="shared" si="775"/>
        <v>-87.206127988997963</v>
      </c>
      <c r="R2632">
        <f t="shared" si="776"/>
        <v>92.793872011002037</v>
      </c>
      <c r="S2632">
        <f t="shared" si="777"/>
        <v>18.320241890043032</v>
      </c>
      <c r="T2632">
        <f t="shared" si="760"/>
        <v>4.1261675221022633</v>
      </c>
    </row>
    <row r="2633" spans="1:20" x14ac:dyDescent="0.35">
      <c r="A2633">
        <f t="shared" si="761"/>
        <v>115546.89067123084</v>
      </c>
      <c r="B2633">
        <f t="shared" si="778"/>
        <v>18389.858809225196</v>
      </c>
      <c r="C2633" t="str">
        <f t="shared" si="762"/>
        <v>0.0772385347499919-1.60474510405901i</v>
      </c>
      <c r="D2633" t="str">
        <f t="shared" si="763"/>
        <v>3.47590434819733-0.953306060059557i</v>
      </c>
      <c r="E2633" t="str">
        <f t="shared" si="764"/>
        <v>234.512664569353-10.2043245152971i</v>
      </c>
      <c r="F2633" t="str">
        <f t="shared" si="765"/>
        <v>2.90955190819892-8.15398508306617i</v>
      </c>
      <c r="G2633" t="str">
        <f t="shared" si="766"/>
        <v>0.999876971548236-0.0110911368111519i</v>
      </c>
      <c r="H2633" t="str">
        <f t="shared" si="767"/>
        <v>2.02779967723842-134.97989883146i</v>
      </c>
      <c r="I2633" t="str">
        <f t="shared" si="768"/>
        <v>-3.08826228032277-1.15455550931049i</v>
      </c>
      <c r="K2633" t="str">
        <f t="shared" si="769"/>
        <v>0.00133527308261941-0.0035554461142334i</v>
      </c>
      <c r="L2633" t="str">
        <f t="shared" si="770"/>
        <v>0.0001875-0.0191810618517094i</v>
      </c>
      <c r="M2633" t="str">
        <f t="shared" si="771"/>
        <v>0.00125-0.00482090859374515i</v>
      </c>
      <c r="N2633">
        <f t="shared" si="772"/>
        <v>92.755596152435359</v>
      </c>
      <c r="O2633">
        <f t="shared" si="773"/>
        <v>4.1181705305267151</v>
      </c>
      <c r="P2633" s="3">
        <f t="shared" si="774"/>
        <v>4.1181705305267151</v>
      </c>
      <c r="Q2633" s="3">
        <f t="shared" si="775"/>
        <v>-87.244403847564641</v>
      </c>
      <c r="R2633">
        <f t="shared" si="776"/>
        <v>92.755596152435359</v>
      </c>
      <c r="S2633">
        <f t="shared" si="777"/>
        <v>18.389858809225196</v>
      </c>
      <c r="T2633">
        <f t="shared" si="760"/>
        <v>4.1181705305267151</v>
      </c>
    </row>
    <row r="2634" spans="1:20" x14ac:dyDescent="0.35">
      <c r="A2634">
        <f t="shared" si="761"/>
        <v>115985.96885578151</v>
      </c>
      <c r="B2634">
        <f t="shared" si="778"/>
        <v>18459.740272700252</v>
      </c>
      <c r="C2634" t="str">
        <f t="shared" si="762"/>
        <v>0.0760564645695812-1.60335405813344i</v>
      </c>
      <c r="D2634" t="str">
        <f t="shared" si="763"/>
        <v>3.47588745005532-0.950363227849364i</v>
      </c>
      <c r="E2634" t="str">
        <f t="shared" si="764"/>
        <v>235.15222416861-10.6198568800033i</v>
      </c>
      <c r="F2634" t="str">
        <f t="shared" si="765"/>
        <v>2.90954918255428-8.12336202692675i</v>
      </c>
      <c r="G2634" t="str">
        <f t="shared" si="766"/>
        <v>0.999876034871602-0.0111332727014649i</v>
      </c>
      <c r="H2634" t="str">
        <f t="shared" si="767"/>
        <v>2.0052081662217-134.430065556654i</v>
      </c>
      <c r="I2634" t="str">
        <f t="shared" si="768"/>
        <v>-3.06418679101883-1.1493485679627i</v>
      </c>
      <c r="K2634" t="str">
        <f t="shared" si="769"/>
        <v>0.00133122440524289-0.00354288676141085i</v>
      </c>
      <c r="L2634" t="str">
        <f t="shared" si="770"/>
        <v>0.0001875-0.0191084497426872i</v>
      </c>
      <c r="M2634" t="str">
        <f t="shared" si="771"/>
        <v>0.00125-0.00480265849147754i</v>
      </c>
      <c r="N2634">
        <f t="shared" si="772"/>
        <v>92.715838270383188</v>
      </c>
      <c r="O2634">
        <f t="shared" si="773"/>
        <v>4.1103500492398908</v>
      </c>
      <c r="P2634" s="3">
        <f t="shared" si="774"/>
        <v>4.1103500492398908</v>
      </c>
      <c r="Q2634" s="3">
        <f t="shared" si="775"/>
        <v>-87.284161729616812</v>
      </c>
      <c r="R2634">
        <f t="shared" si="776"/>
        <v>92.715838270383188</v>
      </c>
      <c r="S2634">
        <f t="shared" si="777"/>
        <v>18.459740272700252</v>
      </c>
      <c r="T2634">
        <f t="shared" si="760"/>
        <v>4.1103500492398908</v>
      </c>
    </row>
    <row r="2635" spans="1:20" x14ac:dyDescent="0.35">
      <c r="A2635">
        <f t="shared" si="761"/>
        <v>116426.71553743348</v>
      </c>
      <c r="B2635">
        <f t="shared" si="778"/>
        <v>18529.887285736513</v>
      </c>
      <c r="C2635" t="str">
        <f t="shared" si="762"/>
        <v>0.0748358408612822-1.60199801259467i</v>
      </c>
      <c r="D2635" t="str">
        <f t="shared" si="763"/>
        <v>3.47587042340966-0.947434060408254i</v>
      </c>
      <c r="E2635" t="str">
        <f t="shared" si="764"/>
        <v>235.796796716931-11.0442658853514i</v>
      </c>
      <c r="F2635" t="str">
        <f t="shared" si="765"/>
        <v>2.90954643616059-8.09285582761526i</v>
      </c>
      <c r="G2635" t="str">
        <f t="shared" si="766"/>
        <v>0.999875091064474-0.0111755685888316i</v>
      </c>
      <c r="H2635" t="str">
        <f t="shared" si="767"/>
        <v>1.98290180898923-133.882758193541i</v>
      </c>
      <c r="I2635" t="str">
        <f t="shared" si="768"/>
        <v>-3.04030576192471-1.14417342683463i</v>
      </c>
      <c r="K2635" t="str">
        <f t="shared" si="769"/>
        <v>0.00132720465954513-0.00353036915097113i</v>
      </c>
      <c r="L2635" t="str">
        <f t="shared" si="770"/>
        <v>0.0001875-0.0190361125151297i</v>
      </c>
      <c r="M2635" t="str">
        <f t="shared" si="771"/>
        <v>0.00125-0.00478447747706469i</v>
      </c>
      <c r="N2635">
        <f t="shared" si="772"/>
        <v>92.674574466420253</v>
      </c>
      <c r="O2635">
        <f t="shared" si="773"/>
        <v>4.102706325258235</v>
      </c>
      <c r="P2635" s="3">
        <f t="shared" si="774"/>
        <v>4.102706325258235</v>
      </c>
      <c r="Q2635" s="3">
        <f t="shared" si="775"/>
        <v>-87.325425533579747</v>
      </c>
      <c r="R2635">
        <f t="shared" si="776"/>
        <v>92.674574466420253</v>
      </c>
      <c r="S2635">
        <f t="shared" si="777"/>
        <v>18.529887285736514</v>
      </c>
      <c r="T2635">
        <f t="shared" si="760"/>
        <v>4.102706325258235</v>
      </c>
    </row>
    <row r="2636" spans="1:20" x14ac:dyDescent="0.35">
      <c r="A2636">
        <f t="shared" si="761"/>
        <v>116869.13705647574</v>
      </c>
      <c r="B2636">
        <f t="shared" si="778"/>
        <v>18600.300857422313</v>
      </c>
      <c r="C2636" t="str">
        <f t="shared" si="762"/>
        <v>0.0735760175082826-1.60067686069445i</v>
      </c>
      <c r="D2636" t="str">
        <f t="shared" si="763"/>
        <v>3.47585326728429-0.944518515524571i</v>
      </c>
      <c r="E2636" t="str">
        <f t="shared" si="764"/>
        <v>236.446381012412-11.4777367586243i</v>
      </c>
      <c r="F2636" t="str">
        <f t="shared" si="765"/>
        <v>2.90954366885987-8.06246604628429i</v>
      </c>
      <c r="G2636" t="str">
        <f t="shared" si="766"/>
        <v>0.999874140072586-0.0112180250798754i</v>
      </c>
      <c r="H2636" t="str">
        <f t="shared" si="767"/>
        <v>1.96087660525126-133.337962075189i</v>
      </c>
      <c r="I2636" t="str">
        <f t="shared" si="768"/>
        <v>-3.01661753380503-1.13902977642572i</v>
      </c>
      <c r="K2636" t="str">
        <f t="shared" si="769"/>
        <v>0.00132321364567434-0.00351789320204371i</v>
      </c>
      <c r="L2636" t="str">
        <f t="shared" si="770"/>
        <v>0.0001875-0.0189640491284417i</v>
      </c>
      <c r="M2636" t="str">
        <f t="shared" si="771"/>
        <v>0.00125-0.00476636528896663i</v>
      </c>
      <c r="N2636">
        <f t="shared" si="772"/>
        <v>92.631780459990978</v>
      </c>
      <c r="O2636">
        <f t="shared" si="773"/>
        <v>4.0952395751231787</v>
      </c>
      <c r="P2636" s="3">
        <f t="shared" si="774"/>
        <v>4.0952395751231787</v>
      </c>
      <c r="Q2636" s="3">
        <f t="shared" si="775"/>
        <v>-87.368219540009022</v>
      </c>
      <c r="R2636">
        <f t="shared" si="776"/>
        <v>92.631780459990978</v>
      </c>
      <c r="S2636">
        <f t="shared" si="777"/>
        <v>18.600300857422312</v>
      </c>
      <c r="T2636">
        <f t="shared" si="760"/>
        <v>4.0952395751231787</v>
      </c>
    </row>
    <row r="2637" spans="1:20" x14ac:dyDescent="0.35">
      <c r="A2637">
        <f t="shared" si="761"/>
        <v>117313.23977729034</v>
      </c>
      <c r="B2637">
        <f t="shared" si="778"/>
        <v>18670.982000680517</v>
      </c>
      <c r="C2637" t="str">
        <f t="shared" si="762"/>
        <v>0.0722763343724714-1.5993904872473i</v>
      </c>
      <c r="D2637" t="str">
        <f t="shared" si="763"/>
        <v>3.47583598069596-0.941616551181828i</v>
      </c>
      <c r="E2637" t="str">
        <f t="shared" si="764"/>
        <v>237.10097356552-11.9204585668627i</v>
      </c>
      <c r="F2637" t="str">
        <f t="shared" si="765"/>
        <v>2.90954088049303-8.03219224576148i</v>
      </c>
      <c r="G2637" t="str">
        <f t="shared" si="766"/>
        <v>0.999873181841257-0.0112606427835097i</v>
      </c>
      <c r="H2637" t="str">
        <f t="shared" si="767"/>
        <v>1.93912861555319-132.795662648924i</v>
      </c>
      <c r="I2637" t="str">
        <f t="shared" si="768"/>
        <v>-2.99312046283335-1.13391731159923i</v>
      </c>
      <c r="K2637" t="str">
        <f t="shared" si="769"/>
        <v>0.00131925116498076-0.00350545883331858i</v>
      </c>
      <c r="L2637" t="str">
        <f t="shared" si="770"/>
        <v>0.0001875-0.018892258545967i</v>
      </c>
      <c r="M2637" t="str">
        <f t="shared" si="771"/>
        <v>0.00125-0.00474832166663341i</v>
      </c>
      <c r="N2637">
        <f t="shared" si="772"/>
        <v>92.587431583055618</v>
      </c>
      <c r="O2637">
        <f t="shared" si="773"/>
        <v>4.0879499835513737</v>
      </c>
      <c r="P2637" s="3">
        <f t="shared" si="774"/>
        <v>4.0879499835513737</v>
      </c>
      <c r="Q2637" s="3">
        <f t="shared" si="775"/>
        <v>-87.412568416944382</v>
      </c>
      <c r="R2637">
        <f t="shared" si="776"/>
        <v>92.587431583055618</v>
      </c>
      <c r="S2637">
        <f t="shared" si="777"/>
        <v>18.670982000680517</v>
      </c>
      <c r="T2637">
        <f t="shared" si="760"/>
        <v>4.0879499835513737</v>
      </c>
    </row>
    <row r="2638" spans="1:20" x14ac:dyDescent="0.35">
      <c r="A2638">
        <f t="shared" si="761"/>
        <v>117759.03008844405</v>
      </c>
      <c r="B2638">
        <f t="shared" si="778"/>
        <v>18741.931732283105</v>
      </c>
      <c r="C2638" t="str">
        <f t="shared" si="762"/>
        <v>0.0709361170699538-1.59813876818407i</v>
      </c>
      <c r="D2638" t="str">
        <f t="shared" si="763"/>
        <v>3.47581856265384-0.93872812555799i</v>
      </c>
      <c r="E2638" t="str">
        <f t="shared" si="764"/>
        <v>237.760568480254-12.372624282004i</v>
      </c>
      <c r="F2638" t="str">
        <f t="shared" si="765"/>
        <v>2.90953807089974-8.0020339905425i</v>
      </c>
      <c r="G2638" t="str">
        <f t="shared" si="766"/>
        <v>0.99987221631539-0.0113034223109456i</v>
      </c>
      <c r="H2638" t="str">
        <f t="shared" si="767"/>
        <v>1.91765396029007-132.25584547523i</v>
      </c>
      <c r="I2638" t="str">
        <f t="shared" si="768"/>
        <v>-2.96981292043235-1.1288357315079i</v>
      </c>
      <c r="K2638" t="str">
        <f t="shared" si="769"/>
        <v>0.00131531702001172-0.00349306596305536i</v>
      </c>
      <c r="L2638" t="str">
        <f t="shared" si="770"/>
        <v>0.0001875-0.0188207397349741i</v>
      </c>
      <c r="M2638" t="str">
        <f t="shared" si="771"/>
        <v>0.00125-0.0047303463505015i</v>
      </c>
      <c r="N2638">
        <f t="shared" si="772"/>
        <v>92.541502774737666</v>
      </c>
      <c r="O2638">
        <f t="shared" si="773"/>
        <v>4.0808377020378455</v>
      </c>
      <c r="P2638" s="3">
        <f t="shared" si="774"/>
        <v>4.0808377020378455</v>
      </c>
      <c r="Q2638" s="3">
        <f t="shared" si="775"/>
        <v>-87.458497225262334</v>
      </c>
      <c r="R2638">
        <f t="shared" si="776"/>
        <v>92.541502774737666</v>
      </c>
      <c r="S2638">
        <f t="shared" si="777"/>
        <v>18.741931732283106</v>
      </c>
      <c r="T2638">
        <f t="shared" si="760"/>
        <v>4.0808377020378455</v>
      </c>
    </row>
    <row r="2639" spans="1:20" x14ac:dyDescent="0.35">
      <c r="A2639">
        <f t="shared" si="761"/>
        <v>118206.51440278014</v>
      </c>
      <c r="B2639">
        <f t="shared" si="778"/>
        <v>18813.151072865781</v>
      </c>
      <c r="C2639" t="str">
        <f t="shared" si="762"/>
        <v>0.0695546767476908-1.59692157008724i</v>
      </c>
      <c r="D2639" t="str">
        <f t="shared" si="763"/>
        <v>3.47580101215966-0.935853197024941i</v>
      </c>
      <c r="E2639" t="str">
        <f t="shared" si="764"/>
        <v>238.425157330326-12.8344308458475i</v>
      </c>
      <c r="F2639" t="str">
        <f t="shared" si="765"/>
        <v>2.90953523991847-7.97199084678534i</v>
      </c>
      <c r="G2639" t="str">
        <f t="shared" si="766"/>
        <v>0.999871243439471-0.0113463642757011i</v>
      </c>
      <c r="H2639" t="str">
        <f t="shared" si="767"/>
        <v>1.89644881873746-131.718496226651i</v>
      </c>
      <c r="I2639" t="str">
        <f t="shared" si="768"/>
        <v>-2.94669329311619-1.12378473952101i</v>
      </c>
      <c r="K2639" t="str">
        <f t="shared" si="769"/>
        <v>0.0013114110145064-0.00348071450909214i</v>
      </c>
      <c r="L2639" t="str">
        <f t="shared" si="770"/>
        <v>0.0001875-0.0187494916666409i</v>
      </c>
      <c r="M2639" t="str">
        <f t="shared" si="771"/>
        <v>0.00125-0.00471243908198995i</v>
      </c>
      <c r="N2639">
        <f t="shared" si="772"/>
        <v>92.493968575973767</v>
      </c>
      <c r="O2639">
        <f t="shared" si="773"/>
        <v>4.0739028474096557</v>
      </c>
      <c r="P2639" s="3">
        <f t="shared" si="774"/>
        <v>4.0739028474096557</v>
      </c>
      <c r="Q2639" s="3">
        <f t="shared" si="775"/>
        <v>-87.506031424026233</v>
      </c>
      <c r="R2639">
        <f t="shared" si="776"/>
        <v>92.493968575973767</v>
      </c>
      <c r="S2639">
        <f t="shared" si="777"/>
        <v>18.813151072865782</v>
      </c>
      <c r="T2639">
        <f t="shared" si="760"/>
        <v>4.0739028474096557</v>
      </c>
    </row>
    <row r="2640" spans="1:20" x14ac:dyDescent="0.35">
      <c r="A2640">
        <f t="shared" si="761"/>
        <v>118655.69915751071</v>
      </c>
      <c r="B2640">
        <f t="shared" si="778"/>
        <v>18884.64104694267</v>
      </c>
      <c r="C2640" t="str">
        <f t="shared" si="762"/>
        <v>0.0681313098618079-1.59573874970753i</v>
      </c>
      <c r="D2640" t="str">
        <f t="shared" si="763"/>
        <v>3.47578332820754-0.932991724147824i</v>
      </c>
      <c r="E2640" t="str">
        <f t="shared" si="764"/>
        <v>239.094729030234-13.3060792347465i</v>
      </c>
      <c r="F2640" t="str">
        <f t="shared" si="765"/>
        <v>2.90953238738641-7.94206238230368i</v>
      </c>
      <c r="G2640" t="str">
        <f t="shared" si="766"/>
        <v>0.999870263157562-0.0113894692936094i</v>
      </c>
      <c r="H2640" t="str">
        <f t="shared" si="767"/>
        <v>1.87550942809923-131.183600686719i</v>
      </c>
      <c r="I2640" t="str">
        <f t="shared" si="768"/>
        <v>-2.92375998233459-1.11876404315287i</v>
      </c>
      <c r="K2640" t="str">
        <f t="shared" si="769"/>
        <v>0.00130753295339074-0.00346840438885422i</v>
      </c>
      <c r="L2640" t="str">
        <f t="shared" si="770"/>
        <v>0.0001875-0.0186785133160399i</v>
      </c>
      <c r="M2640" t="str">
        <f t="shared" si="771"/>
        <v>0.00125-0.00469459960349666i</v>
      </c>
      <c r="N2640">
        <f t="shared" si="772"/>
        <v>92.444803124175309</v>
      </c>
      <c r="O2640">
        <f t="shared" si="773"/>
        <v>4.0671455003297394</v>
      </c>
      <c r="P2640" s="3">
        <f t="shared" si="774"/>
        <v>4.0671455003297394</v>
      </c>
      <c r="Q2640" s="3">
        <f t="shared" si="775"/>
        <v>-87.555196875824691</v>
      </c>
      <c r="R2640">
        <f t="shared" si="776"/>
        <v>92.444803124175309</v>
      </c>
      <c r="S2640">
        <f t="shared" si="777"/>
        <v>18.884641046942669</v>
      </c>
      <c r="T2640">
        <f t="shared" si="760"/>
        <v>4.0671455003297394</v>
      </c>
    </row>
    <row r="2641" spans="1:20" x14ac:dyDescent="0.35">
      <c r="A2641">
        <f t="shared" si="761"/>
        <v>119106.59081430925</v>
      </c>
      <c r="B2641">
        <f t="shared" si="778"/>
        <v>18956.402682921052</v>
      </c>
      <c r="C2641" t="str">
        <f t="shared" si="762"/>
        <v>0.0666652979579382-1.59459015346109i</v>
      </c>
      <c r="D2641" t="str">
        <f t="shared" si="763"/>
        <v>3.47576550978405-0.930143665684478i</v>
      </c>
      <c r="E2641" t="str">
        <f t="shared" si="764"/>
        <v>239.769269700994-13.7877745238973i</v>
      </c>
      <c r="F2641" t="str">
        <f t="shared" si="765"/>
        <v>2.90952951313961-7.91224816656103i</v>
      </c>
      <c r="G2641" t="str">
        <f t="shared" si="766"/>
        <v>0.999869275413299-0.0114327379828274i</v>
      </c>
      <c r="H2641" t="str">
        <f t="shared" si="767"/>
        <v>1.85483208257151-130.65114474888i</v>
      </c>
      <c r="I2641" t="str">
        <f t="shared" si="768"/>
        <v>-2.90101140431873-1.11377335399266i</v>
      </c>
      <c r="K2641" t="str">
        <f t="shared" si="769"/>
        <v>0.00130368264277232-0.00345613551936295i</v>
      </c>
      <c r="L2641" t="str">
        <f t="shared" si="770"/>
        <v>0.0001875-0.0186078036621238i</v>
      </c>
      <c r="M2641" t="str">
        <f t="shared" si="771"/>
        <v>0.00125-0.00467682765839476i</v>
      </c>
      <c r="N2641">
        <f t="shared" si="772"/>
        <v>92.393980147904458</v>
      </c>
      <c r="O2641">
        <f t="shared" si="773"/>
        <v>4.0605657037489298</v>
      </c>
      <c r="P2641" s="3">
        <f t="shared" si="774"/>
        <v>4.0605657037489298</v>
      </c>
      <c r="Q2641" s="3">
        <f t="shared" si="775"/>
        <v>-87.606019852095542</v>
      </c>
      <c r="R2641">
        <f t="shared" si="776"/>
        <v>92.393980147904458</v>
      </c>
      <c r="S2641">
        <f t="shared" si="777"/>
        <v>18.956402682921052</v>
      </c>
      <c r="T2641">
        <f t="shared" si="760"/>
        <v>4.0605657037489298</v>
      </c>
    </row>
    <row r="2642" spans="1:20" x14ac:dyDescent="0.35">
      <c r="A2642">
        <f t="shared" si="761"/>
        <v>119559.19585940363</v>
      </c>
      <c r="B2642">
        <f t="shared" si="778"/>
        <v>19028.437013116152</v>
      </c>
      <c r="C2642" t="str">
        <f t="shared" si="762"/>
        <v>0.065155907454237-1.59347561690641i</v>
      </c>
      <c r="D2642" t="str">
        <f t="shared" si="763"/>
        <v>3.47574755586801-0.92730898058478i</v>
      </c>
      <c r="E2642" t="str">
        <f t="shared" si="764"/>
        <v>240.448762530391-14.2797259510858i</v>
      </c>
      <c r="F2642" t="str">
        <f t="shared" si="765"/>
        <v>2.90952661701273-7.88254777066409i</v>
      </c>
      <c r="G2642" t="str">
        <f t="shared" si="766"/>
        <v>0.99986828014989-0.0114761709638443i</v>
      </c>
      <c r="H2642" t="str">
        <f t="shared" si="767"/>
        <v>1.83441313242257-130.121114415439i</v>
      </c>
      <c r="I2642" t="str">
        <f t="shared" si="768"/>
        <v>-2.87844598992877-1.10881238763545i</v>
      </c>
      <c r="K2642" t="str">
        <f t="shared" si="769"/>
        <v>0.00129985988993516-0.00344390781724419i</v>
      </c>
      <c r="L2642" t="str">
        <f t="shared" si="770"/>
        <v>0.0001875-0.0185373616877105i</v>
      </c>
      <c r="M2642" t="str">
        <f t="shared" si="771"/>
        <v>0.00125-0.00465912299102886i</v>
      </c>
      <c r="N2642">
        <f t="shared" si="772"/>
        <v>92.341472961576471</v>
      </c>
      <c r="O2642">
        <f t="shared" si="773"/>
        <v>4.0541634613036308</v>
      </c>
      <c r="P2642" s="3">
        <f t="shared" si="774"/>
        <v>4.0541634613036308</v>
      </c>
      <c r="Q2642" s="3">
        <f t="shared" si="775"/>
        <v>-87.658527038423529</v>
      </c>
      <c r="R2642">
        <f t="shared" si="776"/>
        <v>92.341472961576471</v>
      </c>
      <c r="S2642">
        <f t="shared" si="777"/>
        <v>19.028437013116154</v>
      </c>
      <c r="T2642">
        <f t="shared" si="760"/>
        <v>4.0541634613036308</v>
      </c>
    </row>
    <row r="2643" spans="1:20" x14ac:dyDescent="0.35">
      <c r="A2643">
        <f t="shared" si="761"/>
        <v>120013.52080366935</v>
      </c>
      <c r="B2643">
        <f t="shared" si="778"/>
        <v>19100.745073765993</v>
      </c>
      <c r="C2643" t="str">
        <f t="shared" si="762"/>
        <v>0.0636023894275457-1.59239496420057i</v>
      </c>
      <c r="D2643" t="str">
        <f t="shared" si="763"/>
        <v>3.47572946543059-0.924487627990113i</v>
      </c>
      <c r="E2643" t="str">
        <f t="shared" si="764"/>
        <v>241.133187627506-14.7821469797453i</v>
      </c>
      <c r="F2643" t="str">
        <f t="shared" si="765"/>
        <v>2.90952369883934-7.85296076735712i</v>
      </c>
      <c r="G2643" t="str">
        <f t="shared" si="766"/>
        <v>0.999867277310111-0.0115197688594911i</v>
      </c>
      <c r="H2643" t="str">
        <f t="shared" si="767"/>
        <v>1.81424898308857-129.593495796514i</v>
      </c>
      <c r="I2643" t="str">
        <f t="shared" si="768"/>
        <v>-2.8560621845035-1.1038808636147i</v>
      </c>
      <c r="K2643" t="str">
        <f t="shared" si="769"/>
        <v>0.00129606450333455-0.00343172119873695i</v>
      </c>
      <c r="L2643" t="str">
        <f t="shared" si="770"/>
        <v>0.0001875-0.0184671863794686i</v>
      </c>
      <c r="M2643" t="str">
        <f t="shared" si="771"/>
        <v>0.00125-0.00464148534671135i</v>
      </c>
      <c r="N2643">
        <f t="shared" si="772"/>
        <v>92.287254460192699</v>
      </c>
      <c r="O2643">
        <f t="shared" si="773"/>
        <v>4.0479387356591436</v>
      </c>
      <c r="P2643" s="3">
        <f t="shared" si="774"/>
        <v>4.0479387356591436</v>
      </c>
      <c r="Q2643" s="3">
        <f t="shared" si="775"/>
        <v>-87.712745539807301</v>
      </c>
      <c r="R2643">
        <f t="shared" si="776"/>
        <v>92.287254460192699</v>
      </c>
      <c r="S2643">
        <f t="shared" si="777"/>
        <v>19.100745073765992</v>
      </c>
      <c r="T2643">
        <f t="shared" si="760"/>
        <v>4.0479387356591436</v>
      </c>
    </row>
    <row r="2644" spans="1:20" x14ac:dyDescent="0.35">
      <c r="A2644">
        <f t="shared" si="761"/>
        <v>120469.57218272328</v>
      </c>
      <c r="B2644">
        <f t="shared" si="778"/>
        <v>19173.327905046302</v>
      </c>
      <c r="C2644" t="str">
        <f t="shared" si="762"/>
        <v>0.0620039794032854-1.59134800753385i</v>
      </c>
      <c r="D2644" t="str">
        <f t="shared" si="763"/>
        <v>3.47571123743505-0.921679567232695i</v>
      </c>
      <c r="E2644" t="str">
        <f t="shared" si="764"/>
        <v>241.822521871376-15.2952553611901i</v>
      </c>
      <c r="F2644" t="str">
        <f t="shared" si="765"/>
        <v>2.9095207584516-7.82348673101521i</v>
      </c>
      <c r="G2644" t="str">
        <f t="shared" si="766"/>
        <v>0.999866266836305-0.0115635322949478i</v>
      </c>
      <c r="H2644" t="str">
        <f t="shared" si="767"/>
        <v>1.79433609428455-129.068275109i</v>
      </c>
      <c r="I2644" t="str">
        <f t="shared" si="768"/>
        <v>-2.83385844771121-1.09897850533583i</v>
      </c>
      <c r="K2644" t="str">
        <f t="shared" si="769"/>
        <v>0.00129229629259188-0.00341957557970172i</v>
      </c>
      <c r="L2644" t="str">
        <f t="shared" si="770"/>
        <v>0.0001875-0.0183972767279025i</v>
      </c>
      <c r="M2644" t="str">
        <f t="shared" si="771"/>
        <v>0.00125-0.00462391447171881i</v>
      </c>
      <c r="N2644">
        <f t="shared" si="772"/>
        <v>92.231297114111797</v>
      </c>
      <c r="O2644">
        <f t="shared" si="773"/>
        <v>4.0418914467954989</v>
      </c>
      <c r="P2644" s="3">
        <f t="shared" si="774"/>
        <v>4.0418914467954989</v>
      </c>
      <c r="Q2644" s="3">
        <f t="shared" si="775"/>
        <v>-87.768702885888203</v>
      </c>
      <c r="R2644">
        <f t="shared" si="776"/>
        <v>92.231297114111797</v>
      </c>
      <c r="S2644">
        <f t="shared" si="777"/>
        <v>19.173327905046303</v>
      </c>
      <c r="T2644">
        <f t="shared" si="760"/>
        <v>4.0418914467954989</v>
      </c>
    </row>
    <row r="2645" spans="1:20" x14ac:dyDescent="0.35">
      <c r="A2645">
        <f t="shared" si="761"/>
        <v>120927.35655701764</v>
      </c>
      <c r="B2645">
        <f t="shared" si="778"/>
        <v>19246.18655108548</v>
      </c>
      <c r="C2645" t="str">
        <f t="shared" si="762"/>
        <v>0.0603598971498145-1.59033454654223i</v>
      </c>
      <c r="D2645" t="str">
        <f t="shared" si="763"/>
        <v>3.47569287083691-0.918884757835037i</v>
      </c>
      <c r="E2645" t="str">
        <f t="shared" si="764"/>
        <v>242.516738753533-15.8192731958252i</v>
      </c>
      <c r="F2645" t="str">
        <f t="shared" si="765"/>
        <v>2.90951779568044-7.79412523763862i</v>
      </c>
      <c r="G2645" t="str">
        <f t="shared" si="766"/>
        <v>0.999865248670371-0.0116074618977536i</v>
      </c>
      <c r="H2645" t="str">
        <f t="shared" si="767"/>
        <v>1.77467097913074-128.545438675546i</v>
      </c>
      <c r="I2645" t="str">
        <f t="shared" si="768"/>
        <v>-2.81183325340274-1.09410504001117i</v>
      </c>
      <c r="K2645" t="str">
        <f t="shared" si="769"/>
        <v>0.00128855506848946-0.00340747087562891i</v>
      </c>
      <c r="L2645" t="str">
        <f t="shared" si="770"/>
        <v>0.0001875-0.0183276317273386i</v>
      </c>
      <c r="M2645" t="str">
        <f t="shared" si="771"/>
        <v>0.00125-0.00460641011328832i</v>
      </c>
      <c r="N2645">
        <f t="shared" si="772"/>
        <v>92.173572963871592</v>
      </c>
      <c r="O2645">
        <f t="shared" si="773"/>
        <v>4.0360214702354877</v>
      </c>
      <c r="P2645" s="3">
        <f t="shared" si="774"/>
        <v>4.0360214702354877</v>
      </c>
      <c r="Q2645" s="3">
        <f t="shared" si="775"/>
        <v>-87.826427036128408</v>
      </c>
      <c r="R2645">
        <f t="shared" si="776"/>
        <v>92.173572963871592</v>
      </c>
      <c r="S2645">
        <f t="shared" si="777"/>
        <v>19.246186551085479</v>
      </c>
      <c r="T2645">
        <f t="shared" si="760"/>
        <v>4.0360214702354877</v>
      </c>
    </row>
    <row r="2646" spans="1:20" x14ac:dyDescent="0.35">
      <c r="A2646">
        <f t="shared" si="761"/>
        <v>121386.8805119343</v>
      </c>
      <c r="B2646">
        <f t="shared" si="778"/>
        <v>19319.322059979604</v>
      </c>
      <c r="C2646" t="str">
        <f t="shared" si="762"/>
        <v>0.0586693464778141-1.58935436769683i</v>
      </c>
      <c r="D2646" t="str">
        <f t="shared" si="763"/>
        <v>3.47567436458377-0.916103159509347i</v>
      </c>
      <c r="E2646" t="str">
        <f t="shared" si="764"/>
        <v>243.215808214261-16.3544269931748i</v>
      </c>
      <c r="F2646" t="str">
        <f t="shared" si="765"/>
        <v>2.90951481035558-7.76487586484662i</v>
      </c>
      <c r="G2646" t="str">
        <f t="shared" si="766"/>
        <v>0.999864222753772-0.0116515582978147i</v>
      </c>
      <c r="H2646" t="str">
        <f t="shared" si="767"/>
        <v>1.75525020329353-128.024972923538i</v>
      </c>
      <c r="I2646" t="str">
        <f t="shared" si="768"/>
        <v>-2.78998508946593-1.08926019859601i</v>
      </c>
      <c r="K2646" t="str">
        <f t="shared" si="769"/>
        <v>0.00128484064296525-0.00339540700164702i</v>
      </c>
      <c r="L2646" t="str">
        <f t="shared" si="770"/>
        <v>0.0001875-0.0182582503759102i</v>
      </c>
      <c r="M2646" t="str">
        <f t="shared" si="771"/>
        <v>0.00125-0.0045889720196138i</v>
      </c>
      <c r="N2646">
        <f t="shared" si="772"/>
        <v>92.114053615065941</v>
      </c>
      <c r="O2646">
        <f t="shared" si="773"/>
        <v>4.0303286352119354</v>
      </c>
      <c r="P2646" s="3">
        <f t="shared" si="774"/>
        <v>4.0303286352119354</v>
      </c>
      <c r="Q2646" s="3">
        <f t="shared" si="775"/>
        <v>-87.885946384934059</v>
      </c>
      <c r="R2646">
        <f t="shared" si="776"/>
        <v>92.114053615065941</v>
      </c>
      <c r="S2646">
        <f t="shared" si="777"/>
        <v>19.319322059979605</v>
      </c>
      <c r="T2646">
        <f t="shared" si="760"/>
        <v>4.0303286352119354</v>
      </c>
    </row>
    <row r="2647" spans="1:20" x14ac:dyDescent="0.35">
      <c r="A2647">
        <f t="shared" si="761"/>
        <v>121848.15065787965</v>
      </c>
      <c r="B2647">
        <f t="shared" si="778"/>
        <v>19392.735483807526</v>
      </c>
      <c r="C2647" t="str">
        <f t="shared" si="762"/>
        <v>0.0569315150455146-1.58840724366956i</v>
      </c>
      <c r="D2647" t="str">
        <f t="shared" si="763"/>
        <v>3.47565571761516-0.913334732156886i</v>
      </c>
      <c r="E2647" t="str">
        <f t="shared" si="764"/>
        <v>243.91969647233-16.9009477305333i</v>
      </c>
      <c r="F2647" t="str">
        <f t="shared" si="765"/>
        <v>2.9095118023053-7.73573819187097i</v>
      </c>
      <c r="G2647" t="str">
        <f t="shared" si="766"/>
        <v>0.999863189027522-0.0116958221274137i</v>
      </c>
      <c r="H2647" t="str">
        <f t="shared" si="767"/>
        <v>1.73607038414124-127.506864384098i</v>
      </c>
      <c r="I2647" t="str">
        <f t="shared" si="768"/>
        <v>-2.76831245768169-1.08444371572589i</v>
      </c>
      <c r="K2647" t="str">
        <f t="shared" si="769"/>
        <v>0.00128115282910769-0.00338338387253081i</v>
      </c>
      <c r="L2647" t="str">
        <f t="shared" si="770"/>
        <v>0.0001875-0.0181891316755431i</v>
      </c>
      <c r="M2647" t="str">
        <f t="shared" si="771"/>
        <v>0.00125-0.00457159993984238i</v>
      </c>
      <c r="N2647">
        <f t="shared" si="772"/>
        <v>92.052710233289801</v>
      </c>
      <c r="O2647">
        <f t="shared" si="773"/>
        <v>4.0248127227725714</v>
      </c>
      <c r="P2647" s="3">
        <f t="shared" si="774"/>
        <v>4.0248127227725714</v>
      </c>
      <c r="Q2647" s="3">
        <f t="shared" si="775"/>
        <v>-87.947289766710199</v>
      </c>
      <c r="R2647">
        <f t="shared" si="776"/>
        <v>92.052710233289801</v>
      </c>
      <c r="S2647">
        <f t="shared" si="777"/>
        <v>19.392735483807527</v>
      </c>
      <c r="T2647">
        <f t="shared" si="760"/>
        <v>4.0248127227725714</v>
      </c>
    </row>
    <row r="2648" spans="1:20" x14ac:dyDescent="0.35">
      <c r="A2648">
        <f t="shared" si="761"/>
        <v>122311.17363037959</v>
      </c>
      <c r="B2648">
        <f t="shared" si="778"/>
        <v>19466.427878645994</v>
      </c>
      <c r="C2648" t="str">
        <f t="shared" si="762"/>
        <v>0.0551455741705952-1.58749293267444i</v>
      </c>
      <c r="D2648" t="str">
        <f t="shared" si="763"/>
        <v>3.47563692886273-0.910579435867459i</v>
      </c>
      <c r="E2648" t="str">
        <f t="shared" si="764"/>
        <v>244.628365848005-17.4590709100108i</v>
      </c>
      <c r="F2648" t="str">
        <f t="shared" si="765"/>
        <v>2.90950877135671-7.70671179955056i</v>
      </c>
      <c r="G2648" t="str">
        <f t="shared" si="766"/>
        <v>0.999862147432187-0.0117402540212181i</v>
      </c>
      <c r="H2648" t="str">
        <f t="shared" si="767"/>
        <v>1.71712818991413-126.991099691094i</v>
      </c>
      <c r="I2648" t="str">
        <f t="shared" si="768"/>
        <v>-2.74681387358217-1.07965532965512i</v>
      </c>
      <c r="K2648" t="str">
        <f t="shared" si="769"/>
        <v>0.00127749144115046-0.0033714014027094i</v>
      </c>
      <c r="L2648" t="str">
        <f t="shared" si="770"/>
        <v>0.0001875-0.0181202746319417i</v>
      </c>
      <c r="M2648" t="str">
        <f t="shared" si="771"/>
        <v>0.00125-0.00455429362407093i</v>
      </c>
      <c r="N2648">
        <f t="shared" si="772"/>
        <v>91.98951353916388</v>
      </c>
      <c r="O2648">
        <f t="shared" si="773"/>
        <v>4.0194734638219067</v>
      </c>
      <c r="P2648" s="3">
        <f t="shared" si="774"/>
        <v>4.0194734638219067</v>
      </c>
      <c r="Q2648" s="3">
        <f t="shared" si="775"/>
        <v>-88.01048646083612</v>
      </c>
      <c r="R2648">
        <f t="shared" si="776"/>
        <v>91.98951353916388</v>
      </c>
      <c r="S2648">
        <f t="shared" si="777"/>
        <v>19.466427878645995</v>
      </c>
      <c r="T2648">
        <f t="shared" si="760"/>
        <v>4.0194734638219067</v>
      </c>
    </row>
    <row r="2649" spans="1:20" x14ac:dyDescent="0.35">
      <c r="A2649">
        <f t="shared" si="761"/>
        <v>122775.95609017505</v>
      </c>
      <c r="B2649">
        <f t="shared" si="778"/>
        <v>19540.400304584851</v>
      </c>
      <c r="C2649" t="str">
        <f t="shared" si="762"/>
        <v>0.0533106786494161-1.58661117778359i</v>
      </c>
      <c r="D2649" t="str">
        <f t="shared" si="763"/>
        <v>3.47561799724994-0.907837230918772i</v>
      </c>
      <c r="E2649" t="str">
        <f t="shared" si="764"/>
        <v>245.341774579125-18.029036613786i</v>
      </c>
      <c r="F2649" t="str">
        <f t="shared" si="765"/>
        <v>2.90950571733555-7.67779627032483i</v>
      </c>
      <c r="G2649" t="str">
        <f t="shared" si="766"/>
        <v>0.999861097907882-0.0117848546162892i</v>
      </c>
      <c r="H2649" t="str">
        <f t="shared" si="767"/>
        <v>1.69842033890854-126.477665580152i</v>
      </c>
      <c r="I2649" t="str">
        <f t="shared" si="768"/>
        <v>-2.72548786630985-1.07489478219626i</v>
      </c>
      <c r="K2649" t="str">
        <f t="shared" si="769"/>
        <v>0.00127385629446725-0.00335945950627425i</v>
      </c>
      <c r="L2649" t="str">
        <f t="shared" si="770"/>
        <v>0.0001875-0.0180516782545743i</v>
      </c>
      <c r="M2649" t="str">
        <f t="shared" si="771"/>
        <v>0.00125-0.00453705282334222i</v>
      </c>
      <c r="N2649">
        <f t="shared" si="772"/>
        <v>91.92443380344389</v>
      </c>
      <c r="O2649">
        <f t="shared" si="773"/>
        <v>4.0143105370969732</v>
      </c>
      <c r="P2649" s="3">
        <f t="shared" si="774"/>
        <v>4.0143105370969732</v>
      </c>
      <c r="Q2649" s="3">
        <f t="shared" si="775"/>
        <v>-88.07556619655611</v>
      </c>
      <c r="R2649">
        <f t="shared" si="776"/>
        <v>91.92443380344389</v>
      </c>
      <c r="S2649">
        <f t="shared" si="777"/>
        <v>19.54040030458485</v>
      </c>
      <c r="T2649">
        <f t="shared" si="760"/>
        <v>4.0143105370969732</v>
      </c>
    </row>
    <row r="2650" spans="1:20" x14ac:dyDescent="0.35">
      <c r="A2650">
        <f t="shared" si="761"/>
        <v>123242.5047233177</v>
      </c>
      <c r="B2650">
        <f t="shared" si="778"/>
        <v>19614.653825742273</v>
      </c>
      <c r="C2650" t="str">
        <f t="shared" si="762"/>
        <v>0.0514259665847603-1.58576170621713i</v>
      </c>
      <c r="D2650" t="str">
        <f t="shared" si="763"/>
        <v>3.47559892169209-0.905108077775859i</v>
      </c>
      <c r="E2650" t="str">
        <f t="shared" si="764"/>
        <v>246.059876630009-18.6110895572827i</v>
      </c>
      <c r="F2650" t="str">
        <f t="shared" si="765"/>
        <v>2.90950264006619-7.64899118822791i</v>
      </c>
      <c r="G2650" t="str">
        <f t="shared" si="766"/>
        <v>0.999860040394265-0.0118296245520909i</v>
      </c>
      <c r="H2650" t="str">
        <f t="shared" si="767"/>
        <v>1.67994359867474-125.966548887688i</v>
      </c>
      <c r="I2650" t="str">
        <f t="shared" si="768"/>
        <v>-2.70433297847885-1.07016181866085i</v>
      </c>
      <c r="K2650" t="str">
        <f t="shared" si="769"/>
        <v>0.00127024720556647-0.00334755809698699i</v>
      </c>
      <c r="L2650" t="str">
        <f t="shared" si="770"/>
        <v>0.0001875-0.0179833415566591i</v>
      </c>
      <c r="M2650" t="str">
        <f t="shared" si="771"/>
        <v>0.00125-0.00451987728964158i</v>
      </c>
      <c r="N2650">
        <f t="shared" si="772"/>
        <v>91.857440842236244</v>
      </c>
      <c r="O2650">
        <f t="shared" si="773"/>
        <v>4.0093235670752705</v>
      </c>
      <c r="P2650" s="3">
        <f t="shared" si="774"/>
        <v>4.0093235670752705</v>
      </c>
      <c r="Q2650" s="3">
        <f t="shared" si="775"/>
        <v>-88.142559157763756</v>
      </c>
      <c r="R2650">
        <f t="shared" si="776"/>
        <v>91.857440842236244</v>
      </c>
      <c r="S2650">
        <f t="shared" si="777"/>
        <v>19.614653825742273</v>
      </c>
      <c r="T2650">
        <f t="shared" si="760"/>
        <v>4.0093235670752705</v>
      </c>
    </row>
    <row r="2651" spans="1:20" x14ac:dyDescent="0.35">
      <c r="A2651">
        <f t="shared" si="761"/>
        <v>123710.82624126633</v>
      </c>
      <c r="B2651">
        <f t="shared" si="778"/>
        <v>19689.189510280095</v>
      </c>
      <c r="C2651" t="str">
        <f t="shared" si="762"/>
        <v>0.049490559222774-1.58494422860644i</v>
      </c>
      <c r="D2651" t="str">
        <f t="shared" si="763"/>
        <v>3.47557970109637-0.902391937090535i</v>
      </c>
      <c r="E2651" t="str">
        <f t="shared" si="764"/>
        <v>246.782621492982-19.20547914006i</v>
      </c>
      <c r="F2651" t="str">
        <f t="shared" si="765"/>
        <v>2.90949953937175-7.62029613888287i</v>
      </c>
      <c r="G2651" t="str">
        <f t="shared" si="766"/>
        <v>0.999858974830538-0.011874564470499i</v>
      </c>
      <c r="H2651" t="str">
        <f t="shared" si="767"/>
        <v>1.66169478522861-125.457736549947i</v>
      </c>
      <c r="I2651" t="str">
        <f t="shared" si="768"/>
        <v>-2.68334776603758-1.06545618780128i</v>
      </c>
      <c r="K2651" t="str">
        <f t="shared" si="769"/>
        <v>0.00126666399208607-0.00333569708828736i</v>
      </c>
      <c r="L2651" t="str">
        <f t="shared" si="770"/>
        <v>0.0001875-0.0179152635551495i</v>
      </c>
      <c r="M2651" t="str">
        <f t="shared" si="771"/>
        <v>0.00125-0.00450276677589319i</v>
      </c>
      <c r="N2651">
        <f t="shared" si="772"/>
        <v>91.78850401232269</v>
      </c>
      <c r="O2651">
        <f t="shared" si="773"/>
        <v>4.0045121218142814</v>
      </c>
      <c r="P2651" s="3">
        <f t="shared" si="774"/>
        <v>4.0045121218142814</v>
      </c>
      <c r="Q2651" s="3">
        <f t="shared" si="775"/>
        <v>-88.21149598767731</v>
      </c>
      <c r="R2651">
        <f t="shared" si="776"/>
        <v>91.78850401232269</v>
      </c>
      <c r="S2651">
        <f t="shared" si="777"/>
        <v>19.689189510280094</v>
      </c>
      <c r="T2651">
        <f t="shared" si="760"/>
        <v>4.0045121218142814</v>
      </c>
    </row>
    <row r="2652" spans="1:20" x14ac:dyDescent="0.35">
      <c r="A2652">
        <f t="shared" si="761"/>
        <v>124180.92738098314</v>
      </c>
      <c r="B2652">
        <f t="shared" si="778"/>
        <v>19764.008430419159</v>
      </c>
      <c r="C2652" t="str">
        <f t="shared" si="762"/>
        <v>0.0475035608003065-1.58415843822953i</v>
      </c>
      <c r="D2652" t="str">
        <f t="shared" si="763"/>
        <v>3.47556033436157-0.899688769700766i</v>
      </c>
      <c r="E2652" t="str">
        <f t="shared" si="764"/>
        <v>247.509953982294-19.8124594941095i</v>
      </c>
      <c r="F2652" t="str">
        <f t="shared" si="765"/>
        <v>2.90949641507393-7.59171070949533i</v>
      </c>
      <c r="G2652" t="str">
        <f t="shared" si="766"/>
        <v>0.999857901155436-0.0119196750158098i</v>
      </c>
      <c r="H2652" t="str">
        <f t="shared" si="767"/>
        <v>1.64367076227639-124.951215602049i</v>
      </c>
      <c r="I2652" t="str">
        <f t="shared" si="768"/>
        <v>-2.66253079813284-1.06077764175356i</v>
      </c>
      <c r="K2652" t="str">
        <f t="shared" si="769"/>
        <v>0.0012631064727882-0.00332387639330078i</v>
      </c>
      <c r="L2652" t="str">
        <f t="shared" si="770"/>
        <v>0.0001875-0.0178474432707207i</v>
      </c>
      <c r="M2652" t="str">
        <f t="shared" si="771"/>
        <v>0.00125-0.00448572103595655i</v>
      </c>
      <c r="N2652">
        <f t="shared" si="772"/>
        <v>91.717592206613801</v>
      </c>
      <c r="O2652">
        <f t="shared" si="773"/>
        <v>3.9998757107181646</v>
      </c>
      <c r="P2652" s="3">
        <f t="shared" si="774"/>
        <v>3.9998757107181646</v>
      </c>
      <c r="Q2652" s="3">
        <f t="shared" si="775"/>
        <v>-88.282407793386199</v>
      </c>
      <c r="R2652">
        <f t="shared" si="776"/>
        <v>91.717592206613801</v>
      </c>
      <c r="S2652">
        <f t="shared" si="777"/>
        <v>19.76400843041916</v>
      </c>
      <c r="T2652">
        <f t="shared" si="760"/>
        <v>3.9998757107181646</v>
      </c>
    </row>
    <row r="2653" spans="1:20" x14ac:dyDescent="0.35">
      <c r="A2653">
        <f t="shared" si="761"/>
        <v>124652.81490503086</v>
      </c>
      <c r="B2653">
        <f t="shared" si="778"/>
        <v>19839.11166245475</v>
      </c>
      <c r="C2653" t="str">
        <f t="shared" si="762"/>
        <v>0.0454640584037163-1.5834040102183i</v>
      </c>
      <c r="D2653" t="str">
        <f t="shared" si="763"/>
        <v>3.47554082037823-0.896998536630142i</v>
      </c>
      <c r="E2653" t="str">
        <f t="shared" si="764"/>
        <v>248.241814020199-20.4322895292815i</v>
      </c>
      <c r="F2653" t="str">
        <f t="shared" si="765"/>
        <v>2.90949326699312-7.56323448884793i</v>
      </c>
      <c r="G2653" t="str">
        <f t="shared" si="766"/>
        <v>0.999856819307232-0.0119649568347492i</v>
      </c>
      <c r="H2653" t="str">
        <f t="shared" si="767"/>
        <v>1.62586844045271-124.446973177048i</v>
      </c>
      <c r="I2653" t="str">
        <f t="shared" si="768"/>
        <v>-2.64188065697571-1.0561259359813i</v>
      </c>
      <c r="K2653" t="str">
        <f t="shared" si="769"/>
        <v>0.001259574467554-0.00331209592484612i</v>
      </c>
      <c r="L2653" t="str">
        <f t="shared" si="770"/>
        <v>0.0001875-0.0177798797277553i</v>
      </c>
      <c r="M2653" t="str">
        <f t="shared" si="771"/>
        <v>0.00125-0.00446873982462299i</v>
      </c>
      <c r="N2653">
        <f t="shared" si="772"/>
        <v>91.644673849744407</v>
      </c>
      <c r="O2653">
        <f t="shared" si="773"/>
        <v>3.9954137822329256</v>
      </c>
      <c r="P2653" s="3">
        <f t="shared" si="774"/>
        <v>3.9954137822329256</v>
      </c>
      <c r="Q2653" s="3">
        <f t="shared" si="775"/>
        <v>-88.355326150255593</v>
      </c>
      <c r="R2653">
        <f t="shared" si="776"/>
        <v>91.644673849744407</v>
      </c>
      <c r="S2653">
        <f t="shared" si="777"/>
        <v>19.839111662454751</v>
      </c>
      <c r="T2653">
        <f t="shared" si="760"/>
        <v>3.9954137822329256</v>
      </c>
    </row>
    <row r="2654" spans="1:20" x14ac:dyDescent="0.35">
      <c r="A2654">
        <f t="shared" si="761"/>
        <v>125126.49560166999</v>
      </c>
      <c r="B2654">
        <f t="shared" si="778"/>
        <v>19914.50028677208</v>
      </c>
      <c r="C2654" t="str">
        <f t="shared" si="762"/>
        <v>0.0433711218402713-1.5826806007363i</v>
      </c>
      <c r="D2654" t="str">
        <f t="shared" si="763"/>
        <v>3.47552115802848-0.894321199087283i</v>
      </c>
      <c r="E2654" t="str">
        <f t="shared" si="764"/>
        <v>248.978136414968-21.0652329755297i</v>
      </c>
      <c r="F2654" t="str">
        <f t="shared" si="765"/>
        <v>2.90949009494832-7.53486706729421i</v>
      </c>
      <c r="G2654" t="str">
        <f t="shared" si="766"/>
        <v>0.999855729223727-0.0120104105764816i</v>
      </c>
      <c r="H2654" t="str">
        <f t="shared" si="767"/>
        <v>1.60828477657147-123.944996505001i</v>
      </c>
      <c r="I2654" t="str">
        <f t="shared" si="768"/>
        <v>-2.62139593770881-1.05150082922065i</v>
      </c>
      <c r="K2654" t="str">
        <f t="shared" si="769"/>
        <v>0.00125606779737831-0.00330035559544314i</v>
      </c>
      <c r="L2654" t="str">
        <f t="shared" si="770"/>
        <v>0.0001875-0.0177125719543288i</v>
      </c>
      <c r="M2654" t="str">
        <f t="shared" si="771"/>
        <v>0.00125-0.00445182289761206i</v>
      </c>
      <c r="N2654">
        <f t="shared" si="772"/>
        <v>91.569716893824804</v>
      </c>
      <c r="O2654">
        <f t="shared" si="773"/>
        <v>3.991125721464841</v>
      </c>
      <c r="P2654" s="3">
        <f t="shared" si="774"/>
        <v>3.991125721464841</v>
      </c>
      <c r="Q2654" s="3">
        <f t="shared" si="775"/>
        <v>-88.430283106175196</v>
      </c>
      <c r="R2654">
        <f t="shared" si="776"/>
        <v>91.569716893824804</v>
      </c>
      <c r="S2654">
        <f t="shared" si="777"/>
        <v>19.914500286772078</v>
      </c>
      <c r="T2654">
        <f t="shared" si="760"/>
        <v>3.991125721464841</v>
      </c>
    </row>
    <row r="2655" spans="1:20" x14ac:dyDescent="0.35">
      <c r="A2655">
        <f t="shared" si="761"/>
        <v>125601.97628495634</v>
      </c>
      <c r="B2655">
        <f t="shared" si="778"/>
        <v>19990.175387861815</v>
      </c>
      <c r="C2655" t="str">
        <f t="shared" si="762"/>
        <v>0.0412238035233671-1.58198784612668i</v>
      </c>
      <c r="D2655" t="str">
        <f t="shared" si="763"/>
        <v>3.47550134618598-0.891656718465267i</v>
      </c>
      <c r="E2655" t="str">
        <f t="shared" si="764"/>
        <v>249.718850630612-21.7115584216418i</v>
      </c>
      <c r="F2655" t="str">
        <f t="shared" si="765"/>
        <v>2.90948689875719-7.50660803675272i</v>
      </c>
      <c r="G2655" t="str">
        <f t="shared" si="766"/>
        <v>0.999854630842252-0.0120560368926194i</v>
      </c>
      <c r="H2655" t="str">
        <f t="shared" si="767"/>
        <v>1.59091677288923-123.445272912045i</v>
      </c>
      <c r="I2655" t="str">
        <f t="shared" si="768"/>
        <v>-2.60107524827509-1.04690208342625i</v>
      </c>
      <c r="K2655" t="str">
        <f t="shared" si="769"/>
        <v>0.00125258628436435-0.00328865531732007i</v>
      </c>
      <c r="L2655" t="str">
        <f t="shared" si="770"/>
        <v>0.0001875-0.0176455189821965i</v>
      </c>
      <c r="M2655" t="str">
        <f t="shared" si="771"/>
        <v>0.00125-0.00443497001156809i</v>
      </c>
      <c r="N2655">
        <f t="shared" si="772"/>
        <v>91.492688814363007</v>
      </c>
      <c r="O2655">
        <f t="shared" si="773"/>
        <v>3.9870108477229675</v>
      </c>
      <c r="P2655" s="3">
        <f t="shared" si="774"/>
        <v>3.9870108477229675</v>
      </c>
      <c r="Q2655" s="3">
        <f t="shared" si="775"/>
        <v>-88.507311185636993</v>
      </c>
      <c r="R2655">
        <f t="shared" si="776"/>
        <v>91.492688814363007</v>
      </c>
      <c r="S2655">
        <f t="shared" si="777"/>
        <v>19.990175387861814</v>
      </c>
      <c r="T2655">
        <f t="shared" si="760"/>
        <v>3.9870108477229675</v>
      </c>
    </row>
    <row r="2656" spans="1:20" x14ac:dyDescent="0.35">
      <c r="A2656">
        <f t="shared" si="761"/>
        <v>126079.26379483918</v>
      </c>
      <c r="B2656">
        <f t="shared" si="778"/>
        <v>20066.13805433569</v>
      </c>
      <c r="C2656" t="str">
        <f t="shared" si="762"/>
        <v>0.0390211383730453-1.58132536202915i</v>
      </c>
      <c r="D2656" t="str">
        <f t="shared" si="763"/>
        <v>3.47548138371583-0.889005056341061i</v>
      </c>
      <c r="E2656" t="str">
        <f t="shared" si="764"/>
        <v>250.463880548075-22.3715393500962i</v>
      </c>
      <c r="F2656" t="str">
        <f t="shared" si="765"/>
        <v>2.90948367823595-7.47845699070114i</v>
      </c>
      <c r="G2656" t="str">
        <f t="shared" si="766"/>
        <v>0.999853524099657-0.0121018364372314i</v>
      </c>
      <c r="H2656" t="str">
        <f t="shared" si="767"/>
        <v>1.57376147638127-122.947789819488i</v>
      </c>
      <c r="I2656" t="str">
        <f t="shared" si="768"/>
        <v>-2.58091720928818-1.04232946371819i</v>
      </c>
      <c r="K2656" t="str">
        <f t="shared" si="769"/>
        <v>0.00124912975171853-0.00327699500242089i</v>
      </c>
      <c r="L2656" t="str">
        <f t="shared" si="770"/>
        <v>0.0001875-0.0175787198467787i</v>
      </c>
      <c r="M2656" t="str">
        <f t="shared" si="771"/>
        <v>0.00125-0.00441818092405669i</v>
      </c>
      <c r="N2656">
        <f t="shared" si="772"/>
        <v>91.413556606380979</v>
      </c>
      <c r="O2656">
        <f t="shared" si="773"/>
        <v>3.9830684119816206</v>
      </c>
      <c r="P2656" s="3">
        <f t="shared" si="774"/>
        <v>3.9830684119816206</v>
      </c>
      <c r="Q2656" s="3">
        <f t="shared" si="775"/>
        <v>-88.586443393619021</v>
      </c>
      <c r="R2656">
        <f t="shared" si="776"/>
        <v>91.413556606380979</v>
      </c>
      <c r="S2656">
        <f t="shared" si="777"/>
        <v>20.066138054335688</v>
      </c>
      <c r="T2656">
        <f t="shared" si="760"/>
        <v>3.9830684119816206</v>
      </c>
    </row>
    <row r="2657" spans="1:20" x14ac:dyDescent="0.35">
      <c r="A2657">
        <f t="shared" si="761"/>
        <v>126558.36499725957</v>
      </c>
      <c r="B2657">
        <f t="shared" si="778"/>
        <v>20142.389378942167</v>
      </c>
      <c r="C2657" t="str">
        <f t="shared" si="762"/>
        <v>0.0367621437328779-1.58069274246544i</v>
      </c>
      <c r="D2657" t="str">
        <f t="shared" si="763"/>
        <v>3.47546126947459-0.88636617447497i</v>
      </c>
      <c r="E2657" t="str">
        <f t="shared" si="764"/>
        <v>251.213144217674-23.0454541676913i</v>
      </c>
      <c r="F2657" t="str">
        <f t="shared" si="765"/>
        <v>2.90948043319943-7.4504135241705i</v>
      </c>
      <c r="G2657" t="str">
        <f t="shared" si="766"/>
        <v>0.999852408932316-0.0121478098668523i</v>
      </c>
      <c r="H2657" t="str">
        <f t="shared" si="767"/>
        <v>1.55681597802948-122.4525347429i</v>
      </c>
      <c r="I2657" t="str">
        <f t="shared" si="768"/>
        <v>-2.56092045390404-1.03778273832995i</v>
      </c>
      <c r="K2657" t="str">
        <f t="shared" si="769"/>
        <v>0.00124569802374504-0.00326537456241275i</v>
      </c>
      <c r="L2657" t="str">
        <f t="shared" si="770"/>
        <v>0.0001875-0.0175121735871476i</v>
      </c>
      <c r="M2657" t="str">
        <f t="shared" si="771"/>
        <v>0.00125-0.00440145539356116i</v>
      </c>
      <c r="N2657">
        <f t="shared" si="772"/>
        <v>91.332286780730286</v>
      </c>
      <c r="O2657">
        <f t="shared" si="773"/>
        <v>3.9792975942624702</v>
      </c>
      <c r="P2657" s="3">
        <f t="shared" si="774"/>
        <v>3.9792975942624702</v>
      </c>
      <c r="Q2657" s="3">
        <f t="shared" si="775"/>
        <v>-88.667713219269714</v>
      </c>
      <c r="R2657">
        <f t="shared" si="776"/>
        <v>91.332286780730286</v>
      </c>
      <c r="S2657">
        <f t="shared" si="777"/>
        <v>20.142389378942166</v>
      </c>
      <c r="T2657">
        <f t="shared" si="760"/>
        <v>3.9792975942624702</v>
      </c>
    </row>
    <row r="2658" spans="1:20" x14ac:dyDescent="0.35">
      <c r="A2658">
        <f t="shared" si="761"/>
        <v>127039.28678424917</v>
      </c>
      <c r="B2658">
        <f t="shared" si="778"/>
        <v>20218.930458582148</v>
      </c>
      <c r="C2658" t="str">
        <f t="shared" si="762"/>
        <v>0.0344458193052452-1.58008955889221i</v>
      </c>
      <c r="D2658" t="str">
        <f t="shared" si="763"/>
        <v>3.47544100231017-0.88374003481008i</v>
      </c>
      <c r="E2658" t="str">
        <f t="shared" si="764"/>
        <v>251.966553602551-23.733586231501i</v>
      </c>
      <c r="F2658" t="str">
        <f t="shared" si="765"/>
        <v>2.90947716346114-7.42247723373943i</v>
      </c>
      <c r="G2658" t="str">
        <f t="shared" si="766"/>
        <v>0.999851285276115-0.0121939578404921i</v>
      </c>
      <c r="H2658" t="str">
        <f t="shared" si="767"/>
        <v>1.54007741212272-121.959495291229i</v>
      </c>
      <c r="I2658" t="str">
        <f t="shared" si="768"/>
        <v>-2.54108362769443-1.03326167855729i</v>
      </c>
      <c r="K2658" t="str">
        <f t="shared" si="769"/>
        <v>0.00124229092584067-0.00325379390869304i</v>
      </c>
      <c r="L2658" t="str">
        <f t="shared" si="770"/>
        <v>0.0001875-0.0174458792460127i</v>
      </c>
      <c r="M2658" t="str">
        <f t="shared" si="771"/>
        <v>0.00125-0.00438479317947913i</v>
      </c>
      <c r="N2658">
        <f t="shared" si="772"/>
        <v>91.2488453606463</v>
      </c>
      <c r="O2658">
        <f t="shared" si="773"/>
        <v>3.9756975009328643</v>
      </c>
      <c r="P2658" s="3">
        <f t="shared" si="774"/>
        <v>3.9756975009328643</v>
      </c>
      <c r="Q2658" s="3">
        <f t="shared" si="775"/>
        <v>-88.7511546393537</v>
      </c>
      <c r="R2658">
        <f t="shared" si="776"/>
        <v>91.2488453606463</v>
      </c>
      <c r="S2658">
        <f t="shared" si="777"/>
        <v>20.218930458582147</v>
      </c>
      <c r="T2658">
        <f t="shared" si="760"/>
        <v>3.9756975009328643</v>
      </c>
    </row>
    <row r="2659" spans="1:20" x14ac:dyDescent="0.35">
      <c r="A2659">
        <f t="shared" si="761"/>
        <v>127522.03607402931</v>
      </c>
      <c r="B2659">
        <f t="shared" si="778"/>
        <v>20295.76239432476</v>
      </c>
      <c r="C2659" t="str">
        <f t="shared" si="762"/>
        <v>0.0320711471059857-1.57951535922087i</v>
      </c>
      <c r="D2659" t="str">
        <f t="shared" si="763"/>
        <v>3.47542058106172-0.881126599471657i</v>
      </c>
      <c r="E2659" t="str">
        <f t="shared" si="764"/>
        <v>252.724014312925-24.4362238697956i</v>
      </c>
      <c r="F2659" t="str">
        <f t="shared" si="765"/>
        <v>2.90947386883303-7.39464771752806i</v>
      </c>
      <c r="G2659" t="str">
        <f t="shared" si="766"/>
        <v>0.999850153066457-0.0122402810196446i</v>
      </c>
      <c r="H2659" t="str">
        <f t="shared" si="767"/>
        <v>1.52354295556845-121.468659165906i</v>
      </c>
      <c r="I2659" t="str">
        <f t="shared" si="768"/>
        <v>-2.52140538852124-1.02876605870798i</v>
      </c>
      <c r="K2659" t="str">
        <f t="shared" si="769"/>
        <v>0.00123890828448948-0.0032422529523967i</v>
      </c>
      <c r="L2659" t="str">
        <f t="shared" si="770"/>
        <v>0.0001875-0.0173798358697078i</v>
      </c>
      <c r="M2659" t="str">
        <f t="shared" si="771"/>
        <v>0.00125-0.00436819404211908i</v>
      </c>
      <c r="N2659">
        <f t="shared" si="772"/>
        <v>91.163197878538114</v>
      </c>
      <c r="O2659">
        <f t="shared" si="773"/>
        <v>3.9722671619196674</v>
      </c>
      <c r="P2659" s="3">
        <f t="shared" si="774"/>
        <v>3.9722671619196674</v>
      </c>
      <c r="Q2659" s="3">
        <f t="shared" si="775"/>
        <v>-88.836802121461886</v>
      </c>
      <c r="R2659">
        <f t="shared" si="776"/>
        <v>91.163197878538114</v>
      </c>
      <c r="S2659">
        <f t="shared" si="777"/>
        <v>20.295762394324761</v>
      </c>
      <c r="T2659">
        <f t="shared" si="760"/>
        <v>3.9722671619196674</v>
      </c>
    </row>
    <row r="2660" spans="1:20" x14ac:dyDescent="0.35">
      <c r="A2660">
        <f t="shared" si="761"/>
        <v>128006.61981111062</v>
      </c>
      <c r="B2660">
        <f t="shared" si="778"/>
        <v>20372.886291423194</v>
      </c>
      <c r="C2660" t="str">
        <f t="shared" si="762"/>
        <v>0.0296370914404989-1.57896966680332i</v>
      </c>
      <c r="D2660" t="str">
        <f t="shared" si="763"/>
        <v>3.4754000045596-0.878525830766631i</v>
      </c>
      <c r="E2660" t="str">
        <f t="shared" si="764"/>
        <v>253.485425330904-25.1536603974278i</v>
      </c>
      <c r="F2660" t="str">
        <f t="shared" si="765"/>
        <v>2.9094705491257-7.36692457519247i</v>
      </c>
      <c r="G2660" t="str">
        <f t="shared" si="766"/>
        <v>0.999849012238249-0.0122867800682972i</v>
      </c>
      <c r="H2660" t="str">
        <f t="shared" si="767"/>
        <v>1.50720982721617-120.980014159983i</v>
      </c>
      <c r="I2660" t="str">
        <f t="shared" si="768"/>
        <v>-2.50188440641285-1.02429565605266i</v>
      </c>
      <c r="K2660" t="str">
        <f t="shared" si="769"/>
        <v>0.00123554992725745-0.00323075160440315i</v>
      </c>
      <c r="L2660" t="str">
        <f t="shared" si="770"/>
        <v>0.0001875-0.0173140425081767i</v>
      </c>
      <c r="M2660" t="str">
        <f t="shared" si="771"/>
        <v>0.00125-0.00435165774269683i</v>
      </c>
      <c r="N2660">
        <f t="shared" si="772"/>
        <v>91.075309373051397</v>
      </c>
      <c r="O2660">
        <f t="shared" si="773"/>
        <v>3.9690055278354377</v>
      </c>
      <c r="P2660" s="3">
        <f t="shared" si="774"/>
        <v>3.9690055278354377</v>
      </c>
      <c r="Q2660" s="3">
        <f t="shared" si="775"/>
        <v>-88.924690626948603</v>
      </c>
      <c r="R2660">
        <f t="shared" si="776"/>
        <v>91.075309373051397</v>
      </c>
      <c r="S2660">
        <f t="shared" si="777"/>
        <v>20.372886291423193</v>
      </c>
      <c r="T2660">
        <f t="shared" si="760"/>
        <v>3.9690055278354377</v>
      </c>
    </row>
    <row r="2661" spans="1:20" x14ac:dyDescent="0.35">
      <c r="A2661">
        <f t="shared" si="761"/>
        <v>128493.04496639284</v>
      </c>
      <c r="B2661">
        <f t="shared" si="778"/>
        <v>20450.303259330602</v>
      </c>
      <c r="C2661" t="str">
        <f t="shared" si="762"/>
        <v>0.0271425989030308-1.57845197938311i</v>
      </c>
      <c r="D2661" t="str">
        <f t="shared" si="763"/>
        <v>3.47537927162542-0.875937691183041i</v>
      </c>
      <c r="E2661" t="str">
        <f t="shared" si="764"/>
        <v>254.250678725645-25.8861941252201i</v>
      </c>
      <c r="F2661" t="str">
        <f t="shared" si="765"/>
        <v>2.90946720414836-7.33930740791904i</v>
      </c>
      <c r="G2661" t="str">
        <f t="shared" si="766"/>
        <v>0.999847862725907-0.01233345565294i</v>
      </c>
      <c r="H2661" t="str">
        <f t="shared" si="767"/>
        <v>1.49107528719224-120.493548157256i</v>
      </c>
      <c r="I2661" t="str">
        <f t="shared" si="768"/>
        <v>-2.48251936344144-1.01985025077635i</v>
      </c>
      <c r="K2661" t="str">
        <f t="shared" si="769"/>
        <v>0.00123221568278724-0.00321928977534333i</v>
      </c>
      <c r="L2661" t="str">
        <f t="shared" si="770"/>
        <v>0.0001875-0.0172484982149599i</v>
      </c>
      <c r="M2661" t="str">
        <f t="shared" si="771"/>
        <v>0.00125-0.00433518404333217i</v>
      </c>
      <c r="N2661">
        <f t="shared" si="772"/>
        <v>90.985144386423599</v>
      </c>
      <c r="O2661">
        <f t="shared" si="773"/>
        <v>3.9659114670163609</v>
      </c>
      <c r="P2661" s="3">
        <f t="shared" si="774"/>
        <v>3.9659114670163609</v>
      </c>
      <c r="Q2661" s="3">
        <f t="shared" si="775"/>
        <v>-89.014855613576401</v>
      </c>
      <c r="R2661">
        <f t="shared" si="776"/>
        <v>90.985144386423599</v>
      </c>
      <c r="S2661">
        <f t="shared" si="777"/>
        <v>20.450303259330603</v>
      </c>
      <c r="T2661">
        <f t="shared" si="760"/>
        <v>3.9659114670163609</v>
      </c>
    </row>
    <row r="2662" spans="1:20" x14ac:dyDescent="0.35">
      <c r="A2662">
        <f t="shared" si="761"/>
        <v>128981.31853726515</v>
      </c>
      <c r="B2662">
        <f t="shared" si="778"/>
        <v>20528.01441171606</v>
      </c>
      <c r="C2662" t="str">
        <f t="shared" si="762"/>
        <v>0.0245865984009003-1.57796176801097i</v>
      </c>
      <c r="D2662" t="str">
        <f t="shared" si="763"/>
        <v>3.47535838107174-0.873362143389452i</v>
      </c>
      <c r="E2662" t="str">
        <f t="shared" si="764"/>
        <v>255.019659358655-26.6341283628552i</v>
      </c>
      <c r="F2662" t="str">
        <f t="shared" si="765"/>
        <v>2.90946383370865-7.31179581841839i</v>
      </c>
      <c r="G2662" t="str">
        <f t="shared" si="766"/>
        <v>0.999846704463345-0.0123803084425749i</v>
      </c>
      <c r="H2662" t="str">
        <f t="shared" si="767"/>
        <v>1.47513663624585-120.009249131419i</v>
      </c>
      <c r="I2662" t="str">
        <f t="shared" si="768"/>
        <v>-2.46330895360196-1.01542962593102i</v>
      </c>
      <c r="K2662" t="str">
        <f t="shared" si="769"/>
        <v>0.00122890538079291-0.0032078673756066i</v>
      </c>
      <c r="L2662" t="str">
        <f t="shared" si="770"/>
        <v>0.0001875-0.0171832020471806i</v>
      </c>
      <c r="M2662" t="str">
        <f t="shared" si="771"/>
        <v>0.00125-0.0043187727070454i</v>
      </c>
      <c r="N2662">
        <f t="shared" si="772"/>
        <v>90.892666962151921</v>
      </c>
      <c r="O2662">
        <f t="shared" si="773"/>
        <v>3.9629837624681596</v>
      </c>
      <c r="P2662" s="3">
        <f t="shared" si="774"/>
        <v>3.9629837624681596</v>
      </c>
      <c r="Q2662" s="3">
        <f t="shared" si="775"/>
        <v>-89.107333037848079</v>
      </c>
      <c r="R2662">
        <f t="shared" si="776"/>
        <v>90.892666962151921</v>
      </c>
      <c r="S2662">
        <f t="shared" si="777"/>
        <v>20.528014411716061</v>
      </c>
      <c r="T2662">
        <f t="shared" si="760"/>
        <v>3.9629837624681596</v>
      </c>
    </row>
    <row r="2663" spans="1:20" x14ac:dyDescent="0.35">
      <c r="A2663">
        <f t="shared" si="761"/>
        <v>129471.44754770676</v>
      </c>
      <c r="B2663">
        <f t="shared" si="778"/>
        <v>20606.020866480583</v>
      </c>
      <c r="C2663" t="str">
        <f t="shared" si="762"/>
        <v>0.0219680012056587-1.57749847592432i</v>
      </c>
      <c r="D2663" t="str">
        <f t="shared" si="763"/>
        <v>3.47533733170221-0.870799150234424i</v>
      </c>
      <c r="E2663" t="str">
        <f t="shared" si="764"/>
        <v>255.792244579012-27.3977714147353i</v>
      </c>
      <c r="F2663" t="str">
        <f t="shared" si="765"/>
        <v>2.90946043761283-7.28438941091983i</v>
      </c>
      <c r="G2663" t="str">
        <f t="shared" si="766"/>
        <v>0.999845537383977-0.012427339108725i</v>
      </c>
      <c r="H2663" t="str">
        <f t="shared" si="767"/>
        <v>1.4593912151057-119.52710514521i</v>
      </c>
      <c r="I2663" t="str">
        <f t="shared" si="768"/>
        <v>-2.44425188269223-1.01103356738894i</v>
      </c>
      <c r="K2663" t="str">
        <f t="shared" si="769"/>
        <v>0.00122561885205452-0.0031964843153475i</v>
      </c>
      <c r="L2663" t="str">
        <f t="shared" si="770"/>
        <v>0.0001875-0.0171181530655316i</v>
      </c>
      <c r="M2663" t="str">
        <f t="shared" si="771"/>
        <v>0.00125-0.00430242349775393i</v>
      </c>
      <c r="N2663">
        <f t="shared" si="772"/>
        <v>90.797840642998167</v>
      </c>
      <c r="O2663">
        <f t="shared" si="773"/>
        <v>3.9602211087197379</v>
      </c>
      <c r="P2663" s="3">
        <f t="shared" si="774"/>
        <v>3.9602211087197379</v>
      </c>
      <c r="Q2663" s="3">
        <f t="shared" si="775"/>
        <v>-89.202159357001833</v>
      </c>
      <c r="R2663">
        <f t="shared" si="776"/>
        <v>90.797840642998167</v>
      </c>
      <c r="S2663">
        <f t="shared" si="777"/>
        <v>20.606020866480584</v>
      </c>
      <c r="T2663">
        <f t="shared" si="760"/>
        <v>3.9602211087197379</v>
      </c>
    </row>
    <row r="2664" spans="1:20" x14ac:dyDescent="0.35">
      <c r="A2664">
        <f t="shared" si="761"/>
        <v>129963.43904838806</v>
      </c>
      <c r="B2664">
        <f t="shared" si="778"/>
        <v>20684.32374577321</v>
      </c>
      <c r="C2664" t="str">
        <f t="shared" si="762"/>
        <v>0.0192857010335112-1.57706151738998i</v>
      </c>
      <c r="D2664" t="str">
        <f t="shared" si="763"/>
        <v>3.47531612231143-0.868248674745978i</v>
      </c>
      <c r="E2664" t="str">
        <f t="shared" si="764"/>
        <v>256.568303908317-28.1774365682167i</v>
      </c>
      <c r="F2664" t="str">
        <f t="shared" si="765"/>
        <v>2.90945701566567-7.2570877911658i</v>
      </c>
      <c r="G2664" t="str">
        <f t="shared" si="766"/>
        <v>0.999844361420709-0.012474548325444i</v>
      </c>
      <c r="H2664" t="str">
        <f t="shared" si="767"/>
        <v>1.44383640384786-119.047104349576i</v>
      </c>
      <c r="I2664" t="str">
        <f t="shared" si="768"/>
        <v>-2.42534686819467-1.00666186379692i</v>
      </c>
      <c r="K2664" t="str">
        <f t="shared" si="769"/>
        <v>0.00122235592841297-0.00318514050449263i</v>
      </c>
      <c r="L2664" t="str">
        <f t="shared" si="770"/>
        <v>0.0001875-0.0170533503342614i</v>
      </c>
      <c r="M2664" t="str">
        <f t="shared" si="771"/>
        <v>0.00125-0.00428613618026891i</v>
      </c>
      <c r="N2664">
        <f t="shared" si="772"/>
        <v>90.700628469365768</v>
      </c>
      <c r="O2664">
        <f t="shared" si="773"/>
        <v>3.9576221085820977</v>
      </c>
      <c r="P2664" s="3">
        <f t="shared" si="774"/>
        <v>3.9576221085820977</v>
      </c>
      <c r="Q2664" s="3">
        <f t="shared" si="775"/>
        <v>-89.299371530634232</v>
      </c>
      <c r="R2664">
        <f t="shared" si="776"/>
        <v>90.700628469365768</v>
      </c>
      <c r="S2664">
        <f t="shared" si="777"/>
        <v>20.684323745773209</v>
      </c>
      <c r="T2664">
        <f t="shared" si="760"/>
        <v>3.9576221085820977</v>
      </c>
    </row>
    <row r="2665" spans="1:20" x14ac:dyDescent="0.35">
      <c r="A2665">
        <f t="shared" si="761"/>
        <v>130457.30011677193</v>
      </c>
      <c r="B2665">
        <f t="shared" si="778"/>
        <v>20762.924176007149</v>
      </c>
      <c r="C2665" t="str">
        <f t="shared" si="762"/>
        <v>0.0165385741569161-1.57665027650935i</v>
      </c>
      <c r="D2665" t="str">
        <f t="shared" si="763"/>
        <v>3.47529475168484-0.865710680131019i</v>
      </c>
      <c r="E2665" t="str">
        <f t="shared" si="764"/>
        <v>257.347698715196-28.9734420736577i</v>
      </c>
      <c r="F2665" t="str">
        <f t="shared" si="765"/>
        <v>2.90945356767043-7.22989056640592i</v>
      </c>
      <c r="G2665" t="str">
        <f t="shared" si="766"/>
        <v>0.999843176505937-0.0125219367693256i</v>
      </c>
      <c r="H2665" t="str">
        <f t="shared" si="767"/>
        <v>1.4284696212737-118.569234982841i</v>
      </c>
      <c r="I2665" t="str">
        <f t="shared" si="768"/>
        <v>-2.40659263915902-1.00231430653128i</v>
      </c>
      <c r="K2665" t="str">
        <f t="shared" si="769"/>
        <v>0.00121911644276458-0.00317383585274713i</v>
      </c>
      <c r="L2665" t="str">
        <f t="shared" si="770"/>
        <v>0.0001875-0.016988792921161i</v>
      </c>
      <c r="M2665" t="str">
        <f t="shared" si="771"/>
        <v>0.00125-0.0042699105202918i</v>
      </c>
      <c r="N2665">
        <f t="shared" si="772"/>
        <v>90.600992978065179</v>
      </c>
      <c r="O2665">
        <f t="shared" si="773"/>
        <v>3.9551852698099705</v>
      </c>
      <c r="P2665" s="3">
        <f t="shared" si="774"/>
        <v>3.9551852698099705</v>
      </c>
      <c r="Q2665" s="3">
        <f t="shared" si="775"/>
        <v>-89.399007021934821</v>
      </c>
      <c r="R2665">
        <f t="shared" si="776"/>
        <v>90.600992978065179</v>
      </c>
      <c r="S2665">
        <f t="shared" si="777"/>
        <v>20.76292417600715</v>
      </c>
      <c r="T2665">
        <f t="shared" si="760"/>
        <v>3.9551852698099705</v>
      </c>
    </row>
    <row r="2666" spans="1:20" x14ac:dyDescent="0.35">
      <c r="A2666">
        <f t="shared" si="761"/>
        <v>130953.03785721568</v>
      </c>
      <c r="B2666">
        <f t="shared" si="778"/>
        <v>20841.823287875977</v>
      </c>
      <c r="C2666" t="str">
        <f t="shared" si="762"/>
        <v>0.0137254795499225-1.57626410598567i</v>
      </c>
      <c r="D2666" t="str">
        <f t="shared" si="763"/>
        <v>3.47527321859873-0.86318512977482i</v>
      </c>
      <c r="E2666" t="str">
        <f t="shared" si="764"/>
        <v>258.130281879145-29.7861111156149i</v>
      </c>
      <c r="F2666" t="str">
        <f t="shared" si="765"/>
        <v>2.9094500934289-7.20279734539157i</v>
      </c>
      <c r="G2666" t="str">
        <f t="shared" si="766"/>
        <v>0.999841982571543-0.0125695051195128i</v>
      </c>
      <c r="H2666" t="str">
        <f t="shared" si="767"/>
        <v>1.41328832429884-118.093485369891i</v>
      </c>
      <c r="I2666" t="str">
        <f t="shared" si="768"/>
        <v>-2.38798793608676-0.997990689653834i</v>
      </c>
      <c r="K2666" t="str">
        <f t="shared" si="769"/>
        <v>0.00121590022905584-0.00316257026960145i</v>
      </c>
      <c r="L2666" t="str">
        <f t="shared" si="770"/>
        <v>0.0001875-0.0169244798975503i</v>
      </c>
      <c r="M2666" t="str">
        <f t="shared" si="771"/>
        <v>0.00125-0.00425374628441103i</v>
      </c>
      <c r="N2666">
        <f t="shared" si="772"/>
        <v>90.498896201505175</v>
      </c>
      <c r="O2666">
        <f t="shared" si="773"/>
        <v>3.952909001665498</v>
      </c>
      <c r="P2666" s="3">
        <f t="shared" si="774"/>
        <v>3.952909001665498</v>
      </c>
      <c r="Q2666" s="3">
        <f t="shared" si="775"/>
        <v>-89.501103798494825</v>
      </c>
      <c r="R2666">
        <f t="shared" si="776"/>
        <v>90.498896201505175</v>
      </c>
      <c r="S2666">
        <f t="shared" si="777"/>
        <v>20.841823287875979</v>
      </c>
      <c r="T2666">
        <f t="shared" si="760"/>
        <v>3.952909001665498</v>
      </c>
    </row>
    <row r="2667" spans="1:20" x14ac:dyDescent="0.35">
      <c r="A2667">
        <f t="shared" si="761"/>
        <v>131450.65940107309</v>
      </c>
      <c r="B2667">
        <f t="shared" si="778"/>
        <v>20921.022216369907</v>
      </c>
      <c r="C2667" t="str">
        <f t="shared" si="762"/>
        <v>0.0108452590696865-1.57590232585262i</v>
      </c>
      <c r="D2667" t="str">
        <f t="shared" si="763"/>
        <v>3.47525152182014-0.860671987240477i</v>
      </c>
      <c r="E2667" t="str">
        <f t="shared" si="764"/>
        <v>258.915897443584-30.6157717745317i</v>
      </c>
      <c r="F2667" t="str">
        <f t="shared" si="765"/>
        <v>2.90944659274137-7.17580773837017i</v>
      </c>
      <c r="G2667" t="str">
        <f t="shared" si="766"/>
        <v>0.999840779548891-0.0126172540577073i</v>
      </c>
      <c r="H2667" t="str">
        <f t="shared" si="767"/>
        <v>1.39829000735167-117.619843921359i</v>
      </c>
      <c r="I2667" t="str">
        <f t="shared" si="768"/>
        <v>-2.36953151081659-0.993690809868471i</v>
      </c>
      <c r="K2667" t="str">
        <f t="shared" si="769"/>
        <v>0.00121270712227811-0.00315134366433774i</v>
      </c>
      <c r="L2667" t="str">
        <f t="shared" si="770"/>
        <v>0.0001875-0.0168604103382649i</v>
      </c>
      <c r="M2667" t="str">
        <f t="shared" si="771"/>
        <v>0.00125-0.00423764324009867i</v>
      </c>
      <c r="N2667">
        <f t="shared" si="772"/>
        <v>90.394299667339368</v>
      </c>
      <c r="O2667">
        <f t="shared" si="773"/>
        <v>3.9507916113809891</v>
      </c>
      <c r="P2667" s="3">
        <f t="shared" si="774"/>
        <v>3.9507916113809891</v>
      </c>
      <c r="Q2667" s="3">
        <f t="shared" si="775"/>
        <v>-89.605700332660632</v>
      </c>
      <c r="R2667">
        <f t="shared" si="776"/>
        <v>90.394299667339368</v>
      </c>
      <c r="S2667">
        <f t="shared" si="777"/>
        <v>20.921022216369906</v>
      </c>
      <c r="T2667">
        <f t="shared" si="760"/>
        <v>3.9507916113809891</v>
      </c>
    </row>
    <row r="2668" spans="1:20" x14ac:dyDescent="0.35">
      <c r="A2668">
        <f t="shared" si="761"/>
        <v>131950.17190679719</v>
      </c>
      <c r="B2668">
        <f t="shared" si="778"/>
        <v>21000.522100792114</v>
      </c>
      <c r="C2668" t="str">
        <f t="shared" si="762"/>
        <v>0.00789673767657573-1.57556422216414i</v>
      </c>
      <c r="D2668" t="str">
        <f t="shared" si="763"/>
        <v>3.47522966010674-0.858171216268354i</v>
      </c>
      <c r="E2668" t="str">
        <f t="shared" si="764"/>
        <v>259.704380257975-31.4627569782403i</v>
      </c>
      <c r="F2668" t="str">
        <f t="shared" si="765"/>
        <v>2.90944306540658-7.14892135707952i</v>
      </c>
      <c r="G2668" t="str">
        <f t="shared" si="766"/>
        <v>0.999839567368824-0.0126651842681792i</v>
      </c>
      <c r="H2668" t="str">
        <f t="shared" si="767"/>
        <v>1.3834722017821-117.148299132813i</v>
      </c>
      <c r="I2668" t="str">
        <f t="shared" si="768"/>
        <v>-2.35122212641095-0.989414466478531i</v>
      </c>
      <c r="K2668" t="str">
        <f t="shared" si="769"/>
        <v>0.00120953695846233-0.00314015594603633i</v>
      </c>
      <c r="L2668" t="str">
        <f t="shared" si="770"/>
        <v>0.0001875-0.0167965833216426i</v>
      </c>
      <c r="M2668" t="str">
        <f t="shared" si="771"/>
        <v>0.00125-0.00422160115570698i</v>
      </c>
      <c r="N2668">
        <f t="shared" si="772"/>
        <v>90.287164398593504</v>
      </c>
      <c r="O2668">
        <f t="shared" si="773"/>
        <v>3.9488313005209621</v>
      </c>
      <c r="P2668" s="3">
        <f t="shared" si="774"/>
        <v>3.9488313005209621</v>
      </c>
      <c r="Q2668" s="3">
        <f t="shared" si="775"/>
        <v>-89.712835601406496</v>
      </c>
      <c r="R2668">
        <f t="shared" si="776"/>
        <v>90.287164398593504</v>
      </c>
      <c r="S2668">
        <f t="shared" si="777"/>
        <v>21.000522100792114</v>
      </c>
      <c r="T2668">
        <f t="shared" ref="T2668:T2731" si="779">P2668</f>
        <v>3.9488313005209621</v>
      </c>
    </row>
    <row r="2669" spans="1:20" x14ac:dyDescent="0.35">
      <c r="A2669">
        <f t="shared" ref="A2669:A2732" si="780">2*PI()*B2669</f>
        <v>132451.58256004303</v>
      </c>
      <c r="B2669">
        <f t="shared" si="778"/>
        <v>21080.324084775126</v>
      </c>
      <c r="C2669" t="str">
        <f t="shared" ref="C2669:C2732" si="781">IMPRODUCT(D2669,E2669,$C$40,,K2669,$C$41)</f>
        <v>0.00487872369601772-1.57524904564446i</v>
      </c>
      <c r="D2669" t="str">
        <f t="shared" ref="D2669:D2732" si="782">IMDIV(IMPRODUCT($C$37,$C$38,COMPLEX(1,A2669/$C$38)),IMSUM(-1*A2669*A2669/$C$39,COMPLEX(0,1*A2669)))</f>
        <v>3.47520763220683-0.855682780775568i</v>
      </c>
      <c r="E2669" t="str">
        <f t="shared" ref="E2669:E2732" si="783">IMDIV(IMPRODUCT(IMSUM(F2669,G2669),$C$29,H2669),IMSUM(1,I2669))</f>
        <v>260.495555608812-32.3274044424585i</v>
      </c>
      <c r="F2669" t="str">
        <f t="shared" ref="F2669:F2732" si="784">IMDIV(IMPRODUCT($C$14,$C$15,COMPLEX(1,A2669/$C$15)),IMSUM(-1*A2669*A2669/$C$16,COMPLEX(0,A2669)))</f>
        <v>2.90943951122176-7.1221378147423i</v>
      </c>
      <c r="G2669" t="str">
        <f t="shared" ref="G2669:G2732" si="785">IMDIV(1,COMPLEX(1,A2669*$C$9*$C$10))</f>
        <v>0.999838345961657-0.0127132964377763i</v>
      </c>
      <c r="H2669" t="str">
        <f t="shared" ref="H2669:H2732" si="786">IMDIV($C$3,IMSUM(K2669,COMPLEX(0,$C$28*A2669)))</f>
        <v>1.3688324752806-116.67883958398i</v>
      </c>
      <c r="I2669" t="str">
        <f t="shared" ref="I2669:I2732" si="787">IMPRODUCT(F2669,$C$29,H2669,$C$31)</f>
        <v>-2.33305855704461-0.98516146134519i</v>
      </c>
      <c r="K2669" t="str">
        <f t="shared" ref="K2669:K2732" si="788">IF($C$26&lt;=0,IMDIV(1,IMSUM(IMDIV(1,L2669),1/$C$18)),IMDIV(1,IMSUM(IMDIV(1,L2669),1/$C$18,IMDIV(1,M2669))))</f>
        <v>0.00120638957467368-0.00312900702358207i</v>
      </c>
      <c r="L2669" t="str">
        <f t="shared" ref="L2669:L2732" si="789">IMSUM($C$21/$C$22,IMDIV(1,COMPLEX(0,$C$20*$C$22*A2669)))</f>
        <v>0.0001875-0.0167329979295105i</v>
      </c>
      <c r="M2669" t="str">
        <f t="shared" ref="M2669:M2732" si="790">IMSUM($C$25/$C$26,IMDIV(1,COMPLEX(0,$C$24*$C$26*A2669)))</f>
        <v>0.00125-0.00420561980046521i</v>
      </c>
      <c r="N2669">
        <f t="shared" ref="N2669:N2732" si="791">ABS(R2669)</f>
        <v>90.177450914322975</v>
      </c>
      <c r="O2669">
        <f t="shared" ref="O2669:O2732" si="792">ABS(P2669)</f>
        <v>3.9470261612385298</v>
      </c>
      <c r="P2669" s="3">
        <f t="shared" ref="P2669:P2732" si="793">20*LOG10(IMABS(C2669))</f>
        <v>3.9470261612385298</v>
      </c>
      <c r="Q2669" s="3">
        <f t="shared" ref="Q2669:Q2732" si="794">IMARGUMENT(C2669)*180/PI()</f>
        <v>-89.822549085677025</v>
      </c>
      <c r="R2669">
        <f t="shared" ref="R2669:R2732" si="795">IF(Q2669&lt;0,Q2669+180,Q2669-180)</f>
        <v>90.177450914322975</v>
      </c>
      <c r="S2669">
        <f t="shared" ref="S2669:S2732" si="796">B2669/1000</f>
        <v>21.080324084775125</v>
      </c>
      <c r="T2669">
        <f t="shared" si="779"/>
        <v>3.9470261612385298</v>
      </c>
    </row>
    <row r="2670" spans="1:20" x14ac:dyDescent="0.35">
      <c r="A2670">
        <f t="shared" si="780"/>
        <v>132954.89857377121</v>
      </c>
      <c r="B2670">
        <f t="shared" ref="B2670:B2733" si="797">B2669*(1+B$42)</f>
        <v>21160.429316297272</v>
      </c>
      <c r="C2670" t="str">
        <f t="shared" si="781"/>
        <v>0.00179000912445593-1.57495601029884i</v>
      </c>
      <c r="D2670" t="str">
        <f t="shared" si="782"/>
        <v>3.47518543685924-0.853206644855451i</v>
      </c>
      <c r="E2670" t="str">
        <f t="shared" si="783"/>
        <v>261.289238839466-33.210056599607i</v>
      </c>
      <c r="F2670" t="str">
        <f t="shared" si="784"/>
        <v>2.9094359299826-7.0954567260605i</v>
      </c>
      <c r="G2670" t="str">
        <f t="shared" si="785"/>
        <v>0.999837115257177-0.0127615912559337i</v>
      </c>
      <c r="H2670" t="str">
        <f t="shared" si="786"/>
        <v>1.35436843130616-116.211453937942i</v>
      </c>
      <c r="I2670" t="str">
        <f t="shared" si="787"/>
        <v>-2.31503958789357-0.980931598846259i</v>
      </c>
      <c r="K2670" t="str">
        <f t="shared" si="788"/>
        <v>0.00120326480900638-0.00311789680567072i</v>
      </c>
      <c r="L2670" t="str">
        <f t="shared" si="789"/>
        <v>0.0001875-0.0166696532471712i</v>
      </c>
      <c r="M2670" t="str">
        <f t="shared" si="790"/>
        <v>0.00125-0.0041896989444762i</v>
      </c>
      <c r="N2670">
        <f t="shared" si="791"/>
        <v>90.065119230816919</v>
      </c>
      <c r="O2670">
        <f t="shared" si="792"/>
        <v>3.9453741724290845</v>
      </c>
      <c r="P2670" s="3">
        <f t="shared" si="793"/>
        <v>3.9453741724290845</v>
      </c>
      <c r="Q2670" s="3">
        <f t="shared" si="794"/>
        <v>-89.934880769183081</v>
      </c>
      <c r="R2670">
        <f t="shared" si="795"/>
        <v>90.065119230816919</v>
      </c>
      <c r="S2670">
        <f t="shared" si="796"/>
        <v>21.160429316297272</v>
      </c>
      <c r="T2670">
        <f t="shared" si="779"/>
        <v>3.9453741724290845</v>
      </c>
    </row>
    <row r="2671" spans="1:20" x14ac:dyDescent="0.35">
      <c r="A2671">
        <f t="shared" si="780"/>
        <v>133460.12718835153</v>
      </c>
      <c r="B2671">
        <f t="shared" si="797"/>
        <v>21240.838947699202</v>
      </c>
      <c r="C2671" t="str">
        <f t="shared" si="781"/>
        <v>-0.00137063001714721-1.57468429198404i</v>
      </c>
      <c r="D2671" t="str">
        <f t="shared" si="782"/>
        <v>3.47516307279324-0.850742772777006i</v>
      </c>
      <c r="E2671" t="str">
        <f t="shared" si="783"/>
        <v>262.08523495872-34.111060515036i</v>
      </c>
      <c r="F2671" t="str">
        <f t="shared" si="784"/>
        <v>2.90943232148321-7.06887770720979i</v>
      </c>
      <c r="G2671" t="str">
        <f t="shared" si="785"/>
        <v>0.999835875184636-0.0128100694146833i</v>
      </c>
      <c r="H2671" t="str">
        <f t="shared" si="786"/>
        <v>1.34007770852436-115.746130940367i</v>
      </c>
      <c r="I2671" t="str">
        <f t="shared" si="787"/>
        <v>-2.2971640150258-0.976724685835959i</v>
      </c>
      <c r="K2671" t="str">
        <f t="shared" si="788"/>
        <v>0.0012001625005783-0.00310682520081498i</v>
      </c>
      <c r="L2671" t="str">
        <f t="shared" si="789"/>
        <v>0.0001875-0.0166065483633904i</v>
      </c>
      <c r="M2671" t="str">
        <f t="shared" si="790"/>
        <v>0.00125-0.00417383835871308i</v>
      </c>
      <c r="N2671">
        <f t="shared" si="791"/>
        <v>89.950128863402114</v>
      </c>
      <c r="O2671">
        <f t="shared" si="792"/>
        <v>3.9438731957758284</v>
      </c>
      <c r="P2671" s="3">
        <f t="shared" si="793"/>
        <v>3.9438731957758284</v>
      </c>
      <c r="Q2671" s="3">
        <f t="shared" si="794"/>
        <v>-90.049871136597886</v>
      </c>
      <c r="R2671">
        <f t="shared" si="795"/>
        <v>89.950128863402114</v>
      </c>
      <c r="S2671">
        <f t="shared" si="796"/>
        <v>21.240838947699203</v>
      </c>
      <c r="T2671">
        <f t="shared" si="779"/>
        <v>3.9438731957758284</v>
      </c>
    </row>
    <row r="2672" spans="1:20" x14ac:dyDescent="0.35">
      <c r="A2672">
        <f t="shared" si="780"/>
        <v>133967.27567166727</v>
      </c>
      <c r="B2672">
        <f t="shared" si="797"/>
        <v>21321.554135700459</v>
      </c>
      <c r="C2672" t="str">
        <f t="shared" si="781"/>
        <v>-0.00460443327928606-1.57443302693882i</v>
      </c>
      <c r="D2672" t="str">
        <f t="shared" si="782"/>
        <v>3.47514053872858-0.848291128984412i</v>
      </c>
      <c r="E2672" t="str">
        <f t="shared" si="783"/>
        <v>262.883338237951-35.0307677898401i</v>
      </c>
      <c r="F2672" t="str">
        <f t="shared" si="784"/>
        <v>2.9094286855162-7.0424003758342i</v>
      </c>
      <c r="G2672" t="str">
        <f t="shared" si="785"/>
        <v>0.999834625672748-0.0128587316086637i</v>
      </c>
      <c r="H2672" t="str">
        <f t="shared" si="786"/>
        <v>1.32595798025444-115.282859418735i</v>
      </c>
      <c r="I2672" t="str">
        <f t="shared" si="787"/>
        <v>-2.27943064529304-0.97254053160534i</v>
      </c>
      <c r="K2672" t="str">
        <f t="shared" si="788"/>
        <v>0.00119708248952574-0.00309579211735083i</v>
      </c>
      <c r="L2672" t="str">
        <f t="shared" si="789"/>
        <v>0.0001875-0.0165436823703829i</v>
      </c>
      <c r="M2672" t="str">
        <f t="shared" si="790"/>
        <v>0.00125-0.00415803781501603i</v>
      </c>
      <c r="N2672">
        <f t="shared" si="791"/>
        <v>89.832438828878523</v>
      </c>
      <c r="O2672">
        <f t="shared" si="792"/>
        <v>3.9425209716881744</v>
      </c>
      <c r="P2672" s="3">
        <f t="shared" si="793"/>
        <v>3.9425209716881744</v>
      </c>
      <c r="Q2672" s="3">
        <f t="shared" si="794"/>
        <v>-90.167561171121477</v>
      </c>
      <c r="R2672">
        <f t="shared" si="795"/>
        <v>89.832438828878523</v>
      </c>
      <c r="S2672">
        <f t="shared" si="796"/>
        <v>21.32155413570046</v>
      </c>
      <c r="T2672">
        <f t="shared" si="779"/>
        <v>3.9425209716881744</v>
      </c>
    </row>
    <row r="2673" spans="1:20" x14ac:dyDescent="0.35">
      <c r="A2673">
        <f t="shared" si="780"/>
        <v>134476.3513192196</v>
      </c>
      <c r="B2673">
        <f t="shared" si="797"/>
        <v>21402.57604141612</v>
      </c>
      <c r="C2673" t="str">
        <f t="shared" si="781"/>
        <v>-0.00791265532603458-1.57420131027426i</v>
      </c>
      <c r="D2673" t="str">
        <f t="shared" si="782"/>
        <v>3.47511783337519-0.845851678096441i</v>
      </c>
      <c r="E2673" t="str">
        <f t="shared" si="783"/>
        <v>263.683331796955-35.9695344493618i</v>
      </c>
      <c r="F2673" t="str">
        <f t="shared" si="784"/>
        <v>2.9094250218725-7.01602435104023i</v>
      </c>
      <c r="G2673" t="str">
        <f t="shared" si="785"/>
        <v>0.999833366649686-0.0129075785351291i</v>
      </c>
      <c r="H2673" t="str">
        <f t="shared" si="786"/>
        <v>1.31200695392571-114.821628281578i</v>
      </c>
      <c r="I2673" t="str">
        <f t="shared" si="787"/>
        <v>-2.26183829622365-0.96837894784337i</v>
      </c>
      <c r="K2673" t="str">
        <f t="shared" si="788"/>
        <v>0.00119402461699809-0.00308479746344341i</v>
      </c>
      <c r="L2673" t="str">
        <f t="shared" si="789"/>
        <v>0.0001875-0.0164810543638005i</v>
      </c>
      <c r="M2673" t="str">
        <f t="shared" si="790"/>
        <v>0.00125-0.00414229708608889i</v>
      </c>
      <c r="N2673">
        <f t="shared" si="791"/>
        <v>89.712007648627932</v>
      </c>
      <c r="O2673">
        <f t="shared" si="792"/>
        <v>3.941315115130946</v>
      </c>
      <c r="P2673" s="3">
        <f t="shared" si="793"/>
        <v>3.941315115130946</v>
      </c>
      <c r="Q2673" s="3">
        <f t="shared" si="794"/>
        <v>-90.287992351372068</v>
      </c>
      <c r="R2673">
        <f t="shared" si="795"/>
        <v>89.712007648627932</v>
      </c>
      <c r="S2673">
        <f t="shared" si="796"/>
        <v>21.402576041416118</v>
      </c>
      <c r="T2673">
        <f t="shared" si="779"/>
        <v>3.941315115130946</v>
      </c>
    </row>
    <row r="2674" spans="1:20" x14ac:dyDescent="0.35">
      <c r="A2674">
        <f t="shared" si="780"/>
        <v>134987.36145423262</v>
      </c>
      <c r="B2674">
        <f t="shared" si="797"/>
        <v>21483.9058303735</v>
      </c>
      <c r="C2674" t="str">
        <f t="shared" si="781"/>
        <v>-0.0112965654197055-1.57398819442411i</v>
      </c>
      <c r="D2674" t="str">
        <f t="shared" si="782"/>
        <v>3.47509495543335-0.843424384906004i</v>
      </c>
      <c r="E2674" t="str">
        <f t="shared" si="783"/>
        <v>264.484987178338-36.927720816402i</v>
      </c>
      <c r="F2674" t="str">
        <f t="shared" si="784"/>
        <v>2.90942133034156-6.98974925339188i</v>
      </c>
      <c r="G2674" t="str">
        <f t="shared" si="785"/>
        <v>0.999832098043075-0.0129566108939601i</v>
      </c>
      <c r="H2674" t="str">
        <f t="shared" si="786"/>
        <v>1.298222370543-114.36242651773i</v>
      </c>
      <c r="I2674" t="str">
        <f t="shared" si="787"/>
        <v>-2.24438579591709-0.964239748598873i</v>
      </c>
      <c r="K2674" t="str">
        <f t="shared" si="788"/>
        <v>0.00119098872515265-0.0030738411470932i</v>
      </c>
      <c r="L2674" t="str">
        <f t="shared" si="789"/>
        <v>0.0001875-0.0164186634427181i</v>
      </c>
      <c r="M2674" t="str">
        <f t="shared" si="790"/>
        <v>0.00125-0.00412661594549601i</v>
      </c>
      <c r="N2674">
        <f t="shared" si="791"/>
        <v>89.58879335244356</v>
      </c>
      <c r="O2674">
        <f t="shared" si="792"/>
        <v>3.9402531113439441</v>
      </c>
      <c r="P2674" s="3">
        <f t="shared" si="793"/>
        <v>3.9402531113439441</v>
      </c>
      <c r="Q2674" s="3">
        <f t="shared" si="794"/>
        <v>-90.41120664755644</v>
      </c>
      <c r="R2674">
        <f t="shared" si="795"/>
        <v>89.58879335244356</v>
      </c>
      <c r="S2674">
        <f t="shared" si="796"/>
        <v>21.483905830373502</v>
      </c>
      <c r="T2674">
        <f t="shared" si="779"/>
        <v>3.9402531113439441</v>
      </c>
    </row>
    <row r="2675" spans="1:20" x14ac:dyDescent="0.35">
      <c r="A2675">
        <f t="shared" si="780"/>
        <v>135500.31342775869</v>
      </c>
      <c r="B2675">
        <f t="shared" si="797"/>
        <v>21565.544672528918</v>
      </c>
      <c r="C2675" t="str">
        <f t="shared" si="781"/>
        <v>-0.0147574468446408-1.57379268755531i</v>
      </c>
      <c r="D2675" t="str">
        <f t="shared" si="782"/>
        <v>3.47507190359347-0.841009214379573i</v>
      </c>
      <c r="E2675" t="str">
        <f t="shared" si="783"/>
        <v>265.288063910606-37.9056913681953i</v>
      </c>
      <c r="F2675" t="str">
        <f t="shared" si="784"/>
        <v>2.90941761071114-6.96357470490477i</v>
      </c>
      <c r="G2675" t="str">
        <f t="shared" si="785"/>
        <v>0.999830819779992-0.0130058293876725i</v>
      </c>
      <c r="H2675" t="str">
        <f t="shared" si="786"/>
        <v>1.2846020041607-113.90524319557i</v>
      </c>
      <c r="I2675" t="str">
        <f t="shared" si="787"/>
        <v>-2.2270719829389-0.96012275024288i</v>
      </c>
      <c r="K2675" t="str">
        <f t="shared" si="788"/>
        <v>0.00118797465714926-0.0030629230761418i</v>
      </c>
      <c r="L2675" t="str">
        <f t="shared" si="789"/>
        <v>0.0001875-0.0163565087096216i</v>
      </c>
      <c r="M2675" t="str">
        <f t="shared" si="790"/>
        <v>0.00125-0.00411099416765891i</v>
      </c>
      <c r="N2675">
        <f t="shared" si="791"/>
        <v>89.462753483117027</v>
      </c>
      <c r="O2675">
        <f t="shared" si="792"/>
        <v>3.9393323114506296</v>
      </c>
      <c r="P2675" s="3">
        <f t="shared" si="793"/>
        <v>3.9393323114506296</v>
      </c>
      <c r="Q2675" s="3">
        <f t="shared" si="794"/>
        <v>-90.537246516882973</v>
      </c>
      <c r="R2675">
        <f t="shared" si="795"/>
        <v>89.462753483117027</v>
      </c>
      <c r="S2675">
        <f t="shared" si="796"/>
        <v>21.565544672528919</v>
      </c>
      <c r="T2675">
        <f t="shared" si="779"/>
        <v>3.9393323114506296</v>
      </c>
    </row>
    <row r="2676" spans="1:20" x14ac:dyDescent="0.35">
      <c r="A2676">
        <f t="shared" si="780"/>
        <v>136015.2146187842</v>
      </c>
      <c r="B2676">
        <f t="shared" si="797"/>
        <v>21647.493742284529</v>
      </c>
      <c r="C2676" t="str">
        <f t="shared" si="781"/>
        <v>-0.0182965962660897-1.57361375193904i</v>
      </c>
      <c r="D2676" t="str">
        <f t="shared" si="782"/>
        <v>3.47504867653609-0.838606131656696i</v>
      </c>
      <c r="E2676" t="str">
        <f t="shared" si="783"/>
        <v>266.092309059921-38.9038145760613i</v>
      </c>
      <c r="F2676" t="str">
        <f t="shared" si="784"/>
        <v>2.90941386276745-6.93750032904093i</v>
      </c>
      <c r="G2676" t="str">
        <f t="shared" si="785"/>
        <v>0.999829531786957-0.0130552347214274i</v>
      </c>
      <c r="H2676" t="str">
        <f t="shared" si="786"/>
        <v>1.27114366136587-113.450067462293i</v>
      </c>
      <c r="I2676" t="str">
        <f t="shared" si="787"/>
        <v>-2.2098957062175-0.956027771431939i</v>
      </c>
      <c r="K2676" t="str">
        <f t="shared" si="788"/>
        <v>0.00118498225714506-0.00305204315827784i</v>
      </c>
      <c r="L2676" t="str">
        <f t="shared" si="789"/>
        <v>0.0001875-0.0162945892703941i</v>
      </c>
      <c r="M2676" t="str">
        <f t="shared" si="790"/>
        <v>0.00125-0.00409543152785306i</v>
      </c>
      <c r="N2676">
        <f t="shared" si="791"/>
        <v>89.333845101839032</v>
      </c>
      <c r="O2676">
        <f t="shared" si="792"/>
        <v>3.9385499279551532</v>
      </c>
      <c r="P2676" s="3">
        <f t="shared" si="793"/>
        <v>3.9385499279551532</v>
      </c>
      <c r="Q2676" s="3">
        <f t="shared" si="794"/>
        <v>-90.666154898160968</v>
      </c>
      <c r="R2676">
        <f t="shared" si="795"/>
        <v>89.333845101839032</v>
      </c>
      <c r="S2676">
        <f t="shared" si="796"/>
        <v>21.647493742284528</v>
      </c>
      <c r="T2676">
        <f t="shared" si="779"/>
        <v>3.9385499279551532</v>
      </c>
    </row>
    <row r="2677" spans="1:20" x14ac:dyDescent="0.35">
      <c r="A2677">
        <f t="shared" si="780"/>
        <v>136532.07243433557</v>
      </c>
      <c r="B2677">
        <f t="shared" si="797"/>
        <v>21729.754218505212</v>
      </c>
      <c r="C2677" t="str">
        <f t="shared" si="781"/>
        <v>-0.0219153230203503-1.57345030228293i</v>
      </c>
      <c r="D2677" t="str">
        <f t="shared" si="782"/>
        <v>3.47502527293168-0.83621510204945i</v>
      </c>
      <c r="E2677" t="str">
        <f t="shared" si="783"/>
        <v>266.897456770701-39.9224627266817i</v>
      </c>
      <c r="F2677" t="str">
        <f t="shared" si="784"/>
        <v>2.90941008629502-6.91152575070319i</v>
      </c>
      <c r="G2677" t="str">
        <f t="shared" si="785"/>
        <v>0.999828233989932-0.0131048276030407i</v>
      </c>
      <c r="H2677" t="str">
        <f t="shared" si="786"/>
        <v>1.25784518076962-112.996888543181i</v>
      </c>
      <c r="I2677" t="str">
        <f t="shared" si="787"/>
        <v>-2.19285582494177-0.951954633071921i</v>
      </c>
      <c r="K2677" t="str">
        <f t="shared" si="788"/>
        <v>0.00118201137028925-0.00304120130104281i</v>
      </c>
      <c r="L2677" t="str">
        <f t="shared" si="789"/>
        <v>0.0001875-0.0162329042343037i</v>
      </c>
      <c r="M2677" t="str">
        <f t="shared" si="790"/>
        <v>0.00125-0.00407992780220468i</v>
      </c>
      <c r="N2677">
        <f t="shared" si="791"/>
        <v>89.202024794457174</v>
      </c>
      <c r="O2677">
        <f t="shared" si="792"/>
        <v>3.9379030301278717</v>
      </c>
      <c r="P2677" s="3">
        <f t="shared" si="793"/>
        <v>3.9379030301278717</v>
      </c>
      <c r="Q2677" s="3">
        <f t="shared" si="794"/>
        <v>-90.797975205542826</v>
      </c>
      <c r="R2677">
        <f t="shared" si="795"/>
        <v>89.202024794457174</v>
      </c>
      <c r="S2677">
        <f t="shared" si="796"/>
        <v>21.72975421850521</v>
      </c>
      <c r="T2677">
        <f t="shared" si="779"/>
        <v>3.9379030301278717</v>
      </c>
    </row>
    <row r="2678" spans="1:20" x14ac:dyDescent="0.35">
      <c r="A2678">
        <f t="shared" si="780"/>
        <v>137050.89430958606</v>
      </c>
      <c r="B2678">
        <f t="shared" si="797"/>
        <v>21812.327284535531</v>
      </c>
      <c r="C2678" t="str">
        <f t="shared" si="781"/>
        <v>-0.0256149483319914-1.5733012040251i</v>
      </c>
      <c r="D2678" t="str">
        <f t="shared" si="782"/>
        <v>3.4750016914408-0.833836091041973i</v>
      </c>
      <c r="E2678" t="str">
        <f t="shared" si="783"/>
        <v>267.703227795199-40.9620117238618i</v>
      </c>
      <c r="F2678" t="str">
        <f t="shared" si="784"/>
        <v>2.9094062810768-6.88565059623012i</v>
      </c>
      <c r="G2678" t="str">
        <f t="shared" si="785"/>
        <v>0.999826926314318-0.0131546087429935i</v>
      </c>
      <c r="H2678" t="str">
        <f t="shared" si="786"/>
        <v>1.24470443250709-112.54569574087i</v>
      </c>
      <c r="I2678" t="str">
        <f t="shared" si="787"/>
        <v>-2.17595120845984-0.947903158282462i</v>
      </c>
      <c r="K2678" t="str">
        <f t="shared" si="788"/>
        <v>0.00117906184271783-0.00303039741183669i</v>
      </c>
      <c r="L2678" t="str">
        <f t="shared" si="789"/>
        <v>0.0001875-0.0161714527139906i</v>
      </c>
      <c r="M2678" t="str">
        <f t="shared" si="790"/>
        <v>0.00125-0.00406448276768747i</v>
      </c>
      <c r="N2678">
        <f t="shared" si="791"/>
        <v>89.06724867864466</v>
      </c>
      <c r="O2678">
        <f t="shared" si="792"/>
        <v>3.9373885392788619</v>
      </c>
      <c r="P2678" s="3">
        <f t="shared" si="793"/>
        <v>3.9373885392788619</v>
      </c>
      <c r="Q2678" s="3">
        <f t="shared" si="794"/>
        <v>-90.93275132135534</v>
      </c>
      <c r="R2678">
        <f t="shared" si="795"/>
        <v>89.06724867864466</v>
      </c>
      <c r="S2678">
        <f t="shared" si="796"/>
        <v>21.812327284535531</v>
      </c>
      <c r="T2678">
        <f t="shared" si="779"/>
        <v>3.9373885392788619</v>
      </c>
    </row>
    <row r="2679" spans="1:20" x14ac:dyDescent="0.35">
      <c r="A2679">
        <f t="shared" si="780"/>
        <v>137571.6877079625</v>
      </c>
      <c r="B2679">
        <f t="shared" si="797"/>
        <v>21895.214128216769</v>
      </c>
      <c r="C2679" t="str">
        <f t="shared" si="781"/>
        <v>-0.0293968044538978-1.57316527159082i</v>
      </c>
      <c r="D2679" t="str">
        <f t="shared" si="782"/>
        <v>3.47497793071379-0.831469064289903i</v>
      </c>
      <c r="E2679" t="str">
        <f t="shared" si="783"/>
        <v>268.509329012271-42.0228408695965i</v>
      </c>
      <c r="F2679" t="str">
        <f t="shared" si="784"/>
        <v>2.90940244689405-6.85987449339024i</v>
      </c>
      <c r="G2679" t="str">
        <f t="shared" si="785"/>
        <v>0.999825608684946-0.0132045788544412i</v>
      </c>
      <c r="H2679" t="str">
        <f t="shared" si="786"/>
        <v>1.23171931774555-112.09647843465i</v>
      </c>
      <c r="I2679" t="str">
        <f t="shared" si="787"/>
        <v>-2.15918073617912-0.943873172362164i</v>
      </c>
      <c r="K2679" t="str">
        <f t="shared" si="788"/>
        <v>0.00117613352154832-0.00301963139792366i</v>
      </c>
      <c r="L2679" t="str">
        <f t="shared" si="789"/>
        <v>0.0001875-0.0161102338254538i</v>
      </c>
      <c r="M2679" t="str">
        <f t="shared" si="790"/>
        <v>0.00125-0.00404909620211942i</v>
      </c>
      <c r="N2679">
        <f t="shared" si="791"/>
        <v>88.929472412031586</v>
      </c>
      <c r="O2679">
        <f t="shared" si="792"/>
        <v>3.9370032239188788</v>
      </c>
      <c r="P2679" s="3">
        <f t="shared" si="793"/>
        <v>3.9370032239188788</v>
      </c>
      <c r="Q2679" s="3">
        <f t="shared" si="794"/>
        <v>-91.070527587968414</v>
      </c>
      <c r="R2679">
        <f t="shared" si="795"/>
        <v>88.929472412031586</v>
      </c>
      <c r="S2679">
        <f t="shared" si="796"/>
        <v>21.895214128216768</v>
      </c>
      <c r="T2679">
        <f t="shared" si="779"/>
        <v>3.9370032239188788</v>
      </c>
    </row>
    <row r="2680" spans="1:20" x14ac:dyDescent="0.35">
      <c r="A2680">
        <f t="shared" si="780"/>
        <v>138094.46012125275</v>
      </c>
      <c r="B2680">
        <f t="shared" si="797"/>
        <v>21978.415941903993</v>
      </c>
      <c r="C2680" t="str">
        <f t="shared" si="781"/>
        <v>-0.0332622337256513-1.57304126661311i</v>
      </c>
      <c r="D2680" t="str">
        <f t="shared" si="782"/>
        <v>3.47495398939076-0.829113987619886i</v>
      </c>
      <c r="E2680" t="str">
        <f t="shared" si="783"/>
        <v>269.31545293561-43.1053326232299i</v>
      </c>
      <c r="F2680" t="str">
        <f t="shared" si="784"/>
        <v>2.90939858352632-6.8341970713769i</v>
      </c>
      <c r="G2680" t="str">
        <f t="shared" si="785"/>
        <v>0.999824281026077-0.0132547386532239i</v>
      </c>
      <c r="H2680" t="str">
        <f t="shared" si="786"/>
        <v>1.21888776820064-111.649226079744i</v>
      </c>
      <c r="I2680" t="str">
        <f t="shared" si="787"/>
        <v>-2.14254329746718-0.939864502754221i</v>
      </c>
      <c r="K2680" t="str">
        <f t="shared" si="788"/>
        <v>0.00117322625487456-0.00300890316643765i</v>
      </c>
      <c r="L2680" t="str">
        <f t="shared" si="789"/>
        <v>0.0001875-0.0160492466880393i</v>
      </c>
      <c r="M2680" t="str">
        <f t="shared" si="790"/>
        <v>0.00125-0.00403376788415961i</v>
      </c>
      <c r="N2680">
        <f t="shared" si="791"/>
        <v>88.78865120135535</v>
      </c>
      <c r="O2680">
        <f t="shared" si="792"/>
        <v>3.9367436948091861</v>
      </c>
      <c r="P2680" s="3">
        <f t="shared" si="793"/>
        <v>3.9367436948091861</v>
      </c>
      <c r="Q2680" s="3">
        <f t="shared" si="794"/>
        <v>-91.21134879864465</v>
      </c>
      <c r="R2680">
        <f t="shared" si="795"/>
        <v>88.78865120135535</v>
      </c>
      <c r="S2680">
        <f t="shared" si="796"/>
        <v>21.978415941903993</v>
      </c>
      <c r="T2680">
        <f t="shared" si="779"/>
        <v>3.9367436948091861</v>
      </c>
    </row>
    <row r="2681" spans="1:20" x14ac:dyDescent="0.35">
      <c r="A2681">
        <f t="shared" si="780"/>
        <v>138619.21906971352</v>
      </c>
      <c r="B2681">
        <f t="shared" si="797"/>
        <v>22061.933922483229</v>
      </c>
      <c r="C2681" t="str">
        <f t="shared" si="781"/>
        <v>-0.0372125875456435-1.5729278961186i</v>
      </c>
      <c r="D2681" t="str">
        <f t="shared" si="782"/>
        <v>3.47492986610165-0.826770827029096i</v>
      </c>
      <c r="E2681" t="str">
        <f t="shared" si="783"/>
        <v>270.121277211761-44.2098723374244i</v>
      </c>
      <c r="F2681" t="str">
        <f t="shared" si="784"/>
        <v>2.90939469075161-6.80861796080302i</v>
      </c>
      <c r="G2681" t="str">
        <f t="shared" si="785"/>
        <v>0.999822943261395-0.0133050888578762i</v>
      </c>
      <c r="H2681" t="str">
        <f t="shared" si="786"/>
        <v>1.20620774566058-111.203928206612i</v>
      </c>
      <c r="I2681" t="str">
        <f t="shared" si="787"/>
        <v>-2.12603779155395-0.935876979012846i</v>
      </c>
      <c r="K2681" t="str">
        <f t="shared" si="788"/>
        <v>0.00117033989176144-0.00299821262438787i</v>
      </c>
      <c r="L2681" t="str">
        <f t="shared" si="789"/>
        <v>0.0001875-0.0159884904244265i</v>
      </c>
      <c r="M2681" t="str">
        <f t="shared" si="790"/>
        <v>0.00125-0.00401849759330504i</v>
      </c>
      <c r="N2681">
        <f t="shared" si="791"/>
        <v>88.644739812687078</v>
      </c>
      <c r="O2681">
        <f t="shared" si="792"/>
        <v>3.9366063999007261</v>
      </c>
      <c r="P2681" s="3">
        <f t="shared" si="793"/>
        <v>3.9366063999007261</v>
      </c>
      <c r="Q2681" s="3">
        <f t="shared" si="794"/>
        <v>-91.355260187312922</v>
      </c>
      <c r="R2681">
        <f t="shared" si="795"/>
        <v>88.644739812687078</v>
      </c>
      <c r="S2681">
        <f t="shared" si="796"/>
        <v>22.061933922483231</v>
      </c>
      <c r="T2681">
        <f t="shared" si="779"/>
        <v>3.9366063999007261</v>
      </c>
    </row>
    <row r="2682" spans="1:20" x14ac:dyDescent="0.35">
      <c r="A2682">
        <f t="shared" si="780"/>
        <v>139145.97210217844</v>
      </c>
      <c r="B2682">
        <f t="shared" si="797"/>
        <v>22145.769271388664</v>
      </c>
      <c r="C2682" t="str">
        <f t="shared" si="781"/>
        <v>-0.0412492252519658-1.57282381067989i</v>
      </c>
      <c r="D2682" t="str">
        <f t="shared" si="782"/>
        <v>3.474905559466-0.824439548684693i</v>
      </c>
      <c r="E2682" t="str">
        <f t="shared" si="783"/>
        <v>270.926464108305-45.3368479696031i</v>
      </c>
      <c r="F2682" t="str">
        <f t="shared" si="784"/>
        <v>2.90939076834617-6.78313679369561i</v>
      </c>
      <c r="G2682" t="str">
        <f t="shared" si="785"/>
        <v>0.999821595314006-0.0133556301896369i</v>
      </c>
      <c r="H2682" t="str">
        <f t="shared" si="786"/>
        <v>1.19367724151833-110.760574420266i</v>
      </c>
      <c r="I2682" t="str">
        <f t="shared" si="787"/>
        <v>-2.10966312743507-0.931910432770218i</v>
      </c>
      <c r="K2682" t="str">
        <f t="shared" si="788"/>
        <v>0.00116747428223967-0.00298755967866421i</v>
      </c>
      <c r="L2682" t="str">
        <f t="shared" si="789"/>
        <v>0.0001875-0.0159279641606161i</v>
      </c>
      <c r="M2682" t="str">
        <f t="shared" si="790"/>
        <v>0.00125-0.00400328510988747i</v>
      </c>
      <c r="N2682">
        <f t="shared" si="791"/>
        <v>88.497692582800099</v>
      </c>
      <c r="O2682">
        <f t="shared" si="792"/>
        <v>3.9365876191616609</v>
      </c>
      <c r="P2682" s="3">
        <f t="shared" si="793"/>
        <v>3.9365876191616609</v>
      </c>
      <c r="Q2682" s="3">
        <f t="shared" si="794"/>
        <v>-91.502307417199901</v>
      </c>
      <c r="R2682">
        <f t="shared" si="795"/>
        <v>88.497692582800099</v>
      </c>
      <c r="S2682">
        <f t="shared" si="796"/>
        <v>22.145769271388666</v>
      </c>
      <c r="T2682">
        <f t="shared" si="779"/>
        <v>3.9365876191616609</v>
      </c>
    </row>
    <row r="2683" spans="1:20" x14ac:dyDescent="0.35">
      <c r="A2683">
        <f t="shared" si="780"/>
        <v>139674.72679616671</v>
      </c>
      <c r="B2683">
        <f t="shared" si="797"/>
        <v>22229.923194619943</v>
      </c>
      <c r="C2683" t="str">
        <f t="shared" si="781"/>
        <v>-0.045373512907523-1.57272760253691i</v>
      </c>
      <c r="D2683" t="str">
        <f t="shared" si="782"/>
        <v>3.47488106809281-0.822120118923316i</v>
      </c>
      <c r="E2683" t="str">
        <f t="shared" si="783"/>
        <v>271.730659992724-46.4866497675734i</v>
      </c>
      <c r="F2683" t="str">
        <f t="shared" si="784"/>
        <v>2.90938681608446-6.75775320349037i</v>
      </c>
      <c r="G2683" t="str">
        <f t="shared" si="785"/>
        <v>0.999820237106428-0.0134063633724594i</v>
      </c>
      <c r="H2683" t="str">
        <f t="shared" si="786"/>
        <v>1.18129427631131-110.319154399574i</v>
      </c>
      <c r="I2683" t="str">
        <f t="shared" si="787"/>
        <v>-2.09341822377586-0.927964697703909i</v>
      </c>
      <c r="K2683" t="str">
        <f t="shared" si="788"/>
        <v>0.00116462927730061-0.00297694423604269i</v>
      </c>
      <c r="L2683" t="str">
        <f t="shared" si="789"/>
        <v>0.0001875-0.0158676670259176i</v>
      </c>
      <c r="M2683" t="str">
        <f t="shared" si="790"/>
        <v>0.00125-0.00398813021507021i</v>
      </c>
      <c r="N2683">
        <f t="shared" si="791"/>
        <v>88.347463431727945</v>
      </c>
      <c r="O2683">
        <f t="shared" si="792"/>
        <v>3.9366834592980466</v>
      </c>
      <c r="P2683" s="3">
        <f t="shared" si="793"/>
        <v>3.9366834592980466</v>
      </c>
      <c r="Q2683" s="3">
        <f t="shared" si="794"/>
        <v>-91.652536568272055</v>
      </c>
      <c r="R2683">
        <f t="shared" si="795"/>
        <v>88.347463431727945</v>
      </c>
      <c r="S2683">
        <f t="shared" si="796"/>
        <v>22.229923194619943</v>
      </c>
      <c r="T2683">
        <f t="shared" si="779"/>
        <v>3.9366834592980466</v>
      </c>
    </row>
    <row r="2684" spans="1:20" x14ac:dyDescent="0.35">
      <c r="A2684">
        <f t="shared" si="780"/>
        <v>140205.49075799217</v>
      </c>
      <c r="B2684">
        <f t="shared" si="797"/>
        <v>22314.396902759501</v>
      </c>
      <c r="C2684" t="str">
        <f t="shared" si="781"/>
        <v>-0.0495868219837322-1.57263780368894i</v>
      </c>
      <c r="D2684" t="str">
        <f t="shared" si="782"/>
        <v>3.47485639058076-0.819812504250633i</v>
      </c>
      <c r="E2684" t="str">
        <f t="shared" si="783"/>
        <v>272.533494802411-47.6596699278145i</v>
      </c>
      <c r="F2684" t="str">
        <f t="shared" si="784"/>
        <v>2.90938283373938-6.73246682502685i</v>
      </c>
      <c r="G2684" t="str">
        <f t="shared" si="785"/>
        <v>0.999818868560592-0.0134572891330212i</v>
      </c>
      <c r="H2684" t="str">
        <f t="shared" si="786"/>
        <v>1.16905689926855-109.879657896584i</v>
      </c>
      <c r="I2684" t="str">
        <f t="shared" si="787"/>
        <v>-2.07730200881691-0.924039609505075i</v>
      </c>
      <c r="K2684" t="str">
        <f t="shared" si="788"/>
        <v>0.00116180472889097-0.00296636620319068i</v>
      </c>
      <c r="L2684" t="str">
        <f t="shared" si="789"/>
        <v>0.0001875-0.0158075981529365i</v>
      </c>
      <c r="M2684" t="str">
        <f t="shared" si="790"/>
        <v>0.00125-0.00397303269084499i</v>
      </c>
      <c r="N2684">
        <f t="shared" si="791"/>
        <v>88.194005876595938</v>
      </c>
      <c r="O2684">
        <f t="shared" si="792"/>
        <v>3.9368898483666257</v>
      </c>
      <c r="P2684" s="3">
        <f t="shared" si="793"/>
        <v>3.9368898483666257</v>
      </c>
      <c r="Q2684" s="3">
        <f t="shared" si="794"/>
        <v>-91.805994123404062</v>
      </c>
      <c r="R2684">
        <f t="shared" si="795"/>
        <v>88.194005876595938</v>
      </c>
      <c r="S2684">
        <f t="shared" si="796"/>
        <v>22.314396902759501</v>
      </c>
      <c r="T2684">
        <f t="shared" si="779"/>
        <v>3.9368898483666257</v>
      </c>
    </row>
    <row r="2685" spans="1:20" x14ac:dyDescent="0.35">
      <c r="A2685">
        <f t="shared" si="780"/>
        <v>140738.27162287253</v>
      </c>
      <c r="B2685">
        <f t="shared" si="797"/>
        <v>22399.191610989987</v>
      </c>
      <c r="C2685" t="str">
        <f t="shared" si="781"/>
        <v>-0.0538905279379376-1.57255288395986i</v>
      </c>
      <c r="D2685" t="str">
        <f t="shared" si="782"/>
        <v>3.47483152551775-0.817516671340779i</v>
      </c>
      <c r="E2685" t="str">
        <f t="shared" si="783"/>
        <v>273.33458150654-48.8563022250665i</v>
      </c>
      <c r="F2685" t="str">
        <f t="shared" si="784"/>
        <v>2.90937882108198-6.70727729454267i</v>
      </c>
      <c r="G2685" t="str">
        <f t="shared" si="785"/>
        <v>0.999817489597835-0.0135084082007346i</v>
      </c>
      <c r="H2685" t="str">
        <f t="shared" si="786"/>
        <v>1.15696318786577-109.44207473586i</v>
      </c>
      <c r="I2685" t="str">
        <f t="shared" si="787"/>
        <v>-2.06131342028035-0.920135005847097i</v>
      </c>
      <c r="K2685" t="str">
        <f t="shared" si="788"/>
        <v>0.00115900048990771-0.00295582548667225i</v>
      </c>
      <c r="L2685" t="str">
        <f t="shared" si="789"/>
        <v>0.0001875-0.0157477566775617i</v>
      </c>
      <c r="M2685" t="str">
        <f t="shared" si="790"/>
        <v>0.00125-0.00395799232002888i</v>
      </c>
      <c r="N2685">
        <f t="shared" si="791"/>
        <v>88.037273046778196</v>
      </c>
      <c r="O2685">
        <f t="shared" si="792"/>
        <v>3.9372025302823932</v>
      </c>
      <c r="P2685" s="3">
        <f t="shared" si="793"/>
        <v>3.9372025302823932</v>
      </c>
      <c r="Q2685" s="3">
        <f t="shared" si="794"/>
        <v>-91.962726953221804</v>
      </c>
      <c r="R2685">
        <f t="shared" si="795"/>
        <v>88.037273046778196</v>
      </c>
      <c r="S2685">
        <f t="shared" si="796"/>
        <v>22.399191610989988</v>
      </c>
      <c r="T2685">
        <f t="shared" si="779"/>
        <v>3.9372025302823932</v>
      </c>
    </row>
    <row r="2686" spans="1:20" x14ac:dyDescent="0.35">
      <c r="A2686">
        <f t="shared" si="780"/>
        <v>141273.07705503944</v>
      </c>
      <c r="B2686">
        <f t="shared" si="797"/>
        <v>22484.308539111749</v>
      </c>
      <c r="C2686" t="str">
        <f t="shared" si="781"/>
        <v>-0.0582860086789767-1.57247124903967i</v>
      </c>
      <c r="D2686" t="str">
        <f t="shared" si="782"/>
        <v>3.47480647148118-0.815232587035918i</v>
      </c>
      <c r="E2686" t="str">
        <f t="shared" si="783"/>
        <v>274.133515560448-50.076941611673i</v>
      </c>
      <c r="F2686" t="str">
        <f t="shared" si="784"/>
        <v>2.90937477788166-6.68218424966875i</v>
      </c>
      <c r="G2686" t="str">
        <f t="shared" si="785"/>
        <v>0.999816100138897-0.013559721307756i</v>
      </c>
      <c r="H2686" t="str">
        <f t="shared" si="786"/>
        <v>1.14501124738714-109.006394813812i</v>
      </c>
      <c r="I2686" t="str">
        <f t="shared" si="787"/>
        <v>-2.04545140527731-0.9162507263548i</v>
      </c>
      <c r="K2686" t="str">
        <f t="shared" si="788"/>
        <v>0.00115621641419272-0.00294532199295325i</v>
      </c>
      <c r="L2686" t="str">
        <f t="shared" si="789"/>
        <v>0.0001875-0.0156881417389537i</v>
      </c>
      <c r="M2686" t="str">
        <f t="shared" si="790"/>
        <v>0.00125-0.00394300888626109i</v>
      </c>
      <c r="N2686">
        <f t="shared" si="791"/>
        <v>87.877217700455432</v>
      </c>
      <c r="O2686">
        <f t="shared" si="792"/>
        <v>3.9376170592247695</v>
      </c>
      <c r="P2686" s="3">
        <f t="shared" si="793"/>
        <v>3.9376170592247695</v>
      </c>
      <c r="Q2686" s="3">
        <f t="shared" si="794"/>
        <v>-92.122782299544568</v>
      </c>
      <c r="R2686">
        <f t="shared" si="795"/>
        <v>87.877217700455432</v>
      </c>
      <c r="S2686">
        <f t="shared" si="796"/>
        <v>22.484308539111748</v>
      </c>
      <c r="T2686">
        <f t="shared" si="779"/>
        <v>3.9376170592247695</v>
      </c>
    </row>
    <row r="2687" spans="1:20" x14ac:dyDescent="0.35">
      <c r="A2687">
        <f t="shared" si="780"/>
        <v>141809.91474784861</v>
      </c>
      <c r="B2687">
        <f t="shared" si="797"/>
        <v>22569.748911560375</v>
      </c>
      <c r="C2687" t="str">
        <f t="shared" si="781"/>
        <v>-0.0627746429153775-1.57239123850516i</v>
      </c>
      <c r="D2687" t="str">
        <f t="shared" si="782"/>
        <v>3.47478122703752-0.812960218345687i</v>
      </c>
      <c r="E2687" t="str">
        <f t="shared" si="783"/>
        <v>274.929874353407-51.3219837851741i</v>
      </c>
      <c r="F2687" t="str">
        <f t="shared" si="784"/>
        <v>2.90937070390597-6.65718732942364i</v>
      </c>
      <c r="G2687" t="str">
        <f t="shared" si="785"/>
        <v>0.999814700103913-0.0136112291889967i</v>
      </c>
      <c r="H2687" t="str">
        <f t="shared" si="786"/>
        <v>1.13319921049476-108.572608098038i</v>
      </c>
      <c r="I2687" t="str">
        <f t="shared" si="787"/>
        <v>-2.02971492021616-0.912386612574153i</v>
      </c>
      <c r="K2687" t="str">
        <f t="shared" si="788"/>
        <v>0.00115345235652776-0.0029348556284065i</v>
      </c>
      <c r="L2687" t="str">
        <f t="shared" si="789"/>
        <v>0.0001875-0.0156287524795315i</v>
      </c>
      <c r="M2687" t="str">
        <f t="shared" si="790"/>
        <v>0.00125-0.00392808217399989i</v>
      </c>
      <c r="N2687">
        <f t="shared" si="791"/>
        <v>87.713792242643393</v>
      </c>
      <c r="O2687">
        <f t="shared" si="792"/>
        <v>3.9381287939438261</v>
      </c>
      <c r="P2687" s="3">
        <f t="shared" si="793"/>
        <v>3.9381287939438261</v>
      </c>
      <c r="Q2687" s="3">
        <f t="shared" si="794"/>
        <v>-92.286207757356607</v>
      </c>
      <c r="R2687">
        <f t="shared" si="795"/>
        <v>87.713792242643393</v>
      </c>
      <c r="S2687">
        <f t="shared" si="796"/>
        <v>22.569748911560374</v>
      </c>
      <c r="T2687">
        <f t="shared" si="779"/>
        <v>3.9381287939438261</v>
      </c>
    </row>
    <row r="2688" spans="1:20" x14ac:dyDescent="0.35">
      <c r="A2688">
        <f t="shared" si="780"/>
        <v>142348.79242389044</v>
      </c>
      <c r="B2688">
        <f t="shared" si="797"/>
        <v>22655.513957424304</v>
      </c>
      <c r="C2688" t="str">
        <f t="shared" si="781"/>
        <v>-0.0673578083804078-1.57231112382364i</v>
      </c>
      <c r="D2688" t="str">
        <f t="shared" si="782"/>
        <v>3.47475579074261-0.81069953244678i</v>
      </c>
      <c r="E2688" t="str">
        <f t="shared" si="783"/>
        <v>275.723216650647-52.591824722522i</v>
      </c>
      <c r="F2688" t="str">
        <f t="shared" si="784"/>
        <v>2.90936659892081-6.63228617420884i</v>
      </c>
      <c r="G2688" t="str">
        <f t="shared" si="785"/>
        <v>0.999813289412413-0.0136629325821326i</v>
      </c>
      <c r="H2688" t="str">
        <f t="shared" si="786"/>
        <v>1.12152523680476-108.14070462668i</v>
      </c>
      <c r="I2688" t="str">
        <f t="shared" si="787"/>
        <v>-2.01410293071221-0.908542507942668i</v>
      </c>
      <c r="K2688" t="str">
        <f t="shared" si="788"/>
        <v>0.0011507081726292-0.00292442629931682i</v>
      </c>
      <c r="L2688" t="str">
        <f t="shared" si="789"/>
        <v>0.0001875-0.0155695880449606i</v>
      </c>
      <c r="M2688" t="str">
        <f t="shared" si="790"/>
        <v>0.00125-0.00391321196851952i</v>
      </c>
      <c r="N2688">
        <f t="shared" si="791"/>
        <v>87.546948744769495</v>
      </c>
      <c r="O2688">
        <f t="shared" si="792"/>
        <v>3.9387328919720539</v>
      </c>
      <c r="P2688" s="3">
        <f t="shared" si="793"/>
        <v>3.9387328919720539</v>
      </c>
      <c r="Q2688" s="3">
        <f t="shared" si="794"/>
        <v>-92.453051255230505</v>
      </c>
      <c r="R2688">
        <f t="shared" si="795"/>
        <v>87.546948744769495</v>
      </c>
      <c r="S2688">
        <f t="shared" si="796"/>
        <v>22.655513957424304</v>
      </c>
      <c r="T2688">
        <f t="shared" si="779"/>
        <v>3.9387328919720539</v>
      </c>
    </row>
    <row r="2689" spans="1:20" x14ac:dyDescent="0.35">
      <c r="A2689">
        <f t="shared" si="780"/>
        <v>142889.71783510121</v>
      </c>
      <c r="B2689">
        <f t="shared" si="797"/>
        <v>22741.604910462516</v>
      </c>
      <c r="C2689" t="str">
        <f t="shared" si="781"/>
        <v>-0.0720368799284706-1.57222910634327i</v>
      </c>
      <c r="D2689" t="str">
        <f t="shared" si="782"/>
        <v>3.47473016114119-0.808450496682378i</v>
      </c>
      <c r="E2689" t="str">
        <f t="shared" si="783"/>
        <v>276.513082030735-53.8868601793925i</v>
      </c>
      <c r="F2689" t="str">
        <f t="shared" si="784"/>
        <v>2.90936246269019-6.60748042580309i</v>
      </c>
      <c r="G2689" t="str">
        <f t="shared" si="785"/>
        <v>0.999811867983313-0.0137148322276148i</v>
      </c>
      <c r="H2689" t="str">
        <f t="shared" si="786"/>
        <v>1.10998751247059-107.71067450777i</v>
      </c>
      <c r="I2689" t="str">
        <f t="shared" si="787"/>
        <v>-1.99861441149777-0.904718257760049i</v>
      </c>
      <c r="K2689" t="str">
        <f t="shared" si="788"/>
        <v>0.00114798371914287-0.00291403391188597i</v>
      </c>
      <c r="L2689" t="str">
        <f t="shared" si="789"/>
        <v>0.0001875-0.0155106475841409i</v>
      </c>
      <c r="M2689" t="str">
        <f t="shared" si="790"/>
        <v>0.00125-0.00389839805590707i</v>
      </c>
      <c r="N2689">
        <f t="shared" si="791"/>
        <v>87.376638965862639</v>
      </c>
      <c r="O2689">
        <f t="shared" si="792"/>
        <v>3.9394243037434302</v>
      </c>
      <c r="P2689" s="3">
        <f t="shared" si="793"/>
        <v>3.9394243037434302</v>
      </c>
      <c r="Q2689" s="3">
        <f t="shared" si="794"/>
        <v>-92.623361034137361</v>
      </c>
      <c r="R2689">
        <f t="shared" si="795"/>
        <v>87.376638965862639</v>
      </c>
      <c r="S2689">
        <f t="shared" si="796"/>
        <v>22.741604910462517</v>
      </c>
      <c r="T2689">
        <f t="shared" si="779"/>
        <v>3.9394243037434302</v>
      </c>
    </row>
    <row r="2690" spans="1:20" x14ac:dyDescent="0.35">
      <c r="A2690">
        <f t="shared" si="780"/>
        <v>143432.69876287458</v>
      </c>
      <c r="B2690">
        <f t="shared" si="797"/>
        <v>22828.023009122273</v>
      </c>
      <c r="C2690" t="str">
        <f t="shared" si="781"/>
        <v>-0.0768132274965282-1.57214331527493i</v>
      </c>
      <c r="D2690" t="str">
        <f t="shared" si="782"/>
        <v>3.47470433676711-0.806213078561723i</v>
      </c>
      <c r="E2690" t="str">
        <f t="shared" si="783"/>
        <v>277.298990319396-55.2074851528483i</v>
      </c>
      <c r="F2690" t="str">
        <f t="shared" si="784"/>
        <v>2.90935829497636-6.58276972735764i</v>
      </c>
      <c r="G2690" t="str">
        <f t="shared" si="785"/>
        <v>0.999810435734914-0.0137669288686795i</v>
      </c>
      <c r="H2690" t="str">
        <f t="shared" si="786"/>
        <v>1.09858424977314-107.282507918609i</v>
      </c>
      <c r="I2690" t="str">
        <f t="shared" si="787"/>
        <v>-1.98324834633392-0.900913709159692i</v>
      </c>
      <c r="K2690" t="str">
        <f t="shared" si="788"/>
        <v>0.00114527885363891-0.00290367837223768i</v>
      </c>
      <c r="L2690" t="str">
        <f t="shared" si="789"/>
        <v>0.0001875-0.015451930249194i</v>
      </c>
      <c r="M2690" t="str">
        <f t="shared" si="790"/>
        <v>0.00125-0.00388364022305945i</v>
      </c>
      <c r="N2690">
        <f t="shared" si="791"/>
        <v>87.20281437545016</v>
      </c>
      <c r="O2690">
        <f t="shared" si="792"/>
        <v>3.9401977666273158</v>
      </c>
      <c r="P2690" s="3">
        <f t="shared" si="793"/>
        <v>3.9401977666273158</v>
      </c>
      <c r="Q2690" s="3">
        <f t="shared" si="794"/>
        <v>-92.79718562454984</v>
      </c>
      <c r="R2690">
        <f t="shared" si="795"/>
        <v>87.20281437545016</v>
      </c>
      <c r="S2690">
        <f t="shared" si="796"/>
        <v>22.828023009122273</v>
      </c>
      <c r="T2690">
        <f t="shared" si="779"/>
        <v>3.9401977666273158</v>
      </c>
    </row>
    <row r="2691" spans="1:20" x14ac:dyDescent="0.35">
      <c r="A2691">
        <f t="shared" si="780"/>
        <v>143977.74301817353</v>
      </c>
      <c r="B2691">
        <f t="shared" si="797"/>
        <v>22914.769496556939</v>
      </c>
      <c r="C2691" t="str">
        <f t="shared" si="781"/>
        <v>-0.0816882139250202-1.57205180567022i</v>
      </c>
      <c r="D2691" t="str">
        <f t="shared" si="782"/>
        <v>3.47467831614314-0.803987245759613i</v>
      </c>
      <c r="E2691" t="str">
        <f t="shared" si="783"/>
        <v>278.08044102114-56.5540933057911i</v>
      </c>
      <c r="F2691" t="str">
        <f t="shared" si="784"/>
        <v>2.90935409553982-6.55815372339095i</v>
      </c>
      <c r="G2691" t="str">
        <f t="shared" si="785"/>
        <v>0.999808992584897-0.0138192232513582i</v>
      </c>
      <c r="H2691" t="str">
        <f t="shared" si="786"/>
        <v>1.08731368671738-106.856195105123i</v>
      </c>
      <c r="I2691" t="str">
        <f t="shared" si="787"/>
        <v>-1.96800372792256-0.89712871108039i</v>
      </c>
      <c r="K2691" t="str">
        <f t="shared" si="788"/>
        <v>0.00114259343460663-0.00289335958642241i</v>
      </c>
      <c r="L2691" t="str">
        <f t="shared" si="789"/>
        <v>0.0001875-0.0153934351954513i</v>
      </c>
      <c r="M2691" t="str">
        <f t="shared" si="790"/>
        <v>0.00125-0.00386893825768026i</v>
      </c>
      <c r="N2691">
        <f t="shared" si="791"/>
        <v>87.025426178225516</v>
      </c>
      <c r="O2691">
        <f t="shared" si="792"/>
        <v>3.9410477988809776</v>
      </c>
      <c r="P2691" s="3">
        <f t="shared" si="793"/>
        <v>3.9410477988809776</v>
      </c>
      <c r="Q2691" s="3">
        <f t="shared" si="794"/>
        <v>-92.974573821774484</v>
      </c>
      <c r="R2691">
        <f t="shared" si="795"/>
        <v>87.025426178225516</v>
      </c>
      <c r="S2691">
        <f t="shared" si="796"/>
        <v>22.914769496556939</v>
      </c>
      <c r="T2691">
        <f t="shared" si="779"/>
        <v>3.9410477988809776</v>
      </c>
    </row>
    <row r="2692" spans="1:20" x14ac:dyDescent="0.35">
      <c r="A2692">
        <f t="shared" si="780"/>
        <v>144524.8584416426</v>
      </c>
      <c r="B2692">
        <f t="shared" si="797"/>
        <v>23001.845620643857</v>
      </c>
      <c r="C2692" t="str">
        <f t="shared" si="781"/>
        <v>-0.0866631926319528-1.57195255640113i</v>
      </c>
      <c r="D2692" t="str">
        <f t="shared" si="782"/>
        <v>3.47465209778088-0.801772966115906i</v>
      </c>
      <c r="E2692" t="str">
        <f t="shared" si="783"/>
        <v>278.85691275005-57.9270763514356i</v>
      </c>
      <c r="F2692" t="str">
        <f t="shared" si="784"/>
        <v>2.90934986413919-6.53363205978352i</v>
      </c>
      <c r="G2692" t="str">
        <f t="shared" si="785"/>
        <v>0.999807538450313-0.0138717161244882i</v>
      </c>
      <c r="H2692" t="str">
        <f t="shared" si="786"/>
        <v>1.07617408663575-106.431726381248i</v>
      </c>
      <c r="I2692" t="str">
        <f t="shared" si="787"/>
        <v>-1.95287955781987-0.893363114238686i</v>
      </c>
      <c r="K2692" t="str">
        <f t="shared" si="788"/>
        <v>0.00113992732144936-0.00288307746042227i</v>
      </c>
      <c r="L2692" t="str">
        <f t="shared" si="789"/>
        <v>0.0001875-0.0153351615814418i</v>
      </c>
      <c r="M2692" t="str">
        <f t="shared" si="790"/>
        <v>0.00125-0.00385429194827681i</v>
      </c>
      <c r="N2692">
        <f t="shared" si="791"/>
        <v>86.844425340578624</v>
      </c>
      <c r="O2692">
        <f t="shared" si="792"/>
        <v>3.9419686935275502</v>
      </c>
      <c r="P2692" s="3">
        <f t="shared" si="793"/>
        <v>3.9419686935275502</v>
      </c>
      <c r="Q2692" s="3">
        <f t="shared" si="794"/>
        <v>-93.155574659421376</v>
      </c>
      <c r="R2692">
        <f t="shared" si="795"/>
        <v>86.844425340578624</v>
      </c>
      <c r="S2692">
        <f t="shared" si="796"/>
        <v>23.001845620643856</v>
      </c>
      <c r="T2692">
        <f t="shared" si="779"/>
        <v>3.9419686935275502</v>
      </c>
    </row>
    <row r="2693" spans="1:20" x14ac:dyDescent="0.35">
      <c r="A2693">
        <f t="shared" si="780"/>
        <v>145074.05290372082</v>
      </c>
      <c r="B2693">
        <f t="shared" si="797"/>
        <v>23089.252634002303</v>
      </c>
      <c r="C2693" t="str">
        <f t="shared" si="781"/>
        <v>-0.0917395051341425-1.57184346814716i</v>
      </c>
      <c r="D2693" t="str">
        <f t="shared" si="782"/>
        <v>3.47462568018066-0.799570207635057i</v>
      </c>
      <c r="E2693" t="str">
        <f t="shared" si="783"/>
        <v>279.627862661337-59.3268233961341i</v>
      </c>
      <c r="F2693" t="str">
        <f t="shared" si="784"/>
        <v>2.90934560053127-6.50920438377289i</v>
      </c>
      <c r="G2693" t="str">
        <f t="shared" si="785"/>
        <v>0.999806073247588-0.0139244082397231i</v>
      </c>
      <c r="H2693" t="str">
        <f t="shared" si="786"/>
        <v>1.06516373779787-106.009092128309i</v>
      </c>
      <c r="I2693" t="str">
        <f t="shared" si="787"/>
        <v>-1.93787484635052-0.889616771101654i</v>
      </c>
      <c r="K2693" t="str">
        <f t="shared" si="788"/>
        <v>0.00113728037447932-0.00287283190015562i</v>
      </c>
      <c r="L2693" t="str">
        <f t="shared" si="789"/>
        <v>0.0001875-0.01527710856888i</v>
      </c>
      <c r="M2693" t="str">
        <f t="shared" si="790"/>
        <v>0.00125-0.00383970108415701i</v>
      </c>
      <c r="N2693">
        <f t="shared" si="791"/>
        <v>86.659762619070534</v>
      </c>
      <c r="O2693">
        <f t="shared" si="792"/>
        <v>3.9429545121654055</v>
      </c>
      <c r="P2693" s="3">
        <f t="shared" si="793"/>
        <v>3.9429545121654055</v>
      </c>
      <c r="Q2693" s="3">
        <f t="shared" si="794"/>
        <v>-93.340237380929466</v>
      </c>
      <c r="R2693">
        <f t="shared" si="795"/>
        <v>86.659762619070534</v>
      </c>
      <c r="S2693">
        <f t="shared" si="796"/>
        <v>23.089252634002303</v>
      </c>
      <c r="T2693">
        <f t="shared" si="779"/>
        <v>3.9429545121654055</v>
      </c>
    </row>
    <row r="2694" spans="1:20" x14ac:dyDescent="0.35">
      <c r="A2694">
        <f t="shared" si="780"/>
        <v>145625.33430475497</v>
      </c>
      <c r="B2694">
        <f t="shared" si="797"/>
        <v>23176.991794011512</v>
      </c>
      <c r="C2694" t="str">
        <f t="shared" si="781"/>
        <v>-0.0969184784096697-1.57172236139684i</v>
      </c>
      <c r="D2694" t="str">
        <f t="shared" si="782"/>
        <v>3.4745990618315-0.797378938485627i</v>
      </c>
      <c r="E2694" t="str">
        <f t="shared" si="783"/>
        <v>280.392725885391-60.7537202388525i</v>
      </c>
      <c r="F2694" t="str">
        <f t="shared" si="784"/>
        <v>2.90934130447099-6.4848703439485i</v>
      </c>
      <c r="G2694" t="str">
        <f t="shared" si="785"/>
        <v>0.999804596892508-0.0139773003515426i</v>
      </c>
      <c r="H2694" t="str">
        <f t="shared" si="786"/>
        <v>1.05428095302672-105.588282794412i</v>
      </c>
      <c r="I2694" t="str">
        <f t="shared" si="787"/>
        <v>-1.92298861252284-0.885889535860184i</v>
      </c>
      <c r="K2694" t="str">
        <f t="shared" si="788"/>
        <v>0.00113465245491252-0.00286262281148188i</v>
      </c>
      <c r="L2694" t="str">
        <f t="shared" si="789"/>
        <v>0.0001875-0.015219275322654i</v>
      </c>
      <c r="M2694" t="str">
        <f t="shared" si="790"/>
        <v>0.00125-0.0038251654554264i</v>
      </c>
      <c r="N2694">
        <f t="shared" si="791"/>
        <v>86.471388590932605</v>
      </c>
      <c r="O2694">
        <f t="shared" si="792"/>
        <v>3.9439990787191199</v>
      </c>
      <c r="P2694" s="3">
        <f t="shared" si="793"/>
        <v>3.9439990787191199</v>
      </c>
      <c r="Q2694" s="3">
        <f t="shared" si="794"/>
        <v>-93.528611409067395</v>
      </c>
      <c r="R2694">
        <f t="shared" si="795"/>
        <v>86.471388590932605</v>
      </c>
      <c r="S2694">
        <f t="shared" si="796"/>
        <v>23.176991794011514</v>
      </c>
      <c r="T2694">
        <f t="shared" si="779"/>
        <v>3.9439990787191199</v>
      </c>
    </row>
    <row r="2695" spans="1:20" x14ac:dyDescent="0.35">
      <c r="A2695">
        <f t="shared" si="780"/>
        <v>146178.71057511304</v>
      </c>
      <c r="B2695">
        <f t="shared" si="797"/>
        <v>23265.064362828758</v>
      </c>
      <c r="C2695" t="str">
        <f t="shared" si="781"/>
        <v>-0.102201422095225-1.5715869744702i</v>
      </c>
      <c r="D2695" t="str">
        <f t="shared" si="782"/>
        <v>3.47457224121103-0.795199126999819i</v>
      </c>
      <c r="E2695" t="str">
        <f t="shared" si="783"/>
        <v>281.150914966179-62.2081486255411i</v>
      </c>
      <c r="F2695" t="str">
        <f t="shared" si="784"/>
        <v>2.90933697571145-6.46062959024667i</v>
      </c>
      <c r="G2695" t="str">
        <f t="shared" si="785"/>
        <v>0.999803109300221-0.0140303932172636i</v>
      </c>
      <c r="H2695" t="str">
        <f t="shared" si="786"/>
        <v>1.04352406932105-105.16928889384i</v>
      </c>
      <c r="I2695" t="str">
        <f t="shared" si="787"/>
        <v>-1.90821988394497-0.882181264402731i</v>
      </c>
      <c r="K2695" t="str">
        <f t="shared" si="788"/>
        <v>0.00113204342486362-0.00285245010020607i</v>
      </c>
      <c r="L2695" t="str">
        <f t="shared" si="789"/>
        <v>0.0001875-0.0151616610108129i</v>
      </c>
      <c r="M2695" t="str">
        <f t="shared" si="790"/>
        <v>0.00125-0.00381068485298505i</v>
      </c>
      <c r="N2695">
        <f t="shared" si="791"/>
        <v>86.279253686684712</v>
      </c>
      <c r="O2695">
        <f t="shared" si="792"/>
        <v>3.9450959731374171</v>
      </c>
      <c r="P2695" s="3">
        <f t="shared" si="793"/>
        <v>3.9450959731374171</v>
      </c>
      <c r="Q2695" s="3">
        <f t="shared" si="794"/>
        <v>-93.720746313315288</v>
      </c>
      <c r="R2695">
        <f t="shared" si="795"/>
        <v>86.279253686684712</v>
      </c>
      <c r="S2695">
        <f t="shared" si="796"/>
        <v>23.26506436282876</v>
      </c>
      <c r="T2695">
        <f t="shared" si="779"/>
        <v>3.9450959731374171</v>
      </c>
    </row>
    <row r="2696" spans="1:20" x14ac:dyDescent="0.35">
      <c r="A2696">
        <f t="shared" si="780"/>
        <v>146734.18967529849</v>
      </c>
      <c r="B2696">
        <f t="shared" si="797"/>
        <v>23353.471607407508</v>
      </c>
      <c r="C2696" t="str">
        <f t="shared" si="781"/>
        <v>-0.107589625512498-1.57143496157043i</v>
      </c>
      <c r="D2696" t="str">
        <f t="shared" si="782"/>
        <v>3.47454521678536-0.793030741672995i</v>
      </c>
      <c r="E2696" t="str">
        <f t="shared" si="783"/>
        <v>281.901819306078-63.6904854567328i</v>
      </c>
      <c r="F2696" t="str">
        <f t="shared" si="784"/>
        <v>2.90933261400387-6.43648177394558i</v>
      </c>
      <c r="G2696" t="str">
        <f t="shared" si="785"/>
        <v>0.999801610385229-0.0140836875970498i</v>
      </c>
      <c r="H2696" t="str">
        <f t="shared" si="786"/>
        <v>1.03289144748388-104.752101006456i</v>
      </c>
      <c r="I2696" t="str">
        <f t="shared" si="787"/>
        <v>-1.8935676967419-0.878491814289503i</v>
      </c>
      <c r="K2696" t="str">
        <f t="shared" si="788"/>
        <v>0.00112945314734091-0.00284231367208345i</v>
      </c>
      <c r="L2696" t="str">
        <f t="shared" si="789"/>
        <v>0.0001875-0.0151042648045555i</v>
      </c>
      <c r="M2696" t="str">
        <f t="shared" si="790"/>
        <v>0.00125-0.00379625906852465i</v>
      </c>
      <c r="N2696">
        <f t="shared" si="791"/>
        <v>86.083308224955061</v>
      </c>
      <c r="O2696">
        <f t="shared" si="792"/>
        <v>3.9462385250503447</v>
      </c>
      <c r="P2696" s="3">
        <f t="shared" si="793"/>
        <v>3.9462385250503447</v>
      </c>
      <c r="Q2696" s="3">
        <f t="shared" si="794"/>
        <v>-93.916691775044939</v>
      </c>
      <c r="R2696">
        <f t="shared" si="795"/>
        <v>86.083308224955061</v>
      </c>
      <c r="S2696">
        <f t="shared" si="796"/>
        <v>23.353471607407506</v>
      </c>
      <c r="T2696">
        <f t="shared" si="779"/>
        <v>3.9462385250503447</v>
      </c>
    </row>
    <row r="2697" spans="1:20" x14ac:dyDescent="0.35">
      <c r="A2697">
        <f t="shared" si="780"/>
        <v>147291.77959606462</v>
      </c>
      <c r="B2697">
        <f t="shared" si="797"/>
        <v>23442.214799515656</v>
      </c>
      <c r="C2697" t="str">
        <f t="shared" si="781"/>
        <v>-0.113084354517719-1.57126389087289i</v>
      </c>
      <c r="D2697" t="str">
        <f t="shared" si="782"/>
        <v>3.47451798700897-0.790873751163196i</v>
      </c>
      <c r="E2697" t="str">
        <f t="shared" si="783"/>
        <v>282.644804619397-65.201101946685i</v>
      </c>
      <c r="F2697" t="str">
        <f t="shared" si="784"/>
        <v>2.90932821909753-6.41242654766014i</v>
      </c>
      <c r="G2697" t="str">
        <f t="shared" si="785"/>
        <v>0.999800100061385-0.014137184253923i</v>
      </c>
      <c r="H2697" t="str">
        <f t="shared" si="786"/>
        <v>1.02238147175715-104.33670977711i</v>
      </c>
      <c r="I2697" t="str">
        <f t="shared" si="787"/>
        <v>-1.87903109547326-0.874821044727079i</v>
      </c>
      <c r="K2697" t="str">
        <f t="shared" si="788"/>
        <v>0.00112688148624116-0.00283221343282394i</v>
      </c>
      <c r="L2697" t="str">
        <f t="shared" si="789"/>
        <v>0.0001875-0.0150470858782183i</v>
      </c>
      <c r="M2697" t="str">
        <f t="shared" si="790"/>
        <v>0.00125-0.00378188789452546i</v>
      </c>
      <c r="N2697">
        <f t="shared" si="791"/>
        <v>85.883502449588008</v>
      </c>
      <c r="O2697">
        <f t="shared" si="792"/>
        <v>3.9474198073948017</v>
      </c>
      <c r="P2697" s="3">
        <f t="shared" si="793"/>
        <v>3.9474198073948017</v>
      </c>
      <c r="Q2697" s="3">
        <f t="shared" si="794"/>
        <v>-94.116497550411992</v>
      </c>
      <c r="R2697">
        <f t="shared" si="795"/>
        <v>85.883502449588008</v>
      </c>
      <c r="S2697">
        <f t="shared" si="796"/>
        <v>23.442214799515657</v>
      </c>
      <c r="T2697">
        <f t="shared" si="779"/>
        <v>3.9474198073948017</v>
      </c>
    </row>
    <row r="2698" spans="1:20" x14ac:dyDescent="0.35">
      <c r="A2698">
        <f t="shared" si="780"/>
        <v>147851.48835852966</v>
      </c>
      <c r="B2698">
        <f t="shared" si="797"/>
        <v>23531.295215753817</v>
      </c>
      <c r="C2698" t="str">
        <f t="shared" si="781"/>
        <v>-0.118686848168246-1.57107124266058i</v>
      </c>
      <c r="D2698" t="str">
        <f t="shared" si="782"/>
        <v>3.4744905503248-0.788728124290705i</v>
      </c>
      <c r="E2698" t="str">
        <f t="shared" si="783"/>
        <v>283.379212396947-66.7403627323404i</v>
      </c>
      <c r="F2698" t="str">
        <f t="shared" si="784"/>
        <v>2.9093237907399-6.38846356533724i</v>
      </c>
      <c r="G2698" t="str">
        <f t="shared" si="785"/>
        <v>0.999798578241886-0.0141908839537732i</v>
      </c>
      <c r="H2698" t="str">
        <f t="shared" si="786"/>
        <v>1.01199254946204-103.923105915057i</v>
      </c>
      <c r="I2698" t="str">
        <f t="shared" si="787"/>
        <v>-1.86460913305234-0.871168816543552i</v>
      </c>
      <c r="K2698" t="str">
        <f t="shared" si="788"/>
        <v>0.00112432830634455-0.00282214928809663i</v>
      </c>
      <c r="L2698" t="str">
        <f t="shared" si="789"/>
        <v>0.0001875-0.0149901234092631i</v>
      </c>
      <c r="M2698" t="str">
        <f t="shared" si="790"/>
        <v>0.00125-0.0037675711242533i</v>
      </c>
      <c r="N2698">
        <f t="shared" si="791"/>
        <v>85.679786569140248</v>
      </c>
      <c r="O2698">
        <f t="shared" si="792"/>
        <v>3.9486326300198211</v>
      </c>
      <c r="P2698" s="3">
        <f t="shared" si="793"/>
        <v>3.9486326300198211</v>
      </c>
      <c r="Q2698" s="3">
        <f t="shared" si="794"/>
        <v>-94.320213430859752</v>
      </c>
      <c r="R2698">
        <f t="shared" si="795"/>
        <v>85.679786569140248</v>
      </c>
      <c r="S2698">
        <f t="shared" si="796"/>
        <v>23.531295215753815</v>
      </c>
      <c r="T2698">
        <f t="shared" si="779"/>
        <v>3.9486326300198211</v>
      </c>
    </row>
    <row r="2699" spans="1:20" x14ac:dyDescent="0.35">
      <c r="A2699">
        <f t="shared" si="780"/>
        <v>148413.3240142921</v>
      </c>
      <c r="B2699">
        <f t="shared" si="797"/>
        <v>23620.714137573683</v>
      </c>
      <c r="C2699" t="str">
        <f t="shared" si="781"/>
        <v>-0.124398315200989-1.57085440751607i</v>
      </c>
      <c r="D2699" t="str">
        <f t="shared" si="782"/>
        <v>3.47446290516391-0.78659383003754i</v>
      </c>
      <c r="E2699" t="str">
        <f t="shared" si="783"/>
        <v>284.104359384381-68.3086249305994i</v>
      </c>
      <c r="F2699" t="str">
        <f t="shared" si="784"/>
        <v>2.90931932867643-6.36459248225047i</v>
      </c>
      <c r="G2699" t="str">
        <f t="shared" si="785"/>
        <v>0.999797044839269-0.0142447874653691i</v>
      </c>
      <c r="H2699" t="str">
        <f t="shared" si="786"/>
        <v>1.0017231106455-103.511280193372i</v>
      </c>
      <c r="I2699" t="str">
        <f t="shared" si="787"/>
        <v>-1.8503008706655-0.86753499216394i</v>
      </c>
      <c r="K2699" t="str">
        <f t="shared" si="788"/>
        <v>0.0011217934733097-0.00281212114353415i</v>
      </c>
      <c r="L2699" t="str">
        <f t="shared" si="789"/>
        <v>0.0001875-0.0149333765782657i</v>
      </c>
      <c r="M2699" t="str">
        <f t="shared" si="790"/>
        <v>0.00125-0.00375330855175662i</v>
      </c>
      <c r="N2699">
        <f t="shared" si="791"/>
        <v>85.472110798840006</v>
      </c>
      <c r="O2699">
        <f t="shared" si="792"/>
        <v>3.9498695332852862</v>
      </c>
      <c r="P2699" s="3">
        <f t="shared" si="793"/>
        <v>3.9498695332852862</v>
      </c>
      <c r="Q2699" s="3">
        <f t="shared" si="794"/>
        <v>-94.527889201159994</v>
      </c>
      <c r="R2699">
        <f t="shared" si="795"/>
        <v>85.472110798840006</v>
      </c>
      <c r="S2699">
        <f t="shared" si="796"/>
        <v>23.620714137573682</v>
      </c>
      <c r="T2699">
        <f t="shared" si="779"/>
        <v>3.9498695332852862</v>
      </c>
    </row>
    <row r="2700" spans="1:20" x14ac:dyDescent="0.35">
      <c r="A2700">
        <f t="shared" si="780"/>
        <v>148977.29464554641</v>
      </c>
      <c r="B2700">
        <f t="shared" si="797"/>
        <v>23710.472851296465</v>
      </c>
      <c r="C2700" t="str">
        <f t="shared" si="781"/>
        <v>-0.130219930316757-1.57061068458012i</v>
      </c>
      <c r="D2700" t="str">
        <f t="shared" si="782"/>
        <v>3.47443504994555-0.784470837547003i</v>
      </c>
      <c r="E2700" t="str">
        <f t="shared" si="783"/>
        <v>284.819537077043-69.9062371422003i</v>
      </c>
      <c r="F2700" t="str">
        <f t="shared" si="784"/>
        <v>2.9093148326507-6.34081295499534i</v>
      </c>
      <c r="G2700" t="str">
        <f t="shared" si="785"/>
        <v>0.999795499765408-0.0142988955603689i</v>
      </c>
      <c r="H2700" t="str">
        <f t="shared" si="786"/>
        <v>0.991571607732233-103.101223448386i</v>
      </c>
      <c r="I2700" t="str">
        <f t="shared" si="787"/>
        <v>-1.83610537769297-0.86391943558624i</v>
      </c>
      <c r="K2700" t="str">
        <f t="shared" si="788"/>
        <v>0.00111927685366851-0.00280212890473701i</v>
      </c>
      <c r="L2700" t="str">
        <f t="shared" si="789"/>
        <v>0.0001875-0.0148768445689039i</v>
      </c>
      <c r="M2700" t="str">
        <f t="shared" si="790"/>
        <v>0.00125-0.00373909997186354i</v>
      </c>
      <c r="N2700">
        <f t="shared" si="791"/>
        <v>85.260425405116806</v>
      </c>
      <c r="O2700">
        <f t="shared" si="792"/>
        <v>3.9511227816656458</v>
      </c>
      <c r="P2700" s="3">
        <f t="shared" si="793"/>
        <v>3.9511227816656458</v>
      </c>
      <c r="Q2700" s="3">
        <f t="shared" si="794"/>
        <v>-94.739574594883194</v>
      </c>
      <c r="R2700">
        <f t="shared" si="795"/>
        <v>85.260425405116806</v>
      </c>
      <c r="S2700">
        <f t="shared" si="796"/>
        <v>23.710472851296466</v>
      </c>
      <c r="T2700">
        <f t="shared" si="779"/>
        <v>3.9511227816656458</v>
      </c>
    </row>
    <row r="2701" spans="1:20" x14ac:dyDescent="0.35">
      <c r="A2701">
        <f t="shared" si="780"/>
        <v>149543.40836519949</v>
      </c>
      <c r="B2701">
        <f t="shared" si="797"/>
        <v>23800.57264813139</v>
      </c>
      <c r="C2701" t="str">
        <f t="shared" si="781"/>
        <v>-0.136152830265832-1.57033727988888i</v>
      </c>
      <c r="D2701" t="str">
        <f t="shared" si="782"/>
        <v>3.47440698307705-0.782359116123222i</v>
      </c>
      <c r="E2701" t="str">
        <f t="shared" si="783"/>
        <v>285.524011234448-71.5335384008377i</v>
      </c>
      <c r="F2701" t="str">
        <f t="shared" si="784"/>
        <v>2.9093103024043-6.31712464148427i</v>
      </c>
      <c r="G2701" t="str">
        <f t="shared" si="785"/>
        <v>0.999793942931504-0.0143532090133305i</v>
      </c>
      <c r="H2701" t="str">
        <f t="shared" si="786"/>
        <v>0.981536515182319-102.692926579111i</v>
      </c>
      <c r="I2701" t="str">
        <f t="shared" si="787"/>
        <v>-1.82202173163009-0.860322012357686i</v>
      </c>
      <c r="K2701" t="str">
        <f t="shared" si="788"/>
        <v>0.0011167783148212-0.00279217247727784i</v>
      </c>
      <c r="L2701" t="str">
        <f t="shared" si="789"/>
        <v>0.0001875-0.0148205265679457i</v>
      </c>
      <c r="M2701" t="str">
        <f t="shared" si="790"/>
        <v>0.00125-0.00372494518017886i</v>
      </c>
      <c r="N2701">
        <f t="shared" si="791"/>
        <v>85.044680752776756</v>
      </c>
      <c r="O2701">
        <f t="shared" si="792"/>
        <v>3.9523843573765611</v>
      </c>
      <c r="P2701" s="3">
        <f t="shared" si="793"/>
        <v>3.9523843573765611</v>
      </c>
      <c r="Q2701" s="3">
        <f t="shared" si="794"/>
        <v>-94.955319247223244</v>
      </c>
      <c r="R2701">
        <f t="shared" si="795"/>
        <v>85.044680752776756</v>
      </c>
      <c r="S2701">
        <f t="shared" si="796"/>
        <v>23.800572648131389</v>
      </c>
      <c r="T2701">
        <f t="shared" si="779"/>
        <v>3.9523843573765611</v>
      </c>
    </row>
    <row r="2702" spans="1:20" x14ac:dyDescent="0.35">
      <c r="A2702">
        <f t="shared" si="780"/>
        <v>150111.67331698726</v>
      </c>
      <c r="B2702">
        <f t="shared" si="797"/>
        <v>23891.014824194292</v>
      </c>
      <c r="C2702" t="str">
        <f t="shared" si="781"/>
        <v>-0.142198109729561-1.57003130480124i</v>
      </c>
      <c r="D2702" t="str">
        <f t="shared" si="782"/>
        <v>3.4743787029537-0.780258635230686i</v>
      </c>
      <c r="E2702" t="str">
        <f t="shared" si="783"/>
        <v>286.217021417613-73.1908570660033i</v>
      </c>
      <c r="F2702" t="str">
        <f t="shared" si="784"/>
        <v>2.90930573767687-6.29352720094173i</v>
      </c>
      <c r="G2702" t="str">
        <f t="shared" si="785"/>
        <v>0.999792374248086-0.0144077286017226i</v>
      </c>
      <c r="H2702" t="str">
        <f t="shared" si="786"/>
        <v>0.971616329154622-102.286380546685i</v>
      </c>
      <c r="I2702" t="str">
        <f t="shared" si="787"/>
        <v>-1.80804901800967-0.856742589551568i</v>
      </c>
      <c r="K2702" t="str">
        <f t="shared" si="788"/>
        <v>0.0011142977250313-0.00278225176670567i</v>
      </c>
      <c r="L2702" t="str">
        <f t="shared" si="789"/>
        <v>0.0001875-0.0147644217652378i</v>
      </c>
      <c r="M2702" t="str">
        <f t="shared" si="790"/>
        <v>0.00125-0.00371084397308114i</v>
      </c>
      <c r="N2702">
        <f t="shared" si="791"/>
        <v>84.824827354925503</v>
      </c>
      <c r="O2702">
        <f t="shared" si="792"/>
        <v>3.9536459540371673</v>
      </c>
      <c r="P2702" s="3">
        <f t="shared" si="793"/>
        <v>3.9536459540371673</v>
      </c>
      <c r="Q2702" s="3">
        <f t="shared" si="794"/>
        <v>-95.175172645074497</v>
      </c>
      <c r="R2702">
        <f t="shared" si="795"/>
        <v>84.824827354925503</v>
      </c>
      <c r="S2702">
        <f t="shared" si="796"/>
        <v>23.89101482419429</v>
      </c>
      <c r="T2702">
        <f t="shared" si="779"/>
        <v>3.9536459540371673</v>
      </c>
    </row>
    <row r="2703" spans="1:20" x14ac:dyDescent="0.35">
      <c r="A2703">
        <f t="shared" si="780"/>
        <v>150682.09767559182</v>
      </c>
      <c r="B2703">
        <f t="shared" si="797"/>
        <v>23981.80068052623</v>
      </c>
      <c r="C2703" t="str">
        <f t="shared" si="781"/>
        <v>-0.148356816993971-1.56968977452979i</v>
      </c>
      <c r="D2703" t="str">
        <f t="shared" si="782"/>
        <v>3.47435020795869-0.778169364493783i</v>
      </c>
      <c r="E2703" t="str">
        <f t="shared" si="783"/>
        <v>286.897780552754-74.8785096583195i</v>
      </c>
      <c r="F2703" t="str">
        <f t="shared" si="784"/>
        <v>2.90930113820608-6.27002029389929i</v>
      </c>
      <c r="G2703" t="str">
        <f t="shared" si="785"/>
        <v>0.999790793625002-0.0144624551059353i</v>
      </c>
      <c r="H2703" t="str">
        <f t="shared" si="786"/>
        <v>0.96180956717529-101.881576373812i</v>
      </c>
      <c r="I2703" t="str">
        <f t="shared" si="787"/>
        <v>-1.79418633032498-0.853181035744354i</v>
      </c>
      <c r="K2703" t="str">
        <f t="shared" si="788"/>
        <v>0.00111183495342058-0.00277236667855006i</v>
      </c>
      <c r="L2703" t="str">
        <f t="shared" si="789"/>
        <v>0.0001875-0.0147085293536937i</v>
      </c>
      <c r="M2703" t="str">
        <f t="shared" si="790"/>
        <v>0.00125-0.00369679614771982i</v>
      </c>
      <c r="N2703">
        <f t="shared" si="791"/>
        <v>84.600815925713704</v>
      </c>
      <c r="O2703">
        <f t="shared" si="792"/>
        <v>3.9548989703880189</v>
      </c>
      <c r="P2703" s="3">
        <f t="shared" si="793"/>
        <v>3.9548989703880189</v>
      </c>
      <c r="Q2703" s="3">
        <f t="shared" si="794"/>
        <v>-95.399184074286296</v>
      </c>
      <c r="R2703">
        <f t="shared" si="795"/>
        <v>84.600815925713704</v>
      </c>
      <c r="S2703">
        <f t="shared" si="796"/>
        <v>23.981800680526231</v>
      </c>
      <c r="T2703">
        <f t="shared" si="779"/>
        <v>3.9548989703880189</v>
      </c>
    </row>
    <row r="2704" spans="1:20" x14ac:dyDescent="0.35">
      <c r="A2704">
        <f t="shared" si="780"/>
        <v>151254.68964675907</v>
      </c>
      <c r="B2704">
        <f t="shared" si="797"/>
        <v>24072.931523112231</v>
      </c>
      <c r="C2704" t="str">
        <f t="shared" si="781"/>
        <v>-0.154629949410889-1.56930960678889i</v>
      </c>
      <c r="D2704" t="str">
        <f t="shared" si="782"/>
        <v>3.47432149646302-0.776091273696351i</v>
      </c>
      <c r="E2704" t="str">
        <f t="shared" si="783"/>
        <v>287.56547452509-76.5967996360864i</v>
      </c>
      <c r="F2704" t="str">
        <f t="shared" si="784"/>
        <v>2.90929650372762-6.24660358219078i</v>
      </c>
      <c r="G2704" t="str">
        <f t="shared" si="785"/>
        <v>0.999789200971412-0.0145173893092908i</v>
      </c>
      <c r="H2704" t="str">
        <f t="shared" si="786"/>
        <v>0.952114767811927-101.478505144217i</v>
      </c>
      <c r="I2704" t="str">
        <f t="shared" si="787"/>
        <v>-1.78043276995378-0.849637220993275i</v>
      </c>
      <c r="K2704" t="str">
        <f t="shared" si="788"/>
        <v>0.00110938986996416-0.00276251711832517i</v>
      </c>
      <c r="L2704" t="str">
        <f t="shared" si="789"/>
        <v>0.0001875-0.0146528485292825i</v>
      </c>
      <c r="M2704" t="str">
        <f t="shared" si="790"/>
        <v>0.00125-0.00368280150201217i</v>
      </c>
      <c r="N2704">
        <f t="shared" si="791"/>
        <v>84.372597436011844</v>
      </c>
      <c r="O2704">
        <f t="shared" si="792"/>
        <v>3.9561345040813207</v>
      </c>
      <c r="P2704" s="3">
        <f t="shared" si="793"/>
        <v>3.9561345040813207</v>
      </c>
      <c r="Q2704" s="3">
        <f t="shared" si="794"/>
        <v>-95.627402563988156</v>
      </c>
      <c r="R2704">
        <f t="shared" si="795"/>
        <v>84.372597436011844</v>
      </c>
      <c r="S2704">
        <f t="shared" si="796"/>
        <v>24.072931523112231</v>
      </c>
      <c r="T2704">
        <f t="shared" si="779"/>
        <v>3.9561345040813207</v>
      </c>
    </row>
    <row r="2705" spans="1:20" x14ac:dyDescent="0.35">
      <c r="A2705">
        <f t="shared" si="780"/>
        <v>151829.45746741677</v>
      </c>
      <c r="B2705">
        <f t="shared" si="797"/>
        <v>24164.408662900059</v>
      </c>
      <c r="C2705" t="str">
        <f t="shared" si="781"/>
        <v>-0.161018448643883-1.56888762057493i</v>
      </c>
      <c r="D2705" t="str">
        <f t="shared" si="782"/>
        <v>3.47429256682533-0.774024332781205i</v>
      </c>
      <c r="E2705" t="str">
        <f t="shared" si="783"/>
        <v>288.219261806715-78.3460161120811i</v>
      </c>
      <c r="F2705" t="str">
        <f t="shared" si="784"/>
        <v>2.90929183397513-6.2232767289473i</v>
      </c>
      <c r="G2705" t="str">
        <f t="shared" si="785"/>
        <v>0.99978759619579-0.0145725319980537i</v>
      </c>
      <c r="H2705" t="str">
        <f t="shared" si="786"/>
        <v>0.942530490352796-101.077158002101i</v>
      </c>
      <c r="I2705" t="str">
        <f t="shared" si="787"/>
        <v>-1.76678744608294-0.846111016814237i</v>
      </c>
      <c r="K2705" t="str">
        <f t="shared" si="788"/>
        <v>0.0011069623454854-0.00275270299153394i</v>
      </c>
      <c r="L2705" t="str">
        <f t="shared" si="789"/>
        <v>0.0001875-0.0145973784910166i</v>
      </c>
      <c r="M2705" t="str">
        <f t="shared" si="790"/>
        <v>0.00125-0.00366885983464053i</v>
      </c>
      <c r="N2705">
        <f t="shared" si="791"/>
        <v>84.140123172074084</v>
      </c>
      <c r="O2705">
        <f t="shared" si="792"/>
        <v>3.957343345565838</v>
      </c>
      <c r="P2705" s="3">
        <f t="shared" si="793"/>
        <v>3.957343345565838</v>
      </c>
      <c r="Q2705" s="3">
        <f t="shared" si="794"/>
        <v>-95.859876827925916</v>
      </c>
      <c r="R2705">
        <f t="shared" si="795"/>
        <v>84.140123172074084</v>
      </c>
      <c r="S2705">
        <f t="shared" si="796"/>
        <v>24.164408662900058</v>
      </c>
      <c r="T2705">
        <f t="shared" si="779"/>
        <v>3.957343345565838</v>
      </c>
    </row>
    <row r="2706" spans="1:20" x14ac:dyDescent="0.35">
      <c r="A2706">
        <f t="shared" si="780"/>
        <v>152406.40940579295</v>
      </c>
      <c r="B2706">
        <f t="shared" si="797"/>
        <v>24256.233415819079</v>
      </c>
      <c r="C2706" t="str">
        <f t="shared" si="781"/>
        <v>-0.167523195695504-1.56842053509393i</v>
      </c>
      <c r="D2706" t="str">
        <f t="shared" si="782"/>
        <v>3.47426341739195-0.771968511849704i</v>
      </c>
      <c r="E2706" t="str">
        <f t="shared" si="783"/>
        <v>288.858273122765-80.1264325096484i</v>
      </c>
      <c r="F2706" t="str">
        <f t="shared" si="784"/>
        <v>2.90928712868026-6.20003939859255i</v>
      </c>
      <c r="G2706" t="str">
        <f t="shared" si="785"/>
        <v>0.99978597920591-0.0146278839614426i</v>
      </c>
      <c r="H2706" t="str">
        <f t="shared" si="786"/>
        <v>0.933055314491342-100.6775261516i</v>
      </c>
      <c r="I2706" t="str">
        <f t="shared" si="787"/>
        <v>-1.75324947563402-0.842602296160131i</v>
      </c>
      <c r="K2706" t="str">
        <f t="shared" si="788"/>
        <v>0.00110455225165109-0.00274292420367194i</v>
      </c>
      <c r="L2706" t="str">
        <f t="shared" si="789"/>
        <v>0.0001875-0.014542118440941i</v>
      </c>
      <c r="M2706" t="str">
        <f t="shared" si="790"/>
        <v>0.00125-0.00365497094504934i</v>
      </c>
      <c r="N2706">
        <f t="shared" si="791"/>
        <v>83.903344797299596</v>
      </c>
      <c r="O2706">
        <f t="shared" si="792"/>
        <v>3.9585159720852454</v>
      </c>
      <c r="P2706" s="3">
        <f t="shared" si="793"/>
        <v>3.9585159720852454</v>
      </c>
      <c r="Q2706" s="3">
        <f t="shared" si="794"/>
        <v>-96.096655202700404</v>
      </c>
      <c r="R2706">
        <f t="shared" si="795"/>
        <v>83.903344797299596</v>
      </c>
      <c r="S2706">
        <f t="shared" si="796"/>
        <v>24.256233415819079</v>
      </c>
      <c r="T2706">
        <f t="shared" si="779"/>
        <v>3.9585159720852454</v>
      </c>
    </row>
    <row r="2707" spans="1:20" x14ac:dyDescent="0.35">
      <c r="A2707">
        <f t="shared" si="780"/>
        <v>152985.55376153497</v>
      </c>
      <c r="B2707">
        <f t="shared" si="797"/>
        <v>24348.407102799192</v>
      </c>
      <c r="C2707" t="str">
        <f t="shared" si="781"/>
        <v>-0.174145005714359-1.56790496885334i</v>
      </c>
      <c r="D2707" t="str">
        <f t="shared" si="782"/>
        <v>3.47423404649669-0.769923781161284i</v>
      </c>
      <c r="E2707" t="str">
        <f t="shared" si="783"/>
        <v>289.481611160337-81.9383051574116i</v>
      </c>
      <c r="F2707" t="str">
        <f t="shared" si="784"/>
        <v>2.9092823875726-6.17689125683787i</v>
      </c>
      <c r="G2707" t="str">
        <f t="shared" si="785"/>
        <v>0.999784349908849-0.0146834459916405i</v>
      </c>
      <c r="H2707" t="str">
        <f t="shared" si="786"/>
        <v>0.923687840015684-100.279600856257i</v>
      </c>
      <c r="I2707" t="str">
        <f t="shared" si="787"/>
        <v>-1.73981798318962-0.839110933399536i</v>
      </c>
      <c r="K2707" t="str">
        <f t="shared" si="788"/>
        <v>0.00110215946096637-0.00273318066023143i</v>
      </c>
      <c r="L2707" t="str">
        <f t="shared" si="789"/>
        <v>0.0001875-0.0144870675841214i</v>
      </c>
      <c r="M2707" t="str">
        <f t="shared" si="790"/>
        <v>0.00125-0.00364113463344226i</v>
      </c>
      <c r="N2707">
        <f t="shared" si="791"/>
        <v>83.662214417150025</v>
      </c>
      <c r="O2707">
        <f t="shared" si="792"/>
        <v>3.9596425418152785</v>
      </c>
      <c r="P2707" s="3">
        <f t="shared" si="793"/>
        <v>3.9596425418152785</v>
      </c>
      <c r="Q2707" s="3">
        <f t="shared" si="794"/>
        <v>-96.337785582849975</v>
      </c>
      <c r="R2707">
        <f t="shared" si="795"/>
        <v>83.662214417150025</v>
      </c>
      <c r="S2707">
        <f t="shared" si="796"/>
        <v>24.348407102799193</v>
      </c>
      <c r="T2707">
        <f t="shared" si="779"/>
        <v>3.9596425418152785</v>
      </c>
    </row>
    <row r="2708" spans="1:20" x14ac:dyDescent="0.35">
      <c r="A2708">
        <f t="shared" si="780"/>
        <v>153566.89886582879</v>
      </c>
      <c r="B2708">
        <f t="shared" si="797"/>
        <v>24440.93104978983</v>
      </c>
      <c r="C2708" t="str">
        <f t="shared" si="781"/>
        <v>-0.180884622580376-1.56733743893515i</v>
      </c>
      <c r="D2708" t="str">
        <f t="shared" si="782"/>
        <v>3.47420445246078-0.767890111133019i</v>
      </c>
      <c r="E2708" t="str">
        <f t="shared" si="783"/>
        <v>290.088350324894-83.7818718221103i</v>
      </c>
      <c r="F2708" t="str">
        <f t="shared" si="784"/>
        <v>2.90927761037967-6.15383197067746i</v>
      </c>
      <c r="G2708" t="str">
        <f t="shared" si="785"/>
        <v>0.999782708210974-0.0147392188838054i</v>
      </c>
      <c r="H2708" t="str">
        <f t="shared" si="786"/>
        <v>0.914426686503226-99.8833734384956i</v>
      </c>
      <c r="I2708" t="str">
        <f t="shared" si="787"/>
        <v>-1.72649210092051-0.835636804295779i</v>
      </c>
      <c r="K2708" t="str">
        <f t="shared" si="788"/>
        <v>0.00109978384676985-0.00272347226670521i</v>
      </c>
      <c r="L2708" t="str">
        <f t="shared" si="789"/>
        <v>0.0001875-0.0144322251286326i</v>
      </c>
      <c r="M2708" t="str">
        <f t="shared" si="790"/>
        <v>0.00125-0.0036273507007793i</v>
      </c>
      <c r="N2708">
        <f t="shared" si="791"/>
        <v>83.416684647311143</v>
      </c>
      <c r="O2708">
        <f t="shared" si="792"/>
        <v>3.9607128881625493</v>
      </c>
      <c r="P2708" s="3">
        <f t="shared" si="793"/>
        <v>3.9607128881625493</v>
      </c>
      <c r="Q2708" s="3">
        <f t="shared" si="794"/>
        <v>-96.583315352688857</v>
      </c>
      <c r="R2708">
        <f t="shared" si="795"/>
        <v>83.416684647311143</v>
      </c>
      <c r="S2708">
        <f t="shared" si="796"/>
        <v>24.440931049789828</v>
      </c>
      <c r="T2708">
        <f t="shared" si="779"/>
        <v>3.9607128881625493</v>
      </c>
    </row>
    <row r="2709" spans="1:20" x14ac:dyDescent="0.35">
      <c r="A2709">
        <f t="shared" si="780"/>
        <v>154150.45308151896</v>
      </c>
      <c r="B2709">
        <f t="shared" si="797"/>
        <v>24533.806587779032</v>
      </c>
      <c r="C2709" t="str">
        <f t="shared" si="781"/>
        <v>-0.187742713268141-1.56671436046878i</v>
      </c>
      <c r="D2709" t="str">
        <f t="shared" si="782"/>
        <v>3.4741746335928-0.765867472339169i</v>
      </c>
      <c r="E2709" t="str">
        <f t="shared" si="783"/>
        <v>290.677536549113-85.6573501793236i</v>
      </c>
      <c r="F2709" t="str">
        <f t="shared" si="784"/>
        <v>2.90927279682698-6.13086120838365i</v>
      </c>
      <c r="G2709" t="str">
        <f t="shared" si="785"/>
        <v>0.999781054017942-0.0147952034360817i</v>
      </c>
      <c r="H2709" t="str">
        <f t="shared" si="786"/>
        <v>0.905270493020026-99.4888352790934i</v>
      </c>
      <c r="I2709" t="str">
        <f t="shared" si="787"/>
        <v>-1.71327096851346-0.832179785986317i</v>
      </c>
      <c r="K2709" t="str">
        <f t="shared" si="788"/>
        <v>0.00109742528322869-0.00271379892859041i</v>
      </c>
      <c r="L2709" t="str">
        <f t="shared" si="789"/>
        <v>0.0001875-0.0143775902855475i</v>
      </c>
      <c r="M2709" t="str">
        <f t="shared" si="790"/>
        <v>0.00125-0.00361361894877396i</v>
      </c>
      <c r="N2709">
        <f t="shared" si="791"/>
        <v>83.166708685161652</v>
      </c>
      <c r="O2709">
        <f t="shared" si="792"/>
        <v>3.9617165142523652</v>
      </c>
      <c r="P2709" s="3">
        <f t="shared" si="793"/>
        <v>3.9617165142523652</v>
      </c>
      <c r="Q2709" s="3">
        <f t="shared" si="794"/>
        <v>-96.833291314838348</v>
      </c>
      <c r="R2709">
        <f t="shared" si="795"/>
        <v>83.166708685161652</v>
      </c>
      <c r="S2709">
        <f t="shared" si="796"/>
        <v>24.533806587779033</v>
      </c>
      <c r="T2709">
        <f t="shared" si="779"/>
        <v>3.9617165142523652</v>
      </c>
    </row>
    <row r="2710" spans="1:20" x14ac:dyDescent="0.35">
      <c r="A2710">
        <f t="shared" si="780"/>
        <v>154736.22480322872</v>
      </c>
      <c r="B2710">
        <f t="shared" si="797"/>
        <v>24627.035052812593</v>
      </c>
      <c r="C2710" t="str">
        <f t="shared" si="781"/>
        <v>-0.194719861988807-1.56603204632281i</v>
      </c>
      <c r="D2710" t="str">
        <f t="shared" si="782"/>
        <v>3.47414458818856-0.763855835510734i</v>
      </c>
      <c r="E2710" t="str">
        <f t="shared" si="783"/>
        <v>291.248187159393-87.5649362220609i</v>
      </c>
      <c r="F2710" t="str">
        <f t="shared" si="784"/>
        <v>2.90926794663788-6.10797863950202i</v>
      </c>
      <c r="G2710" t="str">
        <f t="shared" si="785"/>
        <v>0.999779387234693-0.0148514004496111i</v>
      </c>
      <c r="H2710" t="str">
        <f t="shared" si="786"/>
        <v>0.896217917825177-99.0959778166715i</v>
      </c>
      <c r="I2710" t="str">
        <f t="shared" si="787"/>
        <v>-1.70015373309998-0.828739756962499i</v>
      </c>
      <c r="K2710" t="str">
        <f t="shared" si="788"/>
        <v>0.00109508364533371-0.00270416055139242i</v>
      </c>
      <c r="L2710" t="str">
        <f t="shared" si="789"/>
        <v>0.0001875-0.0143231622689256i</v>
      </c>
      <c r="M2710" t="str">
        <f t="shared" si="790"/>
        <v>0.00125-0.00359993917989038i</v>
      </c>
      <c r="N2710">
        <f t="shared" si="791"/>
        <v>82.912240384619565</v>
      </c>
      <c r="O2710">
        <f t="shared" si="792"/>
        <v>3.9626425876326685</v>
      </c>
      <c r="P2710" s="3">
        <f t="shared" si="793"/>
        <v>3.9626425876326685</v>
      </c>
      <c r="Q2710" s="3">
        <f t="shared" si="794"/>
        <v>-97.087759615380435</v>
      </c>
      <c r="R2710">
        <f t="shared" si="795"/>
        <v>82.912240384619565</v>
      </c>
      <c r="S2710">
        <f t="shared" si="796"/>
        <v>24.627035052812595</v>
      </c>
      <c r="T2710">
        <f t="shared" si="779"/>
        <v>3.9626425876326685</v>
      </c>
    </row>
    <row r="2711" spans="1:20" x14ac:dyDescent="0.35">
      <c r="A2711">
        <f t="shared" si="780"/>
        <v>155324.222457481</v>
      </c>
      <c r="B2711">
        <f t="shared" si="797"/>
        <v>24720.617786013281</v>
      </c>
      <c r="C2711" t="str">
        <f t="shared" si="781"/>
        <v>-0.201816564112475-1.56528670703544i</v>
      </c>
      <c r="D2711" t="str">
        <f t="shared" si="782"/>
        <v>3.47411431453103-0.761855171535019i</v>
      </c>
      <c r="E2711" t="str">
        <f t="shared" si="783"/>
        <v>291.799290805481-89.5048026075706i</v>
      </c>
      <c r="F2711" t="str">
        <f t="shared" si="784"/>
        <v>2.90926305953368-6.08518393484676i</v>
      </c>
      <c r="G2711" t="str">
        <f t="shared" si="785"/>
        <v>0.999777707765445-0.0149078107285431i</v>
      </c>
      <c r="H2711" t="str">
        <f t="shared" si="786"/>
        <v>0.887267638079748-98.7047925471816i</v>
      </c>
      <c r="I2711" t="str">
        <f t="shared" si="787"/>
        <v>-1.6871395491857-0.825316597049691i</v>
      </c>
      <c r="K2711" t="str">
        <f t="shared" si="788"/>
        <v>0.00109275880889442-0.0026945570406285i</v>
      </c>
      <c r="L2711" t="str">
        <f t="shared" si="789"/>
        <v>0.0001875-0.0142689402958015i</v>
      </c>
      <c r="M2711" t="str">
        <f t="shared" si="790"/>
        <v>0.00125-0.00358631119734049i</v>
      </c>
      <c r="N2711">
        <f t="shared" si="791"/>
        <v>82.653234334419693</v>
      </c>
      <c r="O2711">
        <f t="shared" si="792"/>
        <v>3.9634799352228511</v>
      </c>
      <c r="P2711" s="3">
        <f t="shared" si="793"/>
        <v>3.9634799352228511</v>
      </c>
      <c r="Q2711" s="3">
        <f t="shared" si="794"/>
        <v>-97.346765665580307</v>
      </c>
      <c r="R2711">
        <f t="shared" si="795"/>
        <v>82.653234334419693</v>
      </c>
      <c r="S2711">
        <f t="shared" si="796"/>
        <v>24.720617786013282</v>
      </c>
      <c r="T2711">
        <f t="shared" si="779"/>
        <v>3.9634799352228511</v>
      </c>
    </row>
    <row r="2712" spans="1:20" x14ac:dyDescent="0.35">
      <c r="A2712">
        <f t="shared" si="780"/>
        <v>155914.45450281946</v>
      </c>
      <c r="B2712">
        <f t="shared" si="797"/>
        <v>24814.556133600134</v>
      </c>
      <c r="C2712" t="str">
        <f t="shared" si="781"/>
        <v>-0.209033219873863-1.56447445100472i</v>
      </c>
      <c r="D2712" t="str">
        <f t="shared" si="782"/>
        <v>3.47408381089019-0.75986545145518i</v>
      </c>
      <c r="E2712" t="str">
        <f t="shared" si="783"/>
        <v>292.329807458928-91.477096942977i</v>
      </c>
      <c r="F2712" t="str">
        <f t="shared" si="784"/>
        <v>2.90925813523352-6.06247676649583i</v>
      </c>
      <c r="G2712" t="str">
        <f t="shared" si="785"/>
        <v>0.999776015513685-0.0149644350800466i</v>
      </c>
      <c r="H2712" t="str">
        <f t="shared" si="786"/>
        <v>0.878418349560603-98.3152710234024i</v>
      </c>
      <c r="I2712" t="str">
        <f t="shared" si="787"/>
        <v>-1.67422757858059-0.821910187387698i</v>
      </c>
      <c r="K2712" t="str">
        <f t="shared" si="788"/>
        <v>0.00109045065053427-0.00268498830183151i</v>
      </c>
      <c r="L2712" t="str">
        <f t="shared" si="789"/>
        <v>0.0001875-0.0142149235861741i</v>
      </c>
      <c r="M2712" t="str">
        <f t="shared" si="790"/>
        <v>0.00125-0.00357273480508118i</v>
      </c>
      <c r="N2712">
        <f t="shared" si="791"/>
        <v>82.389645939881461</v>
      </c>
      <c r="O2712">
        <f t="shared" si="792"/>
        <v>3.9642170385392954</v>
      </c>
      <c r="P2712" s="3">
        <f t="shared" si="793"/>
        <v>3.9642170385392954</v>
      </c>
      <c r="Q2712" s="3">
        <f t="shared" si="794"/>
        <v>-97.610354060118539</v>
      </c>
      <c r="R2712">
        <f t="shared" si="795"/>
        <v>82.389645939881461</v>
      </c>
      <c r="S2712">
        <f t="shared" si="796"/>
        <v>24.814556133600135</v>
      </c>
      <c r="T2712">
        <f t="shared" si="779"/>
        <v>3.9642170385392954</v>
      </c>
    </row>
    <row r="2713" spans="1:20" x14ac:dyDescent="0.35">
      <c r="A2713">
        <f t="shared" si="780"/>
        <v>156506.92942993017</v>
      </c>
      <c r="B2713">
        <f t="shared" si="797"/>
        <v>24908.851446907815</v>
      </c>
      <c r="C2713" t="str">
        <f t="shared" si="781"/>
        <v>-0.216370127865968-1.56359128496011i</v>
      </c>
      <c r="D2713" t="str">
        <f t="shared" si="782"/>
        <v>3.47405307552299-0.757886646469788i</v>
      </c>
      <c r="E2713" t="str">
        <f t="shared" si="783"/>
        <v>292.838668486278-93.4819400107783i</v>
      </c>
      <c r="F2713" t="str">
        <f t="shared" si="784"/>
        <v>2.90925317345443-6.03985680778626i</v>
      </c>
      <c r="G2713" t="str">
        <f t="shared" si="785"/>
        <v>0.99977431038217-0.0150212743143206i</v>
      </c>
      <c r="H2713" t="str">
        <f t="shared" si="786"/>
        <v>0.869668766378553-97.9274048544369i</v>
      </c>
      <c r="I2713" t="str">
        <f t="shared" si="787"/>
        <v>-1.6614169903298-0.81852041041153i</v>
      </c>
      <c r="K2713" t="str">
        <f t="shared" si="788"/>
        <v>0.00108815904768567-0.00267545424055358i</v>
      </c>
      <c r="L2713" t="str">
        <f t="shared" si="789"/>
        <v>0.0001875-0.0141611113629947i</v>
      </c>
      <c r="M2713" t="str">
        <f t="shared" si="790"/>
        <v>0.00125-0.00355920980781149i</v>
      </c>
      <c r="N2713">
        <f t="shared" si="791"/>
        <v>82.12143150819773</v>
      </c>
      <c r="O2713">
        <f t="shared" si="792"/>
        <v>3.9648420292301094</v>
      </c>
      <c r="P2713" s="3">
        <f t="shared" si="793"/>
        <v>3.9648420292301094</v>
      </c>
      <c r="Q2713" s="3">
        <f t="shared" si="794"/>
        <v>-97.87856849180227</v>
      </c>
      <c r="R2713">
        <f t="shared" si="795"/>
        <v>82.12143150819773</v>
      </c>
      <c r="S2713">
        <f t="shared" si="796"/>
        <v>24.908851446907814</v>
      </c>
      <c r="T2713">
        <f t="shared" si="779"/>
        <v>3.9648420292301094</v>
      </c>
    </row>
    <row r="2714" spans="1:20" x14ac:dyDescent="0.35">
      <c r="A2714">
        <f t="shared" si="780"/>
        <v>157101.65576176389</v>
      </c>
      <c r="B2714">
        <f t="shared" si="797"/>
        <v>25003.505082406064</v>
      </c>
      <c r="C2714" t="str">
        <f t="shared" si="781"/>
        <v>-0.223827478327129-1.56263311473772i</v>
      </c>
      <c r="D2714" t="str">
        <f t="shared" si="782"/>
        <v>3.47402210667323-0.755918727932404i</v>
      </c>
      <c r="E2714" t="str">
        <f t="shared" si="783"/>
        <v>293.324776803164-95.519423935566i</v>
      </c>
      <c r="F2714" t="str">
        <f t="shared" si="784"/>
        <v>2.90924817391128-6.01732373330956i</v>
      </c>
      <c r="G2714" t="str">
        <f t="shared" si="785"/>
        <v>0.999772592272917-0.0150783292446054i</v>
      </c>
      <c r="H2714" t="str">
        <f t="shared" si="786"/>
        <v>0.861017620701255-97.5411857052196i</v>
      </c>
      <c r="I2714" t="str">
        <f t="shared" si="787"/>
        <v>-1.64870696064539-0.81514714983251i</v>
      </c>
      <c r="K2714" t="str">
        <f t="shared" si="788"/>
        <v>0.00108588387858521-0.00266595476236965i</v>
      </c>
      <c r="L2714" t="str">
        <f t="shared" si="789"/>
        <v>0.0001875-0.0141075028521565i</v>
      </c>
      <c r="M2714" t="str">
        <f t="shared" si="790"/>
        <v>0.00125-0.0035457360109698i</v>
      </c>
      <c r="N2714">
        <f t="shared" si="791"/>
        <v>81.848548337293607</v>
      </c>
      <c r="O2714">
        <f t="shared" si="792"/>
        <v>3.9653426849527289</v>
      </c>
      <c r="P2714" s="3">
        <f t="shared" si="793"/>
        <v>3.9653426849527289</v>
      </c>
      <c r="Q2714" s="3">
        <f t="shared" si="794"/>
        <v>-98.151451662706393</v>
      </c>
      <c r="R2714">
        <f t="shared" si="795"/>
        <v>81.848548337293607</v>
      </c>
      <c r="S2714">
        <f t="shared" si="796"/>
        <v>25.003505082406065</v>
      </c>
      <c r="T2714">
        <f t="shared" si="779"/>
        <v>3.9653426849527289</v>
      </c>
    </row>
    <row r="2715" spans="1:20" x14ac:dyDescent="0.35">
      <c r="A2715">
        <f t="shared" si="780"/>
        <v>157698.64205365861</v>
      </c>
      <c r="B2715">
        <f t="shared" si="797"/>
        <v>25098.518401719208</v>
      </c>
      <c r="C2715" t="str">
        <f t="shared" si="781"/>
        <v>-0.231405346229286-1.56159574638244i</v>
      </c>
      <c r="D2715" t="str">
        <f t="shared" si="782"/>
        <v>3.47399090257148-0.753961667351133i</v>
      </c>
      <c r="E2715" t="str">
        <f t="shared" si="783"/>
        <v>293.787007115628-97.589610293828i</v>
      </c>
      <c r="F2715" t="str">
        <f t="shared" si="784"/>
        <v>2.90924313631679-5.99487721890689i</v>
      </c>
      <c r="G2715" t="str">
        <f t="shared" si="785"/>
        <v>0.999770861087196-0.0151356006871937i</v>
      </c>
      <c r="H2715" t="str">
        <f t="shared" si="786"/>
        <v>0.85246366248043-97.1566052960276i</v>
      </c>
      <c r="I2715" t="str">
        <f t="shared" si="787"/>
        <v>-1.63609667283868-0.811790290619707i</v>
      </c>
      <c r="K2715" t="str">
        <f t="shared" si="788"/>
        <v>0.00108362502226881-0.00265648977288105i</v>
      </c>
      <c r="L2715" t="str">
        <f t="shared" si="789"/>
        <v>0.0001875-0.014054097282483i</v>
      </c>
      <c r="M2715" t="str">
        <f t="shared" si="790"/>
        <v>0.00125-0.00353231322073103i</v>
      </c>
      <c r="N2715">
        <f t="shared" si="791"/>
        <v>81.570954808267018</v>
      </c>
      <c r="O2715">
        <f t="shared" si="792"/>
        <v>3.9657064256312946</v>
      </c>
      <c r="P2715" s="3">
        <f t="shared" si="793"/>
        <v>3.9657064256312946</v>
      </c>
      <c r="Q2715" s="3">
        <f t="shared" si="794"/>
        <v>-98.429045191732982</v>
      </c>
      <c r="R2715">
        <f t="shared" si="795"/>
        <v>81.570954808267018</v>
      </c>
      <c r="S2715">
        <f t="shared" si="796"/>
        <v>25.098518401719208</v>
      </c>
      <c r="T2715">
        <f t="shared" si="779"/>
        <v>3.9657064256312946</v>
      </c>
    </row>
    <row r="2716" spans="1:20" x14ac:dyDescent="0.35">
      <c r="A2716">
        <f t="shared" si="780"/>
        <v>158297.89689346249</v>
      </c>
      <c r="B2716">
        <f t="shared" si="797"/>
        <v>25193.89277164574</v>
      </c>
      <c r="C2716" t="str">
        <f t="shared" si="781"/>
        <v>-0.239103684176407-1.5604748876004i</v>
      </c>
      <c r="D2716" t="str">
        <f t="shared" si="782"/>
        <v>3.47395946143496-0.752015436388195i</v>
      </c>
      <c r="E2716" t="str">
        <f t="shared" si="783"/>
        <v>294.224206255216-99.6925281691108i</v>
      </c>
      <c r="F2716" t="str">
        <f t="shared" si="784"/>
        <v>2.9092380603815-5.97251694166452i</v>
      </c>
      <c r="G2716" t="str">
        <f t="shared" si="785"/>
        <v>0.99976911672553-0.0151930894614419i</v>
      </c>
      <c r="H2716" t="str">
        <f t="shared" si="786"/>
        <v>0.844005659183463-96.7736554019959i</v>
      </c>
      <c r="I2716" t="str">
        <f t="shared" si="787"/>
        <v>-1.62358531725335-0.808449718981655i</v>
      </c>
      <c r="K2716" t="str">
        <f t="shared" si="788"/>
        <v>0.00108138235856689-0.00264705917771892i</v>
      </c>
      <c r="L2716" t="str">
        <f t="shared" si="789"/>
        <v>0.0001875-0.0140008938857173i</v>
      </c>
      <c r="M2716" t="str">
        <f t="shared" si="790"/>
        <v>0.00125-0.00351894124400382i</v>
      </c>
      <c r="N2716">
        <f t="shared" si="791"/>
        <v>81.288610481429174</v>
      </c>
      <c r="O2716">
        <f t="shared" si="792"/>
        <v>3.9659203101297988</v>
      </c>
      <c r="P2716" s="3">
        <f t="shared" si="793"/>
        <v>3.9659203101297988</v>
      </c>
      <c r="Q2716" s="3">
        <f t="shared" si="794"/>
        <v>-98.711389518570826</v>
      </c>
      <c r="R2716">
        <f t="shared" si="795"/>
        <v>81.288610481429174</v>
      </c>
      <c r="S2716">
        <f t="shared" si="796"/>
        <v>25.193892771645739</v>
      </c>
      <c r="T2716">
        <f t="shared" si="779"/>
        <v>3.9659203101297988</v>
      </c>
    </row>
    <row r="2717" spans="1:20" x14ac:dyDescent="0.35">
      <c r="A2717">
        <f t="shared" si="780"/>
        <v>158899.42890165767</v>
      </c>
      <c r="B2717">
        <f t="shared" si="797"/>
        <v>25289.629564177994</v>
      </c>
      <c r="C2717" t="str">
        <f t="shared" si="781"/>
        <v>-0.246922315124336-1.5592661495865i</v>
      </c>
      <c r="D2717" t="str">
        <f t="shared" si="782"/>
        <v>3.47392778146738-0.750080006859474i</v>
      </c>
      <c r="E2717" t="str">
        <f t="shared" si="783"/>
        <v>294.635193614541-101.828172155372i</v>
      </c>
      <c r="F2717" t="str">
        <f t="shared" si="784"/>
        <v>2.9092329458137-5.95024257990896i</v>
      </c>
      <c r="G2717" t="str">
        <f t="shared" si="785"/>
        <v>0.999767359087683-0.0152507963897809i</v>
      </c>
      <c r="H2717" t="str">
        <f t="shared" si="786"/>
        <v>0.835642395529287-96.3923278526355i</v>
      </c>
      <c r="I2717" t="str">
        <f t="shared" si="787"/>
        <v>-1.61117209119914-0.805125322348367i</v>
      </c>
      <c r="K2717" t="str">
        <f t="shared" si="788"/>
        <v>0.00107915576809963-0.00263766288254776i</v>
      </c>
      <c r="L2717" t="str">
        <f t="shared" si="789"/>
        <v>0.0001875-0.0139478918965106i</v>
      </c>
      <c r="M2717" t="str">
        <f t="shared" si="790"/>
        <v>0.00125-0.00350561988842779i</v>
      </c>
      <c r="N2717">
        <f t="shared" si="791"/>
        <v>81.001476195939603</v>
      </c>
      <c r="O2717">
        <f t="shared" si="792"/>
        <v>3.965971033383084</v>
      </c>
      <c r="P2717" s="3">
        <f t="shared" si="793"/>
        <v>3.965971033383084</v>
      </c>
      <c r="Q2717" s="3">
        <f t="shared" si="794"/>
        <v>-98.998523804060397</v>
      </c>
      <c r="R2717">
        <f t="shared" si="795"/>
        <v>81.001476195939603</v>
      </c>
      <c r="S2717">
        <f t="shared" si="796"/>
        <v>25.289629564177993</v>
      </c>
      <c r="T2717">
        <f t="shared" si="779"/>
        <v>3.965971033383084</v>
      </c>
    </row>
    <row r="2718" spans="1:20" x14ac:dyDescent="0.35">
      <c r="A2718">
        <f t="shared" si="780"/>
        <v>159503.24673148396</v>
      </c>
      <c r="B2718">
        <f t="shared" si="797"/>
        <v>25385.730156521873</v>
      </c>
      <c r="C2718" t="str">
        <f t="shared" si="781"/>
        <v>-0.254860924934742-1.55796504925103i</v>
      </c>
      <c r="D2718" t="str">
        <f t="shared" si="782"/>
        <v>3.47389586085902-0.748155350734132i</v>
      </c>
      <c r="E2718" t="str">
        <f t="shared" si="783"/>
        <v>295.018761690102-103.996500311781i</v>
      </c>
      <c r="F2718" t="str">
        <f t="shared" si="784"/>
        <v>2.90922779231954-5.92805381320272i</v>
      </c>
      <c r="G2718" t="str">
        <f t="shared" si="785"/>
        <v>0.999765588072659-0.0153087222977281i</v>
      </c>
      <c r="H2718" t="str">
        <f t="shared" si="786"/>
        <v>0.827372673228448-96.0126145313609i</v>
      </c>
      <c r="I2718" t="str">
        <f t="shared" si="787"/>
        <v>-1.5988561988865-0.801816989353722i</v>
      </c>
      <c r="K2718" t="str">
        <f t="shared" si="788"/>
        <v>0.00107694513227209-0.00262830079306874i</v>
      </c>
      <c r="L2718" t="str">
        <f t="shared" si="789"/>
        <v>0.0001875-0.0138950905524114i</v>
      </c>
      <c r="M2718" t="str">
        <f t="shared" si="790"/>
        <v>0.00125-0.00349234896237078i</v>
      </c>
      <c r="N2718">
        <f t="shared" si="791"/>
        <v>80.709514173031124</v>
      </c>
      <c r="O2718">
        <f t="shared" si="792"/>
        <v>3.9658449240226714</v>
      </c>
      <c r="P2718" s="3">
        <f t="shared" si="793"/>
        <v>3.9658449240226714</v>
      </c>
      <c r="Q2718" s="3">
        <f t="shared" si="794"/>
        <v>-99.290485826968876</v>
      </c>
      <c r="R2718">
        <f t="shared" si="795"/>
        <v>80.709514173031124</v>
      </c>
      <c r="S2718">
        <f t="shared" si="796"/>
        <v>25.385730156521873</v>
      </c>
      <c r="T2718">
        <f t="shared" si="779"/>
        <v>3.9658449240226714</v>
      </c>
    </row>
    <row r="2719" spans="1:20" x14ac:dyDescent="0.35">
      <c r="A2719">
        <f t="shared" si="780"/>
        <v>160109.35906906362</v>
      </c>
      <c r="B2719">
        <f t="shared" si="797"/>
        <v>25482.195931116657</v>
      </c>
      <c r="C2719" t="str">
        <f t="shared" si="781"/>
        <v>-0.262919054778827-1.55656701187091i</v>
      </c>
      <c r="D2719" t="str">
        <f t="shared" si="782"/>
        <v>3.47386369778641-0.746241440134134i</v>
      </c>
      <c r="E2719" t="str">
        <f t="shared" si="783"/>
        <v>295.373676739348-106.197432073014i</v>
      </c>
      <c r="F2719" t="str">
        <f t="shared" si="784"/>
        <v>2.90922259960286-5.90595032233929i</v>
      </c>
      <c r="G2719" t="str">
        <f t="shared" si="785"/>
        <v>0.999763803578694-0.0153668680138977i</v>
      </c>
      <c r="H2719" t="str">
        <f t="shared" si="786"/>
        <v>0.81919531072741-95.63450737502i</v>
      </c>
      <c r="I2719" t="str">
        <f t="shared" si="787"/>
        <v>-1.58663685136163-0.798524609818058i</v>
      </c>
      <c r="K2719" t="str">
        <f t="shared" si="788"/>
        <v>0.00107475033326952-0.00261897281502305i</v>
      </c>
      <c r="L2719" t="str">
        <f t="shared" si="789"/>
        <v>0.0001875-0.0138424890938548i</v>
      </c>
      <c r="M2719" t="str">
        <f t="shared" si="790"/>
        <v>0.00125-0.00347912827492606i</v>
      </c>
      <c r="N2719">
        <f t="shared" si="791"/>
        <v>80.41268812278075</v>
      </c>
      <c r="O2719">
        <f t="shared" si="792"/>
        <v>3.965527942543106</v>
      </c>
      <c r="P2719" s="3">
        <f t="shared" si="793"/>
        <v>3.965527942543106</v>
      </c>
      <c r="Q2719" s="3">
        <f t="shared" si="794"/>
        <v>-99.58731187721925</v>
      </c>
      <c r="R2719">
        <f t="shared" si="795"/>
        <v>80.41268812278075</v>
      </c>
      <c r="S2719">
        <f t="shared" si="796"/>
        <v>25.482195931116657</v>
      </c>
      <c r="T2719">
        <f t="shared" si="779"/>
        <v>3.965527942543106</v>
      </c>
    </row>
    <row r="2720" spans="1:20" x14ac:dyDescent="0.35">
      <c r="A2720">
        <f t="shared" si="780"/>
        <v>160717.77463352607</v>
      </c>
      <c r="B2720">
        <f t="shared" si="797"/>
        <v>25579.028275654902</v>
      </c>
      <c r="C2720" t="str">
        <f t="shared" si="781"/>
        <v>-0.27109609340772-1.55506737419037i</v>
      </c>
      <c r="D2720" t="str">
        <f t="shared" si="782"/>
        <v>3.47383129041241-0.74433824733386i</v>
      </c>
      <c r="E2720" t="str">
        <f t="shared" si="783"/>
        <v>295.698679558913-108.430846119428i</v>
      </c>
      <c r="F2720" t="str">
        <f t="shared" si="784"/>
        <v>2.90921736736531-5.88393178933883i</v>
      </c>
      <c r="G2720" t="str">
        <f t="shared" si="785"/>
        <v>0.99976200550325-0.0154252343700128i</v>
      </c>
      <c r="H2720" t="str">
        <f t="shared" si="786"/>
        <v>0.811109142956869-95.2579983734305i</v>
      </c>
      <c r="I2720" t="str">
        <f t="shared" si="787"/>
        <v>-1.57451326644248-0.795248074731155i</v>
      </c>
      <c r="K2720" t="str">
        <f t="shared" si="788"/>
        <v>0.00107257125405258-0.00260967885419522i</v>
      </c>
      <c r="L2720" t="str">
        <f t="shared" si="789"/>
        <v>0.0001875-0.013790086764151i</v>
      </c>
      <c r="M2720" t="str">
        <f t="shared" si="790"/>
        <v>0.00125-0.00346595763590961i</v>
      </c>
      <c r="N2720">
        <f t="shared" si="791"/>
        <v>80.11096335439747</v>
      </c>
      <c r="O2720">
        <f t="shared" si="792"/>
        <v>3.9650056800502496</v>
      </c>
      <c r="P2720" s="3">
        <f t="shared" si="793"/>
        <v>3.9650056800502496</v>
      </c>
      <c r="Q2720" s="3">
        <f t="shared" si="794"/>
        <v>-99.88903664560253</v>
      </c>
      <c r="R2720">
        <f t="shared" si="795"/>
        <v>80.11096335439747</v>
      </c>
      <c r="S2720">
        <f t="shared" si="796"/>
        <v>25.579028275654903</v>
      </c>
      <c r="T2720">
        <f t="shared" si="779"/>
        <v>3.9650056800502496</v>
      </c>
    </row>
    <row r="2721" spans="1:20" x14ac:dyDescent="0.35">
      <c r="A2721">
        <f t="shared" si="780"/>
        <v>161328.50217713346</v>
      </c>
      <c r="B2721">
        <f t="shared" si="797"/>
        <v>25676.228583102391</v>
      </c>
      <c r="C2721" t="str">
        <f t="shared" si="781"/>
        <v>-0.279391269309993-1.55346138799647i</v>
      </c>
      <c r="D2721" t="str">
        <f t="shared" si="782"/>
        <v>3.47379863688598-0.742445744759653i</v>
      </c>
      <c r="E2721" t="str">
        <f t="shared" si="783"/>
        <v>295.992486391105-110.696578212456i</v>
      </c>
      <c r="F2721" t="str">
        <f t="shared" si="784"/>
        <v>2.90921209530624-5.86199789744344i</v>
      </c>
      <c r="G2721" t="str">
        <f t="shared" si="785"/>
        <v>0.99976019374301-0.0154838222009165i</v>
      </c>
      <c r="H2721" t="str">
        <f t="shared" si="786"/>
        <v>0.803113021084071-94.8830795689178i</v>
      </c>
      <c r="I2721" t="str">
        <f t="shared" si="787"/>
        <v>-1.56248466865516-0.791987276235403i</v>
      </c>
      <c r="K2721" t="str">
        <f t="shared" si="788"/>
        <v>0.00107040777835263-0.00260041881641638i</v>
      </c>
      <c r="L2721" t="str">
        <f t="shared" si="789"/>
        <v>0.0001875-0.013737882809475i</v>
      </c>
      <c r="M2721" t="str">
        <f t="shared" si="790"/>
        <v>0.00125-0.00345283685585735i</v>
      </c>
      <c r="N2721">
        <f t="shared" si="791"/>
        <v>79.804306889942424</v>
      </c>
      <c r="O2721">
        <f t="shared" si="792"/>
        <v>3.9642633576383801</v>
      </c>
      <c r="P2721" s="3">
        <f t="shared" si="793"/>
        <v>3.9642633576383801</v>
      </c>
      <c r="Q2721" s="3">
        <f t="shared" si="794"/>
        <v>-100.19569311005758</v>
      </c>
      <c r="R2721">
        <f t="shared" si="795"/>
        <v>79.804306889942424</v>
      </c>
      <c r="S2721">
        <f t="shared" si="796"/>
        <v>25.67622858310239</v>
      </c>
      <c r="T2721">
        <f t="shared" si="779"/>
        <v>3.9642633576383801</v>
      </c>
    </row>
    <row r="2722" spans="1:20" x14ac:dyDescent="0.35">
      <c r="A2722">
        <f t="shared" si="780"/>
        <v>161941.55048540659</v>
      </c>
      <c r="B2722">
        <f t="shared" si="797"/>
        <v>25773.798251718181</v>
      </c>
      <c r="C2722" t="str">
        <f t="shared" si="781"/>
        <v>-0.287803642778003-1.55174422419421i</v>
      </c>
      <c r="D2722" t="str">
        <f t="shared" si="782"/>
        <v>3.4737657353421-0.740563904989408i</v>
      </c>
      <c r="E2722" t="str">
        <f t="shared" si="783"/>
        <v>296.253789965608-112.994419000929i</v>
      </c>
      <c r="F2722" t="str">
        <f t="shared" si="784"/>
        <v>2.9092067831227-5.8401483311126i</v>
      </c>
      <c r="G2722" t="str">
        <f t="shared" si="785"/>
        <v>0.999758368193871-0.0155426323445832i</v>
      </c>
      <c r="H2722" t="str">
        <f t="shared" si="786"/>
        <v>0.795205812269052-94.5097430558615i</v>
      </c>
      <c r="I2722" t="str">
        <f t="shared" si="787"/>
        <v>-1.55055028917122-0.788742107609317i</v>
      </c>
      <c r="K2722" t="str">
        <f t="shared" si="788"/>
        <v>0.00106825979066693-0.00259119260756744i</v>
      </c>
      <c r="L2722" t="str">
        <f t="shared" si="789"/>
        <v>0.0001875-0.0136858764788553i</v>
      </c>
      <c r="M2722" t="str">
        <f t="shared" si="790"/>
        <v>0.00125-0.00343976574602246i</v>
      </c>
      <c r="N2722">
        <f t="shared" si="791"/>
        <v>79.492687581420043</v>
      </c>
      <c r="O2722">
        <f t="shared" si="792"/>
        <v>3.9632858264402553</v>
      </c>
      <c r="P2722" s="3">
        <f t="shared" si="793"/>
        <v>3.9632858264402553</v>
      </c>
      <c r="Q2722" s="3">
        <f t="shared" si="794"/>
        <v>-100.50731241857996</v>
      </c>
      <c r="R2722">
        <f t="shared" si="795"/>
        <v>79.492687581420043</v>
      </c>
      <c r="S2722">
        <f t="shared" si="796"/>
        <v>25.77379825171818</v>
      </c>
      <c r="T2722">
        <f t="shared" si="779"/>
        <v>3.9632858264402553</v>
      </c>
    </row>
    <row r="2723" spans="1:20" x14ac:dyDescent="0.35">
      <c r="A2723">
        <f t="shared" si="780"/>
        <v>162556.92837725111</v>
      </c>
      <c r="B2723">
        <f t="shared" si="797"/>
        <v>25871.73868507471</v>
      </c>
      <c r="C2723" t="str">
        <f t="shared" si="781"/>
        <v>-0.296332097908514-1.5499109774064i</v>
      </c>
      <c r="D2723" t="str">
        <f t="shared" si="782"/>
        <v>3.47373258390179-0.738692700752175i</v>
      </c>
      <c r="E2723" t="str">
        <f t="shared" si="783"/>
        <v>296.481260683348-115.324111805045i</v>
      </c>
      <c r="F2723" t="str">
        <f t="shared" si="784"/>
        <v>2.9092014305095-5.81838277601886i</v>
      </c>
      <c r="G2723" t="str">
        <f t="shared" si="785"/>
        <v>0.999756528750942-0.0156016656421302i</v>
      </c>
      <c r="H2723" t="str">
        <f t="shared" si="786"/>
        <v>0.787386399424846-94.1379809802427i</v>
      </c>
      <c r="I2723" t="str">
        <f t="shared" si="787"/>
        <v>-1.53870936574551-0.785512463251317i</v>
      </c>
      <c r="K2723" t="str">
        <f t="shared" si="788"/>
        <v>0.00106612717625407-0.00258200013358229i</v>
      </c>
      <c r="L2723" t="str">
        <f t="shared" si="789"/>
        <v>0.0001875-0.0136340670241635i</v>
      </c>
      <c r="M2723" t="str">
        <f t="shared" si="790"/>
        <v>0.00125-0.00342674411837265i</v>
      </c>
      <c r="N2723">
        <f t="shared" si="791"/>
        <v>79.176076231122366</v>
      </c>
      <c r="O2723">
        <f t="shared" si="792"/>
        <v>3.9620575684006347</v>
      </c>
      <c r="P2723" s="3">
        <f t="shared" si="793"/>
        <v>3.9620575684006347</v>
      </c>
      <c r="Q2723" s="3">
        <f t="shared" si="794"/>
        <v>-100.82392376887763</v>
      </c>
      <c r="R2723">
        <f t="shared" si="795"/>
        <v>79.176076231122366</v>
      </c>
      <c r="S2723">
        <f t="shared" si="796"/>
        <v>25.87173868507471</v>
      </c>
      <c r="T2723">
        <f t="shared" si="779"/>
        <v>3.9620575684006347</v>
      </c>
    </row>
    <row r="2724" spans="1:20" x14ac:dyDescent="0.35">
      <c r="A2724">
        <f t="shared" si="780"/>
        <v>163174.64470508468</v>
      </c>
      <c r="B2724">
        <f t="shared" si="797"/>
        <v>25970.051292077995</v>
      </c>
      <c r="C2724" t="str">
        <f t="shared" si="781"/>
        <v>-0.30497533456512-1.54795667112166i</v>
      </c>
      <c r="D2724" t="str">
        <f t="shared" si="782"/>
        <v>3.4736991806718-0.73683210492769i</v>
      </c>
      <c r="E2724" t="str">
        <f t="shared" si="783"/>
        <v>296.673547949328-117.685350385248i</v>
      </c>
      <c r="F2724" t="str">
        <f t="shared" si="784"/>
        <v>2.90919603715905-5.79670091904292i</v>
      </c>
      <c r="G2724" t="str">
        <f t="shared" si="785"/>
        <v>0.999754675308531-0.0156609229378288i</v>
      </c>
      <c r="H2724" t="str">
        <f t="shared" si="786"/>
        <v>0.779653680981403-93.7677855392015i</v>
      </c>
      <c r="I2724" t="str">
        <f t="shared" si="787"/>
        <v>-1.52696114265466-0.782298238663759i</v>
      </c>
      <c r="K2724" t="str">
        <f t="shared" si="788"/>
        <v>0.00106400982112917-0.00257284130045083i</v>
      </c>
      <c r="L2724" t="str">
        <f t="shared" si="789"/>
        <v>0.0001875-0.0135824537001031i</v>
      </c>
      <c r="M2724" t="str">
        <f t="shared" si="790"/>
        <v>0.00125-0.00341377178558741i</v>
      </c>
      <c r="N2724">
        <f t="shared" si="791"/>
        <v>78.854445715102855</v>
      </c>
      <c r="O2724">
        <f t="shared" si="792"/>
        <v>3.9605626978172763</v>
      </c>
      <c r="P2724" s="3">
        <f t="shared" si="793"/>
        <v>3.9605626978172763</v>
      </c>
      <c r="Q2724" s="3">
        <f t="shared" si="794"/>
        <v>-101.14555428489714</v>
      </c>
      <c r="R2724">
        <f t="shared" si="795"/>
        <v>78.854445715102855</v>
      </c>
      <c r="S2724">
        <f t="shared" si="796"/>
        <v>25.970051292077994</v>
      </c>
      <c r="T2724">
        <f t="shared" si="779"/>
        <v>3.9605626978172763</v>
      </c>
    </row>
    <row r="2725" spans="1:20" x14ac:dyDescent="0.35">
      <c r="A2725">
        <f t="shared" si="780"/>
        <v>163794.70835496401</v>
      </c>
      <c r="B2725">
        <f t="shared" si="797"/>
        <v>26068.737486987891</v>
      </c>
      <c r="C2725" t="str">
        <f t="shared" si="781"/>
        <v>-0.31373186033303-1.54587626341485i</v>
      </c>
      <c r="D2725" t="str">
        <f t="shared" si="782"/>
        <v>3.4736655237447-0.734982090546016i</v>
      </c>
      <c r="E2725" t="str">
        <f t="shared" si="783"/>
        <v>296.829281661037-120.077776704142i</v>
      </c>
      <c r="F2725" t="str">
        <f t="shared" si="784"/>
        <v>2.9091906027615-5.7751024482695i</v>
      </c>
      <c r="G2725" t="str">
        <f t="shared" si="785"/>
        <v>0.999752807760145-0.0157204050791164i</v>
      </c>
      <c r="H2725" t="str">
        <f t="shared" si="786"/>
        <v>0.772006570653267-93.3991489805921i</v>
      </c>
      <c r="I2725" t="str">
        <f t="shared" si="787"/>
        <v>-1.51530487063628-0.779099330437257i</v>
      </c>
      <c r="K2725" t="str">
        <f t="shared" si="788"/>
        <v>0.00106190761205924-0.00256371601422216i</v>
      </c>
      <c r="L2725" t="str">
        <f t="shared" si="789"/>
        <v>0.0001875-0.0135310357641992i</v>
      </c>
      <c r="M2725" t="str">
        <f t="shared" si="790"/>
        <v>0.00125-0.00340084856105541i</v>
      </c>
      <c r="N2725">
        <f t="shared" si="791"/>
        <v>78.527771109636348</v>
      </c>
      <c r="O2725">
        <f t="shared" si="792"/>
        <v>3.9587849637036725</v>
      </c>
      <c r="P2725" s="3">
        <f t="shared" si="793"/>
        <v>3.9587849637036725</v>
      </c>
      <c r="Q2725" s="3">
        <f t="shared" si="794"/>
        <v>-101.47222889036365</v>
      </c>
      <c r="R2725">
        <f t="shared" si="795"/>
        <v>78.527771109636348</v>
      </c>
      <c r="S2725">
        <f t="shared" si="796"/>
        <v>26.068737486987892</v>
      </c>
      <c r="T2725">
        <f t="shared" si="779"/>
        <v>3.9587849637036725</v>
      </c>
    </row>
    <row r="2726" spans="1:20" x14ac:dyDescent="0.35">
      <c r="A2726">
        <f t="shared" si="780"/>
        <v>164417.12824671288</v>
      </c>
      <c r="B2726">
        <f t="shared" si="797"/>
        <v>26167.798689438445</v>
      </c>
      <c r="C2726" t="str">
        <f t="shared" si="781"/>
        <v>-0.322599982499636-1.54366465326129i</v>
      </c>
      <c r="D2726" t="str">
        <f t="shared" si="782"/>
        <v>3.4736316111986-0.733142630787081i</v>
      </c>
      <c r="E2726" t="str">
        <f t="shared" si="783"/>
        <v>296.947073858795-122.500978690376i</v>
      </c>
      <c r="F2726" t="str">
        <f t="shared" si="784"/>
        <v>2.90918512700459-5.75358705298261i</v>
      </c>
      <c r="G2726" t="str">
        <f t="shared" si="785"/>
        <v>0.999750925998481-0.0157801129166075i</v>
      </c>
      <c r="H2726" t="str">
        <f t="shared" si="786"/>
        <v>0.764443997211015-93.0320636025483i</v>
      </c>
      <c r="I2726" t="str">
        <f t="shared" si="787"/>
        <v>-1.50373980682871-0.775915636235235i</v>
      </c>
      <c r="K2726" t="str">
        <f t="shared" si="788"/>
        <v>0.00105982043655857-0.00255462418100747i</v>
      </c>
      <c r="L2726" t="str">
        <f t="shared" si="789"/>
        <v>0.0001875-0.0134798124767874i</v>
      </c>
      <c r="M2726" t="str">
        <f t="shared" si="790"/>
        <v>0.00125-0.00338797425887169i</v>
      </c>
      <c r="N2726">
        <f t="shared" si="791"/>
        <v>78.196029820485919</v>
      </c>
      <c r="O2726">
        <f t="shared" si="792"/>
        <v>3.9567077530180645</v>
      </c>
      <c r="P2726" s="3">
        <f t="shared" si="793"/>
        <v>3.9567077530180645</v>
      </c>
      <c r="Q2726" s="3">
        <f t="shared" si="794"/>
        <v>-101.80397017951408</v>
      </c>
      <c r="R2726">
        <f t="shared" si="795"/>
        <v>78.196029820485919</v>
      </c>
      <c r="S2726">
        <f t="shared" si="796"/>
        <v>26.167798689438445</v>
      </c>
      <c r="T2726">
        <f t="shared" si="779"/>
        <v>3.9567077530180645</v>
      </c>
    </row>
    <row r="2727" spans="1:20" x14ac:dyDescent="0.35">
      <c r="A2727">
        <f t="shared" si="780"/>
        <v>165041.91333405036</v>
      </c>
      <c r="B2727">
        <f t="shared" si="797"/>
        <v>26267.23632445831</v>
      </c>
      <c r="C2727" t="str">
        <f t="shared" si="781"/>
        <v>-0.331577800097437-1.54131668746662i</v>
      </c>
      <c r="D2727" t="str">
        <f t="shared" si="782"/>
        <v>3.4735974410972-0.731313698980301i</v>
      </c>
      <c r="E2727" t="str">
        <f t="shared" si="783"/>
        <v>297.025520544064-124.954488014209i</v>
      </c>
      <c r="F2727" t="str">
        <f t="shared" si="784"/>
        <v>2.90917960957371-5.73215442366121i</v>
      </c>
      <c r="G2727" t="str">
        <f t="shared" si="785"/>
        <v>0.99974902991542-0.0158400473041057i</v>
      </c>
      <c r="H2727" t="str">
        <f t="shared" si="786"/>
        <v>0.756964904256226-92.6665217530514i</v>
      </c>
      <c r="I2727" t="str">
        <f t="shared" si="787"/>
        <v>-1.49226521471147-0.772747054778777i</v>
      </c>
      <c r="K2727" t="str">
        <f t="shared" si="788"/>
        <v>0.00105774818288404-0.00254556570698314i</v>
      </c>
      <c r="L2727" t="str">
        <f t="shared" si="789"/>
        <v>0.0001875-0.0134287831010036i</v>
      </c>
      <c r="M2727" t="str">
        <f t="shared" si="790"/>
        <v>0.00125-0.00337514869383512i</v>
      </c>
      <c r="N2727">
        <f t="shared" si="791"/>
        <v>77.859201714777711</v>
      </c>
      <c r="O2727">
        <f t="shared" si="792"/>
        <v>3.9543140948134745</v>
      </c>
      <c r="P2727" s="3">
        <f t="shared" si="793"/>
        <v>3.9543140948134745</v>
      </c>
      <c r="Q2727" s="3">
        <f t="shared" si="794"/>
        <v>-102.14079828522229</v>
      </c>
      <c r="R2727">
        <f t="shared" si="795"/>
        <v>77.859201714777711</v>
      </c>
      <c r="S2727">
        <f t="shared" si="796"/>
        <v>26.26723632445831</v>
      </c>
      <c r="T2727">
        <f t="shared" si="779"/>
        <v>3.9543140948134745</v>
      </c>
    </row>
    <row r="2728" spans="1:20" x14ac:dyDescent="0.35">
      <c r="A2728">
        <f t="shared" si="780"/>
        <v>165669.07260471975</v>
      </c>
      <c r="B2728">
        <f t="shared" si="797"/>
        <v>26367.051822491252</v>
      </c>
      <c r="C2728" t="str">
        <f t="shared" si="781"/>
        <v>-0.34066319604848-1.53882716823091i</v>
      </c>
      <c r="D2728" t="str">
        <f t="shared" si="782"/>
        <v>3.47356301148955-0.72949526860414i</v>
      </c>
      <c r="E2728" t="str">
        <f t="shared" si="783"/>
        <v>297.063203671318-127.437777885319i</v>
      </c>
      <c r="F2728" t="str">
        <f t="shared" si="784"/>
        <v>2.90917405015183-5.71080425197462i</v>
      </c>
      <c r="G2728" t="str">
        <f t="shared" si="785"/>
        <v>0.999747119402023-0.015900209098615i</v>
      </c>
      <c r="H2728" t="str">
        <f t="shared" si="786"/>
        <v>0.749568250000052-92.3025158295003i</v>
      </c>
      <c r="I2728" t="str">
        <f t="shared" si="787"/>
        <v>-1.48088036404628-0.769593485831675i</v>
      </c>
      <c r="K2728" t="str">
        <f t="shared" si="788"/>
        <v>0.00105569074003054-0.00253654049839362i</v>
      </c>
      <c r="L2728" t="str">
        <f t="shared" si="789"/>
        <v>0.0001875-0.013377946902773i</v>
      </c>
      <c r="M2728" t="str">
        <f t="shared" si="790"/>
        <v>0.00125-0.00336237168144562i</v>
      </c>
      <c r="N2728">
        <f t="shared" si="791"/>
        <v>77.517269255260416</v>
      </c>
      <c r="O2728">
        <f t="shared" si="792"/>
        <v>3.9515866653543763</v>
      </c>
      <c r="P2728" s="3">
        <f t="shared" si="793"/>
        <v>3.9515866653543763</v>
      </c>
      <c r="Q2728" s="3">
        <f t="shared" si="794"/>
        <v>-102.48273074473958</v>
      </c>
      <c r="R2728">
        <f t="shared" si="795"/>
        <v>77.517269255260416</v>
      </c>
      <c r="S2728">
        <f t="shared" si="796"/>
        <v>26.367051822491252</v>
      </c>
      <c r="T2728">
        <f t="shared" si="779"/>
        <v>3.9515866653543763</v>
      </c>
    </row>
    <row r="2729" spans="1:20" x14ac:dyDescent="0.35">
      <c r="A2729">
        <f t="shared" si="780"/>
        <v>166298.61508061772</v>
      </c>
      <c r="B2729">
        <f t="shared" si="797"/>
        <v>26467.246619416721</v>
      </c>
      <c r="C2729" t="str">
        <f t="shared" si="781"/>
        <v>-0.349853829453048-1.5361908613651i</v>
      </c>
      <c r="D2729" t="str">
        <f t="shared" si="782"/>
        <v>3.47352832041005-0.727687313285733i</v>
      </c>
      <c r="E2729" t="str">
        <f t="shared" si="783"/>
        <v>297.058693318616-129.950260884285i</v>
      </c>
      <c r="F2729" t="str">
        <f t="shared" si="784"/>
        <v>2.90916844841957-5.6895362307783i</v>
      </c>
      <c r="G2729" t="str">
        <f t="shared" si="785"/>
        <v>0.999745194348523-0.0159605991603516i</v>
      </c>
      <c r="H2729" t="str">
        <f t="shared" si="786"/>
        <v>0.742253007045294-91.9400382782897i</v>
      </c>
      <c r="I2729" t="str">
        <f t="shared" si="787"/>
        <v>-1.46958453081874-0.766454830185787i</v>
      </c>
      <c r="K2729" t="str">
        <f t="shared" si="788"/>
        <v>0.00105364799772635-0.0025275484615543i</v>
      </c>
      <c r="L2729" t="str">
        <f t="shared" si="789"/>
        <v>0.0001875-0.0133273031508i</v>
      </c>
      <c r="M2729" t="str">
        <f t="shared" si="790"/>
        <v>0.00125-0.0033496430379016i</v>
      </c>
      <c r="N2729">
        <f t="shared" si="791"/>
        <v>77.170217636688776</v>
      </c>
      <c r="O2729">
        <f t="shared" si="792"/>
        <v>3.9485077942534068</v>
      </c>
      <c r="P2729" s="3">
        <f t="shared" si="793"/>
        <v>3.9485077942534068</v>
      </c>
      <c r="Q2729" s="3">
        <f t="shared" si="794"/>
        <v>-102.82978236331122</v>
      </c>
      <c r="R2729">
        <f t="shared" si="795"/>
        <v>77.170217636688776</v>
      </c>
      <c r="S2729">
        <f t="shared" si="796"/>
        <v>26.46724661941672</v>
      </c>
      <c r="T2729">
        <f t="shared" si="779"/>
        <v>3.9485077942534068</v>
      </c>
    </row>
    <row r="2730" spans="1:20" x14ac:dyDescent="0.35">
      <c r="A2730">
        <f t="shared" si="780"/>
        <v>166930.54981792407</v>
      </c>
      <c r="B2730">
        <f t="shared" si="797"/>
        <v>26567.822156570506</v>
      </c>
      <c r="C2730" t="str">
        <f t="shared" si="781"/>
        <v>-0.359147128068002-1.53340250517473i</v>
      </c>
      <c r="D2730" t="str">
        <f t="shared" si="782"/>
        <v>3.47349336587828-0.725889806800455i</v>
      </c>
      <c r="E2730" t="str">
        <f t="shared" si="783"/>
        <v>297.010550041389-132.491286839984i</v>
      </c>
      <c r="F2730" t="str">
        <f t="shared" si="784"/>
        <v>2.90916280405508-5.6683500541092i</v>
      </c>
      <c r="G2730" t="str">
        <f t="shared" si="785"/>
        <v>0.999743254644316-0.0160212183527555i</v>
      </c>
      <c r="H2730" t="str">
        <f t="shared" si="786"/>
        <v>0.735018162171928-91.5790815943915i</v>
      </c>
      <c r="I2730" t="str">
        <f t="shared" si="787"/>
        <v>-1.45837699718054-0.763330989646586i</v>
      </c>
      <c r="K2730" t="str">
        <f t="shared" si="788"/>
        <v>0.00105161984642856-0.00251858950285443i</v>
      </c>
      <c r="L2730" t="str">
        <f t="shared" si="789"/>
        <v>0.0001875-0.0132768511165571i</v>
      </c>
      <c r="M2730" t="str">
        <f t="shared" si="790"/>
        <v>0.00125-0.00333696258009723i</v>
      </c>
      <c r="N2730">
        <f t="shared" si="791"/>
        <v>76.818034924047211</v>
      </c>
      <c r="O2730">
        <f t="shared" si="792"/>
        <v>3.9450594716760072</v>
      </c>
      <c r="P2730" s="3">
        <f t="shared" si="793"/>
        <v>3.9450594716760072</v>
      </c>
      <c r="Q2730" s="3">
        <f t="shared" si="794"/>
        <v>-103.18196507595279</v>
      </c>
      <c r="R2730">
        <f t="shared" si="795"/>
        <v>76.818034924047211</v>
      </c>
      <c r="S2730">
        <f t="shared" si="796"/>
        <v>26.567822156570507</v>
      </c>
      <c r="T2730">
        <f t="shared" si="779"/>
        <v>3.9450594716760072</v>
      </c>
    </row>
    <row r="2731" spans="1:20" x14ac:dyDescent="0.35">
      <c r="A2731">
        <f t="shared" si="780"/>
        <v>167564.88590723221</v>
      </c>
      <c r="B2731">
        <f t="shared" si="797"/>
        <v>26668.779880765476</v>
      </c>
      <c r="C2731" t="str">
        <f t="shared" si="781"/>
        <v>-0.368540281023045-1.53045682002337i</v>
      </c>
      <c r="D2731" t="str">
        <f t="shared" si="782"/>
        <v>3.47345814589888-0.724102723071519i</v>
      </c>
      <c r="E2731" t="str">
        <f t="shared" si="783"/>
        <v>296.917327413275-135.060140765948i</v>
      </c>
      <c r="F2731" t="str">
        <f t="shared" si="784"/>
        <v>2.90915711673407-5.64724541718149i</v>
      </c>
      <c r="G2731" t="str">
        <f t="shared" si="785"/>
        <v>0.99974130017796-0.0160820675425025i</v>
      </c>
      <c r="H2731" t="str">
        <f t="shared" si="786"/>
        <v>0.727862716125975-91.2196383209384i</v>
      </c>
      <c r="I2731" t="str">
        <f t="shared" si="787"/>
        <v>-1.44725705139237-0.760221867018962i</v>
      </c>
      <c r="K2731" t="str">
        <f t="shared" si="788"/>
        <v>0.0010496061773185-0.00250966352875985i</v>
      </c>
      <c r="L2731" t="str">
        <f t="shared" si="789"/>
        <v>0.0001875-0.0132265900742748i</v>
      </c>
      <c r="M2731" t="str">
        <f t="shared" si="790"/>
        <v>0.00125-0.00332433012561988i</v>
      </c>
      <c r="N2731">
        <f t="shared" si="791"/>
        <v>76.460712192302651</v>
      </c>
      <c r="O2731">
        <f t="shared" si="792"/>
        <v>3.9412233566601147</v>
      </c>
      <c r="P2731" s="3">
        <f t="shared" si="793"/>
        <v>3.9412233566601147</v>
      </c>
      <c r="Q2731" s="3">
        <f t="shared" si="794"/>
        <v>-103.53928780769735</v>
      </c>
      <c r="R2731">
        <f t="shared" si="795"/>
        <v>76.460712192302651</v>
      </c>
      <c r="S2731">
        <f t="shared" si="796"/>
        <v>26.668779880765477</v>
      </c>
      <c r="T2731">
        <f t="shared" si="779"/>
        <v>3.9412233566601147</v>
      </c>
    </row>
    <row r="2732" spans="1:20" x14ac:dyDescent="0.35">
      <c r="A2732">
        <f t="shared" si="780"/>
        <v>168201.63247367967</v>
      </c>
      <c r="B2732">
        <f t="shared" si="797"/>
        <v>26770.121244312384</v>
      </c>
      <c r="C2732" t="str">
        <f t="shared" si="781"/>
        <v>-0.378030231826662-1.52734851858594i</v>
      </c>
      <c r="D2732" t="str">
        <f t="shared" si="782"/>
        <v>3.47342265846144-0.722326036169579i</v>
      </c>
      <c r="E2732" t="str">
        <f t="shared" si="783"/>
        <v>296.777574757115-137.656040869652i</v>
      </c>
      <c r="F2732" t="str">
        <f t="shared" si="784"/>
        <v>2.90915138612977-5.62622201638209i</v>
      </c>
      <c r="G2732" t="str">
        <f t="shared" si="785"/>
        <v>0.999739330837168-0.0161431475995157i</v>
      </c>
      <c r="H2732" t="str">
        <f t="shared" si="786"/>
        <v>0.720785683411759-90.8617010488143i</v>
      </c>
      <c r="I2732" t="str">
        <f t="shared" si="787"/>
        <v>-1.43622398776734-0.757127366093266i</v>
      </c>
      <c r="K2732" t="str">
        <f t="shared" si="788"/>
        <v>0.0010476068822972-0.00250077044581584i</v>
      </c>
      <c r="L2732" t="str">
        <f t="shared" si="789"/>
        <v>0.0001875-0.0131765193009313i</v>
      </c>
      <c r="M2732" t="str">
        <f t="shared" si="790"/>
        <v>0.00125-0.00331174549274743i</v>
      </c>
      <c r="N2732">
        <f t="shared" si="791"/>
        <v>76.098243667330706</v>
      </c>
      <c r="O2732">
        <f t="shared" si="792"/>
        <v>3.9369807866014126</v>
      </c>
      <c r="P2732" s="3">
        <f t="shared" si="793"/>
        <v>3.9369807866014126</v>
      </c>
      <c r="Q2732" s="3">
        <f t="shared" si="794"/>
        <v>-103.90175633266929</v>
      </c>
      <c r="R2732">
        <f t="shared" si="795"/>
        <v>76.098243667330706</v>
      </c>
      <c r="S2732">
        <f t="shared" si="796"/>
        <v>26.770121244312385</v>
      </c>
      <c r="T2732">
        <f t="shared" ref="T2732:T2795" si="798">P2732</f>
        <v>3.9369807866014126</v>
      </c>
    </row>
    <row r="2733" spans="1:20" x14ac:dyDescent="0.35">
      <c r="A2733">
        <f t="shared" ref="A2733:A2796" si="799">2*PI()*B2733</f>
        <v>168840.79867707964</v>
      </c>
      <c r="B2733">
        <f t="shared" si="797"/>
        <v>26871.847705040771</v>
      </c>
      <c r="C2733" t="str">
        <f t="shared" ref="C2733:C2796" si="800">IMPRODUCT(D2733,E2733,$C$40,,K2733,$C$41)</f>
        <v>-0.387613671715617-1.52407231679769i</v>
      </c>
      <c r="D2733" t="str">
        <f t="shared" ref="D2733:D2796" si="801">IMDIV(IMPRODUCT($C$37,$C$38,COMPLEX(1,A2733/$C$38)),IMSUM(-1*A2733*A2733/$C$39,COMPLEX(0,1*A2733)))</f>
        <v>3.47338690154048-0.720559720312337i</v>
      </c>
      <c r="E2733" t="str">
        <f t="shared" ref="E2733:E2796" si="802">IMDIV(IMPRODUCT(IMSUM(F2733,G2733),$C$29,H2733),IMSUM(1,I2733))</f>
        <v>296.58984006823-140.278136649366i</v>
      </c>
      <c r="F2733" t="str">
        <f t="shared" ref="F2733:F2796" si="803">IMDIV(IMPRODUCT($C$14,$C$15,COMPLEX(1,A2733/$C$15)),IMSUM(-1*A2733*A2733/$C$16,COMPLEX(0,A2733)))</f>
        <v>2.90914561191298-5.60527954926644i</v>
      </c>
      <c r="G2733" t="str">
        <f t="shared" ref="G2733:G2796" si="804">IMDIV(1,COMPLEX(1,A2733*$C$9*$C$10))</f>
        <v>0.999737346508795-0.0162044593969775i</v>
      </c>
      <c r="H2733" t="str">
        <f t="shared" ref="H2733:H2796" si="805">IMDIV($C$3,IMSUM(K2733,COMPLEX(0,$C$28*A2733)))</f>
        <v>0.7137860920874-90.5052624162478i</v>
      </c>
      <c r="I2733" t="str">
        <f t="shared" ref="I2733:I2796" si="806">IMPRODUCT(F2733,$C$29,H2733,$C$31)</f>
        <v>-1.42527710661502-0.754047391631594i</v>
      </c>
      <c r="K2733" t="str">
        <f t="shared" ref="K2733:K2796" si="807">IF($C$26&lt;=0,IMDIV(1,IMSUM(IMDIV(1,L2733),1/$C$18)),IMDIV(1,IMSUM(IMDIV(1,L2733),1/$C$18,IMDIV(1,M2733))))</f>
        <v>0.00104562185398084-0.00249191016064979i</v>
      </c>
      <c r="L2733" t="str">
        <f t="shared" ref="L2733:L2796" si="808">IMSUM($C$21/$C$22,IMDIV(1,COMPLEX(0,$C$20*$C$22*A2733)))</f>
        <v>0.0001875-0.0131266380762416i</v>
      </c>
      <c r="M2733" t="str">
        <f t="shared" ref="M2733:M2796" si="809">IMSUM($C$25/$C$26,IMDIV(1,COMPLEX(0,$C$24*$C$26*A2733)))</f>
        <v>0.00125-0.00329920850044574i</v>
      </c>
      <c r="N2733">
        <f t="shared" ref="N2733:N2796" si="810">ABS(R2733)</f>
        <v>75.730626867641902</v>
      </c>
      <c r="O2733">
        <f t="shared" ref="O2733:O2796" si="811">ABS(P2733)</f>
        <v>3.9323127879464748</v>
      </c>
      <c r="P2733" s="3">
        <f t="shared" ref="P2733:P2796" si="812">20*LOG10(IMABS(C2733))</f>
        <v>3.9323127879464748</v>
      </c>
      <c r="Q2733" s="3">
        <f t="shared" ref="Q2733:Q2796" si="813">IMARGUMENT(C2733)*180/PI()</f>
        <v>-104.2693731323581</v>
      </c>
      <c r="R2733">
        <f t="shared" ref="R2733:R2796" si="814">IF(Q2733&lt;0,Q2733+180,Q2733-180)</f>
        <v>75.730626867641902</v>
      </c>
      <c r="S2733">
        <f t="shared" ref="S2733:S2796" si="815">B2733/1000</f>
        <v>26.871847705040771</v>
      </c>
      <c r="T2733">
        <f t="shared" si="798"/>
        <v>3.9323127879464748</v>
      </c>
    </row>
    <row r="2734" spans="1:20" x14ac:dyDescent="0.35">
      <c r="A2734">
        <f t="shared" si="799"/>
        <v>169482.39371205255</v>
      </c>
      <c r="B2734">
        <f t="shared" ref="B2734:B2797" si="816">B2733*(1+B$42)</f>
        <v>26973.960726319925</v>
      </c>
      <c r="C2734" t="str">
        <f t="shared" si="800"/>
        <v>-0.397287033404912-1.52062294550177i</v>
      </c>
      <c r="D2734" t="str">
        <f t="shared" si="801"/>
        <v>3.4733508730952-0.718803749864121i</v>
      </c>
      <c r="E2734" t="str">
        <f t="shared" si="802"/>
        <v>296.352673131237-142.925507094042i</v>
      </c>
      <c r="F2734" t="str">
        <f t="shared" si="803"/>
        <v>2.90913979375194-5.584417714554i</v>
      </c>
      <c r="G2734" t="str">
        <f t="shared" si="804"/>
        <v>0.999735347078841-0.0162660038113412i</v>
      </c>
      <c r="H2734" t="str">
        <f t="shared" si="805"/>
        <v>0.706862983563555-90.15031510841i</v>
      </c>
      <c r="I2734" t="str">
        <f t="shared" si="806"/>
        <v>-1.41441571418607-0.750981849354253i</v>
      </c>
      <c r="K2734" t="str">
        <f t="shared" si="807"/>
        <v>0.00104365098569626-0.00248308257997387i</v>
      </c>
      <c r="L2734" t="str">
        <f t="shared" si="808"/>
        <v>0.0001875-0.0130769456826475i</v>
      </c>
      <c r="M2734" t="str">
        <f t="shared" si="809"/>
        <v>0.00125-0.00328671896836595i</v>
      </c>
      <c r="N2734">
        <f t="shared" si="810"/>
        <v>75.357862746496323</v>
      </c>
      <c r="O2734">
        <f t="shared" si="811"/>
        <v>3.92720008813912</v>
      </c>
      <c r="P2734" s="3">
        <f t="shared" si="812"/>
        <v>3.92720008813912</v>
      </c>
      <c r="Q2734" s="3">
        <f t="shared" si="813"/>
        <v>-104.64213725350368</v>
      </c>
      <c r="R2734">
        <f t="shared" si="814"/>
        <v>75.357862746496323</v>
      </c>
      <c r="S2734">
        <f t="shared" si="815"/>
        <v>26.973960726319923</v>
      </c>
      <c r="T2734">
        <f t="shared" si="798"/>
        <v>3.92720008813912</v>
      </c>
    </row>
    <row r="2735" spans="1:20" x14ac:dyDescent="0.35">
      <c r="A2735">
        <f t="shared" si="799"/>
        <v>170126.42680815834</v>
      </c>
      <c r="B2735">
        <f t="shared" si="816"/>
        <v>27076.461777079941</v>
      </c>
      <c r="C2735" t="str">
        <f t="shared" si="800"/>
        <v>-0.407046485297825-1.5169951627938i</v>
      </c>
      <c r="D2735" t="str">
        <f t="shared" si="801"/>
        <v>3.47331457106949-0.71705809933551i</v>
      </c>
      <c r="E2735" t="str">
        <f t="shared" si="802"/>
        <v>296.06462883043-145.597159002424i</v>
      </c>
      <c r="F2735" t="str">
        <f t="shared" si="803"/>
        <v>2.90913393131241-5.56363621212398i</v>
      </c>
      <c r="G2735" t="str">
        <f t="shared" si="804"/>
        <v>0.999733332432436-0.0163277817223433i</v>
      </c>
      <c r="H2735" t="str">
        <f t="shared" si="805"/>
        <v>0.700015412405309-89.7968518570161i</v>
      </c>
      <c r="I2735" t="str">
        <f t="shared" si="806"/>
        <v>-1.40363912261737-0.747930645926503i</v>
      </c>
      <c r="K2735" t="str">
        <f t="shared" si="807"/>
        <v>0.00104169417147646-0.00247428761058774i</v>
      </c>
      <c r="L2735" t="str">
        <f t="shared" si="808"/>
        <v>0.0001875-0.0130274414053073i</v>
      </c>
      <c r="M2735" t="str">
        <f t="shared" si="809"/>
        <v>0.00125-0.00327427671684195i</v>
      </c>
      <c r="N2735">
        <f t="shared" si="810"/>
        <v>74.979955833950214</v>
      </c>
      <c r="O2735">
        <f t="shared" si="811"/>
        <v>3.9216231288610843</v>
      </c>
      <c r="P2735" s="3">
        <f t="shared" si="812"/>
        <v>3.9216231288610843</v>
      </c>
      <c r="Q2735" s="3">
        <f t="shared" si="813"/>
        <v>-105.02004416604979</v>
      </c>
      <c r="R2735">
        <f t="shared" si="814"/>
        <v>74.979955833950214</v>
      </c>
      <c r="S2735">
        <f t="shared" si="815"/>
        <v>27.076461777079942</v>
      </c>
      <c r="T2735">
        <f t="shared" si="798"/>
        <v>3.9216231288610843</v>
      </c>
    </row>
    <row r="2736" spans="1:20" x14ac:dyDescent="0.35">
      <c r="A2736">
        <f t="shared" si="799"/>
        <v>170772.90723002935</v>
      </c>
      <c r="B2736">
        <f t="shared" si="816"/>
        <v>27179.352331832844</v>
      </c>
      <c r="C2736" t="str">
        <f t="shared" si="800"/>
        <v>-0.416887926216924-1.51318376705731i</v>
      </c>
      <c r="D2736" t="str">
        <f t="shared" si="801"/>
        <v>3.47327799339167-0.715322743382915i</v>
      </c>
      <c r="E2736" t="str">
        <f t="shared" si="802"/>
        <v>295.724270652688-148.292025438084i</v>
      </c>
      <c r="F2736" t="str">
        <f t="shared" si="803"/>
        <v>2.90912802425757-5.54293474301098i</v>
      </c>
      <c r="G2736" t="str">
        <f t="shared" si="804"/>
        <v>0.99973130245384-0.016389794013015i</v>
      </c>
      <c r="H2736" t="str">
        <f t="shared" si="805"/>
        <v>0.693242446137194-89.4448654399327i</v>
      </c>
      <c r="I2736" t="str">
        <f t="shared" si="806"/>
        <v>-1.39294664987784-0.744893688945475i</v>
      </c>
      <c r="K2736" t="str">
        <f t="shared" si="807"/>
        <v>0.0010397513060561-0.00246552515938109i</v>
      </c>
      <c r="L2736" t="str">
        <f t="shared" si="808"/>
        <v>0.0001875-0.0129781245320854i</v>
      </c>
      <c r="M2736" t="str">
        <f t="shared" si="809"/>
        <v>0.00125-0.00326188156688777i</v>
      </c>
      <c r="N2736">
        <f t="shared" si="810"/>
        <v>74.596914378377292</v>
      </c>
      <c r="O2736">
        <f t="shared" si="811"/>
        <v>3.915562080603471</v>
      </c>
      <c r="P2736" s="3">
        <f t="shared" si="812"/>
        <v>3.915562080603471</v>
      </c>
      <c r="Q2736" s="3">
        <f t="shared" si="813"/>
        <v>-105.40308562162271</v>
      </c>
      <c r="R2736">
        <f t="shared" si="814"/>
        <v>74.596914378377292</v>
      </c>
      <c r="S2736">
        <f t="shared" si="815"/>
        <v>27.179352331832845</v>
      </c>
      <c r="T2736">
        <f t="shared" si="798"/>
        <v>3.915562080603471</v>
      </c>
    </row>
    <row r="2737" spans="1:20" x14ac:dyDescent="0.35">
      <c r="A2737">
        <f t="shared" si="799"/>
        <v>171421.84427750349</v>
      </c>
      <c r="B2737">
        <f t="shared" si="816"/>
        <v>27282.633870693811</v>
      </c>
      <c r="C2737" t="str">
        <f t="shared" si="800"/>
        <v>-0.426806980720363-1.50918361067939i</v>
      </c>
      <c r="D2737" t="str">
        <f t="shared" si="801"/>
        <v>3.47324113797453-0.713597656808209i</v>
      </c>
      <c r="E2737" t="str">
        <f t="shared" si="802"/>
        <v>295.330174380418-151.008964337889i</v>
      </c>
      <c r="F2737" t="str">
        <f t="shared" si="803"/>
        <v>2.90912207224809-5.52231300940076i</v>
      </c>
      <c r="G2737" t="str">
        <f t="shared" si="804"/>
        <v>0.999729257026431-0.0164520415696943i</v>
      </c>
      <c r="H2737" t="str">
        <f t="shared" si="805"/>
        <v>0.686543165051212-89.0943486807847i</v>
      </c>
      <c r="I2737" t="str">
        <f t="shared" si="806"/>
        <v>-1.3823376197147-0.741870886927322i</v>
      </c>
      <c r="K2737" t="str">
        <f t="shared" si="807"/>
        <v>0.00103782228486703-0.00245679513333626i</v>
      </c>
      <c r="L2737" t="str">
        <f t="shared" si="808"/>
        <v>0.0001875-0.0129289943535419i</v>
      </c>
      <c r="M2737" t="str">
        <f t="shared" si="809"/>
        <v>0.00125-0.00324953334019504i</v>
      </c>
      <c r="N2737">
        <f t="shared" si="810"/>
        <v>74.208750486927471</v>
      </c>
      <c r="O2737">
        <f t="shared" si="811"/>
        <v>3.9089968586060375</v>
      </c>
      <c r="P2737" s="3">
        <f t="shared" si="812"/>
        <v>3.9089968586060375</v>
      </c>
      <c r="Q2737" s="3">
        <f t="shared" si="813"/>
        <v>-105.79124951307253</v>
      </c>
      <c r="R2737">
        <f t="shared" si="814"/>
        <v>74.208750486927471</v>
      </c>
      <c r="S2737">
        <f t="shared" si="815"/>
        <v>27.282633870693811</v>
      </c>
      <c r="T2737">
        <f t="shared" si="798"/>
        <v>3.9089968586060375</v>
      </c>
    </row>
    <row r="2738" spans="1:20" x14ac:dyDescent="0.35">
      <c r="A2738">
        <f t="shared" si="799"/>
        <v>172073.247285758</v>
      </c>
      <c r="B2738">
        <f t="shared" si="816"/>
        <v>27386.307879402448</v>
      </c>
      <c r="C2738" t="str">
        <f t="shared" si="800"/>
        <v>-0.436798995067806-1.50498961443027i</v>
      </c>
      <c r="D2738" t="str">
        <f t="shared" si="801"/>
        <v>3.47320400271513-0.711882814558315i</v>
      </c>
      <c r="E2738" t="str">
        <f t="shared" si="802"/>
        <v>294.880931970767-153.746757291645i</v>
      </c>
      <c r="F2738" t="str">
        <f t="shared" si="803"/>
        <v>2.90911607494201-5.50177071462587i</v>
      </c>
      <c r="G2738" t="str">
        <f t="shared" si="804"/>
        <v>0.999727196032704-0.0165145252820384i</v>
      </c>
      <c r="H2738" t="str">
        <f t="shared" si="805"/>
        <v>0.679916662018061-88.7452944485752i</v>
      </c>
      <c r="I2738" t="str">
        <f t="shared" si="806"/>
        <v>-1.37181136160036-0.738862149294594i</v>
      </c>
      <c r="K2738" t="str">
        <f t="shared" si="807"/>
        <v>0.00103590700403392-0.00244809743953069i</v>
      </c>
      <c r="L2738" t="str">
        <f t="shared" si="808"/>
        <v>0.0001875-0.0128800501629228i</v>
      </c>
      <c r="M2738" t="str">
        <f t="shared" si="809"/>
        <v>0.00125-0.00323723185913034i</v>
      </c>
      <c r="N2738">
        <f t="shared" si="810"/>
        <v>73.815480264403945</v>
      </c>
      <c r="O2738">
        <f t="shared" si="811"/>
        <v>3.9019071401931908</v>
      </c>
      <c r="P2738" s="3">
        <f t="shared" si="812"/>
        <v>3.9019071401931908</v>
      </c>
      <c r="Q2738" s="3">
        <f t="shared" si="813"/>
        <v>-106.18451973559606</v>
      </c>
      <c r="R2738">
        <f t="shared" si="814"/>
        <v>73.815480264403945</v>
      </c>
      <c r="S2738">
        <f t="shared" si="815"/>
        <v>27.386307879402448</v>
      </c>
      <c r="T2738">
        <f t="shared" si="798"/>
        <v>3.9019071401931908</v>
      </c>
    </row>
    <row r="2739" spans="1:20" x14ac:dyDescent="0.35">
      <c r="A2739">
        <f t="shared" si="799"/>
        <v>172727.12562544388</v>
      </c>
      <c r="B2739">
        <f t="shared" si="816"/>
        <v>27490.375849344178</v>
      </c>
      <c r="C2739" t="str">
        <f t="shared" si="800"/>
        <v>-0.446859033903-1.50059678248488i</v>
      </c>
      <c r="D2739" t="str">
        <f t="shared" si="801"/>
        <v>3.4731665854947-0.710178191724834i</v>
      </c>
      <c r="E2739" t="str">
        <f t="shared" si="802"/>
        <v>294.375155615648-156.50410851123i</v>
      </c>
      <c r="F2739" t="str">
        <f t="shared" si="803"/>
        <v>2.90911003199483-5.48130756316148i</v>
      </c>
      <c r="G2739" t="str">
        <f t="shared" si="804"/>
        <v>0.999725119354259-0.016577246043035i</v>
      </c>
      <c r="H2739" t="str">
        <f t="shared" si="805"/>
        <v>0.67336204230099-88.3976956572943i</v>
      </c>
      <c r="I2739" t="str">
        <f t="shared" si="806"/>
        <v>-1.36136721067976-0.735867386363758i</v>
      </c>
      <c r="K2739" t="str">
        <f t="shared" si="807"/>
        <v>0.00103400536036974-0.00243943198513947i</v>
      </c>
      <c r="L2739" t="str">
        <f t="shared" si="808"/>
        <v>0.0001875-0.0128312912561495i</v>
      </c>
      <c r="M2739" t="str">
        <f t="shared" si="809"/>
        <v>0.00125-0.00322497694673275i</v>
      </c>
      <c r="N2739">
        <f t="shared" si="810"/>
        <v>73.417123949957642</v>
      </c>
      <c r="O2739">
        <f t="shared" si="811"/>
        <v>3.8942723835329689</v>
      </c>
      <c r="P2739" s="3">
        <f t="shared" si="812"/>
        <v>3.8942723835329689</v>
      </c>
      <c r="Q2739" s="3">
        <f t="shared" si="813"/>
        <v>-106.58287605004236</v>
      </c>
      <c r="R2739">
        <f t="shared" si="814"/>
        <v>73.417123949957642</v>
      </c>
      <c r="S2739">
        <f t="shared" si="815"/>
        <v>27.490375849344179</v>
      </c>
      <c r="T2739">
        <f t="shared" si="798"/>
        <v>3.8942723835329689</v>
      </c>
    </row>
    <row r="2740" spans="1:20" x14ac:dyDescent="0.35">
      <c r="A2740">
        <f t="shared" si="799"/>
        <v>173383.48870282056</v>
      </c>
      <c r="B2740">
        <f t="shared" si="816"/>
        <v>27594.839277571686</v>
      </c>
      <c r="C2740" t="str">
        <f t="shared" si="800"/>
        <v>-0.456981877719356-1.496000218059i</v>
      </c>
      <c r="D2740" t="str">
        <f t="shared" si="801"/>
        <v>3.47312888417851-0.708483763543634i</v>
      </c>
      <c r="E2740" t="str">
        <f t="shared" si="802"/>
        <v>293.811481975701-159.279644007629i</v>
      </c>
      <c r="F2740" t="str">
        <f t="shared" si="803"/>
        <v>2.90910394305937-5.46092326062103i</v>
      </c>
      <c r="G2740" t="str">
        <f t="shared" si="804"/>
        <v>0.999723026871797-0.0166402047490153i</v>
      </c>
      <c r="H2740" t="str">
        <f t="shared" si="805"/>
        <v>0.666878423372973-88.051545265552i</v>
      </c>
      <c r="I2740" t="str">
        <f t="shared" si="806"/>
        <v>-1.35100450771845-0.732886509333022i</v>
      </c>
      <c r="K2740" t="str">
        <f t="shared" si="807"/>
        <v>0.00103211725137141-0.00243079867743781i</v>
      </c>
      <c r="L2740" t="str">
        <f t="shared" si="808"/>
        <v>0.0001875-0.0127827169318086i</v>
      </c>
      <c r="M2740" t="str">
        <f t="shared" si="809"/>
        <v>0.00125-0.00321276842671126i</v>
      </c>
      <c r="N2740">
        <f t="shared" si="810"/>
        <v>73.013706051022268</v>
      </c>
      <c r="O2740">
        <f t="shared" si="811"/>
        <v>3.8860718478409453</v>
      </c>
      <c r="P2740" s="3">
        <f t="shared" si="812"/>
        <v>3.8860718478409453</v>
      </c>
      <c r="Q2740" s="3">
        <f t="shared" si="813"/>
        <v>-106.98629394897773</v>
      </c>
      <c r="R2740">
        <f t="shared" si="814"/>
        <v>73.013706051022268</v>
      </c>
      <c r="S2740">
        <f t="shared" si="815"/>
        <v>27.594839277571687</v>
      </c>
      <c r="T2740">
        <f t="shared" si="798"/>
        <v>3.8860718478409453</v>
      </c>
    </row>
    <row r="2741" spans="1:20" x14ac:dyDescent="0.35">
      <c r="A2741">
        <f t="shared" si="799"/>
        <v>174042.34595989127</v>
      </c>
      <c r="B2741">
        <f t="shared" si="816"/>
        <v>27699.699666826458</v>
      </c>
      <c r="C2741" t="str">
        <f t="shared" si="800"/>
        <v>-0.467162021176828-1.49119513962554i</v>
      </c>
      <c r="D2741" t="str">
        <f t="shared" si="801"/>
        <v>3.47309089661579-0.706799505394486i</v>
      </c>
      <c r="E2741" t="str">
        <f t="shared" si="802"/>
        <v>293.188576579394-162.071910994655i</v>
      </c>
      <c r="F2741" t="str">
        <f t="shared" si="803"/>
        <v>2.90909780778587-5.44061751375206i</v>
      </c>
      <c r="G2741" t="str">
        <f t="shared" si="804"/>
        <v>0.999720918465112-0.0167034022996652i</v>
      </c>
      <c r="H2741" t="str">
        <f t="shared" si="805"/>
        <v>0.660464934736358-87.7068362761924i</v>
      </c>
      <c r="I2741" t="str">
        <f t="shared" si="806"/>
        <v>-1.34072259905088-0.729919430270234i</v>
      </c>
      <c r="K2741" t="str">
        <f t="shared" si="807"/>
        <v>0.00103024257521539-0.00242219742380332i</v>
      </c>
      <c r="L2741" t="str">
        <f t="shared" si="808"/>
        <v>0.0001875-0.0127343264911423i</v>
      </c>
      <c r="M2741" t="str">
        <f t="shared" si="809"/>
        <v>0.00125-0.00320060612344217i</v>
      </c>
      <c r="N2741">
        <f t="shared" si="810"/>
        <v>72.605255473819355</v>
      </c>
      <c r="O2741">
        <f t="shared" si="811"/>
        <v>3.8772846150436786</v>
      </c>
      <c r="P2741" s="3">
        <f t="shared" si="812"/>
        <v>3.8772846150436786</v>
      </c>
      <c r="Q2741" s="3">
        <f t="shared" si="813"/>
        <v>-107.39474452618065</v>
      </c>
      <c r="R2741">
        <f t="shared" si="814"/>
        <v>72.605255473819355</v>
      </c>
      <c r="S2741">
        <f t="shared" si="815"/>
        <v>27.699699666826458</v>
      </c>
      <c r="T2741">
        <f t="shared" si="798"/>
        <v>3.8772846150436786</v>
      </c>
    </row>
    <row r="2742" spans="1:20" x14ac:dyDescent="0.35">
      <c r="A2742">
        <f t="shared" si="799"/>
        <v>174703.70687453888</v>
      </c>
      <c r="B2742">
        <f t="shared" si="816"/>
        <v>27804.9585255604</v>
      </c>
      <c r="C2742" t="str">
        <f t="shared" si="800"/>
        <v>-0.477393672336308-1.48617689767068i</v>
      </c>
      <c r="D2742" t="str">
        <f t="shared" si="801"/>
        <v>3.47305262063951-0.705125392800648i</v>
      </c>
      <c r="E2742" t="str">
        <f t="shared" si="802"/>
        <v>292.505138376871-164.879377537775i</v>
      </c>
      <c r="F2742" t="str">
        <f t="shared" si="803"/>
        <v>2.90909162582187-5.42039003043187i</v>
      </c>
      <c r="G2742" t="str">
        <f t="shared" si="804"/>
        <v>0.999718794013086-0.016766839598038i</v>
      </c>
      <c r="H2742" t="str">
        <f t="shared" si="805"/>
        <v>0.654120717745697-87.3635617359341i</v>
      </c>
      <c r="I2742" t="str">
        <f t="shared" si="806"/>
        <v>-1.33052083652956-0.726966062101112i</v>
      </c>
      <c r="K2742" t="str">
        <f t="shared" si="807"/>
        <v>0.00102838123075333-0.00241362813171856i</v>
      </c>
      <c r="L2742" t="str">
        <f t="shared" si="808"/>
        <v>0.0001875-0.0126861192380377i</v>
      </c>
      <c r="M2742" t="str">
        <f t="shared" si="809"/>
        <v>0.00125-0.0031884898619667i</v>
      </c>
      <c r="N2742">
        <f t="shared" si="810"/>
        <v>72.191805649806255</v>
      </c>
      <c r="O2742">
        <f t="shared" si="811"/>
        <v>3.867889612911513</v>
      </c>
      <c r="P2742" s="3">
        <f t="shared" si="812"/>
        <v>3.867889612911513</v>
      </c>
      <c r="Q2742" s="3">
        <f t="shared" si="813"/>
        <v>-107.80819435019374</v>
      </c>
      <c r="R2742">
        <f t="shared" si="814"/>
        <v>72.191805649806255</v>
      </c>
      <c r="S2742">
        <f t="shared" si="815"/>
        <v>27.804958525560401</v>
      </c>
      <c r="T2742">
        <f t="shared" si="798"/>
        <v>3.867889612911513</v>
      </c>
    </row>
    <row r="2743" spans="1:20" x14ac:dyDescent="0.35">
      <c r="A2743">
        <f t="shared" si="799"/>
        <v>175367.58096066213</v>
      </c>
      <c r="B2743">
        <f t="shared" si="816"/>
        <v>27910.617367957529</v>
      </c>
      <c r="C2743" t="str">
        <f t="shared" si="800"/>
        <v>-0.487670752878546-1.48094099194222i</v>
      </c>
      <c r="D2743" t="str">
        <f t="shared" si="801"/>
        <v>3.47301405406644-0.703461401428521i</v>
      </c>
      <c r="E2743" t="str">
        <f t="shared" si="802"/>
        <v>291.759904436153-167.700432466663i</v>
      </c>
      <c r="F2743" t="str">
        <f t="shared" si="803"/>
        <v>2.90908539681225-5.40024051966354i</v>
      </c>
      <c r="G2743" t="str">
        <f t="shared" si="804"/>
        <v>0.999716653393681-0.0168305175505669i</v>
      </c>
      <c r="H2743" t="str">
        <f t="shared" si="805"/>
        <v>0.647844925433002-87.0217147349931i</v>
      </c>
      <c r="I2743" t="str">
        <f t="shared" si="806"/>
        <v>-1.32039857747451-0.724026318597517i</v>
      </c>
      <c r="K2743" t="str">
        <f t="shared" si="807"/>
        <v>0.00102653311750768-0.00240509070877319i</v>
      </c>
      <c r="L2743" t="str">
        <f t="shared" si="808"/>
        <v>0.0001875-0.0126380944790174i</v>
      </c>
      <c r="M2743" t="str">
        <f t="shared" si="809"/>
        <v>0.00125-0.00317641946798834i</v>
      </c>
      <c r="N2743">
        <f t="shared" si="810"/>
        <v>71.773394657351446</v>
      </c>
      <c r="O2743">
        <f t="shared" si="811"/>
        <v>3.8578656396632294</v>
      </c>
      <c r="P2743" s="3">
        <f t="shared" si="812"/>
        <v>3.8578656396632294</v>
      </c>
      <c r="Q2743" s="3">
        <f t="shared" si="813"/>
        <v>-108.22660534264855</v>
      </c>
      <c r="R2743">
        <f t="shared" si="814"/>
        <v>71.773394657351446</v>
      </c>
      <c r="S2743">
        <f t="shared" si="815"/>
        <v>27.910617367957528</v>
      </c>
      <c r="T2743">
        <f t="shared" si="798"/>
        <v>3.8578656396632294</v>
      </c>
    </row>
    <row r="2744" spans="1:20" x14ac:dyDescent="0.35">
      <c r="A2744">
        <f t="shared" si="799"/>
        <v>176033.97776831264</v>
      </c>
      <c r="B2744">
        <f t="shared" si="816"/>
        <v>28016.677713955767</v>
      </c>
      <c r="C2744" t="str">
        <f t="shared" si="800"/>
        <v>-0.49798689937199-1.47548308913578i</v>
      </c>
      <c r="D2744" t="str">
        <f t="shared" si="801"/>
        <v>3.47297519469682-0.701807507087228i</v>
      </c>
      <c r="E2744" t="str">
        <f t="shared" si="802"/>
        <v>290.951654767443-170.533385569467i</v>
      </c>
      <c r="F2744" t="str">
        <f t="shared" si="803"/>
        <v>2.90907912039918-5.38016869157149i</v>
      </c>
      <c r="G2744" t="str">
        <f t="shared" si="804"/>
        <v>0.999714496483929-0.0168944370670763i</v>
      </c>
      <c r="H2744" t="str">
        <f t="shared" si="805"/>
        <v>0.641636722336067-86.681288406729i</v>
      </c>
      <c r="I2744" t="str">
        <f t="shared" si="806"/>
        <v>-1.31035518462331-0.721100114366069i</v>
      </c>
      <c r="K2744" t="str">
        <f t="shared" si="807"/>
        <v>0.0010246981356674-0.00239658506266642i</v>
      </c>
      <c r="L2744" t="str">
        <f t="shared" si="808"/>
        <v>0.0001875-0.0125902515232292i</v>
      </c>
      <c r="M2744" t="str">
        <f t="shared" si="809"/>
        <v>0.00125-0.00316439476787043i</v>
      </c>
      <c r="N2744">
        <f t="shared" si="810"/>
        <v>71.350065337940208</v>
      </c>
      <c r="O2744">
        <f t="shared" si="811"/>
        <v>3.8471913900377914</v>
      </c>
      <c r="P2744" s="3">
        <f t="shared" si="812"/>
        <v>3.8471913900377914</v>
      </c>
      <c r="Q2744" s="3">
        <f t="shared" si="813"/>
        <v>-108.64993466205979</v>
      </c>
      <c r="R2744">
        <f t="shared" si="814"/>
        <v>71.350065337940208</v>
      </c>
      <c r="S2744">
        <f t="shared" si="815"/>
        <v>28.016677713955769</v>
      </c>
      <c r="T2744">
        <f t="shared" si="798"/>
        <v>3.8471913900377914</v>
      </c>
    </row>
    <row r="2745" spans="1:20" x14ac:dyDescent="0.35">
      <c r="A2745">
        <f t="shared" si="799"/>
        <v>176702.90688383224</v>
      </c>
      <c r="B2745">
        <f t="shared" si="816"/>
        <v>28123.1410892688</v>
      </c>
      <c r="C2745" t="str">
        <f t="shared" si="800"/>
        <v>-0.508335465652155-1.46979904095729i</v>
      </c>
      <c r="D2745" t="str">
        <f t="shared" si="801"/>
        <v>3.47293604031442-0.700163685728268i</v>
      </c>
      <c r="E2745" t="str">
        <f t="shared" si="802"/>
        <v>290.079217259324-173.376468086361i</v>
      </c>
      <c r="F2745" t="str">
        <f t="shared" si="803"/>
        <v>2.90907279622215-5.36017425739753i</v>
      </c>
      <c r="G2745" t="str">
        <f t="shared" si="804"/>
        <v>0.999712323159931-0.0169585990607951i</v>
      </c>
      <c r="H2745" t="str">
        <f t="shared" si="805"/>
        <v>0.63549528432916-86.3422759272787i</v>
      </c>
      <c r="I2745" t="str">
        <f t="shared" si="806"/>
        <v>-1.30039002608167-0.718187364836822i</v>
      </c>
      <c r="K2745" t="str">
        <f t="shared" si="807"/>
        <v>0.00102287618608359-0.00238811110120918i</v>
      </c>
      <c r="L2745" t="str">
        <f t="shared" si="808"/>
        <v>0.0001875-0.0125425896824359i</v>
      </c>
      <c r="M2745" t="str">
        <f t="shared" si="809"/>
        <v>0.00125-0.00315241558863362i</v>
      </c>
      <c r="N2745">
        <f t="shared" si="810"/>
        <v>70.921865406179165</v>
      </c>
      <c r="O2745">
        <f t="shared" si="811"/>
        <v>3.8358454828208117</v>
      </c>
      <c r="P2745" s="3">
        <f t="shared" si="812"/>
        <v>3.8358454828208117</v>
      </c>
      <c r="Q2745" s="3">
        <f t="shared" si="813"/>
        <v>-109.07813459382083</v>
      </c>
      <c r="R2745">
        <f t="shared" si="814"/>
        <v>70.921865406179165</v>
      </c>
      <c r="S2745">
        <f t="shared" si="815"/>
        <v>28.123141089268799</v>
      </c>
      <c r="T2745">
        <f t="shared" si="798"/>
        <v>3.8358454828208117</v>
      </c>
    </row>
    <row r="2746" spans="1:20" x14ac:dyDescent="0.35">
      <c r="A2746">
        <f t="shared" si="799"/>
        <v>177374.37792999079</v>
      </c>
      <c r="B2746">
        <f t="shared" si="816"/>
        <v>28230.009025408021</v>
      </c>
      <c r="C2746" t="str">
        <f t="shared" si="800"/>
        <v>-0.518709526372228-1.46388490249305i</v>
      </c>
      <c r="D2746" t="str">
        <f t="shared" si="801"/>
        <v>3.47289658868626-0.698529913445103i</v>
      </c>
      <c r="E2746" t="str">
        <f t="shared" si="802"/>
        <v>289.141472708643-176.227833519223i</v>
      </c>
      <c r="F2746" t="str">
        <f t="shared" si="803"/>
        <v>2.90906642391785-5.34025692949647i</v>
      </c>
      <c r="G2746" t="str">
        <f t="shared" si="804"/>
        <v>0.999710133296845-0.0170230044483683i</v>
      </c>
      <c r="H2746" t="str">
        <f t="shared" si="805"/>
        <v>0.62941979845661-86.0046705152038i</v>
      </c>
      <c r="I2746" t="str">
        <f t="shared" si="806"/>
        <v>-1.29050247527442-0.715287986252175i</v>
      </c>
      <c r="K2746" t="str">
        <f t="shared" si="807"/>
        <v>0.00102106717026526-0.00237966873232639i</v>
      </c>
      <c r="L2746" t="str">
        <f t="shared" si="808"/>
        <v>0.0001875-0.0124951082710061i</v>
      </c>
      <c r="M2746" t="str">
        <f t="shared" si="809"/>
        <v>0.00125-0.00314048175795341i</v>
      </c>
      <c r="N2746">
        <f t="shared" si="810"/>
        <v>70.488847552851155</v>
      </c>
      <c r="O2746">
        <f t="shared" si="811"/>
        <v>3.8238064898053974</v>
      </c>
      <c r="P2746" s="3">
        <f t="shared" si="812"/>
        <v>3.8238064898053974</v>
      </c>
      <c r="Q2746" s="3">
        <f t="shared" si="813"/>
        <v>-109.51115244714885</v>
      </c>
      <c r="R2746">
        <f t="shared" si="814"/>
        <v>70.488847552851155</v>
      </c>
      <c r="S2746">
        <f t="shared" si="815"/>
        <v>28.23000902540802</v>
      </c>
      <c r="T2746">
        <f t="shared" si="798"/>
        <v>3.8238064898053974</v>
      </c>
    </row>
    <row r="2747" spans="1:20" x14ac:dyDescent="0.35">
      <c r="A2747">
        <f t="shared" si="799"/>
        <v>178048.40056612476</v>
      </c>
      <c r="B2747">
        <f t="shared" si="816"/>
        <v>28337.283059704572</v>
      </c>
      <c r="C2747" t="str">
        <f t="shared" si="800"/>
        <v>-0.529101881780537-1.45773695081135i</v>
      </c>
      <c r="D2747" t="str">
        <f t="shared" si="801"/>
        <v>3.47285683756262-0.696906166472812i</v>
      </c>
      <c r="E2747" t="str">
        <f t="shared" si="802"/>
        <v>288.1373599239-179.08555877321i</v>
      </c>
      <c r="F2747" t="str">
        <f t="shared" si="803"/>
        <v>2.90906000312026-5.32041642133224i</v>
      </c>
      <c r="G2747" t="str">
        <f t="shared" si="804"/>
        <v>0.999707926768882-0.0170876541498697i</v>
      </c>
      <c r="H2747" t="str">
        <f t="shared" si="805"/>
        <v>0.623409462768818-85.6684654311389i</v>
      </c>
      <c r="I2747" t="str">
        <f t="shared" si="806"/>
        <v>-1.28069191089716-0.712401895655984i</v>
      </c>
      <c r="K2747" t="str">
        <f t="shared" si="807"/>
        <v>0.00101927099037497-0.0023712578640591i</v>
      </c>
      <c r="L2747" t="str">
        <f t="shared" si="808"/>
        <v>0.0001875-0.0124478066059037i</v>
      </c>
      <c r="M2747" t="str">
        <f t="shared" si="809"/>
        <v>0.00125-0.00312859310415761i</v>
      </c>
      <c r="N2747">
        <f t="shared" si="810"/>
        <v>70.051069540270063</v>
      </c>
      <c r="O2747">
        <f t="shared" si="811"/>
        <v>3.8110529661572223</v>
      </c>
      <c r="P2747" s="3">
        <f t="shared" si="812"/>
        <v>3.8110529661572223</v>
      </c>
      <c r="Q2747" s="3">
        <f t="shared" si="813"/>
        <v>-109.94893045972994</v>
      </c>
      <c r="R2747">
        <f t="shared" si="814"/>
        <v>70.051069540270063</v>
      </c>
      <c r="S2747">
        <f t="shared" si="815"/>
        <v>28.337283059704571</v>
      </c>
      <c r="T2747">
        <f t="shared" si="798"/>
        <v>3.8110529661572223</v>
      </c>
    </row>
    <row r="2748" spans="1:20" x14ac:dyDescent="0.35">
      <c r="A2748">
        <f t="shared" si="799"/>
        <v>178724.98448827604</v>
      </c>
      <c r="B2748">
        <f t="shared" si="816"/>
        <v>28444.96473533145</v>
      </c>
      <c r="C2748" t="str">
        <f t="shared" si="800"/>
        <v>-0.539505063776607-1.45135170371267i</v>
      </c>
      <c r="D2748" t="str">
        <f t="shared" si="801"/>
        <v>3.47281678467684-0.695292421187698i</v>
      </c>
      <c r="E2748" t="str">
        <f t="shared" si="802"/>
        <v>287.065880879956-181.947645645023i</v>
      </c>
      <c r="F2748" t="str">
        <f t="shared" si="803"/>
        <v>2.90905353346056-5.30065244747357i</v>
      </c>
      <c r="G2748" t="str">
        <f t="shared" si="804"/>
        <v>0.999705703449296-0.0171525490888144i</v>
      </c>
      <c r="H2748" t="str">
        <f t="shared" si="805"/>
        <v>0.617463486160912-85.3336539774407i</v>
      </c>
      <c r="I2748" t="str">
        <f t="shared" si="806"/>
        <v>-1.27095771686819-0.709529010882789i</v>
      </c>
      <c r="K2748" t="str">
        <f t="shared" si="807"/>
        <v>0.00101748754922465-0.00236287840456669i</v>
      </c>
      <c r="L2748" t="str">
        <f t="shared" si="808"/>
        <v>0.0001875-0.0124006840066783i</v>
      </c>
      <c r="M2748" t="str">
        <f t="shared" si="809"/>
        <v>0.00125-0.00311674945622395i</v>
      </c>
      <c r="N2748">
        <f t="shared" si="810"/>
        <v>69.608594289158646</v>
      </c>
      <c r="O2748">
        <f t="shared" si="811"/>
        <v>3.7975634821461131</v>
      </c>
      <c r="P2748" s="3">
        <f t="shared" si="812"/>
        <v>3.7975634821461131</v>
      </c>
      <c r="Q2748" s="3">
        <f t="shared" si="813"/>
        <v>-110.39140571084135</v>
      </c>
      <c r="R2748">
        <f t="shared" si="814"/>
        <v>69.608594289158646</v>
      </c>
      <c r="S2748">
        <f t="shared" si="815"/>
        <v>28.44496473533145</v>
      </c>
      <c r="T2748">
        <f t="shared" si="798"/>
        <v>3.7975634821461131</v>
      </c>
    </row>
    <row r="2749" spans="1:20" x14ac:dyDescent="0.35">
      <c r="A2749">
        <f t="shared" si="799"/>
        <v>179404.1394293315</v>
      </c>
      <c r="B2749">
        <f t="shared" si="816"/>
        <v>28553.055601325712</v>
      </c>
      <c r="C2749" t="str">
        <f t="shared" si="800"/>
        <v>-0.549911343291355-1.44472593853855i</v>
      </c>
      <c r="D2749" t="str">
        <f t="shared" si="801"/>
        <v>3.47277642774521-0.693688654106915i</v>
      </c>
      <c r="E2749" t="str">
        <f t="shared" si="802"/>
        <v>285.926105900021-184.812022671026i</v>
      </c>
      <c r="F2749" t="str">
        <f t="shared" si="803"/>
        <v>2.90904701456714-5.28096472358994i</v>
      </c>
      <c r="G2749" t="str">
        <f t="shared" si="804"/>
        <v>0.999703463210379-0.0172176901921709i</v>
      </c>
      <c r="H2749" t="str">
        <f t="shared" si="805"/>
        <v>0.611581088213845-85.0002294978443i</v>
      </c>
      <c r="I2749" t="str">
        <f t="shared" si="806"/>
        <v>-1.26129928228109-0.706669250547262i</v>
      </c>
      <c r="K2749" t="str">
        <f t="shared" si="807"/>
        <v>0.00101571675027126-0.00235453026212895i</v>
      </c>
      <c r="L2749" t="str">
        <f t="shared" si="808"/>
        <v>0.0001875-0.0123537397954555i</v>
      </c>
      <c r="M2749" t="str">
        <f t="shared" si="809"/>
        <v>0.00125-0.0031049506437776i</v>
      </c>
      <c r="N2749">
        <f t="shared" si="810"/>
        <v>69.161489956295952</v>
      </c>
      <c r="O2749">
        <f t="shared" si="811"/>
        <v>3.7833166561955087</v>
      </c>
      <c r="P2749" s="3">
        <f t="shared" si="812"/>
        <v>3.7833166561955087</v>
      </c>
      <c r="Q2749" s="3">
        <f t="shared" si="813"/>
        <v>-110.83851004370405</v>
      </c>
      <c r="R2749">
        <f t="shared" si="814"/>
        <v>69.161489956295952</v>
      </c>
      <c r="S2749">
        <f t="shared" si="815"/>
        <v>28.553055601325713</v>
      </c>
      <c r="T2749">
        <f t="shared" si="798"/>
        <v>3.7833166561955087</v>
      </c>
    </row>
    <row r="2750" spans="1:20" x14ac:dyDescent="0.35">
      <c r="A2750">
        <f t="shared" si="799"/>
        <v>180085.87515916297</v>
      </c>
      <c r="B2750">
        <f t="shared" si="816"/>
        <v>28661.557212610751</v>
      </c>
      <c r="C2750" t="str">
        <f t="shared" si="800"/>
        <v>-0.560312739031268-1.4378567109424i</v>
      </c>
      <c r="D2750" t="str">
        <f t="shared" si="801"/>
        <v>3.47273576446681-0.692094841888098i</v>
      </c>
      <c r="E2750" t="str">
        <f t="shared" si="802"/>
        <v>284.717178838933-187.676547346902i</v>
      </c>
      <c r="F2750" t="str">
        <f t="shared" si="803"/>
        <v>2.90904044606554-5.26135296644748i</v>
      </c>
      <c r="G2750" t="str">
        <f t="shared" si="804"/>
        <v>0.999701205923452-0.0172830783903739i</v>
      </c>
      <c r="H2750" t="str">
        <f t="shared" si="805"/>
        <v>0.605761499038071-84.6681853771221i</v>
      </c>
      <c r="I2750" t="str">
        <f t="shared" si="806"/>
        <v>-1.25171600135774-0.703822534033807i</v>
      </c>
      <c r="K2750" t="str">
        <f t="shared" si="807"/>
        <v>0.00101395849761267-0.00234621334514819i</v>
      </c>
      <c r="L2750" t="str">
        <f t="shared" si="808"/>
        <v>0.0001875-0.0123069732969272i</v>
      </c>
      <c r="M2750" t="str">
        <f t="shared" si="809"/>
        <v>0.00125-0.00309319649708866i</v>
      </c>
      <c r="N2750">
        <f t="shared" si="810"/>
        <v>68.709830002164864</v>
      </c>
      <c r="O2750">
        <f t="shared" si="811"/>
        <v>3.7682911891911535</v>
      </c>
      <c r="P2750" s="3">
        <f t="shared" si="812"/>
        <v>3.7682911891911535</v>
      </c>
      <c r="Q2750" s="3">
        <f t="shared" si="813"/>
        <v>-111.29016999783514</v>
      </c>
      <c r="R2750">
        <f t="shared" si="814"/>
        <v>68.709830002164864</v>
      </c>
      <c r="S2750">
        <f t="shared" si="815"/>
        <v>28.661557212610752</v>
      </c>
      <c r="T2750">
        <f t="shared" si="798"/>
        <v>3.7682911891911535</v>
      </c>
    </row>
    <row r="2751" spans="1:20" x14ac:dyDescent="0.35">
      <c r="A2751">
        <f t="shared" si="799"/>
        <v>180770.20148476778</v>
      </c>
      <c r="B2751">
        <f t="shared" si="816"/>
        <v>28770.471130018672</v>
      </c>
      <c r="C2751" t="str">
        <f t="shared" si="800"/>
        <v>-0.570701027619512-1.43074137351973i</v>
      </c>
      <c r="D2751" t="str">
        <f t="shared" si="801"/>
        <v>3.47269479252349-0.690510961329001i</v>
      </c>
      <c r="E2751" t="str">
        <f t="shared" si="802"/>
        <v>283.438322240051-190.539008728652i</v>
      </c>
      <c r="F2751" t="str">
        <f t="shared" si="803"/>
        <v>2.90903382757848-5.24181689390496i</v>
      </c>
      <c r="G2751" t="str">
        <f t="shared" si="804"/>
        <v>0.99969893145886-0.0173487146173368i</v>
      </c>
      <c r="H2751" t="str">
        <f t="shared" si="805"/>
        <v>0.60000395911954-84.3375150407447i</v>
      </c>
      <c r="I2751" t="str">
        <f t="shared" si="806"/>
        <v>-1.24220727340177-0.700988781486329i</v>
      </c>
      <c r="K2751" t="str">
        <f t="shared" si="807"/>
        <v>0.0010122126959834-0.00233792756215128i</v>
      </c>
      <c r="L2751" t="str">
        <f t="shared" si="808"/>
        <v>0.0001875-0.0122603838383415i</v>
      </c>
      <c r="M2751" t="str">
        <f t="shared" si="809"/>
        <v>0.00125-0.0030814868470698i</v>
      </c>
      <c r="N2751">
        <f t="shared" si="810"/>
        <v>68.253693247838626</v>
      </c>
      <c r="O2751">
        <f t="shared" si="811"/>
        <v>3.7524658999830338</v>
      </c>
      <c r="P2751" s="3">
        <f t="shared" si="812"/>
        <v>3.7524658999830338</v>
      </c>
      <c r="Q2751" s="3">
        <f t="shared" si="813"/>
        <v>-111.74630675216137</v>
      </c>
      <c r="R2751">
        <f t="shared" si="814"/>
        <v>68.253693247838626</v>
      </c>
      <c r="S2751">
        <f t="shared" si="815"/>
        <v>28.77047113001867</v>
      </c>
      <c r="T2751">
        <f t="shared" si="798"/>
        <v>3.7524658999830338</v>
      </c>
    </row>
    <row r="2752" spans="1:20" x14ac:dyDescent="0.35">
      <c r="A2752">
        <f t="shared" si="799"/>
        <v>181457.12825040991</v>
      </c>
      <c r="B2752">
        <f t="shared" si="816"/>
        <v>28879.798920312744</v>
      </c>
      <c r="C2752" t="str">
        <f t="shared" si="800"/>
        <v>-0.581067755158394-1.42337759418857i</v>
      </c>
      <c r="D2752" t="str">
        <f t="shared" si="801"/>
        <v>3.47265350957962-0.688936989367118i</v>
      </c>
      <c r="E2752" t="str">
        <f t="shared" si="802"/>
        <v>282.088842436368-193.397130422547i</v>
      </c>
      <c r="F2752" t="str">
        <f t="shared" si="803"/>
        <v>2.90902715872581-5.22235622490965i</v>
      </c>
      <c r="G2752" t="str">
        <f t="shared" si="804"/>
        <v>0.999696639685961-0.017414599810464i</v>
      </c>
      <c r="H2752" t="str">
        <f t="shared" si="805"/>
        <v>0.594307719168119-84.0082119545469i</v>
      </c>
      <c r="I2752" t="str">
        <f t="shared" si="806"/>
        <v>-1.23277250275253-0.698167913798162i</v>
      </c>
      <c r="K2752" t="str">
        <f t="shared" si="807"/>
        <v>0.0010104792507504-0.00232967282179162i</v>
      </c>
      <c r="L2752" t="str">
        <f t="shared" si="808"/>
        <v>0.0001875-0.0122139707494935i</v>
      </c>
      <c r="M2752" t="str">
        <f t="shared" si="809"/>
        <v>0.00125-0.00306982152527375i</v>
      </c>
      <c r="N2752">
        <f t="shared" si="810"/>
        <v>67.793163920369011</v>
      </c>
      <c r="O2752">
        <f t="shared" si="811"/>
        <v>3.73581976199827</v>
      </c>
      <c r="P2752" s="3">
        <f t="shared" si="812"/>
        <v>3.73581976199827</v>
      </c>
      <c r="Q2752" s="3">
        <f t="shared" si="813"/>
        <v>-112.20683607963099</v>
      </c>
      <c r="R2752">
        <f t="shared" si="814"/>
        <v>67.793163920369011</v>
      </c>
      <c r="S2752">
        <f t="shared" si="815"/>
        <v>28.879798920312744</v>
      </c>
      <c r="T2752">
        <f t="shared" si="798"/>
        <v>3.73581976199827</v>
      </c>
    </row>
    <row r="2753" spans="1:20" x14ac:dyDescent="0.35">
      <c r="A2753">
        <f t="shared" si="799"/>
        <v>182146.66533776146</v>
      </c>
      <c r="B2753">
        <f t="shared" si="816"/>
        <v>28989.542156209933</v>
      </c>
      <c r="C2753" t="str">
        <f t="shared" si="800"/>
        <v>-0.591404250229481-1.41576337420702i</v>
      </c>
      <c r="D2753" t="str">
        <f t="shared" si="801"/>
        <v>3.47261191328201-0.687372903079318i</v>
      </c>
      <c r="E2753" t="str">
        <f t="shared" si="802"/>
        <v>280.668134565049-196.248573969421i</v>
      </c>
      <c r="F2753" t="str">
        <f t="shared" si="803"/>
        <v>2.9090204391245-5.20297067949331i</v>
      </c>
      <c r="G2753" t="str">
        <f t="shared" si="804"/>
        <v>0.999694330473123-0.0174807349106636i</v>
      </c>
      <c r="H2753" t="str">
        <f t="shared" si="805"/>
        <v>0.588672039968382-83.6802696243946i</v>
      </c>
      <c r="I2753" t="str">
        <f t="shared" si="806"/>
        <v>-1.22341109873948-0.695359852602153i</v>
      </c>
      <c r="K2753" t="str">
        <f t="shared" si="807"/>
        <v>0.00100875806790894-0.00232144903285123i</v>
      </c>
      <c r="L2753" t="str">
        <f t="shared" si="808"/>
        <v>0.0001875-0.0121677333627151i</v>
      </c>
      <c r="M2753" t="str">
        <f t="shared" si="809"/>
        <v>0.00125-0.00305820036389097i</v>
      </c>
      <c r="N2753">
        <f t="shared" si="810"/>
        <v>67.328331685957522</v>
      </c>
      <c r="O2753">
        <f t="shared" si="811"/>
        <v>3.7183319408804576</v>
      </c>
      <c r="P2753" s="3">
        <f t="shared" si="812"/>
        <v>3.7183319408804576</v>
      </c>
      <c r="Q2753" s="3">
        <f t="shared" si="813"/>
        <v>-112.67166831404248</v>
      </c>
      <c r="R2753">
        <f t="shared" si="814"/>
        <v>67.328331685957522</v>
      </c>
      <c r="S2753">
        <f t="shared" si="815"/>
        <v>28.989542156209932</v>
      </c>
      <c r="T2753">
        <f t="shared" si="798"/>
        <v>3.7183319408804576</v>
      </c>
    </row>
    <row r="2754" spans="1:20" x14ac:dyDescent="0.35">
      <c r="A2754">
        <f t="shared" si="799"/>
        <v>182838.82266604499</v>
      </c>
      <c r="B2754">
        <f t="shared" si="816"/>
        <v>29099.702416403532</v>
      </c>
      <c r="C2754" t="str">
        <f t="shared" si="800"/>
        <v>-0.601701638337786-1.40789706570878i</v>
      </c>
      <c r="D2754" t="str">
        <f t="shared" si="801"/>
        <v>3.47257000125977-0.685818679681473i</v>
      </c>
      <c r="E2754" t="str">
        <f t="shared" si="802"/>
        <v>279.175687463209-199.090942626084i</v>
      </c>
      <c r="F2754" t="str">
        <f t="shared" si="803"/>
        <v>2.90901366838857-5.18365997876807i</v>
      </c>
      <c r="G2754" t="str">
        <f t="shared" si="804"/>
        <v>0.999692003687713-0.0175471208623604i</v>
      </c>
      <c r="H2754" t="str">
        <f t="shared" si="805"/>
        <v>0.583096192232727-83.3536815958599i</v>
      </c>
      <c r="I2754" t="str">
        <f t="shared" si="806"/>
        <v>-1.21412247563709-0.692564520260925i</v>
      </c>
      <c r="K2754" t="str">
        <f t="shared" si="807"/>
        <v>0.00100704905407843-0.00231325610424255i</v>
      </c>
      <c r="L2754" t="str">
        <f t="shared" si="808"/>
        <v>0.0001875-0.0121216710128662i</v>
      </c>
      <c r="M2754" t="str">
        <f t="shared" si="809"/>
        <v>0.00125-0.00304662319574713i</v>
      </c>
      <c r="N2754">
        <f t="shared" si="810"/>
        <v>66.859291670210681</v>
      </c>
      <c r="O2754">
        <f t="shared" si="811"/>
        <v>3.6999818330514138</v>
      </c>
      <c r="P2754" s="3">
        <f t="shared" si="812"/>
        <v>3.6999818330514138</v>
      </c>
      <c r="Q2754" s="3">
        <f t="shared" si="813"/>
        <v>-113.14070832978932</v>
      </c>
      <c r="R2754">
        <f t="shared" si="814"/>
        <v>66.859291670210681</v>
      </c>
      <c r="S2754">
        <f t="shared" si="815"/>
        <v>29.099702416403531</v>
      </c>
      <c r="T2754">
        <f t="shared" si="798"/>
        <v>3.6999818330514138</v>
      </c>
    </row>
    <row r="2755" spans="1:20" x14ac:dyDescent="0.35">
      <c r="A2755">
        <f t="shared" si="799"/>
        <v>183533.61019217595</v>
      </c>
      <c r="B2755">
        <f t="shared" si="816"/>
        <v>29210.281285585865</v>
      </c>
      <c r="C2755" t="str">
        <f t="shared" si="800"/>
        <v>-0.611950857796683-1.39977738863544i</v>
      </c>
      <c r="D2755" t="str">
        <f t="shared" si="801"/>
        <v>3.47252777112423-0.684274296528113i</v>
      </c>
      <c r="E2755" t="str">
        <f t="shared" si="802"/>
        <v>277.6110884117-201.921785543941i</v>
      </c>
      <c r="F2755" t="str">
        <f t="shared" si="803"/>
        <v>2.90900684612916-5.16442384492261i</v>
      </c>
      <c r="G2755" t="str">
        <f t="shared" si="804"/>
        <v>0.999689659196091-0.0176137586135083i</v>
      </c>
      <c r="H2755" t="str">
        <f t="shared" si="805"/>
        <v>0.577579456456707-83.0284414538917i</v>
      </c>
      <c r="I2755" t="str">
        <f t="shared" si="806"/>
        <v>-1.20490605262012-0.689781839857259i</v>
      </c>
      <c r="K2755" t="str">
        <f t="shared" si="807"/>
        <v>0.00100535211649832-0.00230509394501048i</v>
      </c>
      <c r="L2755" t="str">
        <f t="shared" si="808"/>
        <v>0.0001875-0.0120757830373244i</v>
      </c>
      <c r="M2755" t="str">
        <f t="shared" si="809"/>
        <v>0.00125-0.00303508985430079i</v>
      </c>
      <c r="N2755">
        <f t="shared" si="810"/>
        <v>66.38614446482066</v>
      </c>
      <c r="O2755">
        <f t="shared" si="811"/>
        <v>3.6807491050904435</v>
      </c>
      <c r="P2755" s="3">
        <f t="shared" si="812"/>
        <v>3.6807491050904435</v>
      </c>
      <c r="Q2755" s="3">
        <f t="shared" si="813"/>
        <v>-113.61385553517934</v>
      </c>
      <c r="R2755">
        <f t="shared" si="814"/>
        <v>66.38614446482066</v>
      </c>
      <c r="S2755">
        <f t="shared" si="815"/>
        <v>29.210281285585864</v>
      </c>
      <c r="T2755">
        <f t="shared" si="798"/>
        <v>3.6807491050904435</v>
      </c>
    </row>
    <row r="2756" spans="1:20" x14ac:dyDescent="0.35">
      <c r="A2756">
        <f t="shared" si="799"/>
        <v>184231.03791090622</v>
      </c>
      <c r="B2756">
        <f t="shared" si="816"/>
        <v>29321.280354471091</v>
      </c>
      <c r="C2756" t="str">
        <f t="shared" si="800"/>
        <v>-0.622142677038507-1.3914034469398i</v>
      </c>
      <c r="D2756" t="str">
        <f t="shared" si="801"/>
        <v>3.47248522046874-0.682739731112045i</v>
      </c>
      <c r="E2756" t="str">
        <f t="shared" si="802"/>
        <v>275.974027692816-204.738602341847i</v>
      </c>
      <c r="F2756" t="str">
        <f t="shared" si="803"/>
        <v>2.90899997195444-5.145262001218i</v>
      </c>
      <c r="G2756" t="str">
        <f t="shared" si="804"/>
        <v>0.999687296863599-0.0176806491156028i</v>
      </c>
      <c r="H2756" t="str">
        <f t="shared" si="805"/>
        <v>0.572121122776652-82.7045428225003i</v>
      </c>
      <c r="I2756" t="str">
        <f t="shared" si="806"/>
        <v>-1.19576125371951-0.687011735184689i</v>
      </c>
      <c r="K2756" t="str">
        <f t="shared" si="807"/>
        <v>0.00100366716302388-0.00229696246433417i</v>
      </c>
      <c r="L2756" t="str">
        <f t="shared" si="808"/>
        <v>0.0001875-0.0120300687759757i</v>
      </c>
      <c r="M2756" t="str">
        <f t="shared" si="809"/>
        <v>0.00125-0.00302360017364095i</v>
      </c>
      <c r="N2756">
        <f t="shared" si="810"/>
        <v>65.908996120058248</v>
      </c>
      <c r="O2756">
        <f t="shared" si="811"/>
        <v>3.6606137338051821</v>
      </c>
      <c r="P2756" s="3">
        <f t="shared" si="812"/>
        <v>3.6606137338051821</v>
      </c>
      <c r="Q2756" s="3">
        <f t="shared" si="813"/>
        <v>-114.09100387994175</v>
      </c>
      <c r="R2756">
        <f t="shared" si="814"/>
        <v>65.908996120058248</v>
      </c>
      <c r="S2756">
        <f t="shared" si="815"/>
        <v>29.321280354471092</v>
      </c>
      <c r="T2756">
        <f t="shared" si="798"/>
        <v>3.6606137338051821</v>
      </c>
    </row>
    <row r="2757" spans="1:20" x14ac:dyDescent="0.35">
      <c r="A2757">
        <f t="shared" si="799"/>
        <v>184931.11585496765</v>
      </c>
      <c r="B2757">
        <f t="shared" si="816"/>
        <v>29432.701219818082</v>
      </c>
      <c r="C2757" t="str">
        <f t="shared" si="800"/>
        <v>-0.632267713325729-1.38277474393445i</v>
      </c>
      <c r="D2757" t="str">
        <f t="shared" si="801"/>
        <v>3.47244234686854-0.681214961063995i</v>
      </c>
      <c r="E2757" t="str">
        <f t="shared" si="802"/>
        <v>274.264302927207-207.538848067399i</v>
      </c>
      <c r="F2757" t="str">
        <f t="shared" si="803"/>
        <v>2.90899304546958-5.12617417198372i</v>
      </c>
      <c r="G2757" t="str">
        <f t="shared" si="804"/>
        <v>0.999684916554562-0.0177477933236943i</v>
      </c>
      <c r="H2757" t="str">
        <f t="shared" si="805"/>
        <v>0.566720490829484-82.3819793644329i</v>
      </c>
      <c r="I2757" t="str">
        <f t="shared" si="806"/>
        <v>-1.18668750777844-0.684254130738151i</v>
      </c>
      <c r="K2757" t="str">
        <f t="shared" si="807"/>
        <v>0.00100199410212226-0.00228886157152893i</v>
      </c>
      <c r="L2757" t="str">
        <f t="shared" si="808"/>
        <v>0.0001875-0.0119845275712051i</v>
      </c>
      <c r="M2757" t="str">
        <f t="shared" si="809"/>
        <v>0.00125-0.00301215398848471i</v>
      </c>
      <c r="N2757">
        <f t="shared" si="810"/>
        <v>65.427958122489258</v>
      </c>
      <c r="O2757">
        <f t="shared" si="811"/>
        <v>3.6395560468704611</v>
      </c>
      <c r="P2757" s="3">
        <f t="shared" si="812"/>
        <v>3.6395560468704611</v>
      </c>
      <c r="Q2757" s="3">
        <f t="shared" si="813"/>
        <v>-114.57204187751074</v>
      </c>
      <c r="R2757">
        <f t="shared" si="814"/>
        <v>65.427958122489258</v>
      </c>
      <c r="S2757">
        <f t="shared" si="815"/>
        <v>29.432701219818082</v>
      </c>
      <c r="T2757">
        <f t="shared" si="798"/>
        <v>3.6395560468704611</v>
      </c>
    </row>
    <row r="2758" spans="1:20" x14ac:dyDescent="0.35">
      <c r="A2758">
        <f t="shared" si="799"/>
        <v>185633.85409521655</v>
      </c>
      <c r="B2758">
        <f t="shared" si="816"/>
        <v>29544.545484453392</v>
      </c>
      <c r="C2758" t="str">
        <f t="shared" si="800"/>
        <v>-0.642316452823865-1.37389119665768i</v>
      </c>
      <c r="D2758" t="str">
        <f t="shared" si="801"/>
        <v>3.47239914788069-0.679699964152262i</v>
      </c>
      <c r="E2758" t="str">
        <f t="shared" si="802"/>
        <v>272.481823155066-210.319938537199i</v>
      </c>
      <c r="F2758" t="str">
        <f t="shared" si="803"/>
        <v>2.90898606627677-5.1071600826138i</v>
      </c>
      <c r="G2758" t="str">
        <f t="shared" si="804"/>
        <v>0.999682518132269-0.0178151921964004i</v>
      </c>
      <c r="H2758" t="str">
        <f t="shared" si="805"/>
        <v>0.561376869614682-82.0607447808618i</v>
      </c>
      <c r="I2758" t="str">
        <f t="shared" si="806"/>
        <v>-1.1776842484091-0.681508951704873i</v>
      </c>
      <c r="K2758" t="str">
        <f t="shared" si="807"/>
        <v>0.00100033284286831-0.00228079117604801i</v>
      </c>
      <c r="L2758" t="str">
        <f t="shared" si="808"/>
        <v>0.0001875-0.0119391587678872i</v>
      </c>
      <c r="M2758" t="str">
        <f t="shared" si="809"/>
        <v>0.00125-0.00300075113417484i</v>
      </c>
      <c r="N2758">
        <f t="shared" si="810"/>
        <v>64.943147357421793</v>
      </c>
      <c r="O2758">
        <f t="shared" si="811"/>
        <v>3.6175567638902533</v>
      </c>
      <c r="P2758" s="3">
        <f t="shared" si="812"/>
        <v>3.6175567638902533</v>
      </c>
      <c r="Q2758" s="3">
        <f t="shared" si="813"/>
        <v>-115.05685264257821</v>
      </c>
      <c r="R2758">
        <f t="shared" si="814"/>
        <v>64.943147357421793</v>
      </c>
      <c r="S2758">
        <f t="shared" si="815"/>
        <v>29.544545484453394</v>
      </c>
      <c r="T2758">
        <f t="shared" si="798"/>
        <v>3.6175567638902533</v>
      </c>
    </row>
    <row r="2759" spans="1:20" x14ac:dyDescent="0.35">
      <c r="A2759">
        <f t="shared" si="799"/>
        <v>186339.26274077839</v>
      </c>
      <c r="B2759">
        <f t="shared" si="816"/>
        <v>29656.814757294316</v>
      </c>
      <c r="C2759" t="str">
        <f t="shared" si="800"/>
        <v>-0.652279271986621-1.36475314913027i</v>
      </c>
      <c r="D2759" t="str">
        <f t="shared" si="801"/>
        <v>3.47235562104388-0.678194718282347i</v>
      </c>
      <c r="E2759" t="str">
        <f t="shared" si="802"/>
        <v>270.626612626643-213.0792560437i</v>
      </c>
      <c r="F2759" t="str">
        <f t="shared" si="803"/>
        <v>2.90897903397522-5.08821945956279i</v>
      </c>
      <c r="G2759" t="str">
        <f t="shared" si="804"/>
        <v>0.999680101458974-0.0178828466959192i</v>
      </c>
      <c r="H2759" t="str">
        <f t="shared" si="805"/>
        <v>0.556089577358361-81.7408328110718i</v>
      </c>
      <c r="I2759" t="str">
        <f t="shared" si="806"/>
        <v>-1.16875091394973-0.678776123955369i</v>
      </c>
      <c r="K2759" t="str">
        <f t="shared" si="807"/>
        <v>0.000998683294940503-0.0022727511874844i</v>
      </c>
      <c r="L2759" t="str">
        <f t="shared" si="808"/>
        <v>0.0001875-0.0118939617133763i</v>
      </c>
      <c r="M2759" t="str">
        <f t="shared" si="809"/>
        <v>0.00125-0.00298939144667747i</v>
      </c>
      <c r="N2759">
        <f t="shared" si="810"/>
        <v>64.454686055608931</v>
      </c>
      <c r="O2759">
        <f t="shared" si="811"/>
        <v>3.5945970377376995</v>
      </c>
      <c r="P2759" s="3">
        <f t="shared" si="812"/>
        <v>3.5945970377376995</v>
      </c>
      <c r="Q2759" s="3">
        <f t="shared" si="813"/>
        <v>-115.54531394439107</v>
      </c>
      <c r="R2759">
        <f t="shared" si="814"/>
        <v>64.454686055608931</v>
      </c>
      <c r="S2759">
        <f t="shared" si="815"/>
        <v>29.656814757294317</v>
      </c>
      <c r="T2759">
        <f t="shared" si="798"/>
        <v>3.5945970377376995</v>
      </c>
    </row>
    <row r="2760" spans="1:20" x14ac:dyDescent="0.35">
      <c r="A2760">
        <f t="shared" si="799"/>
        <v>187047.35193919335</v>
      </c>
      <c r="B2760">
        <f t="shared" si="816"/>
        <v>29769.510653372035</v>
      </c>
      <c r="C2760" t="str">
        <f t="shared" si="800"/>
        <v>-0.662146460190011-1.35536138437805i</v>
      </c>
      <c r="D2760" t="str">
        <f t="shared" si="801"/>
        <v>3.47231176387829-0.676699201496591i</v>
      </c>
      <c r="E2760" t="str">
        <f t="shared" si="802"/>
        <v>268.698814267536-215.814155412502i</v>
      </c>
      <c r="F2760" t="str">
        <f t="shared" si="803"/>
        <v>2.908971948161-5.06935203034177i</v>
      </c>
      <c r="G2760" t="str">
        <f t="shared" si="804"/>
        <v>0.999677666395883-0.0179507577880419i</v>
      </c>
      <c r="H2760" t="str">
        <f t="shared" si="805"/>
        <v>0.550857941379562-81.4222372321532i</v>
      </c>
      <c r="I2760" t="str">
        <f t="shared" si="806"/>
        <v>-1.15988694742219-0.676055574034564i</v>
      </c>
      <c r="K2760" t="str">
        <f t="shared" si="807"/>
        <v>0.000997045368616996-0.00226474151557257i</v>
      </c>
      <c r="L2760" t="str">
        <f t="shared" si="808"/>
        <v>0.0001875-0.0118489357574978i</v>
      </c>
      <c r="M2760" t="str">
        <f t="shared" si="809"/>
        <v>0.00125-0.00297807476257967i</v>
      </c>
      <c r="N2760">
        <f t="shared" si="810"/>
        <v>63.962701723836361</v>
      </c>
      <c r="O2760">
        <f t="shared" si="811"/>
        <v>3.5706584960147278</v>
      </c>
      <c r="P2760" s="3">
        <f t="shared" si="812"/>
        <v>3.5706584960147278</v>
      </c>
      <c r="Q2760" s="3">
        <f t="shared" si="813"/>
        <v>-116.03729827616364</v>
      </c>
      <c r="R2760">
        <f t="shared" si="814"/>
        <v>63.962701723836361</v>
      </c>
      <c r="S2760">
        <f t="shared" si="815"/>
        <v>29.769510653372034</v>
      </c>
      <c r="T2760">
        <f t="shared" si="798"/>
        <v>3.5706584960147278</v>
      </c>
    </row>
    <row r="2761" spans="1:20" x14ac:dyDescent="0.35">
      <c r="A2761">
        <f t="shared" si="799"/>
        <v>187758.13187656229</v>
      </c>
      <c r="B2761">
        <f t="shared" si="816"/>
        <v>29882.63479385485</v>
      </c>
      <c r="C2761" t="str">
        <f t="shared" si="800"/>
        <v>-0.671908243540476-1.34571713509827i</v>
      </c>
      <c r="D2761" t="str">
        <f t="shared" si="801"/>
        <v>3.47226757388546-0.675213391973839i</v>
      </c>
      <c r="E2761" t="str">
        <f t="shared" si="802"/>
        <v>266.698692784911-218.52197039068i</v>
      </c>
      <c r="F2761" t="str">
        <f t="shared" si="803"/>
        <v>2.90896480842718-5.05055752351455i</v>
      </c>
      <c r="G2761" t="str">
        <f t="shared" si="804"/>
        <v>0.999675212803149-0.0180189264421655i</v>
      </c>
      <c r="H2761" t="str">
        <f t="shared" si="805"/>
        <v>0.545681297958401-81.1049518586912i</v>
      </c>
      <c r="I2761" t="str">
        <f t="shared" si="806"/>
        <v>-1.15109179648982-0.673347229153064i</v>
      </c>
      <c r="K2761" t="str">
        <f t="shared" si="807"/>
        <v>0.000995418974771536-0.00225676207019022i</v>
      </c>
      <c r="L2761" t="str">
        <f t="shared" si="808"/>
        <v>0.0001875-0.0118040802525382i</v>
      </c>
      <c r="M2761" t="str">
        <f t="shared" si="809"/>
        <v>0.00125-0.00296680091908713i</v>
      </c>
      <c r="N2761">
        <f t="shared" si="810"/>
        <v>63.467327059065155</v>
      </c>
      <c r="O2761">
        <f t="shared" si="811"/>
        <v>3.5457232824677898</v>
      </c>
      <c r="P2761" s="3">
        <f t="shared" si="812"/>
        <v>3.5457232824677898</v>
      </c>
      <c r="Q2761" s="3">
        <f t="shared" si="813"/>
        <v>-116.53267294093484</v>
      </c>
      <c r="R2761">
        <f t="shared" si="814"/>
        <v>63.467327059065155</v>
      </c>
      <c r="S2761">
        <f t="shared" si="815"/>
        <v>29.882634793854848</v>
      </c>
      <c r="T2761">
        <f t="shared" si="798"/>
        <v>3.5457232824677898</v>
      </c>
    </row>
    <row r="2762" spans="1:20" x14ac:dyDescent="0.35">
      <c r="A2762">
        <f t="shared" si="799"/>
        <v>188471.61277769323</v>
      </c>
      <c r="B2762">
        <f t="shared" si="816"/>
        <v>29996.188806071499</v>
      </c>
      <c r="C2762" t="str">
        <f t="shared" si="800"/>
        <v>-0.681554809768332-1.33582209285246i</v>
      </c>
      <c r="D2762" t="str">
        <f t="shared" si="801"/>
        <v>3.47222304854822-0.673737268029077i</v>
      </c>
      <c r="E2762" t="str">
        <f t="shared" si="802"/>
        <v>264.626637381993-221.200020343083i</v>
      </c>
      <c r="F2762" t="str">
        <f t="shared" si="803"/>
        <v>2.90895761436375-5.03183566869369i</v>
      </c>
      <c r="G2762" t="str">
        <f t="shared" si="804"/>
        <v>0.999672740539862-0.0180873536313067i</v>
      </c>
      <c r="H2762" t="str">
        <f t="shared" si="805"/>
        <v>0.540558992206441-80.7889705424685i</v>
      </c>
      <c r="I2762" t="str">
        <f t="shared" si="806"/>
        <v>-1.14236491341591-0.670651017178602i</v>
      </c>
      <c r="K2762" t="str">
        <f t="shared" si="807"/>
        <v>0.000993804024869447-0.00224881276135993i</v>
      </c>
      <c r="L2762" t="str">
        <f t="shared" si="808"/>
        <v>0.0001875-0.0117593945532359i</v>
      </c>
      <c r="M2762" t="str">
        <f t="shared" si="809"/>
        <v>0.00125-0.00295556975402185i</v>
      </c>
      <c r="N2762">
        <f t="shared" si="810"/>
        <v>62.968699845920995</v>
      </c>
      <c r="O2762">
        <f t="shared" si="811"/>
        <v>3.5197740981878152</v>
      </c>
      <c r="P2762" s="3">
        <f t="shared" si="812"/>
        <v>3.5197740981878152</v>
      </c>
      <c r="Q2762" s="3">
        <f t="shared" si="813"/>
        <v>-117.03130015407901</v>
      </c>
      <c r="R2762">
        <f t="shared" si="814"/>
        <v>62.968699845920995</v>
      </c>
      <c r="S2762">
        <f t="shared" si="815"/>
        <v>29.996188806071498</v>
      </c>
      <c r="T2762">
        <f t="shared" si="798"/>
        <v>3.5197740981878152</v>
      </c>
    </row>
    <row r="2763" spans="1:20" x14ac:dyDescent="0.35">
      <c r="A2763">
        <f t="shared" si="799"/>
        <v>189187.80490624846</v>
      </c>
      <c r="B2763">
        <f t="shared" si="816"/>
        <v>30110.174323534571</v>
      </c>
      <c r="C2763" t="str">
        <f t="shared" si="800"/>
        <v>-0.691076334106617-1.32567841567417i</v>
      </c>
      <c r="D2763" t="str">
        <f t="shared" si="801"/>
        <v>3.47217818533044-0.672270808113079i</v>
      </c>
      <c r="E2763" t="str">
        <f t="shared" si="802"/>
        <v>262.483164049568-223.845617230316i</v>
      </c>
      <c r="F2763" t="str">
        <f t="shared" si="803"/>
        <v>2.90895036555753-5.01318619653662i</v>
      </c>
      <c r="G2763" t="str">
        <f t="shared" si="804"/>
        <v>0.999670249464043-0.0181560403321137i</v>
      </c>
      <c r="H2763" t="str">
        <f t="shared" si="805"/>
        <v>0.535490377938952-80.4742871721623i</v>
      </c>
      <c r="I2763" t="str">
        <f t="shared" si="806"/>
        <v>-1.13370575502238-0.667966866627545i</v>
      </c>
      <c r="K2763" t="str">
        <f t="shared" si="807"/>
        <v>0.000992200430963692-0.00224089349925086i</v>
      </c>
      <c r="L2763" t="str">
        <f t="shared" si="808"/>
        <v>0.0001875-0.0117148780167722i</v>
      </c>
      <c r="M2763" t="str">
        <f t="shared" si="809"/>
        <v>0.00125-0.00294438110581974i</v>
      </c>
      <c r="N2763">
        <f t="shared" si="810"/>
        <v>62.466962837363411</v>
      </c>
      <c r="O2763">
        <f t="shared" si="811"/>
        <v>3.4927942424187686</v>
      </c>
      <c r="P2763" s="3">
        <f t="shared" si="812"/>
        <v>3.4927942424187686</v>
      </c>
      <c r="Q2763" s="3">
        <f t="shared" si="813"/>
        <v>-117.53303716263659</v>
      </c>
      <c r="R2763">
        <f t="shared" si="814"/>
        <v>62.466962837363411</v>
      </c>
      <c r="S2763">
        <f t="shared" si="815"/>
        <v>30.110174323534572</v>
      </c>
      <c r="T2763">
        <f t="shared" si="798"/>
        <v>3.4927942424187686</v>
      </c>
    </row>
    <row r="2764" spans="1:20" x14ac:dyDescent="0.35">
      <c r="A2764">
        <f t="shared" si="799"/>
        <v>189906.71856489219</v>
      </c>
      <c r="B2764">
        <f t="shared" si="816"/>
        <v>30224.592985964002</v>
      </c>
      <c r="C2764" t="str">
        <f t="shared" si="800"/>
        <v>-0.700463006042218-1.31528873398731i</v>
      </c>
      <c r="D2764" t="str">
        <f t="shared" si="801"/>
        <v>3.47213298167695-0.670813990812058i</v>
      </c>
      <c r="E2764" t="str">
        <f t="shared" si="802"/>
        <v>260.268917405176-226.456072838525i</v>
      </c>
      <c r="F2764" t="str">
        <f t="shared" si="803"/>
        <v>2.90894306159226-4.99460883874175i</v>
      </c>
      <c r="G2764" t="str">
        <f t="shared" si="804"/>
        <v>0.999667739432633-0.0182249875248802i</v>
      </c>
      <c r="H2764" t="str">
        <f t="shared" si="805"/>
        <v>0.530474817549158-80.1608956730482i</v>
      </c>
      <c r="I2764" t="str">
        <f t="shared" si="806"/>
        <v>-1.12511378264899-0.665294706656603i</v>
      </c>
      <c r="K2764" t="str">
        <f t="shared" si="807"/>
        <v>0.000990608105690879-0.00223300419418033i</v>
      </c>
      <c r="L2764" t="str">
        <f t="shared" si="808"/>
        <v>0.0001875-0.0116705300027617i</v>
      </c>
      <c r="M2764" t="str">
        <f t="shared" si="809"/>
        <v>0.00125-0.00293323481352833i</v>
      </c>
      <c r="N2764">
        <f t="shared" si="810"/>
        <v>61.962263618499165</v>
      </c>
      <c r="O2764">
        <f t="shared" si="811"/>
        <v>3.4647676527921552</v>
      </c>
      <c r="P2764" s="3">
        <f t="shared" si="812"/>
        <v>3.4647676527921552</v>
      </c>
      <c r="Q2764" s="3">
        <f t="shared" si="813"/>
        <v>-118.03773638150084</v>
      </c>
      <c r="R2764">
        <f t="shared" si="814"/>
        <v>61.962263618499165</v>
      </c>
      <c r="S2764">
        <f t="shared" si="815"/>
        <v>30.224592985964001</v>
      </c>
      <c r="T2764">
        <f t="shared" si="798"/>
        <v>3.4647676527921552</v>
      </c>
    </row>
    <row r="2765" spans="1:20" x14ac:dyDescent="0.35">
      <c r="A2765">
        <f t="shared" si="799"/>
        <v>190628.3640954388</v>
      </c>
      <c r="B2765">
        <f t="shared" si="816"/>
        <v>30339.446439310665</v>
      </c>
      <c r="C2765" t="str">
        <f t="shared" si="800"/>
        <v>-0.709705056815194-1.3046561547397i</v>
      </c>
      <c r="D2765" t="str">
        <f t="shared" si="801"/>
        <v>3.47208743501341-0.669366794847318i</v>
      </c>
      <c r="E2765" t="str">
        <f t="shared" si="802"/>
        <v>257.98467205297-229.028706228035i</v>
      </c>
      <c r="F2765" t="str">
        <f t="shared" si="803"/>
        <v>2.90893570204847-4.97610332804464i</v>
      </c>
      <c r="G2765" t="str">
        <f t="shared" si="804"/>
        <v>0.999665210301489-0.018294196193558i</v>
      </c>
      <c r="H2765" t="str">
        <f t="shared" si="805"/>
        <v>0.525511681884447-79.8487900067076i</v>
      </c>
      <c r="I2765" t="str">
        <f t="shared" si="806"/>
        <v>-1.116588462113-0.662634467054627i</v>
      </c>
      <c r="K2765" t="str">
        <f t="shared" si="807"/>
        <v>0.000989026962267314-0.00222514475661548i</v>
      </c>
      <c r="L2765" t="str">
        <f t="shared" si="808"/>
        <v>0.0001875-0.0116263498732433i</v>
      </c>
      <c r="M2765" t="str">
        <f t="shared" si="809"/>
        <v>0.00125-0.00292213071680447i</v>
      </c>
      <c r="N2765">
        <f t="shared" si="810"/>
        <v>61.454754453583021</v>
      </c>
      <c r="O2765">
        <f t="shared" si="811"/>
        <v>3.4356789448038025</v>
      </c>
      <c r="P2765" s="3">
        <f t="shared" si="812"/>
        <v>3.4356789448038025</v>
      </c>
      <c r="Q2765" s="3">
        <f t="shared" si="813"/>
        <v>-118.54524554641698</v>
      </c>
      <c r="R2765">
        <f t="shared" si="814"/>
        <v>61.454754453583021</v>
      </c>
      <c r="S2765">
        <f t="shared" si="815"/>
        <v>30.339446439310663</v>
      </c>
      <c r="T2765">
        <f t="shared" si="798"/>
        <v>3.4356789448038025</v>
      </c>
    </row>
    <row r="2766" spans="1:20" x14ac:dyDescent="0.35">
      <c r="A2766">
        <f t="shared" si="799"/>
        <v>191352.75187900144</v>
      </c>
      <c r="B2766">
        <f t="shared" si="816"/>
        <v>30454.736335780046</v>
      </c>
      <c r="C2766" t="str">
        <f t="shared" si="800"/>
        <v>-0.718792787531708-1.29378426366602i</v>
      </c>
      <c r="D2766" t="str">
        <f t="shared" si="801"/>
        <v>3.47204154274616-0.667929199074914i</v>
      </c>
      <c r="E2766" t="str">
        <f t="shared" si="802"/>
        <v>255.631333439719-231.560851364925i</v>
      </c>
      <c r="F2766" t="str">
        <f t="shared" si="803"/>
        <v>2.90892828650356-4.95766939821415i</v>
      </c>
      <c r="G2766" t="str">
        <f t="shared" si="804"/>
        <v>0.999662661925372-0.0183636673257703i</v>
      </c>
      <c r="H2766" t="str">
        <f t="shared" si="805"/>
        <v>0.520600350124435-79.5379641707356i</v>
      </c>
      <c r="I2766" t="str">
        <f t="shared" si="806"/>
        <v>-1.10812926366907-0.659986078234557i</v>
      </c>
      <c r="K2766" t="str">
        <f t="shared" si="807"/>
        <v>0.00098745691448509-0.00221731509717482i</v>
      </c>
      <c r="L2766" t="str">
        <f t="shared" si="808"/>
        <v>0.0001875-0.0115823369926712i</v>
      </c>
      <c r="M2766" t="str">
        <f t="shared" si="809"/>
        <v>0.00125-0.00291106865591201i</v>
      </c>
      <c r="N2766">
        <f t="shared" si="810"/>
        <v>60.944592116328934</v>
      </c>
      <c r="O2766">
        <f t="shared" si="811"/>
        <v>3.4055134503458193</v>
      </c>
      <c r="P2766" s="3">
        <f t="shared" si="812"/>
        <v>3.4055134503458193</v>
      </c>
      <c r="Q2766" s="3">
        <f t="shared" si="813"/>
        <v>-119.05540788367107</v>
      </c>
      <c r="R2766">
        <f t="shared" si="814"/>
        <v>60.944592116328934</v>
      </c>
      <c r="S2766">
        <f t="shared" si="815"/>
        <v>30.454736335780044</v>
      </c>
      <c r="T2766">
        <f t="shared" si="798"/>
        <v>3.4055134503458193</v>
      </c>
    </row>
    <row r="2767" spans="1:20" x14ac:dyDescent="0.35">
      <c r="A2767">
        <f t="shared" si="799"/>
        <v>192079.89233614167</v>
      </c>
      <c r="B2767">
        <f t="shared" si="816"/>
        <v>30570.464333856013</v>
      </c>
      <c r="C2767" t="str">
        <f t="shared" si="800"/>
        <v>-0.727716597744852-1.28267712560618i</v>
      </c>
      <c r="D2767" t="str">
        <f t="shared" si="801"/>
        <v>3.471995302262-0.666501182485283i</v>
      </c>
      <c r="E2767" t="str">
        <f t="shared" si="802"/>
        <v>253.209938185644-234.049864896556i</v>
      </c>
      <c r="F2767" t="str">
        <f t="shared" si="803"/>
        <v>2.90892081453166-4.9393067840485i</v>
      </c>
      <c r="G2767" t="str">
        <f t="shared" si="804"/>
        <v>0.999660094157939-0.018433401912825i</v>
      </c>
      <c r="H2767" t="str">
        <f t="shared" si="805"/>
        <v>0.515740209660914-79.2284121984524i</v>
      </c>
      <c r="I2767" t="str">
        <f t="shared" si="806"/>
        <v>-1.09973566196969-0.657349471225457i</v>
      </c>
      <c r="K2767" t="str">
        <f t="shared" si="807"/>
        <v>0.000985897876708155-0.00220951512662974i</v>
      </c>
      <c r="L2767" t="str">
        <f t="shared" si="808"/>
        <v>0.0001875-0.0115384907279051i</v>
      </c>
      <c r="M2767" t="str">
        <f t="shared" si="809"/>
        <v>0.00125-0.00290004847171947i</v>
      </c>
      <c r="N2767">
        <f t="shared" si="810"/>
        <v>60.431937703804962</v>
      </c>
      <c r="O2767">
        <f t="shared" si="811"/>
        <v>3.3742572551051464</v>
      </c>
      <c r="P2767" s="3">
        <f t="shared" si="812"/>
        <v>3.3742572551051464</v>
      </c>
      <c r="Q2767" s="3">
        <f t="shared" si="813"/>
        <v>-119.56806229619504</v>
      </c>
      <c r="R2767">
        <f t="shared" si="814"/>
        <v>60.431937703804962</v>
      </c>
      <c r="S2767">
        <f t="shared" si="815"/>
        <v>30.570464333856012</v>
      </c>
      <c r="T2767">
        <f t="shared" si="798"/>
        <v>3.3742572551051464</v>
      </c>
    </row>
    <row r="2768" spans="1:20" x14ac:dyDescent="0.35">
      <c r="A2768">
        <f t="shared" si="799"/>
        <v>192809.795927019</v>
      </c>
      <c r="B2768">
        <f t="shared" si="816"/>
        <v>30686.632098324666</v>
      </c>
      <c r="C2768" t="str">
        <f t="shared" si="800"/>
        <v>-0.736467014350102-1.27133928281766i</v>
      </c>
      <c r="D2768" t="str">
        <f t="shared" si="801"/>
        <v>3.47194871092822-0.665082724202936i</v>
      </c>
      <c r="E2768" t="str">
        <f t="shared" si="802"/>
        <v>250.721653871941-236.493134029811i</v>
      </c>
      <c r="F2768" t="str">
        <f t="shared" si="803"/>
        <v>2.9089132857037-4.92101522137166i</v>
      </c>
      <c r="G2768" t="str">
        <f t="shared" si="804"/>
        <v>0.999657506851737-0.0185034009497276i</v>
      </c>
      <c r="H2768" t="str">
        <f t="shared" si="805"/>
        <v>0.510930655979679-78.9201281586197i</v>
      </c>
      <c r="I2768" t="str">
        <f t="shared" si="806"/>
        <v>-1.09140713602595-0.65472457766473i</v>
      </c>
      <c r="K2768" t="str">
        <f t="shared" si="807"/>
        <v>0.000984349763868447-0.00220174475590608i</v>
      </c>
      <c r="L2768" t="str">
        <f t="shared" si="808"/>
        <v>0.0001875-0.011494810448202i</v>
      </c>
      <c r="M2768" t="str">
        <f t="shared" si="809"/>
        <v>0.00125-0.00288907000569782i</v>
      </c>
      <c r="N2768">
        <f t="shared" si="810"/>
        <v>59.916956434241342</v>
      </c>
      <c r="O2768">
        <f t="shared" si="811"/>
        <v>3.3418972346443536</v>
      </c>
      <c r="P2768" s="3">
        <f t="shared" si="812"/>
        <v>3.3418972346443536</v>
      </c>
      <c r="Q2768" s="3">
        <f t="shared" si="813"/>
        <v>-120.08304356575866</v>
      </c>
      <c r="R2768">
        <f t="shared" si="814"/>
        <v>59.916956434241342</v>
      </c>
      <c r="S2768">
        <f t="shared" si="815"/>
        <v>30.686632098324665</v>
      </c>
      <c r="T2768">
        <f t="shared" si="798"/>
        <v>3.3418972346443536</v>
      </c>
    </row>
    <row r="2769" spans="1:20" x14ac:dyDescent="0.35">
      <c r="A2769">
        <f t="shared" si="799"/>
        <v>193542.47315154169</v>
      </c>
      <c r="B2769">
        <f t="shared" si="816"/>
        <v>30803.241300298301</v>
      </c>
      <c r="C2769" t="str">
        <f t="shared" si="800"/>
        <v>-0.745034720633134-1.25977575123359i</v>
      </c>
      <c r="D2769" t="str">
        <f t="shared" si="801"/>
        <v>3.47190176609224-0.66367380348608i</v>
      </c>
      <c r="E2769" t="str">
        <f t="shared" si="802"/>
        <v>248.167778270625-238.888084468367i</v>
      </c>
      <c r="F2769" t="str">
        <f t="shared" si="803"/>
        <v>2.90890569958735-4.90279444702935i</v>
      </c>
      <c r="G2769" t="str">
        <f t="shared" si="804"/>
        <v>0.999654899858194-0.0185736654351947i</v>
      </c>
      <c r="H2769" t="str">
        <f t="shared" si="805"/>
        <v>0.506171092544119-78.6131061551588i</v>
      </c>
      <c r="I2769" t="str">
        <f t="shared" si="806"/>
        <v>-1.08314316916875-0.652111329790426i</v>
      </c>
      <c r="K2769" t="str">
        <f t="shared" si="807"/>
        <v>0.000982812491461987-0.00219400389608556i</v>
      </c>
      <c r="L2769" t="str">
        <f t="shared" si="808"/>
        <v>0.0001875-0.0114512955252062i</v>
      </c>
      <c r="M2769" t="str">
        <f t="shared" si="809"/>
        <v>0.00125-0.00287813309991813i</v>
      </c>
      <c r="N2769">
        <f t="shared" si="810"/>
        <v>59.399817429221969</v>
      </c>
      <c r="O2769">
        <f t="shared" si="811"/>
        <v>3.3084210889764858</v>
      </c>
      <c r="P2769" s="3">
        <f t="shared" si="812"/>
        <v>3.3084210889764858</v>
      </c>
      <c r="Q2769" s="3">
        <f t="shared" si="813"/>
        <v>-120.60018257077803</v>
      </c>
      <c r="R2769">
        <f t="shared" si="814"/>
        <v>59.399817429221969</v>
      </c>
      <c r="S2769">
        <f t="shared" si="815"/>
        <v>30.8032413002983</v>
      </c>
      <c r="T2769">
        <f t="shared" si="798"/>
        <v>3.3084210889764858</v>
      </c>
    </row>
    <row r="2770" spans="1:20" x14ac:dyDescent="0.35">
      <c r="A2770">
        <f t="shared" si="799"/>
        <v>194277.93454951758</v>
      </c>
      <c r="B2770">
        <f t="shared" si="816"/>
        <v>30920.293617239437</v>
      </c>
      <c r="C2770" t="str">
        <f t="shared" si="800"/>
        <v>-0.753410585302777-1.24799201463379i</v>
      </c>
      <c r="D2770" t="str">
        <f t="shared" si="801"/>
        <v>3.47185446508165-0.6622743997263i</v>
      </c>
      <c r="E2770" t="str">
        <f t="shared" si="802"/>
        <v>245.549738006191-241.232188363693i</v>
      </c>
      <c r="F2770" t="str">
        <f t="shared" si="803"/>
        <v>2.908898055747-4.88464419888536i</v>
      </c>
      <c r="G2770" t="str">
        <f t="shared" si="804"/>
        <v>0.999652273027607-0.0186441963716673i</v>
      </c>
      <c r="H2770" t="str">
        <f t="shared" si="805"/>
        <v>0.501460930680585-78.3073403268676i</v>
      </c>
      <c r="I2770" t="str">
        <f t="shared" si="806"/>
        <v>-1.07494324901026-0.649509660433638i</v>
      </c>
      <c r="K2770" t="str">
        <f t="shared" si="807"/>
        <v>0.000981285975545063-0.00218629245840725i</v>
      </c>
      <c r="L2770" t="str">
        <f t="shared" si="808"/>
        <v>0.0001875-0.011407945332941i</v>
      </c>
      <c r="M2770" t="str">
        <f t="shared" si="809"/>
        <v>0.00125-0.00286723759704934i</v>
      </c>
      <c r="N2770">
        <f t="shared" si="810"/>
        <v>58.880693480799906</v>
      </c>
      <c r="O2770">
        <f t="shared" si="811"/>
        <v>3.2738173754573845</v>
      </c>
      <c r="P2770" s="3">
        <f t="shared" si="812"/>
        <v>3.2738173754573845</v>
      </c>
      <c r="Q2770" s="3">
        <f t="shared" si="813"/>
        <v>-121.11930651920009</v>
      </c>
      <c r="R2770">
        <f t="shared" si="814"/>
        <v>58.880693480799906</v>
      </c>
      <c r="S2770">
        <f t="shared" si="815"/>
        <v>30.920293617239437</v>
      </c>
      <c r="T2770">
        <f t="shared" si="798"/>
        <v>3.2738173754573845</v>
      </c>
    </row>
    <row r="2771" spans="1:20" x14ac:dyDescent="0.35">
      <c r="A2771">
        <f t="shared" si="799"/>
        <v>195016.19070080575</v>
      </c>
      <c r="B2771">
        <f t="shared" si="816"/>
        <v>31037.790732984948</v>
      </c>
      <c r="C2771" t="str">
        <f t="shared" si="800"/>
        <v>-0.761585691335307-1.23599401671081i</v>
      </c>
      <c r="D2771" t="str">
        <f t="shared" si="801"/>
        <v>3.47180680520395-0.660884492448209i</v>
      </c>
      <c r="E2771" t="str">
        <f t="shared" si="802"/>
        <v>242.869086642885-243.522972232693i</v>
      </c>
      <c r="F2771" t="str">
        <f t="shared" si="803"/>
        <v>2.90889035374371-4.86656421581774i</v>
      </c>
      <c r="G2771" t="str">
        <f t="shared" si="804"/>
        <v>0.99964962620914-0.018714994765324i</v>
      </c>
      <c r="H2771" t="str">
        <f t="shared" si="805"/>
        <v>0.496799589465568-78.0028248471487i</v>
      </c>
      <c r="I2771" t="str">
        <f t="shared" si="806"/>
        <v>-1.06680686740595-0.646919503011078i</v>
      </c>
      <c r="K2771" t="str">
        <f t="shared" si="807"/>
        <v>0.000979770132730352-0.00217861035426906i</v>
      </c>
      <c r="L2771" t="str">
        <f t="shared" si="808"/>
        <v>0.0001875-0.0113647592477994i</v>
      </c>
      <c r="M2771" t="str">
        <f t="shared" si="809"/>
        <v>0.00125-0.00285638334035599i</v>
      </c>
      <c r="N2771">
        <f t="shared" si="810"/>
        <v>58.359760804225473</v>
      </c>
      <c r="O2771">
        <f t="shared" si="811"/>
        <v>3.2380755398155907</v>
      </c>
      <c r="P2771" s="3">
        <f t="shared" si="812"/>
        <v>3.2380755398155907</v>
      </c>
      <c r="Q2771" s="3">
        <f t="shared" si="813"/>
        <v>-121.64023919577453</v>
      </c>
      <c r="R2771">
        <f t="shared" si="814"/>
        <v>58.359760804225473</v>
      </c>
      <c r="S2771">
        <f t="shared" si="815"/>
        <v>31.037790732984949</v>
      </c>
      <c r="T2771">
        <f t="shared" si="798"/>
        <v>3.2380755398155907</v>
      </c>
    </row>
    <row r="2772" spans="1:20" x14ac:dyDescent="0.35">
      <c r="A2772">
        <f t="shared" si="799"/>
        <v>195757.25222546881</v>
      </c>
      <c r="B2772">
        <f t="shared" si="816"/>
        <v>31155.734337770293</v>
      </c>
      <c r="C2772" t="str">
        <f t="shared" si="800"/>
        <v>-0.769551364454685-1.22378815102984i</v>
      </c>
      <c r="D2772" t="str">
        <f t="shared" si="801"/>
        <v>3.47175878374644-0.659504061309111i</v>
      </c>
      <c r="E2772" t="str">
        <f t="shared" si="802"/>
        <v>240.127502195624-245.758024794248i</v>
      </c>
      <c r="F2772" t="str">
        <f t="shared" si="803"/>
        <v>2.90888259313524-4.84855423771505i</v>
      </c>
      <c r="G2772" t="str">
        <f t="shared" si="804"/>
        <v>0.99964695925081-0.0187860616260944i</v>
      </c>
      <c r="H2772" t="str">
        <f t="shared" si="805"/>
        <v>0.492186495614543-77.6995539237319i</v>
      </c>
      <c r="I2772" t="str">
        <f t="shared" si="806"/>
        <v>-1.05873352041683-0.644340791517722i</v>
      </c>
      <c r="K2772" t="str">
        <f t="shared" si="807"/>
        <v>0.000978264880183148-0.00217095749522903i</v>
      </c>
      <c r="L2772" t="str">
        <f t="shared" si="808"/>
        <v>0.0001875-0.0113217366485349i</v>
      </c>
      <c r="M2772" t="str">
        <f t="shared" si="809"/>
        <v>0.00125-0.00284557017369594i</v>
      </c>
      <c r="N2772">
        <f t="shared" si="810"/>
        <v>57.837198777032782</v>
      </c>
      <c r="O2772">
        <f t="shared" si="811"/>
        <v>3.2011859451546307</v>
      </c>
      <c r="P2772" s="3">
        <f t="shared" si="812"/>
        <v>3.2011859451546307</v>
      </c>
      <c r="Q2772" s="3">
        <f t="shared" si="813"/>
        <v>-122.16280122296722</v>
      </c>
      <c r="R2772">
        <f t="shared" si="814"/>
        <v>57.837198777032782</v>
      </c>
      <c r="S2772">
        <f t="shared" si="815"/>
        <v>31.155734337770294</v>
      </c>
      <c r="T2772">
        <f t="shared" si="798"/>
        <v>3.2011859451546307</v>
      </c>
    </row>
    <row r="2773" spans="1:20" x14ac:dyDescent="0.35">
      <c r="A2773">
        <f t="shared" si="799"/>
        <v>196501.1297839256</v>
      </c>
      <c r="B2773">
        <f t="shared" si="816"/>
        <v>31274.126128253822</v>
      </c>
      <c r="C2773" t="str">
        <f t="shared" si="800"/>
        <v>-0.777299201070661-1.21138124889767i</v>
      </c>
      <c r="D2773" t="str">
        <f t="shared" si="801"/>
        <v>3.47171039797606-0.658133086098664i</v>
      </c>
      <c r="E2773" t="str">
        <f t="shared" si="802"/>
        <v>237.326784067284-247.935004676041i</v>
      </c>
      <c r="F2773" t="str">
        <f t="shared" si="803"/>
        <v>2.90887477347595-4.83061400547258i</v>
      </c>
      <c r="G2773" t="str">
        <f t="shared" si="804"/>
        <v>0.999644271999479-0.0188573979676731i</v>
      </c>
      <c r="H2773" t="str">
        <f t="shared" si="805"/>
        <v>0.487621083372522-77.3975217984032i</v>
      </c>
      <c r="I2773" t="str">
        <f t="shared" si="806"/>
        <v>-1.05072270827212-0.641773460519566i</v>
      </c>
      <c r="K2773" t="str">
        <f t="shared" si="807"/>
        <v>0.000976770135617533-0.00216333379300682i</v>
      </c>
      <c r="L2773" t="str">
        <f t="shared" si="808"/>
        <v>0.0001875-0.0112788769162532i</v>
      </c>
      <c r="M2773" t="str">
        <f t="shared" si="809"/>
        <v>0.00125-0.00283479794151818i</v>
      </c>
      <c r="N2773">
        <f t="shared" si="810"/>
        <v>57.313189665357527</v>
      </c>
      <c r="O2773">
        <f t="shared" si="811"/>
        <v>3.1631398987655768</v>
      </c>
      <c r="P2773" s="3">
        <f t="shared" si="812"/>
        <v>3.1631398987655768</v>
      </c>
      <c r="Q2773" s="3">
        <f t="shared" si="813"/>
        <v>-122.68681033464247</v>
      </c>
      <c r="R2773">
        <f t="shared" si="814"/>
        <v>57.313189665357527</v>
      </c>
      <c r="S2773">
        <f t="shared" si="815"/>
        <v>31.274126128253823</v>
      </c>
      <c r="T2773">
        <f t="shared" si="798"/>
        <v>3.1631398987655768</v>
      </c>
    </row>
    <row r="2774" spans="1:20" x14ac:dyDescent="0.35">
      <c r="A2774">
        <f t="shared" si="799"/>
        <v>197247.83407710452</v>
      </c>
      <c r="B2774">
        <f t="shared" si="816"/>
        <v>31392.967807541187</v>
      </c>
      <c r="C2774" t="str">
        <f t="shared" si="800"/>
        <v>-0.78482109549716-1.19878056517309i</v>
      </c>
      <c r="D2774" t="str">
        <f t="shared" si="801"/>
        <v>3.47166164513926-0.656771546738547i</v>
      </c>
      <c r="E2774" t="str">
        <f t="shared" si="802"/>
        <v>234.468849419632-250.051647943116i</v>
      </c>
      <c r="F2774" t="str">
        <f t="shared" si="803"/>
        <v>2.90886689431687-4.81274326098871i</v>
      </c>
      <c r="G2774" t="str">
        <f t="shared" si="804"/>
        <v>0.999641564300846-0.0189290048075319i</v>
      </c>
      <c r="H2774" t="str">
        <f t="shared" si="805"/>
        <v>0.483102794406292-77.0967227467361i</v>
      </c>
      <c r="I2774" t="str">
        <f t="shared" si="806"/>
        <v>-1.04277393533233-0.639217445146525i</v>
      </c>
      <c r="K2774" t="str">
        <f t="shared" si="807"/>
        <v>0.000975285817292609-0.00215573915948494i</v>
      </c>
      <c r="L2774" t="str">
        <f t="shared" si="808"/>
        <v>0.0001875-0.0112361794344024i</v>
      </c>
      <c r="M2774" t="str">
        <f t="shared" si="809"/>
        <v>0.00125-0.00282406648886051i</v>
      </c>
      <c r="N2774">
        <f t="shared" si="810"/>
        <v>56.78791833844717</v>
      </c>
      <c r="O2774">
        <f t="shared" si="811"/>
        <v>3.1239296765991398</v>
      </c>
      <c r="P2774" s="3">
        <f t="shared" si="812"/>
        <v>3.1239296765991398</v>
      </c>
      <c r="Q2774" s="3">
        <f t="shared" si="813"/>
        <v>-123.21208166155283</v>
      </c>
      <c r="R2774">
        <f t="shared" si="814"/>
        <v>56.78791833844717</v>
      </c>
      <c r="S2774">
        <f t="shared" si="815"/>
        <v>31.392967807541186</v>
      </c>
      <c r="T2774">
        <f t="shared" si="798"/>
        <v>3.1239296765991398</v>
      </c>
    </row>
    <row r="2775" spans="1:20" x14ac:dyDescent="0.35">
      <c r="A2775">
        <f t="shared" si="799"/>
        <v>197997.37584659754</v>
      </c>
      <c r="B2775">
        <f t="shared" si="816"/>
        <v>31512.261085209844</v>
      </c>
      <c r="C2775" t="str">
        <f t="shared" si="800"/>
        <v>-0.792109266275831-1.18599376206827i</v>
      </c>
      <c r="D2775" t="str">
        <f t="shared" si="801"/>
        <v>3.47161252246183-0.655419423282125i</v>
      </c>
      <c r="E2775" t="str">
        <f t="shared" si="802"/>
        <v>231.555728989846-252.10577540002i</v>
      </c>
      <c r="F2775" t="str">
        <f t="shared" si="803"/>
        <v>2.90885895520558-4.79494174716108i</v>
      </c>
      <c r="G2775" t="str">
        <f t="shared" si="804"/>
        <v>0.999638835999441-0.0190008831669348i</v>
      </c>
      <c r="H2775" t="str">
        <f t="shared" si="805"/>
        <v>0.478631077698314-76.7971510778287i</v>
      </c>
      <c r="I2775" t="str">
        <f t="shared" si="806"/>
        <v>-1.03488671005265-0.636672681085436i</v>
      </c>
      <c r="K2775" t="str">
        <f t="shared" si="807"/>
        <v>0.000973811844008719-0.00214817350671019i</v>
      </c>
      <c r="L2775" t="str">
        <f t="shared" si="808"/>
        <v>0.0001875-0.0111936435887651i</v>
      </c>
      <c r="M2775" t="str">
        <f t="shared" si="809"/>
        <v>0.00125-0.00281337566134739i</v>
      </c>
      <c r="N2775">
        <f t="shared" si="810"/>
        <v>56.261571972400418</v>
      </c>
      <c r="O2775">
        <f t="shared" si="811"/>
        <v>3.0835485452595082</v>
      </c>
      <c r="P2775" s="3">
        <f t="shared" si="812"/>
        <v>3.0835485452595082</v>
      </c>
      <c r="Q2775" s="3">
        <f t="shared" si="813"/>
        <v>-123.73842802759958</v>
      </c>
      <c r="R2775">
        <f t="shared" si="814"/>
        <v>56.261571972400418</v>
      </c>
      <c r="S2775">
        <f t="shared" si="815"/>
        <v>31.512261085209843</v>
      </c>
      <c r="T2775">
        <f t="shared" si="798"/>
        <v>3.0835485452595082</v>
      </c>
    </row>
    <row r="2776" spans="1:20" x14ac:dyDescent="0.35">
      <c r="A2776">
        <f t="shared" si="799"/>
        <v>198749.76587481462</v>
      </c>
      <c r="B2776">
        <f t="shared" si="816"/>
        <v>31632.007677333644</v>
      </c>
      <c r="C2776" t="str">
        <f t="shared" si="800"/>
        <v>-0.799156281432954-1.17302889100746i</v>
      </c>
      <c r="D2776" t="str">
        <f t="shared" si="801"/>
        <v>3.47156302714875-0.654076695914113i</v>
      </c>
      <c r="E2776" t="str">
        <f t="shared" si="802"/>
        <v>228.589562369265-254.095299619276i</v>
      </c>
      <c r="F2776" t="str">
        <f t="shared" si="803"/>
        <v>2.90885095568622-4.77720920788298i</v>
      </c>
      <c r="G2776" t="str">
        <f t="shared" si="804"/>
        <v>0.999636086938612-0.0190730340709502i</v>
      </c>
      <c r="H2776" t="str">
        <f t="shared" si="805"/>
        <v>0.474205389442178-76.4988011340354i</v>
      </c>
      <c r="I2776" t="str">
        <f t="shared" si="806"/>
        <v>-1.02706054494668-0.634139104573118i</v>
      </c>
      <c r="K2776" t="str">
        <f t="shared" si="807"/>
        <v>0.00097234813510374-0.00214063674689485i</v>
      </c>
      <c r="L2776" t="str">
        <f t="shared" si="808"/>
        <v>0.0001875-0.0111512687674488i</v>
      </c>
      <c r="M2776" t="str">
        <f t="shared" si="809"/>
        <v>0.00125-0.00280272530518768i</v>
      </c>
      <c r="N2776">
        <f t="shared" si="810"/>
        <v>55.734339744268183</v>
      </c>
      <c r="O2776">
        <f t="shared" si="811"/>
        <v>3.0419907813918465</v>
      </c>
      <c r="P2776" s="3">
        <f t="shared" si="812"/>
        <v>3.0419907813918465</v>
      </c>
      <c r="Q2776" s="3">
        <f t="shared" si="813"/>
        <v>-124.26566025573182</v>
      </c>
      <c r="R2776">
        <f t="shared" si="814"/>
        <v>55.734339744268183</v>
      </c>
      <c r="S2776">
        <f t="shared" si="815"/>
        <v>31.632007677333643</v>
      </c>
      <c r="T2776">
        <f t="shared" si="798"/>
        <v>3.0419907813918465</v>
      </c>
    </row>
    <row r="2777" spans="1:20" x14ac:dyDescent="0.35">
      <c r="A2777">
        <f t="shared" si="799"/>
        <v>199505.01498513893</v>
      </c>
      <c r="B2777">
        <f t="shared" si="816"/>
        <v>31752.209306507513</v>
      </c>
      <c r="C2777" t="str">
        <f t="shared" si="800"/>
        <v>-0.805955082503825-1.15989437262625i</v>
      </c>
      <c r="D2777" t="str">
        <f t="shared" si="801"/>
        <v>3.47151315638405-0.652743344950247i</v>
      </c>
      <c r="E2777" t="str">
        <f t="shared" si="802"/>
        <v>225.572592765574-256.018231650277i</v>
      </c>
      <c r="F2777" t="str">
        <f t="shared" si="803"/>
        <v>2.90884289529952-4.75954538803961i</v>
      </c>
      <c r="G2777" t="str">
        <f t="shared" si="804"/>
        <v>0.999633316960517-0.0191454585484658i</v>
      </c>
      <c r="H2777" t="str">
        <f t="shared" si="805"/>
        <v>0.469825192939704-76.2016672907092i</v>
      </c>
      <c r="I2777" t="str">
        <f t="shared" si="806"/>
        <v>-1.01929495655058-0.631616652389618i</v>
      </c>
      <c r="K2777" t="str">
        <f t="shared" si="807"/>
        <v>0.000970894610449323-0.00213312879241801i</v>
      </c>
      <c r="L2777" t="str">
        <f t="shared" si="808"/>
        <v>0.0001875-0.0111090543608775i</v>
      </c>
      <c r="M2777" t="str">
        <f t="shared" si="809"/>
        <v>0.00125-0.00279211526717242i</v>
      </c>
      <c r="N2777">
        <f t="shared" si="810"/>
        <v>55.20641251772274</v>
      </c>
      <c r="O2777">
        <f t="shared" si="811"/>
        <v>2.9992516883511158</v>
      </c>
      <c r="P2777" s="3">
        <f t="shared" si="812"/>
        <v>2.9992516883511158</v>
      </c>
      <c r="Q2777" s="3">
        <f t="shared" si="813"/>
        <v>-124.79358748227726</v>
      </c>
      <c r="R2777">
        <f t="shared" si="814"/>
        <v>55.20641251772274</v>
      </c>
      <c r="S2777">
        <f t="shared" si="815"/>
        <v>31.752209306507513</v>
      </c>
      <c r="T2777">
        <f t="shared" si="798"/>
        <v>2.9992516883511158</v>
      </c>
    </row>
    <row r="2778" spans="1:20" x14ac:dyDescent="0.35">
      <c r="A2778">
        <f t="shared" si="799"/>
        <v>200263.13404208244</v>
      </c>
      <c r="B2778">
        <f t="shared" si="816"/>
        <v>31872.867701872241</v>
      </c>
      <c r="C2778" t="str">
        <f t="shared" si="800"/>
        <v>-0.812499007166604-1.14659897501052i</v>
      </c>
      <c r="D2778" t="str">
        <f t="shared" si="801"/>
        <v>3.47146290733064-0.651419350836954i</v>
      </c>
      <c r="E2778" t="str">
        <f t="shared" si="802"/>
        <v>222.50716127407-257.872687364793i</v>
      </c>
      <c r="F2778" t="str">
        <f t="shared" si="803"/>
        <v>2.90883477358267-4.74195003350441i</v>
      </c>
      <c r="G2778" t="str">
        <f t="shared" si="804"/>
        <v>0.999630525906118-0.019218157632201i</v>
      </c>
      <c r="H2778" t="str">
        <f t="shared" si="805"/>
        <v>0.465489958499573-75.9057439559421i</v>
      </c>
      <c r="I2778" t="str">
        <f t="shared" si="806"/>
        <v>-1.01158946538753-0.629105261851482i</v>
      </c>
      <c r="K2778" t="str">
        <f t="shared" si="807"/>
        <v>0.000969451190447198-0.0021256495558268i</v>
      </c>
      <c r="L2778" t="str">
        <f t="shared" si="808"/>
        <v>0.0001875-0.0110669997617827i</v>
      </c>
      <c r="M2778" t="str">
        <f t="shared" si="809"/>
        <v>0.00125-0.00278154539467267i</v>
      </c>
      <c r="N2778">
        <f t="shared" si="810"/>
        <v>54.677982521552522</v>
      </c>
      <c r="O2778">
        <f t="shared" si="811"/>
        <v>2.9553276100550714</v>
      </c>
      <c r="P2778" s="3">
        <f t="shared" si="812"/>
        <v>2.9553276100550714</v>
      </c>
      <c r="Q2778" s="3">
        <f t="shared" si="813"/>
        <v>-125.32201747844748</v>
      </c>
      <c r="R2778">
        <f t="shared" si="814"/>
        <v>54.677982521552522</v>
      </c>
      <c r="S2778">
        <f t="shared" si="815"/>
        <v>31.872867701872241</v>
      </c>
      <c r="T2778">
        <f t="shared" si="798"/>
        <v>2.9553276100550714</v>
      </c>
    </row>
    <row r="2779" spans="1:20" x14ac:dyDescent="0.35">
      <c r="A2779">
        <f t="shared" si="799"/>
        <v>201024.13395144237</v>
      </c>
      <c r="B2779">
        <f t="shared" si="816"/>
        <v>31993.984599139356</v>
      </c>
      <c r="C2779" t="str">
        <f t="shared" si="800"/>
        <v>-0.81878181033638-1.13315179028932i</v>
      </c>
      <c r="D2779" t="str">
        <f t="shared" si="801"/>
        <v>3.47141227713012-0.650104694151018i</v>
      </c>
      <c r="E2779" t="str">
        <f t="shared" si="802"/>
        <v>219.39570068783-259.656893397477i</v>
      </c>
      <c r="F2779" t="str">
        <f t="shared" si="803"/>
        <v>2.90882659006936-4.72442289113542i</v>
      </c>
      <c r="G2779" t="str">
        <f t="shared" si="804"/>
        <v>0.999627713615166-0.0192911323587216i</v>
      </c>
      <c r="H2779" t="str">
        <f t="shared" si="805"/>
        <v>0.461199163337536-75.6110255703102i</v>
      </c>
      <c r="I2779" t="str">
        <f t="shared" si="806"/>
        <v>-1.00394359593253-0.626604870805186i</v>
      </c>
      <c r="K2779" t="str">
        <f t="shared" si="807"/>
        <v>0.000968017796025491-0.00211819894983757i</v>
      </c>
      <c r="L2779" t="str">
        <f t="shared" si="808"/>
        <v>0.0001875-0.011025104365195i</v>
      </c>
      <c r="M2779" t="str">
        <f t="shared" si="809"/>
        <v>0.00125-0.00277101553563724i</v>
      </c>
      <c r="N2779">
        <f t="shared" si="810"/>
        <v>54.14924302230915</v>
      </c>
      <c r="O2779">
        <f t="shared" si="811"/>
        <v>2.9102159419375568</v>
      </c>
      <c r="P2779" s="3">
        <f t="shared" si="812"/>
        <v>2.9102159419375568</v>
      </c>
      <c r="Q2779" s="3">
        <f t="shared" si="813"/>
        <v>-125.85075697769085</v>
      </c>
      <c r="R2779">
        <f t="shared" si="814"/>
        <v>54.14924302230915</v>
      </c>
      <c r="S2779">
        <f t="shared" si="815"/>
        <v>31.993984599139356</v>
      </c>
      <c r="T2779">
        <f t="shared" si="798"/>
        <v>2.9102159419375568</v>
      </c>
    </row>
    <row r="2780" spans="1:20" x14ac:dyDescent="0.35">
      <c r="A2780">
        <f t="shared" si="799"/>
        <v>201788.02566045785</v>
      </c>
      <c r="B2780">
        <f t="shared" si="816"/>
        <v>32115.561740616085</v>
      </c>
      <c r="C2780" t="str">
        <f t="shared" si="800"/>
        <v>-0.824797683581558-1.11956220971083i</v>
      </c>
      <c r="D2780" t="str">
        <f t="shared" si="801"/>
        <v>3.47136126290272-0.648799355599263i</v>
      </c>
      <c r="E2780" t="str">
        <f t="shared" si="802"/>
        <v>216.24072888069-261.369192642731i</v>
      </c>
      <c r="F2780" t="str">
        <f t="shared" si="803"/>
        <v>2.90881834428975-4.70696370877163i</v>
      </c>
      <c r="G2780" t="str">
        <f t="shared" si="804"/>
        <v>0.999624879926198-0.0193643837684525i</v>
      </c>
      <c r="H2780" t="str">
        <f t="shared" si="805"/>
        <v>0.456952291478096-75.3175066066195i</v>
      </c>
      <c r="I2780" t="str">
        <f t="shared" si="806"/>
        <v>-0.996356876577547-0.62411541762064i</v>
      </c>
      <c r="K2780" t="str">
        <f t="shared" si="807"/>
        <v>0.000966594348635056-0.00211077688733715i</v>
      </c>
      <c r="L2780" t="str">
        <f t="shared" si="808"/>
        <v>0.0001875-0.0109833675684349i</v>
      </c>
      <c r="M2780" t="str">
        <f t="shared" si="809"/>
        <v>0.00125-0.0027605255385906i</v>
      </c>
      <c r="N2780">
        <f t="shared" si="810"/>
        <v>53.620387992479735</v>
      </c>
      <c r="O2780">
        <f t="shared" si="811"/>
        <v>2.8639151389396704</v>
      </c>
      <c r="P2780" s="3">
        <f t="shared" si="812"/>
        <v>2.8639151389396704</v>
      </c>
      <c r="Q2780" s="3">
        <f t="shared" si="813"/>
        <v>-126.37961200752027</v>
      </c>
      <c r="R2780">
        <f t="shared" si="814"/>
        <v>53.620387992479735</v>
      </c>
      <c r="S2780">
        <f t="shared" si="815"/>
        <v>32.115561740616087</v>
      </c>
      <c r="T2780">
        <f t="shared" si="798"/>
        <v>2.8639151389396704</v>
      </c>
    </row>
    <row r="2781" spans="1:20" x14ac:dyDescent="0.35">
      <c r="A2781">
        <f t="shared" si="799"/>
        <v>202554.8201579676</v>
      </c>
      <c r="B2781">
        <f t="shared" si="816"/>
        <v>32237.600875230426</v>
      </c>
      <c r="C2781" t="str">
        <f t="shared" si="800"/>
        <v>-0.830541272736733-1.10583989734278i</v>
      </c>
      <c r="D2781" t="str">
        <f t="shared" si="801"/>
        <v>3.47130986174705-0.647503316018222i</v>
      </c>
      <c r="E2781" t="str">
        <f t="shared" si="802"/>
        <v>213.044841800567-263.008049272536i</v>
      </c>
      <c r="F2781" t="str">
        <f t="shared" si="803"/>
        <v>2.90881003577043-4.68957223522937i</v>
      </c>
      <c r="G2781" t="str">
        <f t="shared" si="804"/>
        <v>0.999622024676526-0.0194379129056925i</v>
      </c>
      <c r="H2781" t="str">
        <f t="shared" si="805"/>
        <v>0.452748833657713-75.025181569656i</v>
      </c>
      <c r="I2781" t="str">
        <f t="shared" si="806"/>
        <v>-0.988828839597047-0.621636841184795i</v>
      </c>
      <c r="K2781" t="str">
        <f t="shared" si="807"/>
        <v>0.00096518077024581-0.00210338328138391i</v>
      </c>
      <c r="L2781" t="str">
        <f t="shared" si="808"/>
        <v>0.0001875-0.0109417887711047i</v>
      </c>
      <c r="M2781" t="str">
        <f t="shared" si="809"/>
        <v>0.00125-0.00275007525263061i</v>
      </c>
      <c r="N2781">
        <f t="shared" si="810"/>
        <v>53.091611775587296</v>
      </c>
      <c r="O2781">
        <f t="shared" si="811"/>
        <v>2.8164247204879311</v>
      </c>
      <c r="P2781" s="3">
        <f t="shared" si="812"/>
        <v>2.8164247204879311</v>
      </c>
      <c r="Q2781" s="3">
        <f t="shared" si="813"/>
        <v>-126.9083882244127</v>
      </c>
      <c r="R2781">
        <f t="shared" si="814"/>
        <v>53.091611775587296</v>
      </c>
      <c r="S2781">
        <f t="shared" si="815"/>
        <v>32.237600875230427</v>
      </c>
      <c r="T2781">
        <f t="shared" si="798"/>
        <v>2.8164247204879311</v>
      </c>
    </row>
    <row r="2782" spans="1:20" x14ac:dyDescent="0.35">
      <c r="A2782">
        <f t="shared" si="799"/>
        <v>203324.52847456787</v>
      </c>
      <c r="B2782">
        <f t="shared" si="816"/>
        <v>32360.103758556303</v>
      </c>
      <c r="C2782" t="str">
        <f t="shared" si="800"/>
        <v>-0.836007693600619-1.09199476255111i</v>
      </c>
      <c r="D2782" t="str">
        <f t="shared" si="801"/>
        <v>3.47125807073999-0.646216556373809i</v>
      </c>
      <c r="E2782" t="str">
        <f t="shared" si="802"/>
        <v>209.81070611386-264.572053243517i</v>
      </c>
      <c r="F2782" t="str">
        <f t="shared" si="803"/>
        <v>2.9088016640344-4.67224822029864i</v>
      </c>
      <c r="G2782" t="str">
        <f t="shared" si="804"/>
        <v>0.999619147702223-0.0195117208186276i</v>
      </c>
      <c r="H2782" t="str">
        <f t="shared" si="805"/>
        <v>0.448588287229461-74.7340449959365i</v>
      </c>
      <c r="I2782" t="str">
        <f t="shared" si="806"/>
        <v>-0.981359021113782-0.619169080895347i</v>
      </c>
      <c r="K2782" t="str">
        <f t="shared" si="807"/>
        <v>0.000963776983343122-0.00209601804520903i</v>
      </c>
      <c r="L2782" t="str">
        <f t="shared" si="808"/>
        <v>0.0001875-0.0109003673750794i</v>
      </c>
      <c r="M2782" t="str">
        <f t="shared" si="809"/>
        <v>0.00125-0.00273966452742638i</v>
      </c>
      <c r="N2782">
        <f t="shared" si="810"/>
        <v>52.56310874964214</v>
      </c>
      <c r="O2782">
        <f t="shared" si="811"/>
        <v>2.7677452724321148</v>
      </c>
      <c r="P2782" s="3">
        <f t="shared" si="812"/>
        <v>2.7677452724321148</v>
      </c>
      <c r="Q2782" s="3">
        <f t="shared" si="813"/>
        <v>-127.43689125035786</v>
      </c>
      <c r="R2782">
        <f t="shared" si="814"/>
        <v>52.56310874964214</v>
      </c>
      <c r="S2782">
        <f t="shared" si="815"/>
        <v>32.360103758556299</v>
      </c>
      <c r="T2782">
        <f t="shared" si="798"/>
        <v>2.7677452724321148</v>
      </c>
    </row>
    <row r="2783" spans="1:20" x14ac:dyDescent="0.35">
      <c r="A2783">
        <f t="shared" si="799"/>
        <v>204097.16168277123</v>
      </c>
      <c r="B2783">
        <f t="shared" si="816"/>
        <v>32483.072152838817</v>
      </c>
      <c r="C2783" t="str">
        <f t="shared" si="800"/>
        <v>-0.841192545621979-1.07803693142047i</v>
      </c>
      <c r="D2783" t="str">
        <f t="shared" si="801"/>
        <v>3.47120588693651-0.644939057760999i</v>
      </c>
      <c r="E2783" t="str">
        <f t="shared" si="802"/>
        <v>206.541051544772-266.059924265525i</v>
      </c>
      <c r="F2783" t="str">
        <f t="shared" si="803"/>
        <v>2.90879322860103-4.65499141473956i</v>
      </c>
      <c r="G2783" t="str">
        <f t="shared" si="804"/>
        <v>0.999616248838122-0.0195858085593446i</v>
      </c>
      <c r="H2783" t="str">
        <f t="shared" si="805"/>
        <v>0.444470156069132-74.4440914534631i</v>
      </c>
      <c r="I2783" t="str">
        <f t="shared" si="806"/>
        <v>-0.973946961064975-0.616712076654535i</v>
      </c>
      <c r="K2783" t="str">
        <f t="shared" si="807"/>
        <v>0.00096238291092418-0.00208868109221752i</v>
      </c>
      <c r="L2783" t="str">
        <f t="shared" si="808"/>
        <v>0.0001875-0.0108591027844983i</v>
      </c>
      <c r="M2783" t="str">
        <f t="shared" si="809"/>
        <v>0.00125-0.00272929321321616i</v>
      </c>
      <c r="N2783">
        <f t="shared" si="810"/>
        <v>52.035072990395307</v>
      </c>
      <c r="O2783">
        <f t="shared" si="811"/>
        <v>2.717878445929264</v>
      </c>
      <c r="P2783" s="3">
        <f t="shared" si="812"/>
        <v>2.717878445929264</v>
      </c>
      <c r="Q2783" s="3">
        <f t="shared" si="813"/>
        <v>-127.96492700960469</v>
      </c>
      <c r="R2783">
        <f t="shared" si="814"/>
        <v>52.035072990395307</v>
      </c>
      <c r="S2783">
        <f t="shared" si="815"/>
        <v>32.483072152838815</v>
      </c>
      <c r="T2783">
        <f t="shared" si="798"/>
        <v>2.717878445929264</v>
      </c>
    </row>
    <row r="2784" spans="1:20" x14ac:dyDescent="0.35">
      <c r="A2784">
        <f t="shared" si="799"/>
        <v>204872.73089716578</v>
      </c>
      <c r="B2784">
        <f t="shared" si="816"/>
        <v>32606.507827019606</v>
      </c>
      <c r="C2784" t="str">
        <f t="shared" si="800"/>
        <v>-0.846091923493032-1.06397671728883i</v>
      </c>
      <c r="D2784" t="str">
        <f t="shared" si="801"/>
        <v>3.47115330736949-0.6436708014035i</v>
      </c>
      <c r="E2784" t="str">
        <f t="shared" si="802"/>
        <v>203.238662955647-267.470515208297i</v>
      </c>
      <c r="F2784" t="str">
        <f t="shared" si="803"/>
        <v>2.90878472898603-4.63780157027869i</v>
      </c>
      <c r="G2784" t="str">
        <f t="shared" si="804"/>
        <v>0.999613327917801-0.0196601771838455i</v>
      </c>
      <c r="H2784" t="str">
        <f t="shared" si="805"/>
        <v>0.440393950482752-74.155315541479i</v>
      </c>
      <c r="I2784" t="str">
        <f t="shared" si="806"/>
        <v>-0.966592203168782-0.614265768863027i</v>
      </c>
      <c r="K2784" t="str">
        <f t="shared" si="807"/>
        <v>0.000960998476494397-0.00208137233598932i</v>
      </c>
      <c r="L2784" t="str">
        <f t="shared" si="808"/>
        <v>0.0001875-0.0108179944057565i</v>
      </c>
      <c r="M2784" t="str">
        <f t="shared" si="809"/>
        <v>0.00125-0.0027189611608051i</v>
      </c>
      <c r="N2784">
        <f t="shared" si="810"/>
        <v>51.507697935834102</v>
      </c>
      <c r="O2784">
        <f t="shared" si="811"/>
        <v>2.6668269532812143</v>
      </c>
      <c r="P2784" s="3">
        <f t="shared" si="812"/>
        <v>2.6668269532812143</v>
      </c>
      <c r="Q2784" s="3">
        <f t="shared" si="813"/>
        <v>-128.4923020641659</v>
      </c>
      <c r="R2784">
        <f t="shared" si="814"/>
        <v>51.507697935834102</v>
      </c>
      <c r="S2784">
        <f t="shared" si="815"/>
        <v>32.606507827019605</v>
      </c>
      <c r="T2784">
        <f t="shared" si="798"/>
        <v>2.6668269532812143</v>
      </c>
    </row>
    <row r="2785" spans="1:20" x14ac:dyDescent="0.35">
      <c r="A2785">
        <f t="shared" si="799"/>
        <v>205651.247274575</v>
      </c>
      <c r="B2785">
        <f t="shared" si="816"/>
        <v>32730.412556762283</v>
      </c>
      <c r="C2785" t="str">
        <f t="shared" si="800"/>
        <v>-0.85070242658651-1.04982459057528i</v>
      </c>
      <c r="D2785" t="str">
        <f t="shared" si="801"/>
        <v>3.47110032904962-0.642411768653447i</v>
      </c>
      <c r="E2785" t="str">
        <f t="shared" si="802"/>
        <v>199.906372216559-268.802814927308i</v>
      </c>
      <c r="F2785" t="str">
        <f t="shared" si="803"/>
        <v>2.90877616470147-4.62067843960564i</v>
      </c>
      <c r="G2785" t="str">
        <f t="shared" si="804"/>
        <v>0.999610384773572-0.0197348277520611i</v>
      </c>
      <c r="H2785" t="str">
        <f t="shared" si="805"/>
        <v>0.436359187115541-73.8677118902295i</v>
      </c>
      <c r="I2785" t="str">
        <f t="shared" si="806"/>
        <v>-0.959294294891167-0.611830098413935i</v>
      </c>
      <c r="K2785" t="str">
        <f t="shared" si="807"/>
        <v>0.000959623604063832-0.00207409169028042i</v>
      </c>
      <c r="L2785" t="str">
        <f t="shared" si="808"/>
        <v>0.0001875-0.010777041647496i</v>
      </c>
      <c r="M2785" t="str">
        <f t="shared" si="809"/>
        <v>0.00125-0.00270866822156316i</v>
      </c>
      <c r="N2785">
        <f t="shared" si="810"/>
        <v>50.981176053357729</v>
      </c>
      <c r="O2785">
        <f t="shared" si="811"/>
        <v>2.6145945607509322</v>
      </c>
      <c r="P2785" s="3">
        <f t="shared" si="812"/>
        <v>2.6145945607509322</v>
      </c>
      <c r="Q2785" s="3">
        <f t="shared" si="813"/>
        <v>-129.01882394664227</v>
      </c>
      <c r="R2785">
        <f t="shared" si="814"/>
        <v>50.981176053357729</v>
      </c>
      <c r="S2785">
        <f t="shared" si="815"/>
        <v>32.730412556762282</v>
      </c>
      <c r="T2785">
        <f t="shared" si="798"/>
        <v>2.6145945607509322</v>
      </c>
    </row>
    <row r="2786" spans="1:20" x14ac:dyDescent="0.35">
      <c r="A2786">
        <f t="shared" si="799"/>
        <v>206432.72201421839</v>
      </c>
      <c r="B2786">
        <f t="shared" si="816"/>
        <v>32854.788124477978</v>
      </c>
      <c r="C2786" t="str">
        <f t="shared" si="800"/>
        <v>-0.855021166190185-1.03559114808451i</v>
      </c>
      <c r="D2786" t="str">
        <f t="shared" si="801"/>
        <v>3.47104694896516-0.641161940991063i</v>
      </c>
      <c r="E2786" t="str">
        <f t="shared" si="802"/>
        <v>196.547049913687-270.055950494687i</v>
      </c>
      <c r="F2786" t="str">
        <f t="shared" si="803"/>
        <v>2.9087675352557-4.60362177636931i</v>
      </c>
      <c r="G2786" t="str">
        <f t="shared" si="804"/>
        <v>0.999607419236477-0.0198097613278651i</v>
      </c>
      <c r="H2786" t="str">
        <f t="shared" si="805"/>
        <v>0.43236538886217-73.5812751607197i</v>
      </c>
      <c r="I2786" t="str">
        <f t="shared" si="806"/>
        <v>-0.952052787412957-0.609405006686851i</v>
      </c>
      <c r="K2786" t="str">
        <f t="shared" si="807"/>
        <v>0.000958258218143652-0.00206683906902386i</v>
      </c>
      <c r="L2786" t="str">
        <f t="shared" si="808"/>
        <v>0.0001875-0.0107362439205977i</v>
      </c>
      <c r="M2786" t="str">
        <f t="shared" si="809"/>
        <v>0.00125-0.00269841424742295i</v>
      </c>
      <c r="N2786">
        <f t="shared" si="810"/>
        <v>50.455698511031926</v>
      </c>
      <c r="O2786">
        <f t="shared" si="811"/>
        <v>2.561186078399222</v>
      </c>
      <c r="P2786" s="3">
        <f t="shared" si="812"/>
        <v>2.561186078399222</v>
      </c>
      <c r="Q2786" s="3">
        <f t="shared" si="813"/>
        <v>-129.54430148896807</v>
      </c>
      <c r="R2786">
        <f t="shared" si="814"/>
        <v>50.455698511031926</v>
      </c>
      <c r="S2786">
        <f t="shared" si="815"/>
        <v>32.854788124477977</v>
      </c>
      <c r="T2786">
        <f t="shared" si="798"/>
        <v>2.561186078399222</v>
      </c>
    </row>
    <row r="2787" spans="1:20" x14ac:dyDescent="0.35">
      <c r="A2787">
        <f t="shared" si="799"/>
        <v>207217.16635787243</v>
      </c>
      <c r="B2787">
        <f t="shared" si="816"/>
        <v>32979.636319350997</v>
      </c>
      <c r="C2787" t="str">
        <f t="shared" si="800"/>
        <v>-0.859045770510093-1.02128708197525i</v>
      </c>
      <c r="D2787" t="str">
        <f t="shared" si="801"/>
        <v>3.47099316408183-0.639921300024354i</v>
      </c>
      <c r="E2787" t="str">
        <f t="shared" si="802"/>
        <v>193.163596947196-271.22918882577i</v>
      </c>
      <c r="F2787" t="str">
        <f t="shared" si="803"/>
        <v>2.90875884015331-4.58663133517442i</v>
      </c>
      <c r="G2787" t="str">
        <f t="shared" si="804"/>
        <v>0.999604431136275-0.0198849789790879i</v>
      </c>
      <c r="H2787" t="str">
        <f t="shared" si="805"/>
        <v>0.428412084778443-73.2960000444803i</v>
      </c>
      <c r="I2787" t="str">
        <f t="shared" si="806"/>
        <v>-0.944867235597334-0.606990435542026i</v>
      </c>
      <c r="K2787" t="str">
        <f t="shared" si="807"/>
        <v>0.000956902243742566-0.00205961438633075i</v>
      </c>
      <c r="L2787" t="str">
        <f t="shared" si="808"/>
        <v>0.0001875-0.0106956006381727i</v>
      </c>
      <c r="M2787" t="str">
        <f t="shared" si="809"/>
        <v>0.00125-0.00268819909087761i</v>
      </c>
      <c r="N2787">
        <f t="shared" si="810"/>
        <v>49.931454854324869</v>
      </c>
      <c r="O2787">
        <f t="shared" si="811"/>
        <v>2.5066073470034116</v>
      </c>
      <c r="P2787" s="3">
        <f t="shared" si="812"/>
        <v>2.5066073470034116</v>
      </c>
      <c r="Q2787" s="3">
        <f t="shared" si="813"/>
        <v>-130.06854514567513</v>
      </c>
      <c r="R2787">
        <f t="shared" si="814"/>
        <v>49.931454854324869</v>
      </c>
      <c r="S2787">
        <f t="shared" si="815"/>
        <v>32.979636319350995</v>
      </c>
      <c r="T2787">
        <f t="shared" si="798"/>
        <v>2.5066073470034116</v>
      </c>
    </row>
    <row r="2788" spans="1:20" x14ac:dyDescent="0.35">
      <c r="A2788">
        <f t="shared" si="799"/>
        <v>208004.59159003233</v>
      </c>
      <c r="B2788">
        <f t="shared" si="816"/>
        <v>33104.958937364529</v>
      </c>
      <c r="C2788" t="str">
        <f t="shared" si="800"/>
        <v>-0.862774387432287-1.0069231485802i</v>
      </c>
      <c r="D2788" t="str">
        <f t="shared" si="801"/>
        <v>3.47093897134261-0.638689827488787i</v>
      </c>
      <c r="E2788" t="str">
        <f t="shared" si="802"/>
        <v>189.758936069562-272.321937696904i</v>
      </c>
      <c r="F2788" t="str">
        <f t="shared" si="803"/>
        <v>2.90875007889516-4.56970687157802i</v>
      </c>
      <c r="G2788" t="str">
        <f t="shared" si="804"/>
        <v>0.999601420301433-0.0199604817775311i</v>
      </c>
      <c r="H2788" t="str">
        <f t="shared" si="805"/>
        <v>0.424498809994268-73.0118812633324i</v>
      </c>
      <c r="I2788" t="str">
        <f t="shared" si="806"/>
        <v>-0.937737197957601-0.604586327314626i</v>
      </c>
      <c r="K2788" t="str">
        <f t="shared" si="807"/>
        <v>0.000955555606363293-0.00205241755649131i</v>
      </c>
      <c r="L2788" t="str">
        <f t="shared" si="808"/>
        <v>0.0001875-0.0106551112155535i</v>
      </c>
      <c r="M2788" t="str">
        <f t="shared" si="809"/>
        <v>0.00125-0.0026780226049787i</v>
      </c>
      <c r="N2788">
        <f t="shared" si="810"/>
        <v>49.408632689641507</v>
      </c>
      <c r="O2788">
        <f t="shared" si="811"/>
        <v>2.450865222135028</v>
      </c>
      <c r="P2788" s="3">
        <f t="shared" si="812"/>
        <v>2.450865222135028</v>
      </c>
      <c r="Q2788" s="3">
        <f t="shared" si="813"/>
        <v>-130.59136731035849</v>
      </c>
      <c r="R2788">
        <f t="shared" si="814"/>
        <v>49.408632689641507</v>
      </c>
      <c r="S2788">
        <f t="shared" si="815"/>
        <v>33.104958937364529</v>
      </c>
      <c r="T2788">
        <f t="shared" si="798"/>
        <v>2.450865222135028</v>
      </c>
    </row>
    <row r="2789" spans="1:20" x14ac:dyDescent="0.35">
      <c r="A2789">
        <f t="shared" si="799"/>
        <v>208795.00903807447</v>
      </c>
      <c r="B2789">
        <f t="shared" si="816"/>
        <v>33230.757781326516</v>
      </c>
      <c r="C2789" t="str">
        <f t="shared" si="800"/>
        <v>-0.86620568505018-0.992510137264588i</v>
      </c>
      <c r="D2789" t="str">
        <f t="shared" si="801"/>
        <v>3.47088436766761-0.637467505246979i</v>
      </c>
      <c r="E2789" t="str">
        <f t="shared" si="802"/>
        <v>186.336003415352-273.333746154869i</v>
      </c>
      <c r="F2789" t="str">
        <f t="shared" si="803"/>
        <v>2.90874125097833-4.5528481420859i</v>
      </c>
      <c r="G2789" t="str">
        <f t="shared" si="804"/>
        <v>0.999598386559114-0.0200362707989813i</v>
      </c>
      <c r="H2789" t="str">
        <f t="shared" si="805"/>
        <v>0.420625105627995-72.728913569157i</v>
      </c>
      <c r="I2789" t="str">
        <f t="shared" si="806"/>
        <v>-0.93066223662526-0.60219262480908i</v>
      </c>
      <c r="K2789" t="str">
        <f t="shared" si="807"/>
        <v>0.000954218231999105-0.00204524849397577i</v>
      </c>
      <c r="L2789" t="str">
        <f t="shared" si="808"/>
        <v>0.0001875-0.0106147750702865i</v>
      </c>
      <c r="M2789" t="str">
        <f t="shared" si="809"/>
        <v>0.00125-0.00266788464333403i</v>
      </c>
      <c r="N2789">
        <f t="shared" si="810"/>
        <v>48.887417375956289</v>
      </c>
      <c r="O2789">
        <f t="shared" si="811"/>
        <v>2.393967555489541</v>
      </c>
      <c r="P2789" s="3">
        <f t="shared" si="812"/>
        <v>2.393967555489541</v>
      </c>
      <c r="Q2789" s="3">
        <f t="shared" si="813"/>
        <v>-131.11258262404371</v>
      </c>
      <c r="R2789">
        <f t="shared" si="814"/>
        <v>48.887417375956289</v>
      </c>
      <c r="S2789">
        <f t="shared" si="815"/>
        <v>33.230757781326517</v>
      </c>
      <c r="T2789">
        <f t="shared" si="798"/>
        <v>2.393967555489541</v>
      </c>
    </row>
    <row r="2790" spans="1:20" x14ac:dyDescent="0.35">
      <c r="A2790">
        <f t="shared" si="799"/>
        <v>209588.43007241917</v>
      </c>
      <c r="B2790">
        <f t="shared" si="816"/>
        <v>33357.034660895559</v>
      </c>
      <c r="C2790" t="str">
        <f t="shared" si="800"/>
        <v>-0.869338849982868-0.978058839507351i</v>
      </c>
      <c r="D2790" t="str">
        <f t="shared" si="801"/>
        <v>3.47082934995386-0.636254315288373i</v>
      </c>
      <c r="E2790" t="str">
        <f t="shared" si="802"/>
        <v>182.897740072725-274.264304323191i</v>
      </c>
      <c r="F2790" t="str">
        <f t="shared" si="803"/>
        <v>2.90873235589605-4.53605490414914i</v>
      </c>
      <c r="G2790" t="str">
        <f t="shared" si="804"/>
        <v>0.999595329735172-0.020112347123224i</v>
      </c>
      <c r="H2790" t="str">
        <f t="shared" si="805"/>
        <v>0.416790518701948-72.4470917436628i</v>
      </c>
      <c r="I2790" t="str">
        <f t="shared" si="806"/>
        <v>-0.923641917318377-0.599809271293467i</v>
      </c>
      <c r="K2790" t="str">
        <f t="shared" si="807"/>
        <v>0.000952890047130267-0.00203810711343539i</v>
      </c>
      <c r="L2790" t="str">
        <f t="shared" si="808"/>
        <v>0.0001875-0.0105745916221224i</v>
      </c>
      <c r="M2790" t="str">
        <f t="shared" si="809"/>
        <v>0.00125-0.00265778506010563i</v>
      </c>
      <c r="N2790">
        <f t="shared" si="810"/>
        <v>48.367991725744673</v>
      </c>
      <c r="O2790">
        <f t="shared" si="811"/>
        <v>2.3359231735777932</v>
      </c>
      <c r="P2790" s="3">
        <f t="shared" si="812"/>
        <v>2.3359231735777932</v>
      </c>
      <c r="Q2790" s="3">
        <f t="shared" si="813"/>
        <v>-131.63200827425533</v>
      </c>
      <c r="R2790">
        <f t="shared" si="814"/>
        <v>48.367991725744673</v>
      </c>
      <c r="S2790">
        <f t="shared" si="815"/>
        <v>33.357034660895557</v>
      </c>
      <c r="T2790">
        <f t="shared" si="798"/>
        <v>2.3359231735777932</v>
      </c>
    </row>
    <row r="2791" spans="1:20" x14ac:dyDescent="0.35">
      <c r="A2791">
        <f t="shared" si="799"/>
        <v>210384.86610669433</v>
      </c>
      <c r="B2791">
        <f t="shared" si="816"/>
        <v>33483.79139260696</v>
      </c>
      <c r="C2791" t="str">
        <f t="shared" si="800"/>
        <v>-0.872173583525888-0.963580018384713i</v>
      </c>
      <c r="D2791" t="str">
        <f t="shared" si="801"/>
        <v>3.47077391507517-0.635050239728936i</v>
      </c>
      <c r="E2791" t="str">
        <f t="shared" si="802"/>
        <v>179.44708374595-275.113442615159i</v>
      </c>
      <c r="F2791" t="str">
        <f t="shared" si="803"/>
        <v>2.90872339313771-4.51932691616056i</v>
      </c>
      <c r="G2791" t="str">
        <f t="shared" si="804"/>
        <v>0.999592249654137-0.0201887118340584i</v>
      </c>
      <c r="H2791" t="str">
        <f t="shared" si="805"/>
        <v>0.412994602059336-72.1664105981607i</v>
      </c>
      <c r="I2791" t="str">
        <f t="shared" si="806"/>
        <v>-0.916675809310285-0.597436210494054i</v>
      </c>
      <c r="K2791" t="str">
        <f t="shared" si="807"/>
        <v>0.00095157097872063-0.00203099332970336i</v>
      </c>
      <c r="L2791" t="str">
        <f t="shared" si="808"/>
        <v>0.0001875-0.010534560293009i</v>
      </c>
      <c r="M2791" t="str">
        <f t="shared" si="809"/>
        <v>0.00125-0.0026477237100076i</v>
      </c>
      <c r="N2791">
        <f t="shared" si="810"/>
        <v>47.850535716386077</v>
      </c>
      <c r="O2791">
        <f t="shared" si="811"/>
        <v>2.2767418539007784</v>
      </c>
      <c r="P2791" s="3">
        <f t="shared" si="812"/>
        <v>2.2767418539007784</v>
      </c>
      <c r="Q2791" s="3">
        <f t="shared" si="813"/>
        <v>-132.14946428361392</v>
      </c>
      <c r="R2791">
        <f t="shared" si="814"/>
        <v>47.850535716386077</v>
      </c>
      <c r="S2791">
        <f t="shared" si="815"/>
        <v>33.48379139260696</v>
      </c>
      <c r="T2791">
        <f t="shared" si="798"/>
        <v>2.2767418539007784</v>
      </c>
    </row>
    <row r="2792" spans="1:20" x14ac:dyDescent="0.35">
      <c r="A2792">
        <f t="shared" si="799"/>
        <v>211184.32859789979</v>
      </c>
      <c r="B2792">
        <f t="shared" si="816"/>
        <v>33611.029799898868</v>
      </c>
      <c r="C2792" t="str">
        <f t="shared" si="800"/>
        <v>-0.874710095693122-0.949084378629333i</v>
      </c>
      <c r="D2792" t="str">
        <f t="shared" si="801"/>
        <v>3.47071805988193-0.633855260810835i</v>
      </c>
      <c r="E2792" t="str">
        <f t="shared" si="802"/>
        <v>175.986960556561-275.881130368014i</v>
      </c>
      <c r="F2792" t="str">
        <f t="shared" si="803"/>
        <v>2.90871436218886-4.50266393745129i</v>
      </c>
      <c r="G2792" t="str">
        <f t="shared" si="804"/>
        <v>0.999589146139209-0.0202653660193111i</v>
      </c>
      <c r="H2792" t="str">
        <f t="shared" si="805"/>
        <v>0.409236914282339-71.8868649733373i</v>
      </c>
      <c r="I2792" t="str">
        <f t="shared" si="806"/>
        <v>-0.909763485398563-0.59507338658987i</v>
      </c>
      <c r="K2792" t="str">
        <f t="shared" si="807"/>
        <v>0.000950260954214146-0.0020239070577957i</v>
      </c>
      <c r="L2792" t="str">
        <f t="shared" si="808"/>
        <v>0.0001875-0.010494680507082i</v>
      </c>
      <c r="M2792" t="str">
        <f t="shared" si="809"/>
        <v>0.00125-0.00263770044830404i</v>
      </c>
      <c r="N2792">
        <f t="shared" si="810"/>
        <v>47.335226213091318</v>
      </c>
      <c r="O2792">
        <f t="shared" si="811"/>
        <v>2.216434298744975</v>
      </c>
      <c r="P2792" s="3">
        <f t="shared" si="812"/>
        <v>2.216434298744975</v>
      </c>
      <c r="Q2792" s="3">
        <f t="shared" si="813"/>
        <v>-132.66477378690868</v>
      </c>
      <c r="R2792">
        <f t="shared" si="814"/>
        <v>47.335226213091318</v>
      </c>
      <c r="S2792">
        <f t="shared" si="815"/>
        <v>33.611029799898866</v>
      </c>
      <c r="T2792">
        <f t="shared" si="798"/>
        <v>2.216434298744975</v>
      </c>
    </row>
    <row r="2793" spans="1:20" x14ac:dyDescent="0.35">
      <c r="A2793">
        <f t="shared" si="799"/>
        <v>211986.8290465718</v>
      </c>
      <c r="B2793">
        <f t="shared" si="816"/>
        <v>33738.751713138481</v>
      </c>
      <c r="C2793" t="str">
        <f t="shared" si="800"/>
        <v>-0.876949097223329-0.934582537430314i</v>
      </c>
      <c r="D2793" t="str">
        <f t="shared" si="801"/>
        <v>3.470661781201-0.632669360902139i</v>
      </c>
      <c r="E2793" t="str">
        <f t="shared" si="802"/>
        <v>172.52027702875-276.567473916891i</v>
      </c>
      <c r="F2793" t="str">
        <f t="shared" si="803"/>
        <v>2.90870526253112-4.48606572828729i</v>
      </c>
      <c r="G2793" t="str">
        <f t="shared" si="804"/>
        <v>0.999586019012244-0.0203423107708504i</v>
      </c>
      <c r="H2793" t="str">
        <f t="shared" si="805"/>
        <v>0.405517019611473-71.6084497390322i</v>
      </c>
      <c r="I2793" t="str">
        <f t="shared" si="806"/>
        <v>-0.902904521874326-0.59272074420737i</v>
      </c>
      <c r="K2793" t="str">
        <f t="shared" si="807"/>
        <v>0.000948959901531468-0.00201684821291215i</v>
      </c>
      <c r="L2793" t="str">
        <f t="shared" si="808"/>
        <v>0.0001875-0.0104549516906575i</v>
      </c>
      <c r="M2793" t="str">
        <f t="shared" si="809"/>
        <v>0.00125-0.00262771513080698i</v>
      </c>
      <c r="N2793">
        <f t="shared" si="810"/>
        <v>46.82223670434243</v>
      </c>
      <c r="O2793">
        <f t="shared" si="811"/>
        <v>2.1550121067451116</v>
      </c>
      <c r="P2793" s="3">
        <f t="shared" si="812"/>
        <v>2.1550121067451116</v>
      </c>
      <c r="Q2793" s="3">
        <f t="shared" si="813"/>
        <v>-133.17776329565757</v>
      </c>
      <c r="R2793">
        <f t="shared" si="814"/>
        <v>46.82223670434243</v>
      </c>
      <c r="S2793">
        <f t="shared" si="815"/>
        <v>33.738751713138484</v>
      </c>
      <c r="T2793">
        <f t="shared" si="798"/>
        <v>2.1550121067451116</v>
      </c>
    </row>
    <row r="2794" spans="1:20" x14ac:dyDescent="0.35">
      <c r="A2794">
        <f t="shared" si="799"/>
        <v>212792.3789969488</v>
      </c>
      <c r="B2794">
        <f t="shared" si="816"/>
        <v>33866.958969648411</v>
      </c>
      <c r="C2794" t="str">
        <f t="shared" si="800"/>
        <v>-0.878891789639164-0.920084996129927i</v>
      </c>
      <c r="D2794" t="str">
        <f t="shared" si="801"/>
        <v>3.47060507583544-0.631492522496498i</v>
      </c>
      <c r="E2794" t="str">
        <f t="shared" si="802"/>
        <v>169.049912302197-277.172714131112i</v>
      </c>
      <c r="F2794" t="str">
        <f t="shared" si="803"/>
        <v>2.90869609364216-4.46953204986587i</v>
      </c>
      <c r="G2794" t="str">
        <f t="shared" si="804"/>
        <v>0.999582868093749-0.0204195471846012i</v>
      </c>
      <c r="H2794" t="str">
        <f t="shared" si="805"/>
        <v>0.401834487866113-71.3311597940167i</v>
      </c>
      <c r="I2794" t="str">
        <f t="shared" si="806"/>
        <v>-0.896098498491797-0.590378228415178i</v>
      </c>
      <c r="K2794" t="str">
        <f t="shared" si="807"/>
        <v>0.000947667749066483-0.00200981671043706i</v>
      </c>
      <c r="L2794" t="str">
        <f t="shared" si="808"/>
        <v>0.0001875-0.0104153732722231i</v>
      </c>
      <c r="M2794" t="str">
        <f t="shared" si="809"/>
        <v>0.00125-0.00261776761387426i</v>
      </c>
      <c r="N2794">
        <f t="shared" si="810"/>
        <v>46.311737050735786</v>
      </c>
      <c r="O2794">
        <f t="shared" si="811"/>
        <v>2.09248774237158</v>
      </c>
      <c r="P2794" s="3">
        <f t="shared" si="812"/>
        <v>2.09248774237158</v>
      </c>
      <c r="Q2794" s="3">
        <f t="shared" si="813"/>
        <v>-133.68826294926421</v>
      </c>
      <c r="R2794">
        <f t="shared" si="814"/>
        <v>46.311737050735786</v>
      </c>
      <c r="S2794">
        <f t="shared" si="815"/>
        <v>33.866958969648408</v>
      </c>
      <c r="T2794">
        <f t="shared" si="798"/>
        <v>2.09248774237158</v>
      </c>
    </row>
    <row r="2795" spans="1:20" x14ac:dyDescent="0.35">
      <c r="A2795">
        <f t="shared" si="799"/>
        <v>213600.99003713721</v>
      </c>
      <c r="B2795">
        <f t="shared" si="816"/>
        <v>33995.653413733075</v>
      </c>
      <c r="C2795" t="str">
        <f t="shared" si="800"/>
        <v>-0.880539853459619-0.905602112962347i</v>
      </c>
      <c r="D2795" t="str">
        <f t="shared" si="801"/>
        <v>3.47054794056444-0.630324728212842i</v>
      </c>
      <c r="E2795" t="str">
        <f t="shared" si="802"/>
        <v>165.578710612695-277.697223439059i</v>
      </c>
      <c r="F2795" t="str">
        <f t="shared" si="803"/>
        <v>2.90868685499573-4.45306266431229i</v>
      </c>
      <c r="G2795" t="str">
        <f t="shared" si="804"/>
        <v>0.999579693202866-0.0204970763605584i</v>
      </c>
      <c r="H2795" t="str">
        <f t="shared" si="805"/>
        <v>0.398188894366267-71.0549900657754i</v>
      </c>
      <c r="I2795" t="str">
        <f t="shared" si="806"/>
        <v>-0.889344998438188-0.588045784718926i</v>
      </c>
      <c r="K2795" t="str">
        <f t="shared" si="807"/>
        <v>0.000946384425682952-0.00200281246594015i</v>
      </c>
      <c r="L2795" t="str">
        <f t="shared" si="808"/>
        <v>0.0001875-0.0103759446824299i</v>
      </c>
      <c r="M2795" t="str">
        <f t="shared" si="809"/>
        <v>0.00125-0.0026078577544075i</v>
      </c>
      <c r="N2795">
        <f t="shared" si="810"/>
        <v>45.803893248026384</v>
      </c>
      <c r="O2795">
        <f t="shared" si="811"/>
        <v>2.0288745035098503</v>
      </c>
      <c r="P2795" s="3">
        <f t="shared" si="812"/>
        <v>2.0288745035098503</v>
      </c>
      <c r="Q2795" s="3">
        <f t="shared" si="813"/>
        <v>-134.19610675197362</v>
      </c>
      <c r="R2795">
        <f t="shared" si="814"/>
        <v>45.803893248026384</v>
      </c>
      <c r="S2795">
        <f t="shared" si="815"/>
        <v>33.995653413733073</v>
      </c>
      <c r="T2795">
        <f t="shared" si="798"/>
        <v>2.0288745035098503</v>
      </c>
    </row>
    <row r="2796" spans="1:20" x14ac:dyDescent="0.35">
      <c r="A2796">
        <f t="shared" si="799"/>
        <v>214412.6737992783</v>
      </c>
      <c r="B2796">
        <f t="shared" si="816"/>
        <v>34124.836896705259</v>
      </c>
      <c r="C2796" t="str">
        <f t="shared" si="800"/>
        <v>-0.881895434678595-0.891144076967555i</v>
      </c>
      <c r="D2796" t="str">
        <f t="shared" si="801"/>
        <v>3.47049037214304-0.629165960795065i</v>
      </c>
      <c r="E2796" t="str">
        <f t="shared" si="802"/>
        <v>162.109474077797-278.141502371133i</v>
      </c>
      <c r="F2796" t="str">
        <f t="shared" si="803"/>
        <v>2.90867754606153-4.4366573346763i</v>
      </c>
      <c r="G2796" t="str">
        <f t="shared" si="804"/>
        <v>0.999576494157366-0.0205748994028022i</v>
      </c>
      <c r="H2796" t="str">
        <f t="shared" si="805"/>
        <v>0.394579819855479-70.7799355102886i</v>
      </c>
      <c r="I2796" t="str">
        <f t="shared" si="806"/>
        <v>-0.882643608303843-0.585723359056129i</v>
      </c>
      <c r="K2796" t="str">
        <f t="shared" si="807"/>
        <v>0.000945109860711117-0.00199583539517745i</v>
      </c>
      <c r="L2796" t="str">
        <f t="shared" si="808"/>
        <v>0.0001875-0.0103366653540843i</v>
      </c>
      <c r="M2796" t="str">
        <f t="shared" si="809"/>
        <v>0.00125-0.00259798540985008i</v>
      </c>
      <c r="N2796">
        <f t="shared" si="810"/>
        <v>45.298867205055728</v>
      </c>
      <c r="O2796">
        <f t="shared" si="811"/>
        <v>1.9641864873055936</v>
      </c>
      <c r="P2796" s="3">
        <f t="shared" si="812"/>
        <v>1.9641864873055936</v>
      </c>
      <c r="Q2796" s="3">
        <f t="shared" si="813"/>
        <v>-134.70113279494427</v>
      </c>
      <c r="R2796">
        <f t="shared" si="814"/>
        <v>45.298867205055728</v>
      </c>
      <c r="S2796">
        <f t="shared" si="815"/>
        <v>34.124836896705261</v>
      </c>
      <c r="T2796">
        <f t="shared" ref="T2796:T2859" si="817">P2796</f>
        <v>1.9641864873055936</v>
      </c>
    </row>
    <row r="2797" spans="1:20" x14ac:dyDescent="0.35">
      <c r="A2797">
        <f t="shared" ref="A2797:A2860" si="818">2*PI()*B2797</f>
        <v>215227.44195971556</v>
      </c>
      <c r="B2797">
        <f t="shared" si="816"/>
        <v>34254.511276912737</v>
      </c>
      <c r="C2797" t="str">
        <f t="shared" ref="C2797:C2860" si="819">IMPRODUCT(D2797,E2797,$C$40,,K2797,$C$41)</f>
        <v>-0.882961129632049-0.876720883201005i</v>
      </c>
      <c r="D2797" t="str">
        <f t="shared" ref="D2797:D2860" si="820">IMDIV(IMPRODUCT($C$37,$C$38,COMPLEX(1,A2797/$C$38)),IMSUM(-1*A2797*A2797/$C$39,COMPLEX(0,1*A2797)))</f>
        <v>3.47043236730203-0.628016203111724i</v>
      </c>
      <c r="E2797" t="str">
        <f t="shared" ref="E2797:E2860" si="821">IMDIV(IMPRODUCT(IMSUM(F2797,G2797),$C$29,H2797),IMSUM(1,I2797))</f>
        <v>158.644955821344-278.506175653147i</v>
      </c>
      <c r="F2797" t="str">
        <f t="shared" ref="F2797:F2860" si="822">IMDIV(IMPRODUCT($C$14,$C$15,COMPLEX(1,A2797/$C$15)),IMSUM(-1*A2797*A2797/$C$16,COMPLEX(0,A2797)))</f>
        <v>2.90866816630526-4.42031582492875i</v>
      </c>
      <c r="G2797" t="str">
        <f t="shared" ref="G2797:G2860" si="823">IMDIV(1,COMPLEX(1,A2797*$C$9*$C$10))</f>
        <v>0.999573270773637-0.0206530174195119i</v>
      </c>
      <c r="H2797" t="str">
        <f t="shared" ref="H2797:H2860" si="824">IMDIV($C$3,IMSUM(K2797,COMPLEX(0,$C$28*A2797)))</f>
        <v>0.391006850424922-70.5059911118189i</v>
      </c>
      <c r="I2797" t="str">
        <f t="shared" ref="I2797:I2860" si="825">IMPRODUCT(F2797,$C$29,H2797,$C$31)</f>
        <v>-0.875993918052702-0.583410897791185i</v>
      </c>
      <c r="K2797" t="str">
        <f t="shared" ref="K2797:K2860" si="826">IF($C$26&lt;=0,IMDIV(1,IMSUM(IMDIV(1,L2797),1/$C$18)),IMDIV(1,IMSUM(IMDIV(1,L2797),1/$C$18,IMDIV(1,M2797))))</f>
        <v>0.000943843983944356-0.00198888541409199i</v>
      </c>
      <c r="L2797" t="str">
        <f t="shared" ref="L2797:L2860" si="827">IMSUM($C$21/$C$22,IMDIV(1,COMPLEX(0,$C$20*$C$22*A2797)))</f>
        <v>0.0001875-0.0102975347221402i</v>
      </c>
      <c r="M2797" t="str">
        <f t="shared" ref="M2797:M2860" si="828">IMSUM($C$25/$C$26,IMDIV(1,COMPLEX(0,$C$24*$C$26*A2797)))</f>
        <v>0.00125-0.00258815043818498i</v>
      </c>
      <c r="N2797">
        <f t="shared" ref="N2797:N2860" si="829">ABS(R2797)</f>
        <v>44.796816537167985</v>
      </c>
      <c r="O2797">
        <f t="shared" ref="O2797:O2860" si="830">ABS(P2797)</f>
        <v>1.8984385544543687</v>
      </c>
      <c r="P2797" s="3">
        <f t="shared" ref="P2797:P2860" si="831">20*LOG10(IMABS(C2797))</f>
        <v>1.8984385544543687</v>
      </c>
      <c r="Q2797" s="3">
        <f t="shared" ref="Q2797:Q2860" si="832">IMARGUMENT(C2797)*180/PI()</f>
        <v>-135.20318346283202</v>
      </c>
      <c r="R2797">
        <f t="shared" ref="R2797:R2860" si="833">IF(Q2797&lt;0,Q2797+180,Q2797-180)</f>
        <v>44.796816537167985</v>
      </c>
      <c r="S2797">
        <f t="shared" ref="S2797:S2860" si="834">B2797/1000</f>
        <v>34.254511276912737</v>
      </c>
      <c r="T2797">
        <f t="shared" si="817"/>
        <v>1.8984385544543687</v>
      </c>
    </row>
    <row r="2798" spans="1:20" x14ac:dyDescent="0.35">
      <c r="A2798">
        <f t="shared" si="818"/>
        <v>216045.30623916248</v>
      </c>
      <c r="B2798">
        <f t="shared" ref="B2798:B2861" si="835">B2797*(1+B$42)</f>
        <v>34384.678419765005</v>
      </c>
      <c r="C2798" t="str">
        <f t="shared" si="819"/>
        <v>-0.883739968385428-0.862342309345775i</v>
      </c>
      <c r="D2798" t="str">
        <f t="shared" si="820"/>
        <v>3.47037392274778-0.626875438155751i</v>
      </c>
      <c r="E2798" t="str">
        <f t="shared" si="821"/>
        <v>155.187853467038-278.79198788502i</v>
      </c>
      <c r="F2798" t="str">
        <f t="shared" si="822"/>
        <v>2.90865871518861-4.40403789995822i</v>
      </c>
      <c r="G2798" t="str">
        <f t="shared" si="823"/>
        <v>0.999570022866673-0.0207314315229808i</v>
      </c>
      <c r="H2798" t="str">
        <f t="shared" si="824"/>
        <v>0.387469577438564-70.2331518826953i</v>
      </c>
      <c r="I2798" t="str">
        <f t="shared" si="825"/>
        <v>-0.869395520992992-0.581108347710399i</v>
      </c>
      <c r="K2798" t="str">
        <f t="shared" si="826"/>
        <v>0.000942586725635806-0.00198196243881464i</v>
      </c>
      <c r="L2798" t="str">
        <f t="shared" si="827"/>
        <v>0.0001875-0.0102585522236902i</v>
      </c>
      <c r="M2798" t="str">
        <f t="shared" si="828"/>
        <v>0.00125-0.00257835269793283i</v>
      </c>
      <c r="N2798">
        <f t="shared" si="829"/>
        <v>44.297894375580995</v>
      </c>
      <c r="O2798">
        <f t="shared" si="830"/>
        <v>1.8316462921204471</v>
      </c>
      <c r="P2798" s="3">
        <f t="shared" si="831"/>
        <v>1.8316462921204471</v>
      </c>
      <c r="Q2798" s="3">
        <f t="shared" si="832"/>
        <v>-135.702105624419</v>
      </c>
      <c r="R2798">
        <f t="shared" si="833"/>
        <v>44.297894375580995</v>
      </c>
      <c r="S2798">
        <f t="shared" si="834"/>
        <v>34.384678419765002</v>
      </c>
      <c r="T2798">
        <f t="shared" si="817"/>
        <v>1.8316462921204471</v>
      </c>
    </row>
    <row r="2799" spans="1:20" x14ac:dyDescent="0.35">
      <c r="A2799">
        <f t="shared" si="818"/>
        <v>216866.27840287128</v>
      </c>
      <c r="B2799">
        <f t="shared" si="835"/>
        <v>34515.34019776011</v>
      </c>
      <c r="C2799" t="str">
        <f t="shared" si="819"/>
        <v>-0.884235396779376-0.848017893820095i</v>
      </c>
      <c r="D2799" t="str">
        <f t="shared" si="820"/>
        <v>3.47031503516198-0.625743649044106i</v>
      </c>
      <c r="E2799" t="str">
        <f t="shared" si="821"/>
        <v>151.740803027528-278.999798841602i</v>
      </c>
      <c r="F2799" t="str">
        <f t="shared" si="822"/>
        <v>2.90864919216911-4.38782332556752i</v>
      </c>
      <c r="G2799" t="str">
        <f t="shared" si="823"/>
        <v>0.999566750250065-0.0208101428296304i</v>
      </c>
      <c r="H2799" t="str">
        <f t="shared" si="824"/>
        <v>0.383967597459554-69.9614128631066i</v>
      </c>
      <c r="I2799" t="str">
        <f t="shared" si="825"/>
        <v>-0.862848013748255-0.578815656017119i</v>
      </c>
      <c r="K2799" t="str">
        <f t="shared" si="826"/>
        <v>0.000941338016495068-0.00197506638566483i</v>
      </c>
      <c r="L2799" t="str">
        <f t="shared" si="827"/>
        <v>0.0001875-0.010219717297958i</v>
      </c>
      <c r="M2799" t="str">
        <f t="shared" si="828"/>
        <v>0.00125-0.00256859204814986i</v>
      </c>
      <c r="N2799">
        <f t="shared" si="829"/>
        <v>43.802249193110981</v>
      </c>
      <c r="O2799">
        <f t="shared" si="830"/>
        <v>1.7638259756700285</v>
      </c>
      <c r="P2799" s="3">
        <f t="shared" si="831"/>
        <v>1.7638259756700285</v>
      </c>
      <c r="Q2799" s="3">
        <f t="shared" si="832"/>
        <v>-136.19775080688902</v>
      </c>
      <c r="R2799">
        <f t="shared" si="833"/>
        <v>43.802249193110981</v>
      </c>
      <c r="S2799">
        <f t="shared" si="834"/>
        <v>34.515340197760111</v>
      </c>
      <c r="T2799">
        <f t="shared" si="817"/>
        <v>1.7638259756700285</v>
      </c>
    </row>
    <row r="2800" spans="1:20" x14ac:dyDescent="0.35">
      <c r="A2800">
        <f t="shared" si="818"/>
        <v>217690.37026080218</v>
      </c>
      <c r="B2800">
        <f t="shared" si="835"/>
        <v>34646.4984905116</v>
      </c>
      <c r="C2800" t="str">
        <f t="shared" si="819"/>
        <v>-0.884451257277977-0.833756915458331i</v>
      </c>
      <c r="D2800" t="str">
        <f t="shared" si="820"/>
        <v>3.47025570120151-0.624620819017518i</v>
      </c>
      <c r="E2800" t="str">
        <f t="shared" si="821"/>
        <v>148.306373211469-279.130578434159i</v>
      </c>
      <c r="F2800" t="str">
        <f t="shared" si="822"/>
        <v>2.90863959670022-4.37167186847046i</v>
      </c>
      <c r="G2800" t="str">
        <f t="shared" si="823"/>
        <v>0.999563452735988-0.0208891524600252i</v>
      </c>
      <c r="H2800" t="str">
        <f t="shared" si="824"/>
        <v>0.380500512177615-69.6907691208903i</v>
      </c>
      <c r="I2800" t="str">
        <f t="shared" si="825"/>
        <v>-0.856350996228628-0.576532770326926i</v>
      </c>
      <c r="K2800" t="str">
        <f t="shared" si="826"/>
        <v>0.000940097787684877-0.00196819717115132i</v>
      </c>
      <c r="L2800" t="str">
        <f t="shared" si="827"/>
        <v>0.0001875-0.0101810293862901i</v>
      </c>
      <c r="M2800" t="str">
        <f t="shared" si="828"/>
        <v>0.00125-0.00255886834842584i</v>
      </c>
      <c r="N2800">
        <f t="shared" si="829"/>
        <v>43.310024646508026</v>
      </c>
      <c r="O2800">
        <f t="shared" si="830"/>
        <v>1.6949945294080113</v>
      </c>
      <c r="P2800" s="3">
        <f t="shared" si="831"/>
        <v>1.6949945294080113</v>
      </c>
      <c r="Q2800" s="3">
        <f t="shared" si="832"/>
        <v>-136.68997535349197</v>
      </c>
      <c r="R2800">
        <f t="shared" si="833"/>
        <v>43.310024646508026</v>
      </c>
      <c r="S2800">
        <f t="shared" si="834"/>
        <v>34.646498490511597</v>
      </c>
      <c r="T2800">
        <f t="shared" si="817"/>
        <v>1.6949945294080113</v>
      </c>
    </row>
    <row r="2801" spans="1:20" x14ac:dyDescent="0.35">
      <c r="A2801">
        <f t="shared" si="818"/>
        <v>218517.59366779326</v>
      </c>
      <c r="B2801">
        <f t="shared" si="835"/>
        <v>34778.155184775547</v>
      </c>
      <c r="C2801" t="str">
        <f t="shared" si="819"/>
        <v>-0.884391768766751-0.819568374828926i</v>
      </c>
      <c r="D2801" t="str">
        <f t="shared" si="820"/>
        <v>3.4701959174983-0.623506931440161i</v>
      </c>
      <c r="E2801" t="str">
        <f t="shared" si="821"/>
        <v>144.88706016711-279.185401372082i</v>
      </c>
      <c r="F2801" t="str">
        <f t="shared" si="822"/>
        <v>2.90862992823124-4.35558329628839i</v>
      </c>
      <c r="G2801" t="str">
        <f t="shared" si="823"/>
        <v>0.999560130135194-0.0209684615388873i</v>
      </c>
      <c r="H2801" t="str">
        <f t="shared" si="824"/>
        <v>0.37706792833757-69.4212157513269i</v>
      </c>
      <c r="I2801" t="str">
        <f t="shared" si="825"/>
        <v>-0.849904071602383-0.574259638662897i</v>
      </c>
      <c r="K2801" t="str">
        <f t="shared" si="826"/>
        <v>0.000938865970817807-0.0019613547119729i</v>
      </c>
      <c r="L2801" t="str">
        <f t="shared" si="827"/>
        <v>0.0001875-0.0101424879321479i</v>
      </c>
      <c r="M2801" t="str">
        <f t="shared" si="828"/>
        <v>0.00125-0.00254918145888209i</v>
      </c>
      <c r="N2801">
        <f t="shared" si="829"/>
        <v>42.821359435587482</v>
      </c>
      <c r="O2801">
        <f t="shared" si="830"/>
        <v>1.6251694865036694</v>
      </c>
      <c r="P2801" s="3">
        <f t="shared" si="831"/>
        <v>1.6251694865036694</v>
      </c>
      <c r="Q2801" s="3">
        <f t="shared" si="832"/>
        <v>-137.17864056441252</v>
      </c>
      <c r="R2801">
        <f t="shared" si="833"/>
        <v>42.821359435587482</v>
      </c>
      <c r="S2801">
        <f t="shared" si="834"/>
        <v>34.778155184775549</v>
      </c>
      <c r="T2801">
        <f t="shared" si="817"/>
        <v>1.6251694865036694</v>
      </c>
    </row>
    <row r="2802" spans="1:20" x14ac:dyDescent="0.35">
      <c r="A2802">
        <f t="shared" si="818"/>
        <v>219347.96052373087</v>
      </c>
      <c r="B2802">
        <f t="shared" si="835"/>
        <v>34910.312174477694</v>
      </c>
      <c r="C2802" t="str">
        <f t="shared" si="819"/>
        <v>-0.884061505450538-0.805460977237991i</v>
      </c>
      <c r="D2802" t="str">
        <f t="shared" si="820"/>
        <v>3.47013568065906-0.622401969799354i</v>
      </c>
      <c r="E2802" t="str">
        <f t="shared" si="821"/>
        <v>141.485282676936-279.165441565255i</v>
      </c>
      <c r="F2802" t="str">
        <f t="shared" si="822"/>
        <v>2.9086201862073-4.33955737754691i</v>
      </c>
      <c r="G2802" t="str">
        <f t="shared" si="823"/>
        <v>0.999556782256998-0.0210480711951106i</v>
      </c>
      <c r="H2802" t="str">
        <f t="shared" si="824"/>
        <v>0.373669457668921-69.1527478769339i</v>
      </c>
      <c r="I2802" t="str">
        <f t="shared" si="825"/>
        <v>-0.843506846267747-0.571996209450927i</v>
      </c>
      <c r="K2802" t="str">
        <f t="shared" si="826"/>
        <v>0.000937642497953032-0.00195453892501907i</v>
      </c>
      <c r="L2802" t="str">
        <f t="shared" si="827"/>
        <v>0.0001875-0.0101040923810997i</v>
      </c>
      <c r="M2802" t="str">
        <f t="shared" si="828"/>
        <v>0.00125-0.00253953124016944i</v>
      </c>
      <c r="N2802">
        <f t="shared" si="829"/>
        <v>42.336387179217922</v>
      </c>
      <c r="O2802">
        <f t="shared" si="830"/>
        <v>1.5543689482917773</v>
      </c>
      <c r="P2802" s="3">
        <f t="shared" si="831"/>
        <v>1.5543689482917773</v>
      </c>
      <c r="Q2802" s="3">
        <f t="shared" si="832"/>
        <v>-137.66361282078208</v>
      </c>
      <c r="R2802">
        <f t="shared" si="833"/>
        <v>42.336387179217922</v>
      </c>
      <c r="S2802">
        <f t="shared" si="834"/>
        <v>34.910312174477696</v>
      </c>
      <c r="T2802">
        <f t="shared" si="817"/>
        <v>1.5543689482917773</v>
      </c>
    </row>
    <row r="2803" spans="1:20" x14ac:dyDescent="0.35">
      <c r="A2803">
        <f t="shared" si="818"/>
        <v>220181.48277372107</v>
      </c>
      <c r="B2803">
        <f t="shared" si="835"/>
        <v>35042.97136074071</v>
      </c>
      <c r="C2803" t="str">
        <f t="shared" si="819"/>
        <v>-0.883465375001649-0.791443117452872i</v>
      </c>
      <c r="D2803" t="str">
        <f t="shared" si="820"/>
        <v>3.47007498726516-0.621305917705275i</v>
      </c>
      <c r="E2803" t="str">
        <f t="shared" si="821"/>
        <v>138.103377813996-279.071966307695i</v>
      </c>
      <c r="F2803" t="str">
        <f t="shared" si="822"/>
        <v>2.90861037006931-4.32359388167249i</v>
      </c>
      <c r="G2803" t="str">
        <f t="shared" si="823"/>
        <v>0.999553408909267-0.0211279825617763i</v>
      </c>
      <c r="H2803" t="str">
        <f t="shared" si="824"/>
        <v>0.370304716816476-68.8853606472647i</v>
      </c>
      <c r="I2803" t="str">
        <f t="shared" si="825"/>
        <v>-0.837158929825-0.56974243151514i</v>
      </c>
      <c r="K2803" t="str">
        <f t="shared" si="826"/>
        <v>0.000936427301593021-0.00194774972737075i</v>
      </c>
      <c r="L2803" t="str">
        <f t="shared" si="827"/>
        <v>0.0001875-0.0100658421808126i</v>
      </c>
      <c r="M2803" t="str">
        <f t="shared" si="828"/>
        <v>0.00125-0.00252991755346627i</v>
      </c>
      <c r="N2803">
        <f t="shared" si="829"/>
        <v>41.855236308147937</v>
      </c>
      <c r="O2803">
        <f t="shared" si="830"/>
        <v>1.4826115431313172</v>
      </c>
      <c r="P2803" s="3">
        <f t="shared" si="831"/>
        <v>1.4826115431313172</v>
      </c>
      <c r="Q2803" s="3">
        <f t="shared" si="832"/>
        <v>-138.14476369185206</v>
      </c>
      <c r="R2803">
        <f t="shared" si="833"/>
        <v>41.855236308147937</v>
      </c>
      <c r="S2803">
        <f t="shared" si="834"/>
        <v>35.042971360740708</v>
      </c>
      <c r="T2803">
        <f t="shared" si="817"/>
        <v>1.4826115431313172</v>
      </c>
    </row>
    <row r="2804" spans="1:20" x14ac:dyDescent="0.35">
      <c r="A2804">
        <f t="shared" si="818"/>
        <v>221018.17240826119</v>
      </c>
      <c r="B2804">
        <f t="shared" si="835"/>
        <v>35176.134651911525</v>
      </c>
      <c r="C2804" t="str">
        <f t="shared" si="819"/>
        <v>-0.882608596108166-0.77752286616564i</v>
      </c>
      <c r="D2804" t="str">
        <f t="shared" si="820"/>
        <v>3.4700138338724-0.620218758890643i</v>
      </c>
      <c r="E2804" t="str">
        <f t="shared" si="821"/>
        <v>134.743597066606-278.906330283109i</v>
      </c>
      <c r="F2804" t="str">
        <f t="shared" si="822"/>
        <v>2.90860047925394-4.3076925789892i</v>
      </c>
      <c r="G2804" t="str">
        <f t="shared" si="823"/>
        <v>0.999550009898412-0.021208196776167i</v>
      </c>
      <c r="H2804" t="str">
        <f t="shared" si="824"/>
        <v>0.366973327272017-68.6190492387059i</v>
      </c>
      <c r="I2804" t="str">
        <f t="shared" si="825"/>
        <v>-0.830859935048814-0.567498254073343i</v>
      </c>
      <c r="K2804" t="str">
        <f t="shared" si="826"/>
        <v>0.000935220314680346-0.00194098703630091i</v>
      </c>
      <c r="L2804" t="str">
        <f t="shared" si="827"/>
        <v>0.0001875-0.0100277367810447i</v>
      </c>
      <c r="M2804" t="str">
        <f t="shared" si="828"/>
        <v>0.00125-0.00252034026047646i</v>
      </c>
      <c r="N2804">
        <f t="shared" si="829"/>
        <v>41.378029974546678</v>
      </c>
      <c r="O2804">
        <f t="shared" si="830"/>
        <v>1.40991638500009</v>
      </c>
      <c r="P2804" s="3">
        <f t="shared" si="831"/>
        <v>1.40991638500009</v>
      </c>
      <c r="Q2804" s="3">
        <f t="shared" si="832"/>
        <v>-138.62197002545332</v>
      </c>
      <c r="R2804">
        <f t="shared" si="833"/>
        <v>41.378029974546678</v>
      </c>
      <c r="S2804">
        <f t="shared" si="834"/>
        <v>35.176134651911525</v>
      </c>
      <c r="T2804">
        <f t="shared" si="817"/>
        <v>1.40991638500009</v>
      </c>
    </row>
    <row r="2805" spans="1:20" x14ac:dyDescent="0.35">
      <c r="A2805">
        <f t="shared" si="818"/>
        <v>221858.04146341261</v>
      </c>
      <c r="B2805">
        <f t="shared" si="835"/>
        <v>35309.803963588791</v>
      </c>
      <c r="C2805" t="str">
        <f t="shared" si="819"/>
        <v>-0.881496675569889-0.763707958202906i</v>
      </c>
      <c r="D2805" t="str">
        <f t="shared" si="820"/>
        <v>3.46995221701086-0.619140477210429i</v>
      </c>
      <c r="E2805" t="str">
        <f t="shared" si="821"/>
        <v>131.408102934459-278.669969432438i</v>
      </c>
      <c r="F2805" t="str">
        <f t="shared" si="822"/>
        <v>2.90859051319357-4.29185324071531i</v>
      </c>
      <c r="G2805" t="str">
        <f t="shared" si="823"/>
        <v>0.999546585029374-0.0212887149797817i</v>
      </c>
      <c r="H2805" t="str">
        <f t="shared" si="824"/>
        <v>0.363674915306973-68.3538088542802i</v>
      </c>
      <c r="I2805" t="str">
        <f t="shared" si="825"/>
        <v>-0.824609477860874-0.565263626732564i</v>
      </c>
      <c r="K2805" t="str">
        <f t="shared" si="826"/>
        <v>0.000934021470594402-0.00193425076927521i</v>
      </c>
      <c r="L2805" t="str">
        <f t="shared" si="827"/>
        <v>0.0001875-0.00998977563363681i</v>
      </c>
      <c r="M2805" t="str">
        <f t="shared" si="828"/>
        <v>0.00125-0.00251079922342744i</v>
      </c>
      <c r="N2805">
        <f t="shared" si="829"/>
        <v>40.904885978057166</v>
      </c>
      <c r="O2805">
        <f t="shared" si="830"/>
        <v>1.3363030319976887</v>
      </c>
      <c r="P2805" s="3">
        <f t="shared" si="831"/>
        <v>1.3363030319976887</v>
      </c>
      <c r="Q2805" s="3">
        <f t="shared" si="832"/>
        <v>-139.09511402194283</v>
      </c>
      <c r="R2805">
        <f t="shared" si="833"/>
        <v>40.904885978057166</v>
      </c>
      <c r="S2805">
        <f t="shared" si="834"/>
        <v>35.309803963588791</v>
      </c>
      <c r="T2805">
        <f t="shared" si="817"/>
        <v>1.3363030319976887</v>
      </c>
    </row>
    <row r="2806" spans="1:20" x14ac:dyDescent="0.35">
      <c r="A2806">
        <f t="shared" si="818"/>
        <v>222701.10202097357</v>
      </c>
      <c r="B2806">
        <f t="shared" si="835"/>
        <v>35443.981218650428</v>
      </c>
      <c r="C2806" t="str">
        <f t="shared" si="819"/>
        <v>-0.880135385086231-0.750005782475187i</v>
      </c>
      <c r="D2806" t="str">
        <f t="shared" si="820"/>
        <v>3.4698901331847-0.618071056641574i</v>
      </c>
      <c r="E2806" t="str">
        <f t="shared" si="821"/>
        <v>128.098965995489-278.364394722715i</v>
      </c>
      <c r="F2806" t="str">
        <f t="shared" si="822"/>
        <v>2.90858047131633-4.27607563896014i</v>
      </c>
      <c r="G2806" t="str">
        <f t="shared" si="823"/>
        <v>0.999543134105615-0.0213695383183506i</v>
      </c>
      <c r="H2806" t="str">
        <f t="shared" si="824"/>
        <v>0.360409111906123-68.0896347234483i</v>
      </c>
      <c r="I2806" t="str">
        <f t="shared" si="825"/>
        <v>-0.818407177302761-0.563038499484661i</v>
      </c>
      <c r="K2806" t="str">
        <f t="shared" si="826"/>
        <v>0.000932830703148273-0.00192754084395265i</v>
      </c>
      <c r="L2806" t="str">
        <f t="shared" si="827"/>
        <v>0.0001875-0.00995195819250534i</v>
      </c>
      <c r="M2806" t="str">
        <f t="shared" si="828"/>
        <v>0.00125-0.00250129430506818i</v>
      </c>
      <c r="N2806">
        <f t="shared" si="829"/>
        <v>40.435916708066543</v>
      </c>
      <c r="O2806">
        <f t="shared" si="830"/>
        <v>1.2617914449236298</v>
      </c>
      <c r="P2806" s="3">
        <f t="shared" si="831"/>
        <v>1.2617914449236298</v>
      </c>
      <c r="Q2806" s="3">
        <f t="shared" si="832"/>
        <v>-139.56408329193346</v>
      </c>
      <c r="R2806">
        <f t="shared" si="833"/>
        <v>40.435916708066543</v>
      </c>
      <c r="S2806">
        <f t="shared" si="834"/>
        <v>35.443981218650428</v>
      </c>
      <c r="T2806">
        <f t="shared" si="817"/>
        <v>1.2617914449236298</v>
      </c>
    </row>
    <row r="2807" spans="1:20" x14ac:dyDescent="0.35">
      <c r="A2807">
        <f t="shared" si="818"/>
        <v>223547.36620865329</v>
      </c>
      <c r="B2807">
        <f t="shared" si="835"/>
        <v>35578.668347281302</v>
      </c>
      <c r="C2807" t="str">
        <f t="shared" si="819"/>
        <v>-0.878530737875526-0.73642337364672i</v>
      </c>
      <c r="D2807" t="str">
        <f t="shared" si="820"/>
        <v>3.46982757887197-0.61701048128267i</v>
      </c>
      <c r="E2807" t="str">
        <f t="shared" si="821"/>
        <v>124.818162439528-277.99118585537i</v>
      </c>
      <c r="F2807" t="str">
        <f t="shared" si="822"/>
        <v>2.90857035304596-4.26035954672065i</v>
      </c>
      <c r="G2807" t="str">
        <f t="shared" si="823"/>
        <v>0.999539656929106-0.0214506679418498i</v>
      </c>
      <c r="H2807" t="str">
        <f t="shared" si="824"/>
        <v>0.357175552702229-67.8265221019133i</v>
      </c>
      <c r="I2807" t="str">
        <f t="shared" si="825"/>
        <v>-0.812252655509056-0.560822822701953i</v>
      </c>
      <c r="K2807" t="str">
        <f t="shared" si="826"/>
        <v>0.00093164794658548-0.00192085717818611i</v>
      </c>
      <c r="L2807" t="str">
        <f t="shared" si="827"/>
        <v>0.0001875-0.00991428391363354i</v>
      </c>
      <c r="M2807" t="str">
        <f t="shared" si="828"/>
        <v>0.00125-0.00249182536866725i</v>
      </c>
      <c r="N2807">
        <f t="shared" si="829"/>
        <v>39.971229101829834</v>
      </c>
      <c r="O2807">
        <f t="shared" si="830"/>
        <v>1.186401946088784</v>
      </c>
      <c r="P2807" s="3">
        <f t="shared" si="831"/>
        <v>1.186401946088784</v>
      </c>
      <c r="Q2807" s="3">
        <f t="shared" si="832"/>
        <v>-140.02877089817017</v>
      </c>
      <c r="R2807">
        <f t="shared" si="833"/>
        <v>39.971229101829834</v>
      </c>
      <c r="S2807">
        <f t="shared" si="834"/>
        <v>35.578668347281301</v>
      </c>
      <c r="T2807">
        <f t="shared" si="817"/>
        <v>1.186401946088784</v>
      </c>
    </row>
    <row r="2808" spans="1:20" x14ac:dyDescent="0.35">
      <c r="A2808">
        <f t="shared" si="818"/>
        <v>224396.84620024616</v>
      </c>
      <c r="B2808">
        <f t="shared" si="835"/>
        <v>35713.867287000969</v>
      </c>
      <c r="C2808" t="str">
        <f t="shared" si="819"/>
        <v>-0.876688965259723-0.722967405495379i</v>
      </c>
      <c r="D2808" t="str">
        <f t="shared" si="820"/>
        <v>3.46976455052438-0.615958735353675i</v>
      </c>
      <c r="E2808" t="str">
        <f t="shared" si="821"/>
        <v>121.567572061599-277.551984950684i</v>
      </c>
      <c r="F2808" t="str">
        <f t="shared" si="822"/>
        <v>2.90856015780181-4.24470473787819i</v>
      </c>
      <c r="G2808" t="str">
        <f t="shared" si="823"/>
        <v>0.999536153300314-0.0215321050045167i</v>
      </c>
      <c r="H2808" t="str">
        <f t="shared" si="824"/>
        <v>0.353973877911716-67.5644662714289i</v>
      </c>
      <c r="I2808" t="str">
        <f t="shared" si="825"/>
        <v>-0.806145537680737-0.558616547132963i</v>
      </c>
      <c r="K2808" t="str">
        <f t="shared" si="826"/>
        <v>0.000930473135576857-0.00191419969002298i</v>
      </c>
      <c r="L2808" t="str">
        <f t="shared" si="827"/>
        <v>0.0001875-0.00987675225506426i</v>
      </c>
      <c r="M2808" t="str">
        <f t="shared" si="828"/>
        <v>0.00125-0.0024823922780108i</v>
      </c>
      <c r="N2808">
        <f t="shared" si="829"/>
        <v>39.510924618014258</v>
      </c>
      <c r="O2808">
        <f t="shared" si="830"/>
        <v>1.1101551785120942</v>
      </c>
      <c r="P2808" s="3">
        <f t="shared" si="831"/>
        <v>1.1101551785120942</v>
      </c>
      <c r="Q2808" s="3">
        <f t="shared" si="832"/>
        <v>-140.48907538198574</v>
      </c>
      <c r="R2808">
        <f t="shared" si="833"/>
        <v>39.510924618014258</v>
      </c>
      <c r="S2808">
        <f t="shared" si="834"/>
        <v>35.713867287000966</v>
      </c>
      <c r="T2808">
        <f t="shared" si="817"/>
        <v>1.1101551785120942</v>
      </c>
    </row>
    <row r="2809" spans="1:20" x14ac:dyDescent="0.35">
      <c r="A2809">
        <f t="shared" si="818"/>
        <v>225249.55421580712</v>
      </c>
      <c r="B2809">
        <f t="shared" si="835"/>
        <v>35849.579982691575</v>
      </c>
      <c r="C2809" t="str">
        <f t="shared" si="819"/>
        <v>-0.874616493341852-0.709644185921416i</v>
      </c>
      <c r="D2809" t="str">
        <f t="shared" si="820"/>
        <v>3.46970104456717-0.614915803195624i</v>
      </c>
      <c r="E2809" t="str">
        <f t="shared" si="821"/>
        <v>118.348976704722-277.048490243413i</v>
      </c>
      <c r="F2809" t="str">
        <f t="shared" si="822"/>
        <v>2.90854988499889-4.2291109871953i</v>
      </c>
      <c r="G2809" t="str">
        <f t="shared" si="823"/>
        <v>0.999532623018194-0.0216138506648645i</v>
      </c>
      <c r="H2809" t="str">
        <f t="shared" si="824"/>
        <v>0.350803732271226-67.3034625396057i</v>
      </c>
      <c r="I2809" t="str">
        <f t="shared" si="825"/>
        <v>-0.800085452058804-0.556419623898198i</v>
      </c>
      <c r="K2809" t="str">
        <f t="shared" si="826"/>
        <v>0.000929306205217372-0.00190756829770573i</v>
      </c>
      <c r="L2809" t="str">
        <f t="shared" si="827"/>
        <v>0.0001875-0.00983936267689208i</v>
      </c>
      <c r="M2809" t="str">
        <f t="shared" si="828"/>
        <v>0.00125-0.00247299489740068i</v>
      </c>
      <c r="N2809">
        <f t="shared" si="829"/>
        <v>39.055099225157335</v>
      </c>
      <c r="O2809">
        <f t="shared" si="830"/>
        <v>1.0330720656438652</v>
      </c>
      <c r="P2809" s="3">
        <f t="shared" si="831"/>
        <v>1.0330720656438652</v>
      </c>
      <c r="Q2809" s="3">
        <f t="shared" si="832"/>
        <v>-140.94490077484267</v>
      </c>
      <c r="R2809">
        <f t="shared" si="833"/>
        <v>39.055099225157335</v>
      </c>
      <c r="S2809">
        <f t="shared" si="834"/>
        <v>35.849579982691573</v>
      </c>
      <c r="T2809">
        <f t="shared" si="817"/>
        <v>1.0330720656438652</v>
      </c>
    </row>
    <row r="2810" spans="1:20" x14ac:dyDescent="0.35">
      <c r="A2810">
        <f t="shared" si="818"/>
        <v>226105.50252182718</v>
      </c>
      <c r="B2810">
        <f t="shared" si="835"/>
        <v>35985.808386625802</v>
      </c>
      <c r="C2810" t="str">
        <f t="shared" si="819"/>
        <v>-0.872319919896208-0.696459653554524i</v>
      </c>
      <c r="D2810" t="str">
        <f t="shared" si="820"/>
        <v>3.4696370573989-0.613881669270337i</v>
      </c>
      <c r="E2810" t="str">
        <f t="shared" si="821"/>
        <v>115.164059139506-276.482449822676i</v>
      </c>
      <c r="F2810" t="str">
        <f t="shared" si="822"/>
        <v>2.90853953404772-4.21357807031243i</v>
      </c>
      <c r="G2810" t="str">
        <f t="shared" si="823"/>
        <v>0.999529065880176-0.0216959060856969i</v>
      </c>
      <c r="H2810" t="str">
        <f t="shared" si="824"/>
        <v>0.347664764975171-67.0435062397228i</v>
      </c>
      <c r="I2810" t="str">
        <f t="shared" si="825"/>
        <v>-0.794072029898161-0.554232004485983i</v>
      </c>
      <c r="K2810" t="str">
        <f t="shared" si="826"/>
        <v>0.000928147091022999-0.0019009629196724i</v>
      </c>
      <c r="L2810" t="str">
        <f t="shared" si="827"/>
        <v>0.0001875-0.00980211464125534i</v>
      </c>
      <c r="M2810" t="str">
        <f t="shared" si="828"/>
        <v>0.00125-0.0024636330916524i</v>
      </c>
      <c r="N2810">
        <f t="shared" si="829"/>
        <v>38.603843404487975</v>
      </c>
      <c r="O2810">
        <f t="shared" si="830"/>
        <v>0.95517377174854667</v>
      </c>
      <c r="P2810" s="3">
        <f t="shared" si="831"/>
        <v>0.95517377174854667</v>
      </c>
      <c r="Q2810" s="3">
        <f t="shared" si="832"/>
        <v>-141.39615659551202</v>
      </c>
      <c r="R2810">
        <f t="shared" si="833"/>
        <v>38.603843404487975</v>
      </c>
      <c r="S2810">
        <f t="shared" si="834"/>
        <v>35.985808386625806</v>
      </c>
      <c r="T2810">
        <f t="shared" si="817"/>
        <v>0.95517377174854667</v>
      </c>
    </row>
    <row r="2811" spans="1:20" x14ac:dyDescent="0.35">
      <c r="A2811">
        <f t="shared" si="818"/>
        <v>226964.70343141013</v>
      </c>
      <c r="B2811">
        <f t="shared" si="835"/>
        <v>36122.554458494982</v>
      </c>
      <c r="C2811" t="str">
        <f t="shared" si="819"/>
        <v>-0.869805991583251-0.683419375899948i</v>
      </c>
      <c r="D2811" t="str">
        <f t="shared" si="820"/>
        <v>3.46957258539122-0.612856318160119i</v>
      </c>
      <c r="E2811" t="str">
        <f t="shared" si="821"/>
        <v>112.014402365357-275.855655447064i</v>
      </c>
      <c r="F2811" t="str">
        <f t="shared" si="822"/>
        <v>2.90852910435437-4.19810576374468i</v>
      </c>
      <c r="G2811" t="str">
        <f t="shared" si="823"/>
        <v>0.999525481682151-0.0217782724341242i</v>
      </c>
      <c r="H2811" t="str">
        <f t="shared" si="824"/>
        <v>0.344556629614205-66.7845927305407i</v>
      </c>
      <c r="I2811" t="str">
        <f t="shared" si="825"/>
        <v>-0.788104905441746-0.552053640748388i</v>
      </c>
      <c r="K2811" t="str">
        <f t="shared" si="826"/>
        <v>0.00092699572892761-0.00189438347455717i</v>
      </c>
      <c r="L2811" t="str">
        <f t="shared" si="827"/>
        <v>0.0001875-0.00976500761232847i</v>
      </c>
      <c r="M2811" t="str">
        <f t="shared" si="828"/>
        <v>0.00125-0.00245430672609325i</v>
      </c>
      <c r="N2811">
        <f t="shared" si="829"/>
        <v>38.157242166501732</v>
      </c>
      <c r="O2811">
        <f t="shared" si="830"/>
        <v>0.87648166306939745</v>
      </c>
      <c r="P2811" s="3">
        <f t="shared" si="831"/>
        <v>0.87648166306939745</v>
      </c>
      <c r="Q2811" s="3">
        <f t="shared" si="832"/>
        <v>-141.84275783349827</v>
      </c>
      <c r="R2811">
        <f t="shared" si="833"/>
        <v>38.157242166501732</v>
      </c>
      <c r="S2811">
        <f t="shared" si="834"/>
        <v>36.122554458494982</v>
      </c>
      <c r="T2811">
        <f t="shared" si="817"/>
        <v>0.87648166306939745</v>
      </c>
    </row>
    <row r="2812" spans="1:20" x14ac:dyDescent="0.35">
      <c r="A2812">
        <f t="shared" si="818"/>
        <v>227827.16930444946</v>
      </c>
      <c r="B2812">
        <f t="shared" si="835"/>
        <v>36259.820165437261</v>
      </c>
      <c r="C2812" t="str">
        <f t="shared" si="819"/>
        <v>-0.867081581592921-0.670528548957026i</v>
      </c>
      <c r="D2812" t="str">
        <f t="shared" si="820"/>
        <v>3.46950762488871-0.611839734567478i</v>
      </c>
      <c r="E2812" t="str">
        <f t="shared" si="821"/>
        <v>108.901489316045-275.169936463772i</v>
      </c>
      <c r="F2812" t="str">
        <f t="shared" si="822"/>
        <v>2.9085185953204-4.18269384487864i</v>
      </c>
      <c r="G2812" t="str">
        <f t="shared" si="823"/>
        <v>0.999521870218465-0.0218609508815771i</v>
      </c>
      <c r="H2812" t="str">
        <f t="shared" si="824"/>
        <v>0.341478984114549-66.526717396112i</v>
      </c>
      <c r="I2812" t="str">
        <f t="shared" si="825"/>
        <v>-0.782183715894878-0.549884484897156i</v>
      </c>
      <c r="K2812" t="str">
        <f t="shared" si="826"/>
        <v>0.000925852055279839-0.00188782988119086i</v>
      </c>
      <c r="L2812" t="str">
        <f t="shared" si="827"/>
        <v>0.0001875-0.00972804105631442i</v>
      </c>
      <c r="M2812" t="str">
        <f t="shared" si="828"/>
        <v>0.00125-0.00244501566656032i</v>
      </c>
      <c r="N2812">
        <f t="shared" si="829"/>
        <v>37.715375080634374</v>
      </c>
      <c r="O2812">
        <f t="shared" si="830"/>
        <v>0.79701726988908772</v>
      </c>
      <c r="P2812" s="3">
        <f t="shared" si="831"/>
        <v>0.79701726988908772</v>
      </c>
      <c r="Q2812" s="3">
        <f t="shared" si="832"/>
        <v>-142.28462491936563</v>
      </c>
      <c r="R2812">
        <f t="shared" si="833"/>
        <v>37.715375080634374</v>
      </c>
      <c r="S2812">
        <f t="shared" si="834"/>
        <v>36.259820165437262</v>
      </c>
      <c r="T2812">
        <f t="shared" si="817"/>
        <v>0.79701726988908772</v>
      </c>
    </row>
    <row r="2813" spans="1:20" x14ac:dyDescent="0.35">
      <c r="A2813">
        <f t="shared" si="818"/>
        <v>228692.91254780637</v>
      </c>
      <c r="B2813">
        <f t="shared" si="835"/>
        <v>36397.60748206592</v>
      </c>
      <c r="C2813" t="str">
        <f t="shared" si="819"/>
        <v>-0.864153667810578-0.657791998237214i</v>
      </c>
      <c r="D2813" t="str">
        <f t="shared" si="820"/>
        <v>3.46944217220865-0.610831903314829i</v>
      </c>
      <c r="E2813" t="str">
        <f t="shared" si="821"/>
        <v>105.826702950595-274.427153858035i</v>
      </c>
      <c r="F2813" t="str">
        <f t="shared" si="822"/>
        <v>2.90850800634284-4.16734209196914i</v>
      </c>
      <c r="G2813" t="str">
        <f t="shared" si="823"/>
        <v>0.999518231281902-0.0219439426038231i</v>
      </c>
      <c r="H2813" t="str">
        <f t="shared" si="824"/>
        <v>0.338431490678312-66.2698756456005i</v>
      </c>
      <c r="I2813" t="str">
        <f t="shared" si="825"/>
        <v>-0.77630810139989-0.547724489499753i</v>
      </c>
      <c r="K2813" t="str">
        <f t="shared" si="826"/>
        <v>0.000924716006840053-0.00188130205860138i</v>
      </c>
      <c r="L2813" t="str">
        <f t="shared" si="827"/>
        <v>0.0001875-0.00969121444143702i</v>
      </c>
      <c r="M2813" t="str">
        <f t="shared" si="828"/>
        <v>0.00125-0.0024357597793986i</v>
      </c>
      <c r="N2813">
        <f t="shared" si="829"/>
        <v>37.278316317367</v>
      </c>
      <c r="O2813">
        <f t="shared" si="830"/>
        <v>0.71680224958686112</v>
      </c>
      <c r="P2813" s="3">
        <f t="shared" si="831"/>
        <v>0.71680224958686112</v>
      </c>
      <c r="Q2813" s="3">
        <f t="shared" si="832"/>
        <v>-142.721683682633</v>
      </c>
      <c r="R2813">
        <f t="shared" si="833"/>
        <v>37.278316317367</v>
      </c>
      <c r="S2813">
        <f t="shared" si="834"/>
        <v>36.397607482065922</v>
      </c>
      <c r="T2813">
        <f t="shared" si="817"/>
        <v>0.71680224958686112</v>
      </c>
    </row>
    <row r="2814" spans="1:20" x14ac:dyDescent="0.35">
      <c r="A2814">
        <f t="shared" si="818"/>
        <v>229561.94561548802</v>
      </c>
      <c r="B2814">
        <f t="shared" si="835"/>
        <v>36535.918390497769</v>
      </c>
      <c r="C2814" t="str">
        <f t="shared" si="819"/>
        <v>-0.861029311591458-0.645214181102926i</v>
      </c>
      <c r="D2814" t="str">
        <f t="shared" si="820"/>
        <v>3.46937622364086-0.609832809344211i</v>
      </c>
      <c r="E2814" t="str">
        <f t="shared" si="821"/>
        <v>102.79132670882-273.629194456857i</v>
      </c>
      <c r="F2814" t="str">
        <f t="shared" si="822"/>
        <v>2.90849733681412-4.15205028413604i</v>
      </c>
      <c r="G2814" t="str">
        <f t="shared" si="823"/>
        <v>0.999514564663675-0.0220272487809802i</v>
      </c>
      <c r="H2814" t="str">
        <f t="shared" si="824"/>
        <v>0.335413815724601-66.0140629130962i</v>
      </c>
      <c r="I2814" t="str">
        <f t="shared" si="825"/>
        <v>-0.77047770501095-0.545573607475426i</v>
      </c>
      <c r="K2814" t="str">
        <f t="shared" si="826"/>
        <v>0.000923587520777229-0.00187479992601429i</v>
      </c>
      <c r="L2814" t="str">
        <f t="shared" si="827"/>
        <v>0.0001875-0.00965452723793287i</v>
      </c>
      <c r="M2814" t="str">
        <f t="shared" si="828"/>
        <v>0.00125-0.00242653893145906i</v>
      </c>
      <c r="N2814">
        <f t="shared" si="829"/>
        <v>36.846134702022169</v>
      </c>
      <c r="O2814">
        <f t="shared" si="830"/>
        <v>0.63585835078568509</v>
      </c>
      <c r="P2814" s="3">
        <f t="shared" si="831"/>
        <v>0.63585835078568509</v>
      </c>
      <c r="Q2814" s="3">
        <f t="shared" si="832"/>
        <v>-143.15386529797783</v>
      </c>
      <c r="R2814">
        <f t="shared" si="833"/>
        <v>36.846134702022169</v>
      </c>
      <c r="S2814">
        <f t="shared" si="834"/>
        <v>36.53591839049777</v>
      </c>
      <c r="T2814">
        <f t="shared" si="817"/>
        <v>0.63585835078568509</v>
      </c>
    </row>
    <row r="2815" spans="1:20" x14ac:dyDescent="0.35">
      <c r="A2815">
        <f t="shared" si="818"/>
        <v>230434.28100882689</v>
      </c>
      <c r="B2815">
        <f t="shared" si="835"/>
        <v>36674.754880381661</v>
      </c>
      <c r="C2815" t="str">
        <f t="shared" si="819"/>
        <v>-0.857715637219404-0.632799190344795i</v>
      </c>
      <c r="D2815" t="str">
        <f t="shared" si="820"/>
        <v>3.46930977544747-0.608842437716999i</v>
      </c>
      <c r="E2815" t="str">
        <f t="shared" si="821"/>
        <v>99.7965453097202-272.777965308435i</v>
      </c>
      <c r="F2815" t="str">
        <f t="shared" si="822"/>
        <v>2.90848658612209-4.13681820136112i</v>
      </c>
      <c r="G2815" t="str">
        <f t="shared" si="823"/>
        <v>0.999510870153412-0.0221108705975336i</v>
      </c>
      <c r="H2815" t="str">
        <f t="shared" si="824"/>
        <v>0.332425629831548-65.7592746574345i</v>
      </c>
      <c r="I2815" t="str">
        <f t="shared" si="825"/>
        <v>-0.764692172669155-0.543431792091338i</v>
      </c>
      <c r="K2815" t="str">
        <f t="shared" si="826"/>
        <v>0.000922466534665936-0.00186832340285317i</v>
      </c>
      <c r="L2815" t="str">
        <f t="shared" si="827"/>
        <v>0.0001875-0.00961797891804425i</v>
      </c>
      <c r="M2815" t="str">
        <f t="shared" si="828"/>
        <v>0.00125-0.00241735299009669i</v>
      </c>
      <c r="N2815">
        <f t="shared" si="829"/>
        <v>36.418893779539843</v>
      </c>
      <c r="O2815">
        <f t="shared" si="830"/>
        <v>0.55420737866992931</v>
      </c>
      <c r="P2815" s="3">
        <f t="shared" si="831"/>
        <v>0.55420737866992931</v>
      </c>
      <c r="Q2815" s="3">
        <f t="shared" si="832"/>
        <v>-143.58110622046016</v>
      </c>
      <c r="R2815">
        <f t="shared" si="833"/>
        <v>36.418893779539843</v>
      </c>
      <c r="S2815">
        <f t="shared" si="834"/>
        <v>36.674754880381663</v>
      </c>
      <c r="T2815">
        <f t="shared" si="817"/>
        <v>0.55420737866992931</v>
      </c>
    </row>
    <row r="2816" spans="1:20" x14ac:dyDescent="0.35">
      <c r="A2816">
        <f t="shared" si="818"/>
        <v>231309.93127666044</v>
      </c>
      <c r="B2816">
        <f t="shared" si="835"/>
        <v>36814.118948927113</v>
      </c>
      <c r="C2816" t="str">
        <f t="shared" si="819"/>
        <v>-0.854219812116895-0.620550758911121i</v>
      </c>
      <c r="D2816" t="str">
        <f t="shared" si="820"/>
        <v>3.46924282386275-0.607860773613617i</v>
      </c>
      <c r="E2816" t="str">
        <f t="shared" si="821"/>
        <v>96.8434458698545-271.875388256179i</v>
      </c>
      <c r="F2816" t="str">
        <f t="shared" si="822"/>
        <v>2.90847575364996-4.12164562448484i</v>
      </c>
      <c r="G2816" t="str">
        <f t="shared" si="823"/>
        <v>0.999507147539147-0.0221948092423499i</v>
      </c>
      <c r="H2816" t="str">
        <f t="shared" si="824"/>
        <v>0.329466607679204-65.5055063620185i</v>
      </c>
      <c r="I2816" t="str">
        <f t="shared" si="825"/>
        <v>-0.758951153177848-0.541298996958771i</v>
      </c>
      <c r="K2816" t="str">
        <f t="shared" si="826"/>
        <v>0.000921352986483287-0.0018618724087401i</v>
      </c>
      <c r="L2816" t="str">
        <f t="shared" si="827"/>
        <v>0.0001875-0.00958156895601145i</v>
      </c>
      <c r="M2816" t="str">
        <f t="shared" si="828"/>
        <v>0.00125-0.00240820182316865i</v>
      </c>
      <c r="N2816">
        <f t="shared" si="829"/>
        <v>35.996651889463351</v>
      </c>
      <c r="O2816">
        <f t="shared" si="830"/>
        <v>0.47187116154486791</v>
      </c>
      <c r="P2816" s="3">
        <f t="shared" si="831"/>
        <v>0.47187116154486791</v>
      </c>
      <c r="Q2816" s="3">
        <f t="shared" si="832"/>
        <v>-144.00334811053665</v>
      </c>
      <c r="R2816">
        <f t="shared" si="833"/>
        <v>35.996651889463351</v>
      </c>
      <c r="S2816">
        <f t="shared" si="834"/>
        <v>36.81411894892711</v>
      </c>
      <c r="T2816">
        <f t="shared" si="817"/>
        <v>0.47187116154486791</v>
      </c>
    </row>
    <row r="2817" spans="1:20" x14ac:dyDescent="0.35">
      <c r="A2817">
        <f t="shared" si="818"/>
        <v>232188.90901551172</v>
      </c>
      <c r="B2817">
        <f t="shared" si="835"/>
        <v>36954.012600933034</v>
      </c>
      <c r="C2817" t="str">
        <f t="shared" si="819"/>
        <v>-0.850549027863903-0.608472265701239i</v>
      </c>
      <c r="D2817" t="str">
        <f t="shared" si="820"/>
        <v>3.46917536509281-0.606887802333242i</v>
      </c>
      <c r="E2817" t="str">
        <f t="shared" si="821"/>
        <v>93.9330193181527-270.923394723785i</v>
      </c>
      <c r="F2817" t="str">
        <f t="shared" si="822"/>
        <v>2.90846483877621-4.10653233520317i</v>
      </c>
      <c r="G2817" t="str">
        <f t="shared" si="823"/>
        <v>0.999503396607306-0.0222790659086927i</v>
      </c>
      <c r="H2817" t="str">
        <f t="shared" si="824"/>
        <v>0.326536427993219-65.2527535346385i</v>
      </c>
      <c r="I2817" t="str">
        <f t="shared" si="825"/>
        <v>-0.753254298178127-0.539175176029329i</v>
      </c>
      <c r="K2817" t="str">
        <f t="shared" si="826"/>
        <v>0.000920246814605928-0.00185544686349604i</v>
      </c>
      <c r="L2817" t="str">
        <f t="shared" si="827"/>
        <v>0.0001875-0.00954529682806478i</v>
      </c>
      <c r="M2817" t="str">
        <f t="shared" si="828"/>
        <v>0.00125-0.00239908529903233i</v>
      </c>
      <c r="N2817">
        <f t="shared" si="829"/>
        <v>35.57946225037557</v>
      </c>
      <c r="O2817">
        <f t="shared" si="830"/>
        <v>0.38887151869877484</v>
      </c>
      <c r="P2817" s="3">
        <f t="shared" si="831"/>
        <v>0.38887151869877484</v>
      </c>
      <c r="Q2817" s="3">
        <f t="shared" si="832"/>
        <v>-144.42053774962443</v>
      </c>
      <c r="R2817">
        <f t="shared" si="833"/>
        <v>35.57946225037557</v>
      </c>
      <c r="S2817">
        <f t="shared" si="834"/>
        <v>36.954012600933034</v>
      </c>
      <c r="T2817">
        <f t="shared" si="817"/>
        <v>0.38887151869877484</v>
      </c>
    </row>
    <row r="2818" spans="1:20" x14ac:dyDescent="0.35">
      <c r="A2818">
        <f t="shared" si="818"/>
        <v>233071.22686977067</v>
      </c>
      <c r="B2818">
        <f t="shared" si="835"/>
        <v>37094.437848816582</v>
      </c>
      <c r="C2818" t="str">
        <f t="shared" si="819"/>
        <v>-0.846710482074072-0.596566742333391i</v>
      </c>
      <c r="D2818" t="str">
        <f t="shared" si="820"/>
        <v>3.46910739531556-0.605923509293542i</v>
      </c>
      <c r="E2818" t="str">
        <f t="shared" si="821"/>
        <v>91.0661620832364-269.923920725288i</v>
      </c>
      <c r="F2818" t="str">
        <f t="shared" si="822"/>
        <v>2.90845384087469-4.09147811606455i</v>
      </c>
      <c r="G2818" t="str">
        <f t="shared" si="823"/>
        <v>0.999499617142695-0.0223636417942382i</v>
      </c>
      <c r="H2818" t="str">
        <f t="shared" si="824"/>
        <v>0.323634773489413-65.0010117072981i</v>
      </c>
      <c r="I2818" t="str">
        <f t="shared" si="825"/>
        <v>-0.747601262124659-0.537060283591271i</v>
      </c>
      <c r="K2818" t="str">
        <f t="shared" si="826"/>
        <v>0.000919147957807034-0.00184904668714132i</v>
      </c>
      <c r="L2818" t="str">
        <f t="shared" si="827"/>
        <v>0.0001875-0.00950916201241756i</v>
      </c>
      <c r="M2818" t="str">
        <f t="shared" si="828"/>
        <v>0.00125-0.00239000328654346i</v>
      </c>
      <c r="N2818">
        <f t="shared" si="829"/>
        <v>35.167373053030047</v>
      </c>
      <c r="O2818">
        <f t="shared" si="830"/>
        <v>0.30523022962009033</v>
      </c>
      <c r="P2818" s="3">
        <f t="shared" si="831"/>
        <v>0.30523022962009033</v>
      </c>
      <c r="Q2818" s="3">
        <f t="shared" si="832"/>
        <v>-144.83262694696995</v>
      </c>
      <c r="R2818">
        <f t="shared" si="833"/>
        <v>35.167373053030047</v>
      </c>
      <c r="S2818">
        <f t="shared" si="834"/>
        <v>37.094437848816582</v>
      </c>
      <c r="T2818">
        <f t="shared" si="817"/>
        <v>0.30523022962009033</v>
      </c>
    </row>
    <row r="2819" spans="1:20" x14ac:dyDescent="0.35">
      <c r="A2819">
        <f t="shared" si="818"/>
        <v>233956.89753187579</v>
      </c>
      <c r="B2819">
        <f t="shared" si="835"/>
        <v>37235.396712642083</v>
      </c>
      <c r="C2819" t="str">
        <f t="shared" si="819"/>
        <v>-0.842711361167726-0.58483688079639i</v>
      </c>
      <c r="D2819" t="str">
        <f t="shared" si="820"/>
        <v>3.46903891068036-0.604967880030369i</v>
      </c>
      <c r="E2819" t="str">
        <f t="shared" si="821"/>
        <v>88.243678028928-268.878902111664i</v>
      </c>
      <c r="F2819" t="str">
        <f t="shared" si="822"/>
        <v>2.90844275931443-4.07648275046664i</v>
      </c>
      <c r="G2819" t="str">
        <f t="shared" si="823"/>
        <v>0.999495808928487-0.0224485381010901i</v>
      </c>
      <c r="H2819" t="str">
        <f t="shared" si="824"/>
        <v>0.320761330819145-64.7502764360404i</v>
      </c>
      <c r="I2819" t="str">
        <f t="shared" si="825"/>
        <v>-0.741991702261659-0.53495427426584i</v>
      </c>
      <c r="K2819" t="str">
        <f t="shared" si="826"/>
        <v>0.000918056355253332-0.00184267179989594i</v>
      </c>
      <c r="L2819" t="str">
        <f t="shared" si="827"/>
        <v>0.0001875-0.00947316398925846i</v>
      </c>
      <c r="M2819" t="str">
        <f t="shared" si="828"/>
        <v>0.00125-0.00238095565505426i</v>
      </c>
      <c r="N2819">
        <f t="shared" si="829"/>
        <v>34.760427561395119</v>
      </c>
      <c r="O2819">
        <f t="shared" si="830"/>
        <v>0.22096900460759478</v>
      </c>
      <c r="P2819" s="3">
        <f t="shared" si="831"/>
        <v>0.22096900460759478</v>
      </c>
      <c r="Q2819" s="3">
        <f t="shared" si="832"/>
        <v>-145.23957243860488</v>
      </c>
      <c r="R2819">
        <f t="shared" si="833"/>
        <v>34.760427561395119</v>
      </c>
      <c r="S2819">
        <f t="shared" si="834"/>
        <v>37.235396712642086</v>
      </c>
      <c r="T2819">
        <f t="shared" si="817"/>
        <v>0.22096900460759478</v>
      </c>
    </row>
    <row r="2820" spans="1:20" x14ac:dyDescent="0.35">
      <c r="A2820">
        <f t="shared" si="818"/>
        <v>234845.93374249694</v>
      </c>
      <c r="B2820">
        <f t="shared" si="835"/>
        <v>37376.891220150123</v>
      </c>
      <c r="C2820" t="str">
        <f t="shared" si="819"/>
        <v>-0.838558824073012-0.573285041895387i</v>
      </c>
      <c r="D2820" t="str">
        <f t="shared" si="820"/>
        <v>3.46896990730787-0.604020900197488i</v>
      </c>
      <c r="E2820" t="str">
        <f t="shared" si="821"/>
        <v>85.4662806137812-267.790270063214i</v>
      </c>
      <c r="F2820" t="str">
        <f t="shared" si="822"/>
        <v>2.9084315934597-4.06154602265325i</v>
      </c>
      <c r="G2820" t="str">
        <f t="shared" si="823"/>
        <v>0.999491971746213-0.0225337560357954i</v>
      </c>
      <c r="H2820" t="str">
        <f t="shared" si="824"/>
        <v>0.317915790515443-64.5005433007722i</v>
      </c>
      <c r="I2820" t="str">
        <f t="shared" si="825"/>
        <v>-0.736425278599084-0.532857103003649i</v>
      </c>
      <c r="K2820" t="str">
        <f t="shared" si="826"/>
        <v>0.000916971946502113-0.00183632212217996i</v>
      </c>
      <c r="L2820" t="str">
        <f t="shared" si="827"/>
        <v>0.0001875-0.00943730224074356i</v>
      </c>
      <c r="M2820" t="str">
        <f t="shared" si="828"/>
        <v>0.00125-0.0023719422744115i</v>
      </c>
      <c r="N2820">
        <f t="shared" si="829"/>
        <v>34.358664220857463</v>
      </c>
      <c r="O2820">
        <f t="shared" si="830"/>
        <v>0.13610945680810255</v>
      </c>
      <c r="P2820" s="3">
        <f t="shared" si="831"/>
        <v>0.13610945680810255</v>
      </c>
      <c r="Q2820" s="3">
        <f t="shared" si="832"/>
        <v>-145.64133577914254</v>
      </c>
      <c r="R2820">
        <f t="shared" si="833"/>
        <v>34.358664220857463</v>
      </c>
      <c r="S2820">
        <f t="shared" si="834"/>
        <v>37.376891220150121</v>
      </c>
      <c r="T2820">
        <f t="shared" si="817"/>
        <v>0.13610945680810255</v>
      </c>
    </row>
    <row r="2821" spans="1:20" x14ac:dyDescent="0.35">
      <c r="A2821">
        <f t="shared" si="818"/>
        <v>235738.34829071842</v>
      </c>
      <c r="B2821">
        <f t="shared" si="835"/>
        <v>37518.923406786693</v>
      </c>
      <c r="C2821" t="str">
        <f t="shared" si="819"/>
        <v>-0.834259986878127-0.561913264402923i</v>
      </c>
      <c r="D2821" t="str">
        <f t="shared" si="820"/>
        <v>3.46890038128985-0.603082555566294i</v>
      </c>
      <c r="E2821" t="str">
        <f t="shared" si="821"/>
        <v>82.7345952506594-266.659946834775i</v>
      </c>
      <c r="F2821" t="str">
        <f t="shared" si="822"/>
        <v>2.90842034266996-4.04666771771123i</v>
      </c>
      <c r="G2821" t="str">
        <f t="shared" si="823"/>
        <v>0.999488105375744-0.0226192968093598i</v>
      </c>
      <c r="H2821" t="str">
        <f t="shared" si="824"/>
        <v>0.315097846939994-64.2518079050959i</v>
      </c>
      <c r="I2821" t="str">
        <f t="shared" si="825"/>
        <v>-0.730901653889107-0.53076872508115i</v>
      </c>
      <c r="K2821" t="str">
        <f t="shared" si="826"/>
        <v>0.000915894671498313-0.00182999757461389i</v>
      </c>
      <c r="L2821" t="str">
        <f t="shared" si="827"/>
        <v>0.0001875-0.00940157625098985i</v>
      </c>
      <c r="M2821" t="str">
        <f t="shared" si="828"/>
        <v>0.00125-0.00236296301495466i</v>
      </c>
      <c r="N2821">
        <f t="shared" si="829"/>
        <v>33.96211677284569</v>
      </c>
      <c r="O2821">
        <f t="shared" si="830"/>
        <v>5.0673075705097513E-2</v>
      </c>
      <c r="P2821" s="3">
        <f t="shared" si="831"/>
        <v>5.0673075705097513E-2</v>
      </c>
      <c r="Q2821" s="3">
        <f t="shared" si="832"/>
        <v>-146.03788322715431</v>
      </c>
      <c r="R2821">
        <f t="shared" si="833"/>
        <v>33.96211677284569</v>
      </c>
      <c r="S2821">
        <f t="shared" si="834"/>
        <v>37.518923406786691</v>
      </c>
      <c r="T2821">
        <f t="shared" si="817"/>
        <v>5.0673075705097513E-2</v>
      </c>
    </row>
    <row r="2822" spans="1:20" x14ac:dyDescent="0.35">
      <c r="A2822">
        <f t="shared" si="818"/>
        <v>236634.15401422317</v>
      </c>
      <c r="B2822">
        <f t="shared" si="835"/>
        <v>37661.495315732485</v>
      </c>
      <c r="C2822" t="str">
        <f t="shared" si="819"/>
        <v>-0.829821908449902-0.550723274827486i</v>
      </c>
      <c r="D2822" t="str">
        <f t="shared" si="820"/>
        <v>3.4688303286889-0.602152832025522i</v>
      </c>
      <c r="E2822" t="str">
        <f t="shared" si="821"/>
        <v>80.0491618426219-265.489841758639i</v>
      </c>
      <c r="F2822" t="str">
        <f t="shared" si="822"/>
        <v>2.9084090062998-4.03184762156734i</v>
      </c>
      <c r="G2822" t="str">
        <f t="shared" si="823"/>
        <v>0.999484209595284-0.0227051616372628i</v>
      </c>
      <c r="H2822" t="str">
        <f t="shared" si="824"/>
        <v>0.312307198230859-64.0040658761379i</v>
      </c>
      <c r="I2822" t="str">
        <f t="shared" si="825"/>
        <v>-0.725420493602747-0.528689096097112i</v>
      </c>
      <c r="K2822" t="str">
        <f t="shared" si="826"/>
        <v>0.000914824470571546-0.00182369807801902i</v>
      </c>
      <c r="L2822" t="str">
        <f t="shared" si="827"/>
        <v>0.0001875-0.00936598550606682i</v>
      </c>
      <c r="M2822" t="str">
        <f t="shared" si="828"/>
        <v>0.00125-0.00235401774751411i</v>
      </c>
      <c r="N2822">
        <f t="shared" si="829"/>
        <v>33.57081437511971</v>
      </c>
      <c r="O2822">
        <f t="shared" si="830"/>
        <v>3.5318797929455664E-2</v>
      </c>
      <c r="P2822" s="3">
        <f t="shared" si="831"/>
        <v>-3.5318797929455664E-2</v>
      </c>
      <c r="Q2822" s="3">
        <f t="shared" si="832"/>
        <v>-146.42918562488029</v>
      </c>
      <c r="R2822">
        <f t="shared" si="833"/>
        <v>33.57081437511971</v>
      </c>
      <c r="S2822">
        <f t="shared" si="834"/>
        <v>37.661495315732488</v>
      </c>
      <c r="T2822">
        <f t="shared" si="817"/>
        <v>-3.5318797929455664E-2</v>
      </c>
    </row>
    <row r="2823" spans="1:20" x14ac:dyDescent="0.35">
      <c r="A2823">
        <f t="shared" si="818"/>
        <v>237533.36379947723</v>
      </c>
      <c r="B2823">
        <f t="shared" si="835"/>
        <v>37804.608997932271</v>
      </c>
      <c r="C2823" t="str">
        <f t="shared" si="819"/>
        <v>-0.825251577026887-0.539716497714967i</v>
      </c>
      <c r="D2823" t="str">
        <f t="shared" si="820"/>
        <v>3.46875974553831-0.601231715580985i</v>
      </c>
      <c r="E2823" t="str">
        <f t="shared" si="821"/>
        <v>77.4104374721395-264.281847508143i</v>
      </c>
      <c r="F2823" t="str">
        <f t="shared" si="822"/>
        <v>2.9083975836989-4.01708552098525i</v>
      </c>
      <c r="G2823" t="str">
        <f t="shared" si="823"/>
        <v>0.999480284181355-0.022791351739474i</v>
      </c>
      <c r="H2823" t="str">
        <f t="shared" si="824"/>
        <v>0.309543546250987-63.7573128643824i</v>
      </c>
      <c r="I2823" t="str">
        <f t="shared" si="825"/>
        <v>-0.719981465906775-0.52661817196918i</v>
      </c>
      <c r="K2823" t="str">
        <f t="shared" si="826"/>
        <v>0.000913761284433206-0.00181742355341768i</v>
      </c>
      <c r="L2823" t="str">
        <f t="shared" si="827"/>
        <v>0.0001875-0.00933052949398963i</v>
      </c>
      <c r="M2823" t="str">
        <f t="shared" si="828"/>
        <v>0.00125-0.00234510634340915i</v>
      </c>
      <c r="N2823">
        <f t="shared" si="829"/>
        <v>33.184781727031663</v>
      </c>
      <c r="O2823">
        <f t="shared" si="830"/>
        <v>0.1218449956107716</v>
      </c>
      <c r="P2823" s="3">
        <f t="shared" si="831"/>
        <v>-0.1218449956107716</v>
      </c>
      <c r="Q2823" s="3">
        <f t="shared" si="832"/>
        <v>-146.81521827296834</v>
      </c>
      <c r="R2823">
        <f t="shared" si="833"/>
        <v>33.184781727031663</v>
      </c>
      <c r="S2823">
        <f t="shared" si="834"/>
        <v>37.80460899793227</v>
      </c>
      <c r="T2823">
        <f t="shared" si="817"/>
        <v>-0.1218449956107716</v>
      </c>
    </row>
    <row r="2824" spans="1:20" x14ac:dyDescent="0.35">
      <c r="A2824">
        <f t="shared" si="818"/>
        <v>238435.99058191525</v>
      </c>
      <c r="B2824">
        <f t="shared" si="835"/>
        <v>37948.266512124414</v>
      </c>
      <c r="C2824" t="str">
        <f t="shared" si="819"/>
        <v>-0.820555897788337-0.528894066400268i</v>
      </c>
      <c r="D2824" t="str">
        <f t="shared" si="820"/>
        <v>3.46868862784182-0.600319192355275i</v>
      </c>
      <c r="E2824" t="str">
        <f t="shared" si="821"/>
        <v>74.8187992211505-263.037836622973i</v>
      </c>
      <c r="F2824" t="str">
        <f t="shared" si="822"/>
        <v>2.90838607421205-4.00238120356236i</v>
      </c>
      <c r="G2824" t="str">
        <f t="shared" si="823"/>
        <v>0.999476328908784-0.0228778683404681i</v>
      </c>
      <c r="H2824" t="str">
        <f t="shared" si="824"/>
        <v>0.306806596537461-63.5115445435027i</v>
      </c>
      <c r="I2824" t="str">
        <f t="shared" si="825"/>
        <v>-0.714584241640764-0.524555908930463i</v>
      </c>
      <c r="K2824" t="str">
        <f t="shared" si="826"/>
        <v>0.000912705054173555-0.00181117392203365i</v>
      </c>
      <c r="L2824" t="str">
        <f t="shared" si="827"/>
        <v>0.0001875-0.00929520770471173i</v>
      </c>
      <c r="M2824" t="str">
        <f t="shared" si="828"/>
        <v>0.00125-0.00233622867444626i</v>
      </c>
      <c r="N2824">
        <f t="shared" si="829"/>
        <v>32.804039199044553</v>
      </c>
      <c r="O2824">
        <f t="shared" si="830"/>
        <v>0.2088845432468604</v>
      </c>
      <c r="P2824" s="3">
        <f t="shared" si="831"/>
        <v>-0.2088845432468604</v>
      </c>
      <c r="Q2824" s="3">
        <f t="shared" si="832"/>
        <v>-147.19596080095545</v>
      </c>
      <c r="R2824">
        <f t="shared" si="833"/>
        <v>32.804039199044553</v>
      </c>
      <c r="S2824">
        <f t="shared" si="834"/>
        <v>37.948266512124412</v>
      </c>
      <c r="T2824">
        <f t="shared" si="817"/>
        <v>-0.2088845432468604</v>
      </c>
    </row>
    <row r="2825" spans="1:20" x14ac:dyDescent="0.35">
      <c r="A2825">
        <f t="shared" si="818"/>
        <v>239342.04734612652</v>
      </c>
      <c r="B2825">
        <f t="shared" si="835"/>
        <v>38092.469924870486</v>
      </c>
      <c r="C2825" t="str">
        <f t="shared" si="819"/>
        <v>-0.815741681394295-0.518256834130131i</v>
      </c>
      <c r="D2825" t="str">
        <f t="shared" si="820"/>
        <v>3.46861697157337-0.599415248587491i</v>
      </c>
      <c r="E2825" t="str">
        <f t="shared" si="821"/>
        <v>72.2745471004237-261.759658295607i</v>
      </c>
      <c r="F2825" t="str">
        <f t="shared" si="822"/>
        <v>2.90837447717903-3.9877344577268i</v>
      </c>
      <c r="G2825" t="str">
        <f t="shared" si="823"/>
        <v>0.999472343550691-0.0229647126692403i</v>
      </c>
      <c r="H2825" t="str">
        <f t="shared" si="824"/>
        <v>0.304096058251507-63.2667566101975i</v>
      </c>
      <c r="I2825" t="str">
        <f t="shared" si="825"/>
        <v>-0.709228494294404-0.52250226352617i</v>
      </c>
      <c r="K2825" t="str">
        <f t="shared" si="826"/>
        <v>0.000911655721258856-0.00180494910529238i</v>
      </c>
      <c r="L2825" t="str">
        <f t="shared" si="827"/>
        <v>0.0001875-0.00926001963011729i</v>
      </c>
      <c r="M2825" t="str">
        <f t="shared" si="828"/>
        <v>0.00125-0.00232738461291718i</v>
      </c>
      <c r="N2825">
        <f t="shared" si="829"/>
        <v>32.428602965850899</v>
      </c>
      <c r="O2825">
        <f t="shared" si="830"/>
        <v>0.2964166817806772</v>
      </c>
      <c r="P2825" s="3">
        <f t="shared" si="831"/>
        <v>-0.2964166817806772</v>
      </c>
      <c r="Q2825" s="3">
        <f t="shared" si="832"/>
        <v>-147.5713970341491</v>
      </c>
      <c r="R2825">
        <f t="shared" si="833"/>
        <v>32.428602965850899</v>
      </c>
      <c r="S2825">
        <f t="shared" si="834"/>
        <v>38.092469924870485</v>
      </c>
      <c r="T2825">
        <f t="shared" si="817"/>
        <v>-0.2964166817806772</v>
      </c>
    </row>
    <row r="2826" spans="1:20" x14ac:dyDescent="0.35">
      <c r="A2826">
        <f t="shared" si="818"/>
        <v>240251.54712604181</v>
      </c>
      <c r="B2826">
        <f t="shared" si="835"/>
        <v>38237.221310584995</v>
      </c>
      <c r="C2826" t="str">
        <f t="shared" si="819"/>
        <v>-0.810815633486358-0.507805385481564i</v>
      </c>
      <c r="D2826" t="str">
        <f t="shared" si="820"/>
        <v>3.46854477267697-0.598519870632972i</v>
      </c>
      <c r="E2826" t="str">
        <f t="shared" si="821"/>
        <v>69.7779070675696-260.449135416666i</v>
      </c>
      <c r="F2826" t="str">
        <f t="shared" si="822"/>
        <v>2.90836279193466-3.97314507273441i</v>
      </c>
      <c r="G2826" t="str">
        <f t="shared" si="823"/>
        <v>0.999468327878474-0.023051885959323i</v>
      </c>
      <c r="H2826" t="str">
        <f t="shared" si="824"/>
        <v>0.301411644129224-63.0229447840285i</v>
      </c>
      <c r="I2826" t="str">
        <f t="shared" si="825"/>
        <v>-0.703913899985036-0.520457192610321i</v>
      </c>
      <c r="K2826" t="str">
        <f t="shared" si="826"/>
        <v>0.000910613227528468-0.00179874902482125i</v>
      </c>
      <c r="L2826" t="str">
        <f t="shared" si="827"/>
        <v>0.0001875-0.00922496476401402i</v>
      </c>
      <c r="M2826" t="str">
        <f t="shared" si="828"/>
        <v>0.00125-0.00231857403159711i</v>
      </c>
      <c r="N2826">
        <f t="shared" si="829"/>
        <v>32.058485142448291</v>
      </c>
      <c r="O2826">
        <f t="shared" si="830"/>
        <v>0.38442088638259608</v>
      </c>
      <c r="P2826" s="3">
        <f t="shared" si="831"/>
        <v>-0.38442088638259608</v>
      </c>
      <c r="Q2826" s="3">
        <f t="shared" si="832"/>
        <v>-147.94151485755171</v>
      </c>
      <c r="R2826">
        <f t="shared" si="833"/>
        <v>32.058485142448291</v>
      </c>
      <c r="S2826">
        <f t="shared" si="834"/>
        <v>38.237221310584992</v>
      </c>
      <c r="T2826">
        <f t="shared" si="817"/>
        <v>-0.38442088638259608</v>
      </c>
    </row>
    <row r="2827" spans="1:20" x14ac:dyDescent="0.35">
      <c r="A2827">
        <f t="shared" si="818"/>
        <v>241164.50300512079</v>
      </c>
      <c r="B2827">
        <f t="shared" si="835"/>
        <v>38382.522751565222</v>
      </c>
      <c r="C2827" t="str">
        <f t="shared" si="819"/>
        <v>-0.805784345133756-0.497540048003841i</v>
      </c>
      <c r="D2827" t="str">
        <f t="shared" si="820"/>
        <v>3.46847202706639-0.597633044962997i</v>
      </c>
      <c r="E2827" t="str">
        <f t="shared" si="821"/>
        <v>67.3290341139508-259.108061875603i</v>
      </c>
      <c r="F2827" t="str">
        <f t="shared" si="822"/>
        <v>2.90835101780865-3.95861283866559i</v>
      </c>
      <c r="G2827" t="str">
        <f t="shared" si="823"/>
        <v>0.999464281661799-0.0231393894488004i</v>
      </c>
      <c r="H2827" t="str">
        <f t="shared" si="824"/>
        <v>0.298753070433028-62.7801048072561i</v>
      </c>
      <c r="I2827" t="str">
        <f t="shared" si="825"/>
        <v>-0.698640137435316-0.518420653342439i</v>
      </c>
      <c r="K2827" t="str">
        <f t="shared" si="826"/>
        <v>0.000909577515192028-0.00179257360244991i</v>
      </c>
      <c r="L2827" t="str">
        <f t="shared" si="827"/>
        <v>0.0001875-0.00919004260212598i</v>
      </c>
      <c r="M2827" t="str">
        <f t="shared" si="828"/>
        <v>0.00125-0.00230979680374288i</v>
      </c>
      <c r="N2827">
        <f t="shared" si="829"/>
        <v>31.693693922540746</v>
      </c>
      <c r="O2827">
        <f t="shared" si="830"/>
        <v>0.47287688421308938</v>
      </c>
      <c r="P2827" s="3">
        <f t="shared" si="831"/>
        <v>-0.47287688421308938</v>
      </c>
      <c r="Q2827" s="3">
        <f t="shared" si="832"/>
        <v>-148.30630607745925</v>
      </c>
      <c r="R2827">
        <f t="shared" si="833"/>
        <v>31.693693922540746</v>
      </c>
      <c r="S2827">
        <f t="shared" si="834"/>
        <v>38.382522751565219</v>
      </c>
      <c r="T2827">
        <f t="shared" si="817"/>
        <v>-0.47287688421308938</v>
      </c>
    </row>
    <row r="2828" spans="1:20" x14ac:dyDescent="0.35">
      <c r="A2828">
        <f t="shared" si="818"/>
        <v>242080.92811654022</v>
      </c>
      <c r="B2828">
        <f t="shared" si="835"/>
        <v>38528.376338021168</v>
      </c>
      <c r="C2828" t="str">
        <f t="shared" si="819"/>
        <v>-0.800654284204419-0.487460904016762i</v>
      </c>
      <c r="D2828" t="str">
        <f t="shared" si="820"/>
        <v>3.46839873062497-0.596754758164529i</v>
      </c>
      <c r="E2828" t="str">
        <f t="shared" si="821"/>
        <v>64.9280154020281-257.738200111814i</v>
      </c>
      <c r="F2828" t="str">
        <f t="shared" si="822"/>
        <v>2.90833915412571-3.94413754642241i</v>
      </c>
      <c r="G2828" t="str">
        <f t="shared" si="823"/>
        <v>0.999460204668586-0.023227224380325i</v>
      </c>
      <c r="H2828" t="str">
        <f t="shared" si="824"/>
        <v>0.296120056903831-62.5382324446809i</v>
      </c>
      <c r="I2828" t="str">
        <f t="shared" si="825"/>
        <v>-0.693406887951185-0.51639260318438i</v>
      </c>
      <c r="K2828" t="str">
        <f t="shared" si="826"/>
        <v>0.000908548526826595-0.00178642276021047i</v>
      </c>
      <c r="L2828" t="str">
        <f t="shared" si="827"/>
        <v>0.0001875-0.00915525264208601i</v>
      </c>
      <c r="M2828" t="str">
        <f t="shared" si="828"/>
        <v>0.00125-0.00230105280309114i</v>
      </c>
      <c r="N2828">
        <f t="shared" si="829"/>
        <v>31.334233718710038</v>
      </c>
      <c r="O2828">
        <f t="shared" si="830"/>
        <v>0.5617646707807743</v>
      </c>
      <c r="P2828" s="3">
        <f t="shared" si="831"/>
        <v>-0.5617646707807743</v>
      </c>
      <c r="Q2828" s="3">
        <f t="shared" si="832"/>
        <v>-148.66576628128996</v>
      </c>
      <c r="R2828">
        <f t="shared" si="833"/>
        <v>31.334233718710038</v>
      </c>
      <c r="S2828">
        <f t="shared" si="834"/>
        <v>38.528376338021168</v>
      </c>
      <c r="T2828">
        <f t="shared" si="817"/>
        <v>-0.5617646707807743</v>
      </c>
    </row>
    <row r="2829" spans="1:20" x14ac:dyDescent="0.35">
      <c r="A2829">
        <f t="shared" si="818"/>
        <v>243000.83564338312</v>
      </c>
      <c r="B2829">
        <f t="shared" si="835"/>
        <v>38674.784168105652</v>
      </c>
      <c r="C2829" t="str">
        <f t="shared" si="819"/>
        <v>-0.795431787637436-0.477567802501358i</v>
      </c>
      <c r="D2829" t="str">
        <f t="shared" si="820"/>
        <v>3.46832487920543-0.595884996939928i</v>
      </c>
      <c r="E2829" t="str">
        <f t="shared" si="821"/>
        <v>62.5748734355343-256.341278910245i</v>
      </c>
      <c r="F2829" t="str">
        <f t="shared" si="822"/>
        <v>2.90832720020535-3.92971898772548i</v>
      </c>
      <c r="G2829" t="str">
        <f t="shared" si="823"/>
        <v>0.999456096664996-0.0233153920011329i</v>
      </c>
      <c r="H2829" t="str">
        <f t="shared" si="824"/>
        <v>0.29351232671389-62.297323483484i</v>
      </c>
      <c r="I2829" t="str">
        <f t="shared" si="825"/>
        <v>-0.688213835399965-0.514372999897111i</v>
      </c>
      <c r="K2829" t="str">
        <f t="shared" si="826"/>
        <v>0.000907526205373845-0.00178029642033772i</v>
      </c>
      <c r="L2829" t="str">
        <f t="shared" si="827"/>
        <v>0.0001875-0.00912059438342902i</v>
      </c>
      <c r="M2829" t="str">
        <f t="shared" si="828"/>
        <v>0.00125-0.00229234190385648i</v>
      </c>
      <c r="N2829">
        <f t="shared" si="829"/>
        <v>30.98010530377212</v>
      </c>
      <c r="O2829">
        <f t="shared" si="830"/>
        <v>0.65106452492378952</v>
      </c>
      <c r="P2829" s="3">
        <f t="shared" si="831"/>
        <v>-0.65106452492378952</v>
      </c>
      <c r="Q2829" s="3">
        <f t="shared" si="832"/>
        <v>-149.01989469622788</v>
      </c>
      <c r="R2829">
        <f t="shared" si="833"/>
        <v>30.98010530377212</v>
      </c>
      <c r="S2829">
        <f t="shared" si="834"/>
        <v>38.674784168105653</v>
      </c>
      <c r="T2829">
        <f t="shared" si="817"/>
        <v>-0.65106452492378952</v>
      </c>
    </row>
    <row r="2830" spans="1:20" x14ac:dyDescent="0.35">
      <c r="A2830">
        <f t="shared" si="818"/>
        <v>243924.23881882799</v>
      </c>
      <c r="B2830">
        <f t="shared" si="835"/>
        <v>38821.748347944456</v>
      </c>
      <c r="C2830" t="str">
        <f t="shared" si="819"/>
        <v>-0.790123054589015-0.467860371024223i</v>
      </c>
      <c r="D2830" t="str">
        <f t="shared" si="820"/>
        <v>3.46825046862962-0.59502374810668i</v>
      </c>
      <c r="E2830" t="str">
        <f t="shared" si="821"/>
        <v>60.269569246275-254.918991434437i</v>
      </c>
      <c r="F2830" t="str">
        <f t="shared" si="822"/>
        <v>2.90831515536197-3.91535695511102i</v>
      </c>
      <c r="G2830" t="str">
        <f t="shared" si="823"/>
        <v>0.999451957415414-0.0234038935630601i</v>
      </c>
      <c r="H2830" t="str">
        <f t="shared" si="824"/>
        <v>0.290929606420338-62.0573737330684i</v>
      </c>
      <c r="I2830" t="str">
        <f t="shared" si="825"/>
        <v>-0.683060666188682-0.512361801537597i</v>
      </c>
      <c r="K2830" t="str">
        <f t="shared" si="826"/>
        <v>0.000906510494137231-0.00177419450526939i</v>
      </c>
      <c r="L2830" t="str">
        <f t="shared" si="827"/>
        <v>0.0001875-0.00908606732758417i</v>
      </c>
      <c r="M2830" t="str">
        <f t="shared" si="828"/>
        <v>0.00125-0.00228366398072971i</v>
      </c>
      <c r="N2830">
        <f t="shared" si="829"/>
        <v>30.631305952823737</v>
      </c>
      <c r="O2830">
        <f t="shared" si="830"/>
        <v>0.74075702244992359</v>
      </c>
      <c r="P2830" s="3">
        <f t="shared" si="831"/>
        <v>-0.74075702244992359</v>
      </c>
      <c r="Q2830" s="3">
        <f t="shared" si="832"/>
        <v>-149.36869404717626</v>
      </c>
      <c r="R2830">
        <f t="shared" si="833"/>
        <v>30.631305952823737</v>
      </c>
      <c r="S2830">
        <f t="shared" si="834"/>
        <v>38.821748347944457</v>
      </c>
      <c r="T2830">
        <f t="shared" si="817"/>
        <v>-0.74075702244992359</v>
      </c>
    </row>
    <row r="2831" spans="1:20" x14ac:dyDescent="0.35">
      <c r="A2831">
        <f t="shared" si="818"/>
        <v>244851.15092633953</v>
      </c>
      <c r="B2831">
        <f t="shared" si="835"/>
        <v>38969.270991666643</v>
      </c>
      <c r="C2831" t="str">
        <f t="shared" si="819"/>
        <v>-0.784734140421759-0.458338027640719i</v>
      </c>
      <c r="D2831" t="str">
        <f t="shared" si="820"/>
        <v>3.46817549468828-0.594170998597122i</v>
      </c>
      <c r="E2831" t="str">
        <f t="shared" si="821"/>
        <v>58.0120055823574-253.472993489258i</v>
      </c>
      <c r="F2831" t="str">
        <f t="shared" si="822"/>
        <v>2.90830301890476-3.90105124192787i</v>
      </c>
      <c r="G2831" t="str">
        <f t="shared" si="823"/>
        <v>0.999447786682444-0.023492730322558i</v>
      </c>
      <c r="H2831" t="str">
        <f t="shared" si="824"/>
        <v>0.288371625919453-61.8183790249052i</v>
      </c>
      <c r="I2831" t="str">
        <f t="shared" si="825"/>
        <v>-0.67794706924262-0.510358966455719i</v>
      </c>
      <c r="K2831" t="str">
        <f t="shared" si="826"/>
        <v>0.000905501336779247-0.00176811693764632i</v>
      </c>
      <c r="L2831" t="str">
        <f t="shared" si="827"/>
        <v>0.0001875-0.00905167097786829i</v>
      </c>
      <c r="M2831" t="str">
        <f t="shared" si="828"/>
        <v>0.00125-0.00227501890887598i</v>
      </c>
      <c r="N2831">
        <f t="shared" si="829"/>
        <v>30.287829585477624</v>
      </c>
      <c r="O2831">
        <f t="shared" si="830"/>
        <v>0.83082304847113053</v>
      </c>
      <c r="P2831" s="3">
        <f t="shared" si="831"/>
        <v>-0.83082304847113053</v>
      </c>
      <c r="Q2831" s="3">
        <f t="shared" si="832"/>
        <v>-149.71217041452238</v>
      </c>
      <c r="R2831">
        <f t="shared" si="833"/>
        <v>30.287829585477624</v>
      </c>
      <c r="S2831">
        <f t="shared" si="834"/>
        <v>38.96927099166664</v>
      </c>
      <c r="T2831">
        <f t="shared" si="817"/>
        <v>-0.83082304847113053</v>
      </c>
    </row>
    <row r="2832" spans="1:20" x14ac:dyDescent="0.35">
      <c r="A2832">
        <f t="shared" si="818"/>
        <v>245781.58529985964</v>
      </c>
      <c r="B2832">
        <f t="shared" si="835"/>
        <v>39117.35422143498</v>
      </c>
      <c r="C2832" t="str">
        <f t="shared" si="819"/>
        <v>-0.77927095150423-0.448999992726842i</v>
      </c>
      <c r="D2832" t="str">
        <f t="shared" si="820"/>
        <v>3.46809995314087-0.593326735458173i</v>
      </c>
      <c r="E2832" t="str">
        <f t="shared" si="821"/>
        <v>55.8020300839317-252.004902004751i</v>
      </c>
      <c r="F2832" t="str">
        <f t="shared" si="822"/>
        <v>2.90829079013768-3.88680164233447i</v>
      </c>
      <c r="G2832" t="str">
        <f t="shared" si="823"/>
        <v>0.999443584226884-0.0235819035407095i</v>
      </c>
      <c r="H2832" t="str">
        <f t="shared" si="824"/>
        <v>0.285838118401511-61.5803352123777i</v>
      </c>
      <c r="I2832" t="str">
        <f t="shared" si="825"/>
        <v>-0.67287273598402-0.508364453291214i</v>
      </c>
      <c r="K2832" t="str">
        <f t="shared" si="826"/>
        <v>0.000904498677318593-0.00176206364031263i</v>
      </c>
      <c r="L2832" t="str">
        <f t="shared" si="827"/>
        <v>0.0001875-0.00901740483947821i</v>
      </c>
      <c r="M2832" t="str">
        <f t="shared" si="828"/>
        <v>0.00125-0.00226640656393303i</v>
      </c>
      <c r="N2832">
        <f t="shared" si="829"/>
        <v>29.949666907834711</v>
      </c>
      <c r="O2832">
        <f t="shared" si="830"/>
        <v>0.9212438084736676</v>
      </c>
      <c r="P2832" s="3">
        <f t="shared" si="831"/>
        <v>-0.9212438084736676</v>
      </c>
      <c r="Q2832" s="3">
        <f t="shared" si="832"/>
        <v>-150.05033309216529</v>
      </c>
      <c r="R2832">
        <f t="shared" si="833"/>
        <v>29.949666907834711</v>
      </c>
      <c r="S2832">
        <f t="shared" si="834"/>
        <v>39.117354221434979</v>
      </c>
      <c r="T2832">
        <f t="shared" si="817"/>
        <v>-0.9212438084736676</v>
      </c>
    </row>
    <row r="2833" spans="1:20" x14ac:dyDescent="0.35">
      <c r="A2833">
        <f t="shared" si="818"/>
        <v>246715.55532399911</v>
      </c>
      <c r="B2833">
        <f t="shared" si="835"/>
        <v>39266.000167476435</v>
      </c>
      <c r="C2833" t="str">
        <f t="shared" si="819"/>
        <v>-0.773739240785923-0.439845300694014i</v>
      </c>
      <c r="D2833" t="str">
        <f t="shared" si="820"/>
        <v>3.4680238397153-0.592490945851052i</v>
      </c>
      <c r="E2833" t="str">
        <f t="shared" si="821"/>
        <v>53.6394384336776-250.516293731996i</v>
      </c>
      <c r="F2833" t="str">
        <f t="shared" si="822"/>
        <v>2.90827846835941-3.87260795129591i</v>
      </c>
      <c r="G2833" t="str">
        <f t="shared" si="823"/>
        <v>0.999439349807724-0.023671414483245i</v>
      </c>
      <c r="H2833" t="str">
        <f t="shared" si="824"/>
        <v>0.283328820306349-61.3432381706273i</v>
      </c>
      <c r="I2833" t="str">
        <f t="shared" si="825"/>
        <v>-0.667837360310988-0.506378220970669i</v>
      </c>
      <c r="K2833" t="str">
        <f t="shared" si="826"/>
        <v>0.000903502460127483-0.00175603453631598i</v>
      </c>
      <c r="L2833" t="str">
        <f t="shared" si="827"/>
        <v>0.0001875-0.00898326841948423i</v>
      </c>
      <c r="M2833" t="str">
        <f t="shared" si="828"/>
        <v>0.00125-0.0022578268220094i</v>
      </c>
      <c r="N2833">
        <f t="shared" si="829"/>
        <v>29.616805553771968</v>
      </c>
      <c r="O2833">
        <f t="shared" si="830"/>
        <v>1.0120008381661234</v>
      </c>
      <c r="P2833" s="3">
        <f t="shared" si="831"/>
        <v>-1.0120008381661234</v>
      </c>
      <c r="Q2833" s="3">
        <f t="shared" si="832"/>
        <v>-150.38319444622803</v>
      </c>
      <c r="R2833">
        <f t="shared" si="833"/>
        <v>29.616805553771968</v>
      </c>
      <c r="S2833">
        <f t="shared" si="834"/>
        <v>39.266000167476435</v>
      </c>
      <c r="T2833">
        <f t="shared" si="817"/>
        <v>-1.0120008381661234</v>
      </c>
    </row>
    <row r="2834" spans="1:20" x14ac:dyDescent="0.35">
      <c r="A2834">
        <f t="shared" si="818"/>
        <v>247653.07443423034</v>
      </c>
      <c r="B2834">
        <f t="shared" si="835"/>
        <v>39415.21096811285</v>
      </c>
      <c r="C2834" t="str">
        <f t="shared" si="819"/>
        <v>-0.768144604111083-0.430872811545303i</v>
      </c>
      <c r="D2834" t="str">
        <f t="shared" si="820"/>
        <v>3.46794715010766-0.591663617051007i</v>
      </c>
      <c r="E2834" t="str">
        <f t="shared" si="821"/>
        <v>51.5239774704532-249.008704141419i</v>
      </c>
      <c r="F2834" t="str">
        <f t="shared" si="822"/>
        <v>2.90826605286331-3.85846996458097i</v>
      </c>
      <c r="G2834" t="str">
        <f t="shared" si="823"/>
        <v>0.999435083182125-0.0237612644205585i</v>
      </c>
      <c r="H2834" t="str">
        <f t="shared" si="824"/>
        <v>0.280843471279556-61.1070837964029i</v>
      </c>
      <c r="I2834" t="str">
        <f t="shared" si="825"/>
        <v>-0.66284063857662-0.504400228704556i</v>
      </c>
      <c r="K2834" t="str">
        <f t="shared" si="826"/>
        <v>0.00090251262992884-0.0017500295489076i</v>
      </c>
      <c r="L2834" t="str">
        <f t="shared" si="827"/>
        <v>0.0001875-0.00894926122682225i</v>
      </c>
      <c r="M2834" t="str">
        <f t="shared" si="828"/>
        <v>0.00125-0.00224927955968261i</v>
      </c>
      <c r="N2834">
        <f t="shared" si="829"/>
        <v>29.289230225155762</v>
      </c>
      <c r="O2834">
        <f t="shared" si="830"/>
        <v>1.1030760121513632</v>
      </c>
      <c r="P2834" s="3">
        <f t="shared" si="831"/>
        <v>-1.1030760121513632</v>
      </c>
      <c r="Q2834" s="3">
        <f t="shared" si="832"/>
        <v>-150.71076977484424</v>
      </c>
      <c r="R2834">
        <f t="shared" si="833"/>
        <v>29.289230225155762</v>
      </c>
      <c r="S2834">
        <f t="shared" si="834"/>
        <v>39.415210968112852</v>
      </c>
      <c r="T2834">
        <f t="shared" si="817"/>
        <v>-1.1030760121513632</v>
      </c>
    </row>
    <row r="2835" spans="1:20" x14ac:dyDescent="0.35">
      <c r="A2835">
        <f t="shared" si="818"/>
        <v>248594.15611708042</v>
      </c>
      <c r="B2835">
        <f t="shared" si="835"/>
        <v>39564.988769791678</v>
      </c>
      <c r="C2835" t="str">
        <f t="shared" si="819"/>
        <v>-0.762492477233786-0.422081222236141i</v>
      </c>
      <c r="D2835" t="str">
        <f t="shared" si="820"/>
        <v>3.4678698799821-0.590844736447053i</v>
      </c>
      <c r="E2835" t="str">
        <f t="shared" si="821"/>
        <v>49.4553482557078-247.483626513591i</v>
      </c>
      <c r="F2835" t="str">
        <f t="shared" si="822"/>
        <v>2.90825354293736-3.8443874787592i</v>
      </c>
      <c r="G2835" t="str">
        <f t="shared" si="823"/>
        <v>0.999430784105407-0.0238514546277231i</v>
      </c>
      <c r="H2835" t="str">
        <f t="shared" si="824"/>
        <v>0.278381814129308-60.8718680079099i</v>
      </c>
      <c r="I2835" t="str">
        <f t="shared" si="825"/>
        <v>-0.657882269568301-0.502430435984308i</v>
      </c>
      <c r="K2835" t="str">
        <f t="shared" si="826"/>
        <v>0.000901529131793616-0.00174404860154251i</v>
      </c>
      <c r="L2835" t="str">
        <f t="shared" si="827"/>
        <v>0.0001875-0.00891538277228756i</v>
      </c>
      <c r="M2835" t="str">
        <f t="shared" si="828"/>
        <v>0.00125-0.00224076465399741i</v>
      </c>
      <c r="N2835">
        <f t="shared" si="829"/>
        <v>28.966922830633507</v>
      </c>
      <c r="O2835">
        <f t="shared" si="830"/>
        <v>1.1944515514673626</v>
      </c>
      <c r="P2835" s="3">
        <f t="shared" si="831"/>
        <v>-1.1944515514673626</v>
      </c>
      <c r="Q2835" s="3">
        <f t="shared" si="832"/>
        <v>-151.03307716936649</v>
      </c>
      <c r="R2835">
        <f t="shared" si="833"/>
        <v>28.966922830633507</v>
      </c>
      <c r="S2835">
        <f t="shared" si="834"/>
        <v>39.564988769791675</v>
      </c>
      <c r="T2835">
        <f t="shared" si="817"/>
        <v>-1.1944515514673626</v>
      </c>
    </row>
    <row r="2836" spans="1:20" x14ac:dyDescent="0.35">
      <c r="A2836">
        <f t="shared" si="818"/>
        <v>249538.81391032532</v>
      </c>
      <c r="B2836">
        <f t="shared" si="835"/>
        <v>39715.335727116886</v>
      </c>
      <c r="C2836" t="str">
        <f t="shared" si="819"/>
        <v>-0.756788133495791-0.413469077806134i</v>
      </c>
      <c r="D2836" t="str">
        <f t="shared" si="820"/>
        <v>3.4677920249705-0.59003429154169i</v>
      </c>
      <c r="E2836" t="str">
        <f t="shared" si="821"/>
        <v>47.4332090832667-245.942511212347i</v>
      </c>
      <c r="F2836" t="str">
        <f t="shared" si="822"/>
        <v>2.90824093786419-3.83036029119796i</v>
      </c>
      <c r="G2836" t="str">
        <f t="shared" si="823"/>
        <v>0.999426452331035-0.0239419863845079i</v>
      </c>
      <c r="H2836" t="str">
        <f t="shared" si="824"/>
        <v>0.275943594783829-60.637586744661i</v>
      </c>
      <c r="I2836" t="str">
        <f t="shared" si="825"/>
        <v>-0.652961954487185-0.50046880257944i</v>
      </c>
      <c r="K2836" t="str">
        <f t="shared" si="826"/>
        <v>0.000900551911138069-0.0017380916178797i</v>
      </c>
      <c r="L2836" t="str">
        <f t="shared" si="827"/>
        <v>0.0001875-0.00888163256852716i</v>
      </c>
      <c r="M2836" t="str">
        <f t="shared" si="828"/>
        <v>0.00125-0.00223228198246405i</v>
      </c>
      <c r="N2836">
        <f t="shared" si="829"/>
        <v>28.649862622659356</v>
      </c>
      <c r="O2836">
        <f t="shared" si="830"/>
        <v>1.2861100300471737</v>
      </c>
      <c r="P2836" s="3">
        <f t="shared" si="831"/>
        <v>-1.2861100300471737</v>
      </c>
      <c r="Q2836" s="3">
        <f t="shared" si="832"/>
        <v>-151.35013737734064</v>
      </c>
      <c r="R2836">
        <f t="shared" si="833"/>
        <v>28.649862622659356</v>
      </c>
      <c r="S2836">
        <f t="shared" si="834"/>
        <v>39.715335727116887</v>
      </c>
      <c r="T2836">
        <f t="shared" si="817"/>
        <v>-1.2861100300471737</v>
      </c>
    </row>
    <row r="2837" spans="1:20" x14ac:dyDescent="0.35">
      <c r="A2837">
        <f t="shared" si="818"/>
        <v>250487.06140318458</v>
      </c>
      <c r="B2837">
        <f t="shared" si="835"/>
        <v>39866.254002879934</v>
      </c>
      <c r="C2837" t="str">
        <f t="shared" si="819"/>
        <v>-0.75103668212816-0.405034782253275i</v>
      </c>
      <c r="D2837" t="str">
        <f t="shared" si="820"/>
        <v>3.46771358067227-0.58923226995064i</v>
      </c>
      <c r="E2837" t="str">
        <f t="shared" si="821"/>
        <v>45.4571784243305-244.386765129885i</v>
      </c>
      <c r="F2837" t="str">
        <f t="shared" si="822"/>
        <v>2.90822823692095-3.8163882000595i</v>
      </c>
      <c r="G2837" t="str">
        <f t="shared" si="823"/>
        <v>0.999422087610608-0.0240328609753936i</v>
      </c>
      <c r="H2837" t="str">
        <f t="shared" si="824"/>
        <v>0.273528562249451-60.4042359673286i</v>
      </c>
      <c r="I2837" t="str">
        <f t="shared" si="825"/>
        <v>-0.648079396927879-0.498515288534691i</v>
      </c>
      <c r="K2837" t="str">
        <f t="shared" si="826"/>
        <v>0.000899580913721049-0.00173215852178211i</v>
      </c>
      <c r="L2837" t="str">
        <f t="shared" si="827"/>
        <v>0.0001875-0.00884801013003304i</v>
      </c>
      <c r="M2837" t="str">
        <f t="shared" si="828"/>
        <v>0.00125-0.00222383142305644i</v>
      </c>
      <c r="N2837">
        <f t="shared" si="829"/>
        <v>28.338026332482514</v>
      </c>
      <c r="O2837">
        <f t="shared" si="830"/>
        <v>1.3780343801462724</v>
      </c>
      <c r="P2837" s="3">
        <f t="shared" si="831"/>
        <v>-1.3780343801462724</v>
      </c>
      <c r="Q2837" s="3">
        <f t="shared" si="832"/>
        <v>-151.66197366751749</v>
      </c>
      <c r="R2837">
        <f t="shared" si="833"/>
        <v>28.338026332482514</v>
      </c>
      <c r="S2837">
        <f t="shared" si="834"/>
        <v>39.866254002879934</v>
      </c>
      <c r="T2837">
        <f t="shared" si="817"/>
        <v>-1.3780343801462724</v>
      </c>
    </row>
    <row r="2838" spans="1:20" x14ac:dyDescent="0.35">
      <c r="A2838">
        <f t="shared" si="818"/>
        <v>251438.91223651665</v>
      </c>
      <c r="B2838">
        <f t="shared" si="835"/>
        <v>40017.745768090877</v>
      </c>
      <c r="C2838" t="str">
        <f t="shared" si="819"/>
        <v>-0.745243067137802-0.396776609125239i</v>
      </c>
      <c r="D2838" t="str">
        <f t="shared" si="820"/>
        <v>3.46763454265416-0.588438659402579i</v>
      </c>
      <c r="E2838" t="str">
        <f t="shared" si="821"/>
        <v>43.526837800467-242.817751293429i</v>
      </c>
      <c r="F2838" t="str">
        <f t="shared" si="822"/>
        <v>2.90821543937936-3.80247100429809i</v>
      </c>
      <c r="G2838" t="str">
        <f t="shared" si="823"/>
        <v>0.999417689693838-0.0241240796895889i</v>
      </c>
      <c r="H2838" t="str">
        <f t="shared" si="824"/>
        <v>0.271136468569322-60.1718116575994i</v>
      </c>
      <c r="I2838" t="str">
        <f t="shared" si="825"/>
        <v>-0.643234302858317-0.496569854167242i</v>
      </c>
      <c r="K2838" t="str">
        <f t="shared" si="826"/>
        <v>0.000898616085641342-0.00172624923731686i</v>
      </c>
      <c r="L2838" t="str">
        <f t="shared" si="827"/>
        <v>0.0001875-0.00881451497313517i</v>
      </c>
      <c r="M2838" t="str">
        <f t="shared" si="828"/>
        <v>0.00125-0.00221541285421043i</v>
      </c>
      <c r="N2838">
        <f t="shared" si="829"/>
        <v>28.031388302822307</v>
      </c>
      <c r="O2838">
        <f t="shared" si="830"/>
        <v>1.4702078967857759</v>
      </c>
      <c r="P2838" s="3">
        <f t="shared" si="831"/>
        <v>-1.4702078967857759</v>
      </c>
      <c r="Q2838" s="3">
        <f t="shared" si="832"/>
        <v>-151.96861169717769</v>
      </c>
      <c r="R2838">
        <f t="shared" si="833"/>
        <v>28.031388302822307</v>
      </c>
      <c r="S2838">
        <f t="shared" si="834"/>
        <v>40.017745768090876</v>
      </c>
      <c r="T2838">
        <f t="shared" si="817"/>
        <v>-1.4702078967857759</v>
      </c>
    </row>
    <row r="2839" spans="1:20" x14ac:dyDescent="0.35">
      <c r="A2839">
        <f t="shared" si="818"/>
        <v>252394.38010301543</v>
      </c>
      <c r="B2839">
        <f t="shared" si="835"/>
        <v>40169.813202009624</v>
      </c>
      <c r="C2839" t="str">
        <f t="shared" si="819"/>
        <v>-0.739412066739815-0.388692711805909i</v>
      </c>
      <c r="D2839" t="str">
        <f t="shared" si="820"/>
        <v>3.46755490644994-0.587653447738861i</v>
      </c>
      <c r="E2839" t="str">
        <f t="shared" si="821"/>
        <v>41.6417345783277-241.236788623042i</v>
      </c>
      <c r="F2839" t="str">
        <f t="shared" si="822"/>
        <v>2.90820254450558-3.78860850365706i</v>
      </c>
      <c r="G2839" t="str">
        <f t="shared" si="823"/>
        <v>0.999413258328543-0.0242156438210465i</v>
      </c>
      <c r="H2839" t="str">
        <f t="shared" si="824"/>
        <v>0.268767068782654-59.9403098180259i</v>
      </c>
      <c r="I2839" t="str">
        <f t="shared" si="825"/>
        <v>-0.638426380599761-0.494632460063898i</v>
      </c>
      <c r="K2839" t="str">
        <f t="shared" si="826"/>
        <v>0.000897657373334998-0.00172036368875526i</v>
      </c>
      <c r="L2839" t="str">
        <f t="shared" si="827"/>
        <v>0.0001875-0.00878114661599433i</v>
      </c>
      <c r="M2839" t="str">
        <f t="shared" si="828"/>
        <v>0.00125-0.00220702615482211i</v>
      </c>
      <c r="N2839">
        <f t="shared" si="829"/>
        <v>27.729920617986522</v>
      </c>
      <c r="O2839">
        <f t="shared" si="830"/>
        <v>1.5626142412648261</v>
      </c>
      <c r="P2839" s="3">
        <f t="shared" si="831"/>
        <v>-1.5626142412648261</v>
      </c>
      <c r="Q2839" s="3">
        <f t="shared" si="832"/>
        <v>-152.27007938201348</v>
      </c>
      <c r="R2839">
        <f t="shared" si="833"/>
        <v>27.729920617986522</v>
      </c>
      <c r="S2839">
        <f t="shared" si="834"/>
        <v>40.169813202009621</v>
      </c>
      <c r="T2839">
        <f t="shared" si="817"/>
        <v>-1.5626142412648261</v>
      </c>
    </row>
    <row r="2840" spans="1:20" x14ac:dyDescent="0.35">
      <c r="A2840">
        <f t="shared" si="818"/>
        <v>253353.47874740692</v>
      </c>
      <c r="B2840">
        <f t="shared" si="835"/>
        <v>40322.458492177262</v>
      </c>
      <c r="C2840" t="str">
        <f t="shared" si="819"/>
        <v>-0.733548293297299-0.380781133479531i</v>
      </c>
      <c r="D2840" t="str">
        <f t="shared" si="820"/>
        <v>3.46747466756018-0.586876622913242i</v>
      </c>
      <c r="E2840" t="str">
        <f t="shared" si="821"/>
        <v>39.8013846809547-239.645151830299i</v>
      </c>
      <c r="F2840" t="str">
        <f t="shared" si="822"/>
        <v>2.90818955156021-3.77480049866591i</v>
      </c>
      <c r="G2840" t="str">
        <f t="shared" si="823"/>
        <v>0.99940879326063-0.0243075546684796i</v>
      </c>
      <c r="H2840" t="str">
        <f t="shared" si="824"/>
        <v>0.266420120884623-59.7097264718866i</v>
      </c>
      <c r="I2840" t="str">
        <f t="shared" si="825"/>
        <v>-0.633655340807069-0.492703067078403i</v>
      </c>
      <c r="K2840" t="str">
        <f t="shared" si="826"/>
        <v>0.000896704723572684-0.00171450180057295i</v>
      </c>
      <c r="L2840" t="str">
        <f t="shared" si="827"/>
        <v>0.0001875-0.0087479045785957i</v>
      </c>
      <c r="M2840" t="str">
        <f t="shared" si="828"/>
        <v>0.00125-0.00219867120424598i</v>
      </c>
      <c r="N2840">
        <f t="shared" si="829"/>
        <v>27.433593231252274</v>
      </c>
      <c r="O2840">
        <f t="shared" si="830"/>
        <v>1.655237443787982</v>
      </c>
      <c r="P2840" s="3">
        <f t="shared" si="831"/>
        <v>-1.655237443787982</v>
      </c>
      <c r="Q2840" s="3">
        <f t="shared" si="832"/>
        <v>-152.56640676874773</v>
      </c>
      <c r="R2840">
        <f t="shared" si="833"/>
        <v>27.433593231252274</v>
      </c>
      <c r="S2840">
        <f t="shared" si="834"/>
        <v>40.322458492177262</v>
      </c>
      <c r="T2840">
        <f t="shared" si="817"/>
        <v>-1.655237443787982</v>
      </c>
    </row>
    <row r="2841" spans="1:20" x14ac:dyDescent="0.35">
      <c r="A2841">
        <f t="shared" si="818"/>
        <v>254316.22196664708</v>
      </c>
      <c r="B2841">
        <f t="shared" si="835"/>
        <v>40475.68383444754</v>
      </c>
      <c r="C2841" t="str">
        <f t="shared" si="819"/>
        <v>-0.727656193730689-0.373039816757078i</v>
      </c>
      <c r="D2841" t="str">
        <f t="shared" si="820"/>
        <v>3.46739382145209-0.586108172991641i</v>
      </c>
      <c r="E2841" t="str">
        <f t="shared" si="821"/>
        <v>38.0052752111693-238.044071447611i</v>
      </c>
      <c r="F2841" t="str">
        <f t="shared" si="822"/>
        <v>2.90817645979827-3.76104679063754i</v>
      </c>
      <c r="G2841" t="str">
        <f t="shared" si="823"/>
        <v>0.999404294234079-0.024399813535378i</v>
      </c>
      <c r="H2841" t="str">
        <f t="shared" si="824"/>
        <v>0.264095385786804-59.4800576630415i</v>
      </c>
      <c r="I2841" t="str">
        <f t="shared" si="825"/>
        <v>-0.6289208964491-0.490781636328723i</v>
      </c>
      <c r="K2841" t="str">
        <f t="shared" si="826"/>
        <v>0.000895758083457043-0.00170866349744989i</v>
      </c>
      <c r="L2841" t="str">
        <f t="shared" si="827"/>
        <v>0.0001875-0.00871478838274129i</v>
      </c>
      <c r="M2841" t="str">
        <f t="shared" si="828"/>
        <v>0.00125-0.00219034788229326i</v>
      </c>
      <c r="N2841">
        <f t="shared" si="829"/>
        <v>27.142374089300233</v>
      </c>
      <c r="O2841">
        <f t="shared" si="830"/>
        <v>1.7480619052604716</v>
      </c>
      <c r="P2841" s="3">
        <f t="shared" si="831"/>
        <v>-1.7480619052604716</v>
      </c>
      <c r="Q2841" s="3">
        <f t="shared" si="832"/>
        <v>-152.85762591069977</v>
      </c>
      <c r="R2841">
        <f t="shared" si="833"/>
        <v>27.142374089300233</v>
      </c>
      <c r="S2841">
        <f t="shared" si="834"/>
        <v>40.475683834447537</v>
      </c>
      <c r="T2841">
        <f t="shared" si="817"/>
        <v>-1.7480619052604716</v>
      </c>
    </row>
    <row r="2842" spans="1:20" x14ac:dyDescent="0.35">
      <c r="A2842">
        <f t="shared" si="818"/>
        <v>255282.62361012032</v>
      </c>
      <c r="B2842">
        <f t="shared" si="835"/>
        <v>40629.49143301844</v>
      </c>
      <c r="C2842" t="str">
        <f t="shared" si="819"/>
        <v>-0.721740050359484-0.365466612953164i</v>
      </c>
      <c r="D2842" t="str">
        <f t="shared" si="820"/>
        <v>3.46731236355919-0.585348086151841i</v>
      </c>
      <c r="E2842" t="str">
        <f t="shared" si="821"/>
        <v>36.2528669835518-236.4347339782i</v>
      </c>
      <c r="F2842" t="str">
        <f t="shared" si="822"/>
        <v>2.90816326846911-3.74734718166526i</v>
      </c>
      <c r="G2842" t="str">
        <f t="shared" si="823"/>
        <v>0.999399760990931-0.0244924217300249i</v>
      </c>
      <c r="H2842" t="str">
        <f t="shared" si="824"/>
        <v>0.261792627278194-59.2512994557906i</v>
      </c>
      <c r="I2842" t="str">
        <f t="shared" si="825"/>
        <v>-0.624222762789268-0.488868129194384i</v>
      </c>
      <c r="K2842" t="str">
        <f t="shared" si="826"/>
        <v>0.000894817400420086-0.0017028487042705i</v>
      </c>
      <c r="L2842" t="str">
        <f t="shared" si="827"/>
        <v>0.0001875-0.00868179755204354i</v>
      </c>
      <c r="M2842" t="str">
        <f t="shared" si="828"/>
        <v>0.00125-0.00218205606923019i</v>
      </c>
      <c r="N2842">
        <f t="shared" si="829"/>
        <v>26.856229253561906</v>
      </c>
      <c r="O2842">
        <f t="shared" si="830"/>
        <v>1.8410723982999659</v>
      </c>
      <c r="P2842" s="3">
        <f t="shared" si="831"/>
        <v>-1.8410723982999659</v>
      </c>
      <c r="Q2842" s="3">
        <f t="shared" si="832"/>
        <v>-153.14377074643809</v>
      </c>
      <c r="R2842">
        <f t="shared" si="833"/>
        <v>26.856229253561906</v>
      </c>
      <c r="S2842">
        <f t="shared" si="834"/>
        <v>40.629491433018437</v>
      </c>
      <c r="T2842">
        <f t="shared" si="817"/>
        <v>-1.8410723982999659</v>
      </c>
    </row>
    <row r="2843" spans="1:20" x14ac:dyDescent="0.35">
      <c r="A2843">
        <f t="shared" si="818"/>
        <v>256252.6975798388</v>
      </c>
      <c r="B2843">
        <f t="shared" si="835"/>
        <v>40783.883500463911</v>
      </c>
      <c r="C2843" t="str">
        <f t="shared" si="819"/>
        <v>-0.715803982140341-0.358059291004423i</v>
      </c>
      <c r="D2843" t="str">
        <f t="shared" si="820"/>
        <v>3.46723028928108-0.584596350683238i</v>
      </c>
      <c r="E2843" t="str">
        <f t="shared" si="821"/>
        <v>34.5435969622275-234.818282157018i</v>
      </c>
      <c r="F2843" t="str">
        <f t="shared" si="822"/>
        <v>2.9081499768164-3.73370147461997i</v>
      </c>
      <c r="G2843" t="str">
        <f t="shared" si="823"/>
        <v>0.99939519327127-0.0245853805655124i</v>
      </c>
      <c r="H2843" t="str">
        <f t="shared" si="824"/>
        <v>0.259511611986796-59.0234479347339i</v>
      </c>
      <c r="I2843" t="str">
        <f t="shared" si="825"/>
        <v>-0.619560657366312-0.486962507313848i</v>
      </c>
      <c r="K2843" t="str">
        <f t="shared" si="826"/>
        <v>0.000893882622220589-0.0016970573461236i</v>
      </c>
      <c r="L2843" t="str">
        <f t="shared" si="827"/>
        <v>0.0001875-0.00864893161191824i</v>
      </c>
      <c r="M2843" t="str">
        <f t="shared" si="828"/>
        <v>0.00125-0.00217379564577624i</v>
      </c>
      <c r="N2843">
        <f t="shared" si="829"/>
        <v>26.57512301834447</v>
      </c>
      <c r="O2843">
        <f t="shared" si="830"/>
        <v>1.9342540675129394</v>
      </c>
      <c r="P2843" s="3">
        <f t="shared" si="831"/>
        <v>-1.9342540675129394</v>
      </c>
      <c r="Q2843" s="3">
        <f t="shared" si="832"/>
        <v>-153.42487698165553</v>
      </c>
      <c r="R2843">
        <f t="shared" si="833"/>
        <v>26.57512301834447</v>
      </c>
      <c r="S2843">
        <f t="shared" si="834"/>
        <v>40.783883500463908</v>
      </c>
      <c r="T2843">
        <f t="shared" si="817"/>
        <v>-1.9342540675129394</v>
      </c>
    </row>
    <row r="2844" spans="1:20" x14ac:dyDescent="0.35">
      <c r="A2844">
        <f t="shared" si="818"/>
        <v>257226.4578306422</v>
      </c>
      <c r="B2844">
        <f t="shared" si="835"/>
        <v>40938.862257765679</v>
      </c>
      <c r="C2844" t="str">
        <f t="shared" si="819"/>
        <v>-0.709851946266644-0.350815546022928i</v>
      </c>
      <c r="D2844" t="str">
        <f t="shared" si="820"/>
        <v>3.46714759398325-0.583852954986578i</v>
      </c>
      <c r="E2844" t="str">
        <f t="shared" si="821"/>
        <v>32.8768806024127-233.195815313137i</v>
      </c>
      <c r="F2844" t="str">
        <f t="shared" si="822"/>
        <v>2.90813658407809-3.72010947314739i</v>
      </c>
      <c r="G2844" t="str">
        <f t="shared" si="823"/>
        <v>0.999390590813213-0.024678691359759i</v>
      </c>
      <c r="H2844" t="str">
        <f t="shared" si="824"/>
        <v>0.257252109341758-58.7964992046343i</v>
      </c>
      <c r="I2844" t="str">
        <f t="shared" si="825"/>
        <v>-0.614934299975259-0.485064732581938i</v>
      </c>
      <c r="K2844" t="str">
        <f t="shared" si="826"/>
        <v>0.000892953696941482-0.0016912893483025i</v>
      </c>
      <c r="L2844" t="str">
        <f t="shared" si="827"/>
        <v>0.0001875-0.00861619008957781i</v>
      </c>
      <c r="M2844" t="str">
        <f t="shared" si="828"/>
        <v>0.00125-0.00216556649310245i</v>
      </c>
      <c r="N2844">
        <f t="shared" si="829"/>
        <v>26.29901802562469</v>
      </c>
      <c r="O2844">
        <f t="shared" si="830"/>
        <v>2.0275924290822447</v>
      </c>
      <c r="P2844" s="3">
        <f t="shared" si="831"/>
        <v>-2.0275924290822447</v>
      </c>
      <c r="Q2844" s="3">
        <f t="shared" si="832"/>
        <v>-153.70098197437531</v>
      </c>
      <c r="R2844">
        <f t="shared" si="833"/>
        <v>26.29901802562469</v>
      </c>
      <c r="S2844">
        <f t="shared" si="834"/>
        <v>40.938862257765678</v>
      </c>
      <c r="T2844">
        <f t="shared" si="817"/>
        <v>-2.0275924290822447</v>
      </c>
    </row>
    <row r="2845" spans="1:20" x14ac:dyDescent="0.35">
      <c r="A2845">
        <f t="shared" si="818"/>
        <v>258203.91837039869</v>
      </c>
      <c r="B2845">
        <f t="shared" si="835"/>
        <v>41094.429934345193</v>
      </c>
      <c r="C2845" t="str">
        <f t="shared" si="819"/>
        <v>-0.703887740095553-0.343733007480393i</v>
      </c>
      <c r="D2845" t="str">
        <f t="shared" si="820"/>
        <v>3.46706427299675-0.583117887573676i</v>
      </c>
      <c r="E2845" t="str">
        <f t="shared" si="821"/>
        <v>31.2521140942804-231.568389824415i</v>
      </c>
      <c r="F2845" t="str">
        <f t="shared" si="822"/>
        <v>2.90812308948634-3.70657098166511i</v>
      </c>
      <c r="G2845" t="str">
        <f t="shared" si="823"/>
        <v>0.999385953352891-0.0247723554355251i</v>
      </c>
      <c r="H2845" t="str">
        <f t="shared" si="824"/>
        <v>0.255013891536064-58.5704493902782i</v>
      </c>
      <c r="I2845" t="str">
        <f t="shared" si="825"/>
        <v>-0.610343412648487-0.483174767147265i</v>
      </c>
      <c r="K2845" t="str">
        <f t="shared" si="826"/>
        <v>0.000892030572987319-0.00168554463630501i</v>
      </c>
      <c r="L2845" t="str">
        <f t="shared" si="827"/>
        <v>0.0001875-0.00858357251402453i</v>
      </c>
      <c r="M2845" t="str">
        <f t="shared" si="828"/>
        <v>0.00125-0.00215736849282969i</v>
      </c>
      <c r="N2845">
        <f t="shared" si="829"/>
        <v>26.027875376419473</v>
      </c>
      <c r="O2845">
        <f t="shared" si="830"/>
        <v>2.1210733697157931</v>
      </c>
      <c r="P2845" s="3">
        <f t="shared" si="831"/>
        <v>-2.1210733697157931</v>
      </c>
      <c r="Q2845" s="3">
        <f t="shared" si="832"/>
        <v>-153.97212462358053</v>
      </c>
      <c r="R2845">
        <f t="shared" si="833"/>
        <v>26.027875376419473</v>
      </c>
      <c r="S2845">
        <f t="shared" si="834"/>
        <v>41.094429934345193</v>
      </c>
      <c r="T2845">
        <f t="shared" si="817"/>
        <v>-2.1210733697157931</v>
      </c>
    </row>
    <row r="2846" spans="1:20" x14ac:dyDescent="0.35">
      <c r="A2846">
        <f t="shared" si="818"/>
        <v>259185.09326020622</v>
      </c>
      <c r="B2846">
        <f t="shared" si="835"/>
        <v>41250.588768095709</v>
      </c>
      <c r="C2846" t="str">
        <f t="shared" si="819"/>
        <v>-0.697915003370418-0.336809247021445i</v>
      </c>
      <c r="D2846" t="str">
        <f t="shared" si="820"/>
        <v>3.46698032161804-0.582391137067171i</v>
      </c>
      <c r="E2846" t="str">
        <f t="shared" si="821"/>
        <v>29.6686765083928-229.937019655711i</v>
      </c>
      <c r="F2846" t="str">
        <f t="shared" si="822"/>
        <v>2.90810949226751-3.69308580535988i</v>
      </c>
      <c r="G2846" t="str">
        <f t="shared" si="823"/>
        <v>0.999381280624437-0.0248663741204303i</v>
      </c>
      <c r="H2846" t="str">
        <f t="shared" si="824"/>
        <v>0.252796733489743-58.3452946363401i</v>
      </c>
      <c r="I2846" t="str">
        <f t="shared" si="825"/>
        <v>-0.605787719637033-0.481292573409719i</v>
      </c>
      <c r="K2846" t="str">
        <f t="shared" si="826"/>
        <v>0.000891113199081684-0.00167982313583341i</v>
      </c>
      <c r="L2846" t="str">
        <f t="shared" si="827"/>
        <v>0.0001875-0.00855107841604357i</v>
      </c>
      <c r="M2846" t="str">
        <f t="shared" si="828"/>
        <v>0.00125-0.00214920152702699i</v>
      </c>
      <c r="N2846">
        <f t="shared" si="829"/>
        <v>25.76165473866692</v>
      </c>
      <c r="O2846">
        <f t="shared" si="830"/>
        <v>2.2146831449980056</v>
      </c>
      <c r="P2846" s="3">
        <f t="shared" si="831"/>
        <v>-2.2146831449980056</v>
      </c>
      <c r="Q2846" s="3">
        <f t="shared" si="832"/>
        <v>-154.23834526133308</v>
      </c>
      <c r="R2846">
        <f t="shared" si="833"/>
        <v>25.76165473866692</v>
      </c>
      <c r="S2846">
        <f t="shared" si="834"/>
        <v>41.25058876809571</v>
      </c>
      <c r="T2846">
        <f t="shared" si="817"/>
        <v>-2.2146831449980056</v>
      </c>
    </row>
    <row r="2847" spans="1:20" x14ac:dyDescent="0.35">
      <c r="A2847">
        <f t="shared" si="818"/>
        <v>260169.99661459503</v>
      </c>
      <c r="B2847">
        <f t="shared" si="835"/>
        <v>41407.341005414477</v>
      </c>
      <c r="C2847" t="str">
        <f t="shared" si="819"/>
        <v>-0.691937220707308-0.33004178590593i</v>
      </c>
      <c r="D2847" t="str">
        <f t="shared" si="820"/>
        <v>3.46689573510863-0.58167269220024i</v>
      </c>
      <c r="E2847" t="str">
        <f t="shared" si="821"/>
        <v>28.1259318424401-228.302676972142i</v>
      </c>
      <c r="F2847" t="str">
        <f t="shared" si="822"/>
        <v>2.90809579164207-3.67965375018471i</v>
      </c>
      <c r="G2847" t="str">
        <f t="shared" si="823"/>
        <v>0.999376572359968-0.0249607487469694i</v>
      </c>
      <c r="H2847" t="str">
        <f t="shared" si="824"/>
        <v>0.250600412813625-58.1210311072476i</v>
      </c>
      <c r="I2847" t="str">
        <f t="shared" si="825"/>
        <v>-0.601266947392022-0.479418114017973i</v>
      </c>
      <c r="K2847" t="str">
        <f t="shared" si="826"/>
        <v>0.000890201524264664-0.00167412477279446i</v>
      </c>
      <c r="L2847" t="str">
        <f t="shared" si="827"/>
        <v>0.0001875-0.00851870732819644i</v>
      </c>
      <c r="M2847" t="str">
        <f t="shared" si="828"/>
        <v>0.00125-0.0021410654782098i</v>
      </c>
      <c r="N2847">
        <f t="shared" si="829"/>
        <v>25.500314451566595</v>
      </c>
      <c r="O2847">
        <f t="shared" si="830"/>
        <v>2.3084083771910828</v>
      </c>
      <c r="P2847" s="3">
        <f t="shared" si="831"/>
        <v>-2.3084083771910828</v>
      </c>
      <c r="Q2847" s="3">
        <f t="shared" si="832"/>
        <v>-154.4996855484334</v>
      </c>
      <c r="R2847">
        <f t="shared" si="833"/>
        <v>25.500314451566595</v>
      </c>
      <c r="S2847">
        <f t="shared" si="834"/>
        <v>41.40734100541448</v>
      </c>
      <c r="T2847">
        <f t="shared" si="817"/>
        <v>-2.3084083771910828</v>
      </c>
    </row>
    <row r="2848" spans="1:20" x14ac:dyDescent="0.35">
      <c r="A2848">
        <f t="shared" si="818"/>
        <v>261158.64260173051</v>
      </c>
      <c r="B2848">
        <f t="shared" si="835"/>
        <v>41564.688901235051</v>
      </c>
      <c r="C2848" t="str">
        <f t="shared" si="819"/>
        <v>-0.685957724316272-0.3234281020822i</v>
      </c>
      <c r="D2848" t="str">
        <f t="shared" si="820"/>
        <v>3.46681050869492-0.580962541816352i</v>
      </c>
      <c r="E2848" t="str">
        <f t="shared" si="821"/>
        <v>26.6232309695444-226.666292819369i</v>
      </c>
      <c r="F2848" t="str">
        <f t="shared" si="822"/>
        <v>2.90808198682461-3.66627462285613i</v>
      </c>
      <c r="G2848" t="str">
        <f t="shared" si="823"/>
        <v>0.999371828289573-0.0250554806525294i</v>
      </c>
      <c r="H2848" t="str">
        <f t="shared" si="824"/>
        <v>0.248424709773612-57.8976549870472i</v>
      </c>
      <c r="I2848" t="str">
        <f t="shared" si="825"/>
        <v>-0.596780824546287-0.477551351867032i</v>
      </c>
      <c r="K2848" t="str">
        <f t="shared" si="826"/>
        <v>0.000889295497890318-0.00166844947329934i</v>
      </c>
      <c r="L2848" t="str">
        <f t="shared" si="827"/>
        <v>0.0001875-0.00848645878481411i</v>
      </c>
      <c r="M2848" t="str">
        <f t="shared" si="828"/>
        <v>0.00125-0.00213296022933831i</v>
      </c>
      <c r="N2848">
        <f t="shared" si="829"/>
        <v>25.243811626345519</v>
      </c>
      <c r="O2848">
        <f t="shared" si="830"/>
        <v>2.4022360525266957</v>
      </c>
      <c r="P2848" s="3">
        <f t="shared" si="831"/>
        <v>-2.4022360525266957</v>
      </c>
      <c r="Q2848" s="3">
        <f t="shared" si="832"/>
        <v>-154.75618837365448</v>
      </c>
      <c r="R2848">
        <f t="shared" si="833"/>
        <v>25.243811626345519</v>
      </c>
      <c r="S2848">
        <f t="shared" si="834"/>
        <v>41.564688901235051</v>
      </c>
      <c r="T2848">
        <f t="shared" si="817"/>
        <v>-2.4022360525266957</v>
      </c>
    </row>
    <row r="2849" spans="1:20" x14ac:dyDescent="0.35">
      <c r="A2849">
        <f t="shared" si="818"/>
        <v>262151.0454436171</v>
      </c>
      <c r="B2849">
        <f t="shared" si="835"/>
        <v>41722.634719059744</v>
      </c>
      <c r="C2849" t="str">
        <f t="shared" si="819"/>
        <v>-0.679979696929184-0.316965636894756i</v>
      </c>
      <c r="D2849" t="str">
        <f t="shared" si="820"/>
        <v>3.46672463756791-0.580260674868995i</v>
      </c>
      <c r="E2849" t="str">
        <f t="shared" si="821"/>
        <v>25.1599134888281-225.028757863215i</v>
      </c>
      <c r="F2849" t="str">
        <f t="shared" si="822"/>
        <v>2.90806807702377-3.65294823085139i</v>
      </c>
      <c r="G2849" t="str">
        <f t="shared" si="823"/>
        <v>0.999367048141294-0.0251505711794056i</v>
      </c>
      <c r="H2849" t="str">
        <f t="shared" si="824"/>
        <v>0.24626940725546-57.6751624792713i</v>
      </c>
      <c r="I2849" t="str">
        <f t="shared" si="825"/>
        <v>-0.592329081896143-0.475692250095811i</v>
      </c>
      <c r="K2849" t="str">
        <f t="shared" si="826"/>
        <v>0.000888395069624167-0.00166279716366368i</v>
      </c>
      <c r="L2849" t="str">
        <f t="shared" si="827"/>
        <v>0.0001875-0.00845433232199056i</v>
      </c>
      <c r="M2849" t="str">
        <f t="shared" si="828"/>
        <v>0.00125-0.00212488566381581i</v>
      </c>
      <c r="N2849">
        <f t="shared" si="829"/>
        <v>24.992102243428036</v>
      </c>
      <c r="O2849">
        <f t="shared" si="830"/>
        <v>2.4961535180306527</v>
      </c>
      <c r="P2849" s="3">
        <f t="shared" si="831"/>
        <v>-2.4961535180306527</v>
      </c>
      <c r="Q2849" s="3">
        <f t="shared" si="832"/>
        <v>-155.00789775657196</v>
      </c>
      <c r="R2849">
        <f t="shared" si="833"/>
        <v>24.992102243428036</v>
      </c>
      <c r="S2849">
        <f t="shared" si="834"/>
        <v>41.722634719059741</v>
      </c>
      <c r="T2849">
        <f t="shared" si="817"/>
        <v>-2.4961535180306527</v>
      </c>
    </row>
    <row r="2850" spans="1:20" x14ac:dyDescent="0.35">
      <c r="A2850">
        <f t="shared" si="818"/>
        <v>263147.2194163028</v>
      </c>
      <c r="B2850">
        <f t="shared" si="835"/>
        <v>41881.180730992171</v>
      </c>
      <c r="C2850" t="str">
        <f t="shared" si="819"/>
        <v>-0.674006174907643-0.310651801431212i</v>
      </c>
      <c r="D2850" t="str">
        <f t="shared" si="820"/>
        <v>3.46663811688291-0.57956708042141i</v>
      </c>
      <c r="E2850" t="str">
        <f t="shared" si="821"/>
        <v>23.7353094793563-223.390923181378i</v>
      </c>
      <c r="F2850" t="str">
        <f t="shared" si="822"/>
        <v>2.90805406144216-3.63967438240565i</v>
      </c>
      <c r="G2850" t="str">
        <f t="shared" si="823"/>
        <v>0.999362231641115-0.025246021674819i</v>
      </c>
      <c r="H2850" t="str">
        <f t="shared" si="824"/>
        <v>0.244134290730068-57.4535498068079i</v>
      </c>
      <c r="I2850" t="str">
        <f t="shared" si="825"/>
        <v>-0.587911452383337-0.473840772084741i</v>
      </c>
      <c r="K2850" t="str">
        <f t="shared" si="826"/>
        <v>0.000887500189440685-0.00165716777040746i</v>
      </c>
      <c r="L2850" t="str">
        <f t="shared" si="827"/>
        <v>0.0001875-0.00842232747757576i</v>
      </c>
      <c r="M2850" t="str">
        <f t="shared" si="828"/>
        <v>0.00125-0.00211684166548696i</v>
      </c>
      <c r="N2850">
        <f t="shared" si="829"/>
        <v>24.745141246010604</v>
      </c>
      <c r="O2850">
        <f t="shared" si="830"/>
        <v>2.5901484779196453</v>
      </c>
      <c r="P2850" s="3">
        <f t="shared" si="831"/>
        <v>-2.5901484779196453</v>
      </c>
      <c r="Q2850" s="3">
        <f t="shared" si="832"/>
        <v>-155.2548587539894</v>
      </c>
      <c r="R2850">
        <f t="shared" si="833"/>
        <v>24.745141246010604</v>
      </c>
      <c r="S2850">
        <f t="shared" si="834"/>
        <v>41.88118073099217</v>
      </c>
      <c r="T2850">
        <f t="shared" si="817"/>
        <v>-2.5901484779196453</v>
      </c>
    </row>
    <row r="2851" spans="1:20" x14ac:dyDescent="0.35">
      <c r="A2851">
        <f t="shared" si="818"/>
        <v>264147.17885008478</v>
      </c>
      <c r="B2851">
        <f t="shared" si="835"/>
        <v>42040.32921776994</v>
      </c>
      <c r="C2851" t="str">
        <f t="shared" si="819"/>
        <v>-0.668040051505936-0.30448398251467i</v>
      </c>
      <c r="D2851" t="str">
        <f t="shared" si="820"/>
        <v>3.46655094175937-0.578881747646337i</v>
      </c>
      <c r="E2851" t="str">
        <f t="shared" si="821"/>
        <v>22.3487411589017-221.753601100356i</v>
      </c>
      <c r="F2851" t="str">
        <f t="shared" si="822"/>
        <v>2.9080399392764-3.62645288650927i</v>
      </c>
      <c r="G2851" t="str">
        <f t="shared" si="823"/>
        <v>0.999357378512942-0.0253418334909321i</v>
      </c>
      <c r="H2851" t="str">
        <f t="shared" si="824"/>
        <v>0.242019148219272-57.2328132117693i</v>
      </c>
      <c r="I2851" t="str">
        <f t="shared" si="825"/>
        <v>-0.583527671077151-0.471996881453419i</v>
      </c>
      <c r="K2851" t="str">
        <f t="shared" si="826"/>
        <v>0.000886610807620831-0.00165156122025494i</v>
      </c>
      <c r="L2851" t="str">
        <f t="shared" si="827"/>
        <v>0.0001875-0.00839044379116935i</v>
      </c>
      <c r="M2851" t="str">
        <f t="shared" si="828"/>
        <v>0.00125-0.00210882811863614i</v>
      </c>
      <c r="N2851">
        <f t="shared" si="829"/>
        <v>24.502882630046912</v>
      </c>
      <c r="O2851">
        <f t="shared" si="830"/>
        <v>2.6842089896080896</v>
      </c>
      <c r="P2851" s="3">
        <f t="shared" si="831"/>
        <v>-2.6842089896080896</v>
      </c>
      <c r="Q2851" s="3">
        <f t="shared" si="832"/>
        <v>-155.49711736995309</v>
      </c>
      <c r="R2851">
        <f t="shared" si="833"/>
        <v>24.502882630046912</v>
      </c>
      <c r="S2851">
        <f t="shared" si="834"/>
        <v>42.040329217769937</v>
      </c>
      <c r="T2851">
        <f t="shared" si="817"/>
        <v>-2.6842089896080896</v>
      </c>
    </row>
    <row r="2852" spans="1:20" x14ac:dyDescent="0.35">
      <c r="A2852">
        <f t="shared" si="818"/>
        <v>265150.9381297151</v>
      </c>
      <c r="B2852">
        <f t="shared" si="835"/>
        <v>42200.082468797467</v>
      </c>
      <c r="C2852" t="str">
        <f t="shared" si="819"/>
        <v>-0.662084080265567-0.298459548348682i</v>
      </c>
      <c r="D2852" t="str">
        <f t="shared" si="820"/>
        <v>3.46646310728054-0.578204665825747i</v>
      </c>
      <c r="E2852" t="str">
        <f t="shared" si="821"/>
        <v>20.9995244492888-220.117566071142i</v>
      </c>
      <c r="F2852" t="str">
        <f t="shared" si="822"/>
        <v>2.90802570971698-3.61328355290501i</v>
      </c>
      <c r="G2852" t="str">
        <f t="shared" si="823"/>
        <v>0.999352488478591-0.0254380079848669i</v>
      </c>
      <c r="H2852" t="str">
        <f t="shared" si="824"/>
        <v>0.239923770262114-57.0129489553632i</v>
      </c>
      <c r="I2852" t="str">
        <f t="shared" si="825"/>
        <v>-0.579177475156664-0.470160542058265i</v>
      </c>
      <c r="K2852" t="str">
        <f t="shared" si="826"/>
        <v>0.000885726874749571-0.00164597744013462i</v>
      </c>
      <c r="L2852" t="str">
        <f t="shared" si="827"/>
        <v>0.0001875-0.00835868080411373i</v>
      </c>
      <c r="M2852" t="str">
        <f t="shared" si="828"/>
        <v>0.00125-0.00210084490798579i</v>
      </c>
      <c r="N2852">
        <f t="shared" si="829"/>
        <v>24.265279530661275</v>
      </c>
      <c r="O2852">
        <f t="shared" si="830"/>
        <v>2.7783234593616495</v>
      </c>
      <c r="P2852" s="3">
        <f t="shared" si="831"/>
        <v>-2.7783234593616495</v>
      </c>
      <c r="Q2852" s="3">
        <f t="shared" si="832"/>
        <v>-155.73472046933873</v>
      </c>
      <c r="R2852">
        <f t="shared" si="833"/>
        <v>24.265279530661275</v>
      </c>
      <c r="S2852">
        <f t="shared" si="834"/>
        <v>42.200082468797468</v>
      </c>
      <c r="T2852">
        <f t="shared" si="817"/>
        <v>-2.7783234593616495</v>
      </c>
    </row>
    <row r="2853" spans="1:20" x14ac:dyDescent="0.35">
      <c r="A2853">
        <f t="shared" si="818"/>
        <v>266158.51169460802</v>
      </c>
      <c r="B2853">
        <f t="shared" si="835"/>
        <v>42360.4427821789</v>
      </c>
      <c r="C2853" t="str">
        <f t="shared" si="819"/>
        <v>-0.656140878519294-0.292575853823006i</v>
      </c>
      <c r="D2853" t="str">
        <f t="shared" si="820"/>
        <v>3.46637460849324-0.577535824350576i</v>
      </c>
      <c r="E2853" t="str">
        <f t="shared" si="821"/>
        <v>19.6869704503614-218.483555577617i</v>
      </c>
      <c r="F2853" t="str">
        <f t="shared" si="822"/>
        <v>2.90801137194829-3.60016619208528i</v>
      </c>
      <c r="G2853" t="str">
        <f t="shared" si="823"/>
        <v>0.999347561257771-0.0255345465187205i</v>
      </c>
      <c r="H2853" t="str">
        <f t="shared" si="824"/>
        <v>0.2378479498816-56.7939533177641i</v>
      </c>
      <c r="I2853" t="str">
        <f t="shared" si="825"/>
        <v>-0.57486060389317-0.468331717990235i</v>
      </c>
      <c r="K2853" t="str">
        <f t="shared" si="826"/>
        <v>0.000884848341713421-0.00164041635717915i</v>
      </c>
      <c r="L2853" t="str">
        <f t="shared" si="827"/>
        <v>0.0001875-0.00832703805948765i</v>
      </c>
      <c r="M2853" t="str">
        <f t="shared" si="828"/>
        <v>0.00125-0.00209289191869476i</v>
      </c>
      <c r="N2853">
        <f t="shared" si="829"/>
        <v>24.032284305027474</v>
      </c>
      <c r="O2853">
        <f t="shared" si="830"/>
        <v>2.872480637632667</v>
      </c>
      <c r="P2853" s="3">
        <f t="shared" si="831"/>
        <v>-2.872480637632667</v>
      </c>
      <c r="Q2853" s="3">
        <f t="shared" si="832"/>
        <v>-155.96771569497253</v>
      </c>
      <c r="R2853">
        <f t="shared" si="833"/>
        <v>24.032284305027474</v>
      </c>
      <c r="S2853">
        <f t="shared" si="834"/>
        <v>42.3604427821789</v>
      </c>
      <c r="T2853">
        <f t="shared" si="817"/>
        <v>-2.872480637632667</v>
      </c>
    </row>
    <row r="2854" spans="1:20" x14ac:dyDescent="0.35">
      <c r="A2854">
        <f t="shared" si="818"/>
        <v>267169.91403904749</v>
      </c>
      <c r="B2854">
        <f t="shared" si="835"/>
        <v>42521.412464751178</v>
      </c>
      <c r="C2854" t="str">
        <f t="shared" si="819"/>
        <v>-0.650212930984344-0.286830245489139i</v>
      </c>
      <c r="D2854" t="str">
        <f t="shared" si="820"/>
        <v>3.46628544040761-0.576875212720473i</v>
      </c>
      <c r="E2854" t="str">
        <f t="shared" si="821"/>
        <v>18.4103868248301-216.852271072033i</v>
      </c>
      <c r="F2854" t="str">
        <f t="shared" si="822"/>
        <v>2.90799692514852-3.58710061528946i</v>
      </c>
      <c r="G2854" t="str">
        <f t="shared" si="823"/>
        <v>0.999342596568066-0.0256314504595823i</v>
      </c>
      <c r="H2854" t="str">
        <f t="shared" si="824"/>
        <v>0.235791482551948-56.5758225979876i</v>
      </c>
      <c r="I2854" t="str">
        <f t="shared" si="825"/>
        <v>-0.570576798632785-0.466510373572549i</v>
      </c>
      <c r="K2854" t="str">
        <f t="shared" si="826"/>
        <v>0.000883975159698022-0.00163487789872523i</v>
      </c>
      <c r="L2854" t="str">
        <f t="shared" si="827"/>
        <v>0.0001875-0.00829551510209968i</v>
      </c>
      <c r="M2854" t="str">
        <f t="shared" si="828"/>
        <v>0.00125-0.0020849690363566i</v>
      </c>
      <c r="N2854">
        <f t="shared" si="829"/>
        <v>23.803848611750681</v>
      </c>
      <c r="O2854">
        <f t="shared" si="830"/>
        <v>2.9666696141085307</v>
      </c>
      <c r="P2854" s="3">
        <f t="shared" si="831"/>
        <v>-2.9666696141085307</v>
      </c>
      <c r="Q2854" s="3">
        <f t="shared" si="832"/>
        <v>-156.19615138824932</v>
      </c>
      <c r="R2854">
        <f t="shared" si="833"/>
        <v>23.803848611750681</v>
      </c>
      <c r="S2854">
        <f t="shared" si="834"/>
        <v>42.52141246475118</v>
      </c>
      <c r="T2854">
        <f t="shared" si="817"/>
        <v>-2.9666696141085307</v>
      </c>
    </row>
    <row r="2855" spans="1:20" x14ac:dyDescent="0.35">
      <c r="A2855">
        <f t="shared" si="818"/>
        <v>268185.15971239586</v>
      </c>
      <c r="B2855">
        <f t="shared" si="835"/>
        <v>42682.99383211723</v>
      </c>
      <c r="C2855" t="str">
        <f t="shared" si="819"/>
        <v>-0.644302593425473-0.281220066215089i</v>
      </c>
      <c r="D2855" t="str">
        <f t="shared" si="820"/>
        <v>3.46619559799682-0.576222820543528i</v>
      </c>
      <c r="E2855" t="str">
        <f t="shared" si="821"/>
        <v>17.1690790964401-215.224378932239i</v>
      </c>
      <c r="F2855" t="str">
        <f t="shared" si="822"/>
        <v>2.90798236848963-3.5740866345011i</v>
      </c>
      <c r="G2855" t="str">
        <f t="shared" si="823"/>
        <v>0.999337594124922-0.0257287211795514i</v>
      </c>
      <c r="H2855" t="str">
        <f t="shared" si="824"/>
        <v>0.233754166166277-56.3585531137636i</v>
      </c>
      <c r="I2855" t="str">
        <f t="shared" si="825"/>
        <v>-0.566325802779158-0.46469647335845i</v>
      </c>
      <c r="K2855" t="str">
        <f t="shared" si="826"/>
        <v>0.000883107280185693-0.00162936199231347i</v>
      </c>
      <c r="L2855" t="str">
        <f t="shared" si="827"/>
        <v>0.0001875-0.00826411147848144i</v>
      </c>
      <c r="M2855" t="str">
        <f t="shared" si="828"/>
        <v>0.00125-0.00207707614699801i</v>
      </c>
      <c r="N2855">
        <f t="shared" si="829"/>
        <v>23.579923486800567</v>
      </c>
      <c r="O2855">
        <f t="shared" si="830"/>
        <v>3.0608798125080656</v>
      </c>
      <c r="P2855" s="3">
        <f t="shared" si="831"/>
        <v>-3.0608798125080656</v>
      </c>
      <c r="Q2855" s="3">
        <f t="shared" si="832"/>
        <v>-156.42007651319943</v>
      </c>
      <c r="R2855">
        <f t="shared" si="833"/>
        <v>23.579923486800567</v>
      </c>
      <c r="S2855">
        <f t="shared" si="834"/>
        <v>42.682993832117234</v>
      </c>
      <c r="T2855">
        <f t="shared" si="817"/>
        <v>-3.0608798125080656</v>
      </c>
    </row>
    <row r="2856" spans="1:20" x14ac:dyDescent="0.35">
      <c r="A2856">
        <f t="shared" si="818"/>
        <v>269204.26331930299</v>
      </c>
      <c r="B2856">
        <f t="shared" si="835"/>
        <v>42845.18920867928</v>
      </c>
      <c r="C2856" t="str">
        <f t="shared" si="819"/>
        <v>-0.638412096370551-0.275742659529724i</v>
      </c>
      <c r="D2856" t="str">
        <f t="shared" si="820"/>
        <v>3.46610507619683-0.575578637536023i</v>
      </c>
      <c r="E2856" t="str">
        <f t="shared" si="821"/>
        <v>15.9623518640901-213.600511435841i</v>
      </c>
      <c r="F2856" t="str">
        <f t="shared" si="822"/>
        <v>2.90796770113735-3.5611240624453i</v>
      </c>
      <c r="G2856" t="str">
        <f t="shared" si="823"/>
        <v>0.999332553641629-0.0258263600557529i</v>
      </c>
      <c r="H2856" t="str">
        <f t="shared" si="824"/>
        <v>0.231735801004786-56.1421412014124i</v>
      </c>
      <c r="I2856" t="str">
        <f t="shared" si="825"/>
        <v>-0.562107361776388-0.46288998212901i</v>
      </c>
      <c r="K2856" t="str">
        <f t="shared" si="826"/>
        <v>0.000882244654953047-0.00162386856568835i</v>
      </c>
      <c r="L2856" t="str">
        <f t="shared" si="827"/>
        <v>0.0001875-0.00823282673688132i</v>
      </c>
      <c r="M2856" t="str">
        <f t="shared" si="828"/>
        <v>0.00125-0.00206921313707711i</v>
      </c>
      <c r="N2856">
        <f t="shared" si="829"/>
        <v>23.360459416054738</v>
      </c>
      <c r="O2856">
        <f t="shared" si="830"/>
        <v>3.1551009851513427</v>
      </c>
      <c r="P2856" s="3">
        <f t="shared" si="831"/>
        <v>-3.1551009851513427</v>
      </c>
      <c r="Q2856" s="3">
        <f t="shared" si="832"/>
        <v>-156.63954058394526</v>
      </c>
      <c r="R2856">
        <f t="shared" si="833"/>
        <v>23.360459416054738</v>
      </c>
      <c r="S2856">
        <f t="shared" si="834"/>
        <v>42.84518920867928</v>
      </c>
      <c r="T2856">
        <f t="shared" si="817"/>
        <v>-3.1551009851513427</v>
      </c>
    </row>
    <row r="2857" spans="1:20" x14ac:dyDescent="0.35">
      <c r="A2857">
        <f t="shared" si="818"/>
        <v>270227.23951991636</v>
      </c>
      <c r="B2857">
        <f t="shared" si="835"/>
        <v>43008.000927672263</v>
      </c>
      <c r="C2857" t="str">
        <f t="shared" si="819"/>
        <v>-0.632543548862099-0.27039537366708i</v>
      </c>
      <c r="D2857" t="str">
        <f t="shared" si="820"/>
        <v>3.4660138699061-0.574942653522158i</v>
      </c>
      <c r="E2857" t="str">
        <f t="shared" si="821"/>
        <v>14.7895099346156-211.981267746721i</v>
      </c>
      <c r="F2857" t="str">
        <f t="shared" si="822"/>
        <v>2.90795292225105-3.54821271258592i</v>
      </c>
      <c r="G2857" t="str">
        <f t="shared" si="823"/>
        <v>0.999327474829308-0.0259243684703552i</v>
      </c>
      <c r="H2857" t="str">
        <f t="shared" si="824"/>
        <v>0.229736189703348-55.9265832157197i</v>
      </c>
      <c r="I2857" t="str">
        <f t="shared" si="825"/>
        <v>-0.557921223092045-0.46109086489092i</v>
      </c>
      <c r="K2857" t="str">
        <f t="shared" si="826"/>
        <v>0.000881387236068553-0.00161839754679801i</v>
      </c>
      <c r="L2857" t="str">
        <f t="shared" si="827"/>
        <v>0.0001875-0.00820166042725773i</v>
      </c>
      <c r="M2857" t="str">
        <f t="shared" si="828"/>
        <v>0.00125-0.00206137989348188i</v>
      </c>
      <c r="N2857">
        <f t="shared" si="829"/>
        <v>23.145406404511277</v>
      </c>
      <c r="O2857">
        <f t="shared" si="830"/>
        <v>3.2493232073352156</v>
      </c>
      <c r="P2857" s="3">
        <f t="shared" si="831"/>
        <v>-3.2493232073352156</v>
      </c>
      <c r="Q2857" s="3">
        <f t="shared" si="832"/>
        <v>-156.85459359548872</v>
      </c>
      <c r="R2857">
        <f t="shared" si="833"/>
        <v>23.145406404511277</v>
      </c>
      <c r="S2857">
        <f t="shared" si="834"/>
        <v>43.008000927672263</v>
      </c>
      <c r="T2857">
        <f t="shared" si="817"/>
        <v>-3.2493232073352156</v>
      </c>
    </row>
    <row r="2858" spans="1:20" x14ac:dyDescent="0.35">
      <c r="A2858">
        <f t="shared" si="818"/>
        <v>271254.10303009208</v>
      </c>
      <c r="B2858">
        <f t="shared" si="835"/>
        <v>43171.431331197418</v>
      </c>
      <c r="C2858" t="str">
        <f t="shared" si="819"/>
        <v>-0.626698942230025-0.265175565321737i</v>
      </c>
      <c r="D2858" t="str">
        <f t="shared" si="820"/>
        <v>3.46592197398534-0.574314858433799i</v>
      </c>
      <c r="E2858" t="str">
        <f t="shared" si="821"/>
        <v>13.6498593771135-210.367214909774i</v>
      </c>
      <c r="F2858" t="str">
        <f t="shared" si="822"/>
        <v>2.90793803098374-3.53535239912292i</v>
      </c>
      <c r="G2858" t="str">
        <f t="shared" si="823"/>
        <v>0.999322357396889-0.0260227478105865i</v>
      </c>
      <c r="H2858" t="str">
        <f t="shared" si="824"/>
        <v>0.227755137222605-55.7118755298154i</v>
      </c>
      <c r="I2858" t="str">
        <f t="shared" si="825"/>
        <v>-0.553767136200382-0.459299086874358i</v>
      </c>
      <c r="K2858" t="str">
        <f t="shared" si="826"/>
        <v>0.000880534975890208-0.00161294886379417i</v>
      </c>
      <c r="L2858" t="str">
        <f t="shared" si="827"/>
        <v>0.0001875-0.00817061210127284i</v>
      </c>
      <c r="M2858" t="str">
        <f t="shared" si="828"/>
        <v>0.00125-0.00205357630352848i</v>
      </c>
      <c r="N2858">
        <f t="shared" si="829"/>
        <v>22.934714042247236</v>
      </c>
      <c r="O2858">
        <f t="shared" si="830"/>
        <v>3.3435368715379576</v>
      </c>
      <c r="P2858" s="3">
        <f t="shared" si="831"/>
        <v>-3.3435368715379576</v>
      </c>
      <c r="Q2858" s="3">
        <f t="shared" si="832"/>
        <v>-157.06528595775276</v>
      </c>
      <c r="R2858">
        <f t="shared" si="833"/>
        <v>22.934714042247236</v>
      </c>
      <c r="S2858">
        <f t="shared" si="834"/>
        <v>43.171431331197418</v>
      </c>
      <c r="T2858">
        <f t="shared" si="817"/>
        <v>-3.3435368715379576</v>
      </c>
    </row>
    <row r="2859" spans="1:20" x14ac:dyDescent="0.35">
      <c r="A2859">
        <f t="shared" si="818"/>
        <v>272284.86862160644</v>
      </c>
      <c r="B2859">
        <f t="shared" si="835"/>
        <v>43335.482770255971</v>
      </c>
      <c r="C2859" t="str">
        <f t="shared" si="819"/>
        <v>-0.620880153871786-0.260080603126315i</v>
      </c>
      <c r="D2859" t="str">
        <f t="shared" si="820"/>
        <v>3.46582938325723-0.573695242310218i</v>
      </c>
      <c r="E2859" t="str">
        <f t="shared" si="821"/>
        <v>12.5427085017075-208.758888850061i</v>
      </c>
      <c r="F2859" t="str">
        <f t="shared" si="822"/>
        <v>2.90792302648203-3.52254293698971i</v>
      </c>
      <c r="G2859" t="str">
        <f t="shared" si="823"/>
        <v>0.999317201051099-0.0261214994687529i</v>
      </c>
      <c r="H2859" t="str">
        <f t="shared" si="824"/>
        <v>0.225792450817459-55.4980145350524i</v>
      </c>
      <c r="I2859" t="str">
        <f t="shared" si="825"/>
        <v>-0.549644852565692-0.457514613530868i</v>
      </c>
      <c r="K2859" t="str">
        <f t="shared" si="826"/>
        <v>0.000879687827063125-0.0016075224450319i</v>
      </c>
      <c r="L2859" t="str">
        <f t="shared" si="827"/>
        <v>0.0001875-0.00813968131228617i</v>
      </c>
      <c r="M2859" t="str">
        <f t="shared" si="828"/>
        <v>0.00125-0.00204580225495963i</v>
      </c>
      <c r="N2859">
        <f t="shared" si="829"/>
        <v>22.728331567193209</v>
      </c>
      <c r="O2859">
        <f t="shared" si="830"/>
        <v>3.4377326814792788</v>
      </c>
      <c r="P2859" s="3">
        <f t="shared" si="831"/>
        <v>-3.4377326814792788</v>
      </c>
      <c r="Q2859" s="3">
        <f t="shared" si="832"/>
        <v>-157.27166843280679</v>
      </c>
      <c r="R2859">
        <f t="shared" si="833"/>
        <v>22.728331567193209</v>
      </c>
      <c r="S2859">
        <f t="shared" si="834"/>
        <v>43.335482770255972</v>
      </c>
      <c r="T2859">
        <f t="shared" si="817"/>
        <v>-3.4377326814792788</v>
      </c>
    </row>
    <row r="2860" spans="1:20" x14ac:dyDescent="0.35">
      <c r="A2860">
        <f t="shared" si="818"/>
        <v>273319.55112236855</v>
      </c>
      <c r="B2860">
        <f t="shared" si="835"/>
        <v>43500.157604782944</v>
      </c>
      <c r="C2860" t="str">
        <f t="shared" si="819"/>
        <v>-0.615088951027507-0.255107870862287i</v>
      </c>
      <c r="D2860" t="str">
        <f t="shared" si="820"/>
        <v>3.46573609250612-0.573083795297824i</v>
      </c>
      <c r="E2860" t="str">
        <f t="shared" si="821"/>
        <v>11.4673687656992-207.156795372827i</v>
      </c>
      <c r="F2860" t="str">
        <f t="shared" si="822"/>
        <v>2.90790790788605-3.50978414185042i</v>
      </c>
      <c r="G2860" t="str">
        <f t="shared" si="823"/>
        <v>0.999312005496445-0.0262206248422543i</v>
      </c>
      <c r="H2860" t="str">
        <f t="shared" si="824"/>
        <v>0.223847940007008-55.2849966408843i</v>
      </c>
      <c r="I2860" t="str">
        <f t="shared" si="825"/>
        <v>-0.545554125625772-0.455737410531239i</v>
      </c>
      <c r="K2860" t="str">
        <f t="shared" si="826"/>
        <v>0.000878845742517208-0.00160211821906958i</v>
      </c>
      <c r="L2860" t="str">
        <f t="shared" si="827"/>
        <v>0.0001875-0.00810886761534784i</v>
      </c>
      <c r="M2860" t="str">
        <f t="shared" si="828"/>
        <v>0.00125-0.00203805763594305i</v>
      </c>
      <c r="N2860">
        <f t="shared" si="829"/>
        <v>22.526207924792999</v>
      </c>
      <c r="O2860">
        <f t="shared" si="830"/>
        <v>3.531901646059592</v>
      </c>
      <c r="P2860" s="3">
        <f t="shared" si="831"/>
        <v>-3.531901646059592</v>
      </c>
      <c r="Q2860" s="3">
        <f t="shared" si="832"/>
        <v>-157.473792075207</v>
      </c>
      <c r="R2860">
        <f t="shared" si="833"/>
        <v>22.526207924792999</v>
      </c>
      <c r="S2860">
        <f t="shared" si="834"/>
        <v>43.500157604782942</v>
      </c>
      <c r="T2860">
        <f t="shared" ref="T2860:T2923" si="836">P2860</f>
        <v>-3.531901646059592</v>
      </c>
    </row>
    <row r="2861" spans="1:20" x14ac:dyDescent="0.35">
      <c r="A2861">
        <f t="shared" ref="A2861:A2924" si="837">2*PI()*B2861</f>
        <v>274358.16541663354</v>
      </c>
      <c r="B2861">
        <f t="shared" si="835"/>
        <v>43665.458203681119</v>
      </c>
      <c r="C2861" t="str">
        <f t="shared" ref="C2861:C2924" si="838">IMPRODUCT(D2861,E2861,$C$40,,K2861,$C$41)</f>
        <v>-0.609326994538746-0.250254770415738i</v>
      </c>
      <c r="D2861" t="str">
        <f t="shared" ref="D2861:D2924" si="839">IMDIV(IMPRODUCT($C$37,$C$38,COMPLEX(1,A2861/$C$38)),IMSUM(-1*A2861*A2861/$C$39,COMPLEX(0,1*A2861)))</f>
        <v>3.46564209647783-0.572480507649919i</v>
      </c>
      <c r="E2861" t="str">
        <f t="shared" ref="E2861:E2924" si="840">IMDIV(IMPRODUCT(IMSUM(F2861,G2861),$C$29,H2861),IMSUM(1,I2861))</f>
        <v>10.4231556101594-205.561411161287i</v>
      </c>
      <c r="F2861" t="str">
        <f t="shared" ref="F2861:F2924" si="841">IMDIV(IMPRODUCT($C$14,$C$15,COMPLEX(1,A2861/$C$15)),IMSUM(-1*A2861*A2861/$C$16,COMPLEX(0,A2861)))</f>
        <v>2.90789267432943-3.49707583009731i</v>
      </c>
      <c r="G2861" t="str">
        <f t="shared" ref="G2861:G2924" si="842">IMDIV(1,COMPLEX(1,A2861*$C$9*$C$10))</f>
        <v>0.999306770435194-0.026320125333602i</v>
      </c>
      <c r="H2861" t="str">
        <f t="shared" ref="H2861:H2924" si="843">IMDIV($C$3,IMSUM(K2861,COMPLEX(0,$C$28*A2861)))</f>
        <v>0.221921416544922-55.0728182747484i</v>
      </c>
      <c r="I2861" t="str">
        <f t="shared" ref="I2861:I2924" si="844">IMPRODUCT(F2861,$C$29,H2861,$C$31)</f>
        <v>-0.541494710775603-0.45396744376346i</v>
      </c>
      <c r="K2861" t="str">
        <f t="shared" ref="K2861:K2924" si="845">IF($C$26&lt;=0,IMDIV(1,IMSUM(IMDIV(1,L2861),1/$C$18)),IMDIV(1,IMSUM(IMDIV(1,L2861),1/$C$18,IMDIV(1,M2861))))</f>
        <v>0.000878008675464783-0.0015967361146686i</v>
      </c>
      <c r="L2861" t="str">
        <f t="shared" ref="L2861:L2924" si="846">IMSUM($C$21/$C$22,IMDIV(1,COMPLEX(0,$C$20*$C$22*A2861)))</f>
        <v>0.0001875-0.00807817056719254i</v>
      </c>
      <c r="M2861" t="str">
        <f t="shared" ref="M2861:M2924" si="847">IMSUM($C$25/$C$26,IMDIV(1,COMPLEX(0,$C$24*$C$26*A2861)))</f>
        <v>0.00125-0.00203034233506978i</v>
      </c>
      <c r="N2861">
        <f t="shared" ref="N2861:N2924" si="848">ABS(R2861)</f>
        <v>22.328291824650506</v>
      </c>
      <c r="O2861">
        <f t="shared" ref="O2861:O2924" si="849">ABS(P2861)</f>
        <v>3.6260350731990734</v>
      </c>
      <c r="P2861" s="3">
        <f t="shared" ref="P2861:P2924" si="850">20*LOG10(IMABS(C2861))</f>
        <v>-3.6260350731990734</v>
      </c>
      <c r="Q2861" s="3">
        <f t="shared" ref="Q2861:Q2924" si="851">IMARGUMENT(C2861)*180/PI()</f>
        <v>-157.67170817534949</v>
      </c>
      <c r="R2861">
        <f t="shared" ref="R2861:R2924" si="852">IF(Q2861&lt;0,Q2861+180,Q2861-180)</f>
        <v>22.328291824650506</v>
      </c>
      <c r="S2861">
        <f t="shared" ref="S2861:S2924" si="853">B2861/1000</f>
        <v>43.665458203681119</v>
      </c>
      <c r="T2861">
        <f t="shared" si="836"/>
        <v>-3.6260350731990734</v>
      </c>
    </row>
    <row r="2862" spans="1:20" x14ac:dyDescent="0.35">
      <c r="A2862">
        <f t="shared" si="837"/>
        <v>275400.72644521674</v>
      </c>
      <c r="B2862">
        <f t="shared" ref="B2862:B2925" si="854">B2861*(1+B$42)</f>
        <v>43831.386944855105</v>
      </c>
      <c r="C2862" t="str">
        <f t="shared" si="838"/>
        <v>-0.60359584258066-0.245518724489196i</v>
      </c>
      <c r="D2862" t="str">
        <f t="shared" si="839"/>
        <v>3.4655473898793-0.571885369726425i</v>
      </c>
      <c r="E2862" t="str">
        <f t="shared" si="840"/>
        <v>9.40938922991437-203.973184769221i</v>
      </c>
      <c r="F2862" t="str">
        <f t="shared" si="841"/>
        <v>2.90787732493925-3.48441781884806i</v>
      </c>
      <c r="G2862" t="str">
        <f t="shared" si="842"/>
        <v>0.99930149556736-0.0264200023504361i</v>
      </c>
      <c r="H2862" t="str">
        <f t="shared" si="843"/>
        <v>0.220012694390229-54.8614758819456i</v>
      </c>
      <c r="I2862" t="str">
        <f t="shared" si="844"/>
        <v>-0.537466365351108-0.45220467933066i</v>
      </c>
      <c r="K2862" t="str">
        <f t="shared" si="845"/>
        <v>0.000877176579398303-0.00159137606079326i</v>
      </c>
      <c r="L2862" t="str">
        <f t="shared" si="846"/>
        <v>0.0001875-0.00804758972623283i</v>
      </c>
      <c r="M2862" t="str">
        <f t="shared" si="847"/>
        <v>0.00125-0.00202265624135264i</v>
      </c>
      <c r="N2862">
        <f t="shared" si="848"/>
        <v>22.134531794227541</v>
      </c>
      <c r="O2862">
        <f t="shared" si="849"/>
        <v>3.7201245635984619</v>
      </c>
      <c r="P2862" s="3">
        <f t="shared" si="850"/>
        <v>-3.7201245635984619</v>
      </c>
      <c r="Q2862" s="3">
        <f t="shared" si="851"/>
        <v>-157.86546820577246</v>
      </c>
      <c r="R2862">
        <f t="shared" si="852"/>
        <v>22.134531794227541</v>
      </c>
      <c r="S2862">
        <f t="shared" si="853"/>
        <v>43.831386944855105</v>
      </c>
      <c r="T2862">
        <f t="shared" si="836"/>
        <v>-3.7201245635984619</v>
      </c>
    </row>
    <row r="2863" spans="1:20" x14ac:dyDescent="0.35">
      <c r="A2863">
        <f t="shared" si="837"/>
        <v>276447.24920570856</v>
      </c>
      <c r="B2863">
        <f t="shared" si="854"/>
        <v>43997.946215245553</v>
      </c>
      <c r="C2863" t="str">
        <f t="shared" si="838"/>
        <v>-0.597896954358418-0.240897179081017i</v>
      </c>
      <c r="D2863" t="str">
        <f t="shared" si="839"/>
        <v>3.46545196737833-0.571298371993626i</v>
      </c>
      <c r="E2863" t="str">
        <f t="shared" si="840"/>
        <v>8.42539527996579-202.392537605842i</v>
      </c>
      <c r="F2863" t="str">
        <f t="shared" si="841"/>
        <v>2.90786185883596-3.47180992594313i</v>
      </c>
      <c r="G2863" t="str">
        <f t="shared" si="842"/>
        <v>0.999296180590687-0.0265202573055424i</v>
      </c>
      <c r="H2863" t="str">
        <f t="shared" si="843"/>
        <v>0.218121589678515-54.6509659255242i</v>
      </c>
      <c r="I2863" t="str">
        <f t="shared" si="844"/>
        <v>-0.533468848613097-0.450449083549091i</v>
      </c>
      <c r="K2863" t="str">
        <f t="shared" si="845"/>
        <v>0.000876349408088013-0.00158603798661054i</v>
      </c>
      <c r="L2863" t="str">
        <f t="shared" si="846"/>
        <v>0.0001875-0.00801712465255312i</v>
      </c>
      <c r="M2863" t="str">
        <f t="shared" si="847"/>
        <v>0.00125-0.00201499924422459i</v>
      </c>
      <c r="N2863">
        <f t="shared" si="848"/>
        <v>21.944876229690863</v>
      </c>
      <c r="O2863">
        <f t="shared" si="849"/>
        <v>3.8141620044396358</v>
      </c>
      <c r="P2863" s="3">
        <f t="shared" si="850"/>
        <v>-3.8141620044396358</v>
      </c>
      <c r="Q2863" s="3">
        <f t="shared" si="851"/>
        <v>-158.05512377030914</v>
      </c>
      <c r="R2863">
        <f t="shared" si="852"/>
        <v>21.944876229690863</v>
      </c>
      <c r="S2863">
        <f t="shared" si="853"/>
        <v>43.997946215245555</v>
      </c>
      <c r="T2863">
        <f t="shared" si="836"/>
        <v>-3.8141620044396358</v>
      </c>
    </row>
    <row r="2864" spans="1:20" x14ac:dyDescent="0.35">
      <c r="A2864">
        <f t="shared" si="837"/>
        <v>277497.74875269027</v>
      </c>
      <c r="B2864">
        <f t="shared" si="854"/>
        <v>44165.138410863488</v>
      </c>
      <c r="C2864" t="str">
        <f t="shared" si="838"/>
        <v>-0.592231693759646-0.236387605743522i</v>
      </c>
      <c r="D2864" t="str">
        <f t="shared" si="839"/>
        <v>3.46535582360333-0.570719505023922i</v>
      </c>
      <c r="E2864" t="str">
        <f t="shared" si="840"/>
        <v>7.47050552132066-200.819864910573i</v>
      </c>
      <c r="F2864" t="str">
        <f t="shared" si="841"/>
        <v>2.90784627513336-3.4592519699432i</v>
      </c>
      <c r="G2864" t="str">
        <f t="shared" si="842"/>
        <v>0.999290825200627-0.0266208916168697i</v>
      </c>
      <c r="H2864" t="str">
        <f t="shared" si="843"/>
        <v>0.216247920693538-54.441284886163i</v>
      </c>
      <c r="I2864" t="str">
        <f t="shared" si="844"/>
        <v>-0.529501921731345-0.448700622946139i</v>
      </c>
      <c r="K2864" t="str">
        <f t="shared" si="845"/>
        <v>0.000875527115579675-0.00158072182148991i</v>
      </c>
      <c r="L2864" t="str">
        <f t="shared" si="846"/>
        <v>0.0001875-0.0079867749079031i</v>
      </c>
      <c r="M2864" t="str">
        <f t="shared" si="847"/>
        <v>0.00125-0.00200737123353714i</v>
      </c>
      <c r="N2864">
        <f t="shared" si="848"/>
        <v>21.759273443993607</v>
      </c>
      <c r="O2864">
        <f t="shared" si="849"/>
        <v>3.908139563043858</v>
      </c>
      <c r="P2864" s="3">
        <f t="shared" si="850"/>
        <v>-3.908139563043858</v>
      </c>
      <c r="Q2864" s="3">
        <f t="shared" si="851"/>
        <v>-158.24072655600639</v>
      </c>
      <c r="R2864">
        <f t="shared" si="852"/>
        <v>21.759273443993607</v>
      </c>
      <c r="S2864">
        <f t="shared" si="853"/>
        <v>44.165138410863491</v>
      </c>
      <c r="T2864">
        <f t="shared" si="836"/>
        <v>-3.908139563043858</v>
      </c>
    </row>
    <row r="2865" spans="1:20" x14ac:dyDescent="0.35">
      <c r="A2865">
        <f t="shared" si="837"/>
        <v>278552.24019795051</v>
      </c>
      <c r="B2865">
        <f t="shared" si="854"/>
        <v>44332.965936824774</v>
      </c>
      <c r="C2865" t="str">
        <f t="shared" si="838"/>
        <v>-0.586601332955579-0.231987503630932i</v>
      </c>
      <c r="D2865" t="str">
        <f t="shared" si="839"/>
        <v>3.46525895314296-0.570148759495544i</v>
      </c>
      <c r="E2865" t="str">
        <f t="shared" si="840"/>
        <v>6.54405840918541-199.255536715671i</v>
      </c>
      <c r="F2865" t="str">
        <f t="shared" si="841"/>
        <v>2.90783057293852-3.44674377012646i</v>
      </c>
      <c r="G2865" t="str">
        <f t="shared" si="842"/>
        <v>0.999285429090328-0.026721906707547i</v>
      </c>
      <c r="H2865" t="str">
        <f t="shared" si="843"/>
        <v>0.214391507839239-54.2324292620564i</v>
      </c>
      <c r="I2865" t="str">
        <f t="shared" si="844"/>
        <v>-0.525565347768797-0.446959264258354i</v>
      </c>
      <c r="K2865" t="str">
        <f t="shared" si="845"/>
        <v>0.000874709656192251-0.00157542749500311i</v>
      </c>
      <c r="L2865" t="str">
        <f t="shared" si="846"/>
        <v>0.0001875-0.0079565400556915i</v>
      </c>
      <c r="M2865" t="str">
        <f t="shared" si="847"/>
        <v>0.00125-0.00199977209955882i</v>
      </c>
      <c r="N2865">
        <f t="shared" si="848"/>
        <v>21.577671712280249</v>
      </c>
      <c r="O2865">
        <f t="shared" si="849"/>
        <v>4.0020496805048591</v>
      </c>
      <c r="P2865" s="3">
        <f t="shared" si="850"/>
        <v>-4.0020496805048591</v>
      </c>
      <c r="Q2865" s="3">
        <f t="shared" si="851"/>
        <v>-158.42232828771975</v>
      </c>
      <c r="R2865">
        <f t="shared" si="852"/>
        <v>21.577671712280249</v>
      </c>
      <c r="S2865">
        <f t="shared" si="853"/>
        <v>44.332965936824777</v>
      </c>
      <c r="T2865">
        <f t="shared" si="836"/>
        <v>-4.0020496805048591</v>
      </c>
    </row>
    <row r="2866" spans="1:20" x14ac:dyDescent="0.35">
      <c r="A2866">
        <f t="shared" si="837"/>
        <v>279610.73871070275</v>
      </c>
      <c r="B2866">
        <f t="shared" si="854"/>
        <v>44501.43120738471</v>
      </c>
      <c r="C2866" t="str">
        <f t="shared" si="838"/>
        <v>-0.581007055944597-0.227694401348057i</v>
      </c>
      <c r="D2866" t="str">
        <f t="shared" si="839"/>
        <v>3.465161350546-0.569586126192331i</v>
      </c>
      <c r="E2866" t="str">
        <f t="shared" si="840"/>
        <v>5.64539962643164-197.699898794857i</v>
      </c>
      <c r="F2866" t="str">
        <f t="shared" si="841"/>
        <v>2.90781475135179-3.43428514648607i</v>
      </c>
      <c r="G2866" t="str">
        <f t="shared" si="842"/>
        <v>0.999279991950616-0.0268233040059012i</v>
      </c>
      <c r="H2866" t="str">
        <f t="shared" si="843"/>
        <v>0.212552173612152-54.0243955688001i</v>
      </c>
      <c r="I2866" t="str">
        <f t="shared" si="844"/>
        <v>-0.521658891665933-0.445224974429512i</v>
      </c>
      <c r="K2866" t="str">
        <f t="shared" si="845"/>
        <v>0.000873896984515674-0.00157015493692392i</v>
      </c>
      <c r="L2866" t="str">
        <f t="shared" si="846"/>
        <v>0.0001875-0.00792641966097976i</v>
      </c>
      <c r="M2866" t="str">
        <f t="shared" si="847"/>
        <v>0.00125-0.00199220173297352i</v>
      </c>
      <c r="N2866">
        <f t="shared" si="848"/>
        <v>21.400019314707095</v>
      </c>
      <c r="O2866">
        <f t="shared" si="849"/>
        <v>4.09588506531035</v>
      </c>
      <c r="P2866" s="3">
        <f t="shared" si="850"/>
        <v>-4.09588506531035</v>
      </c>
      <c r="Q2866" s="3">
        <f t="shared" si="851"/>
        <v>-158.59998068529291</v>
      </c>
      <c r="R2866">
        <f t="shared" si="852"/>
        <v>21.400019314707095</v>
      </c>
      <c r="S2866">
        <f t="shared" si="853"/>
        <v>44.501431207384712</v>
      </c>
      <c r="T2866">
        <f t="shared" si="836"/>
        <v>-4.09588506531035</v>
      </c>
    </row>
    <row r="2867" spans="1:20" x14ac:dyDescent="0.35">
      <c r="A2867">
        <f t="shared" si="837"/>
        <v>280673.25951780338</v>
      </c>
      <c r="B2867">
        <f t="shared" si="854"/>
        <v>44670.536645972774</v>
      </c>
      <c r="C2867" t="str">
        <f t="shared" si="838"/>
        <v>-0.5754499620324-0.223505858610285i</v>
      </c>
      <c r="D2867" t="str">
        <f t="shared" si="839"/>
        <v>3.46506301032087-0.569031596003442i</v>
      </c>
      <c r="E2867" t="str">
        <f t="shared" si="840"/>
        <v>4.77388256518118-196.153273596325i</v>
      </c>
      <c r="F2867" t="str">
        <f t="shared" si="841"/>
        <v>2.90779880946668-3.42187591972755i</v>
      </c>
      <c r="G2867" t="str">
        <f t="shared" si="842"/>
        <v>0.999274513469974-0.0269250849454737i</v>
      </c>
      <c r="H2867" t="str">
        <f t="shared" si="843"/>
        <v>0.210729742574204-53.8171803392774i</v>
      </c>
      <c r="I2867" t="str">
        <f t="shared" si="844"/>
        <v>-0.51778232022526-0.443497720608688i</v>
      </c>
      <c r="K2867" t="str">
        <f t="shared" si="845"/>
        <v>0.000873089055408566-0.00156490407722794i</v>
      </c>
      <c r="L2867" t="str">
        <f t="shared" si="846"/>
        <v>0.0001875-0.00789641329047595i</v>
      </c>
      <c r="M2867" t="str">
        <f t="shared" si="847"/>
        <v>0.00125-0.00198466002487898i</v>
      </c>
      <c r="N2867">
        <f t="shared" si="848"/>
        <v>21.226264576763356</v>
      </c>
      <c r="O2867">
        <f t="shared" si="849"/>
        <v>4.1896386869682694</v>
      </c>
      <c r="P2867" s="3">
        <f t="shared" si="850"/>
        <v>-4.1896386869682694</v>
      </c>
      <c r="Q2867" s="3">
        <f t="shared" si="851"/>
        <v>-158.77373542323664</v>
      </c>
      <c r="R2867">
        <f t="shared" si="852"/>
        <v>21.226264576763356</v>
      </c>
      <c r="S2867">
        <f t="shared" si="853"/>
        <v>44.670536645972774</v>
      </c>
      <c r="T2867">
        <f t="shared" si="836"/>
        <v>-4.1896386869682694</v>
      </c>
    </row>
    <row r="2868" spans="1:20" x14ac:dyDescent="0.35">
      <c r="A2868">
        <f t="shared" si="837"/>
        <v>281739.81790397107</v>
      </c>
      <c r="B2868">
        <f t="shared" si="854"/>
        <v>44840.284685227474</v>
      </c>
      <c r="C2868" t="str">
        <f t="shared" si="838"/>
        <v>-0.56993106924409-0.219419467725418i</v>
      </c>
      <c r="D2868" t="str">
        <f t="shared" si="839"/>
        <v>3.46496392693547-0.568485159923104i</v>
      </c>
      <c r="E2868" t="str">
        <f t="shared" si="840"/>
        <v>3.92886875931726-194.615961158733i</v>
      </c>
      <c r="F2868" t="str">
        <f t="shared" si="841"/>
        <v>2.90778274636984-3.40951591126612i</v>
      </c>
      <c r="G2868" t="str">
        <f t="shared" si="842"/>
        <v>0.999268993334528-0.0270272509650388i</v>
      </c>
      <c r="H2868" t="str">
        <f t="shared" si="843"/>
        <v>0.208924041325899-53.6107801235476i</v>
      </c>
      <c r="I2868" t="str">
        <f t="shared" si="844"/>
        <v>-0.513935402095934-0.441777470148372i</v>
      </c>
      <c r="K2868" t="str">
        <f t="shared" si="845"/>
        <v>0.000872285823995991-0.00155967484609232i</v>
      </c>
      <c r="L2868" t="str">
        <f t="shared" si="846"/>
        <v>0.0001875-0.00786652051252833i</v>
      </c>
      <c r="M2868" t="str">
        <f t="shared" si="847"/>
        <v>0.00125-0.0019771468667852i</v>
      </c>
      <c r="N2868">
        <f t="shared" si="848"/>
        <v>21.056355907191119</v>
      </c>
      <c r="O2868">
        <f t="shared" si="849"/>
        <v>4.283303769648259</v>
      </c>
      <c r="P2868" s="3">
        <f t="shared" si="850"/>
        <v>-4.283303769648259</v>
      </c>
      <c r="Q2868" s="3">
        <f t="shared" si="851"/>
        <v>-158.94364409280888</v>
      </c>
      <c r="R2868">
        <f t="shared" si="852"/>
        <v>21.056355907191119</v>
      </c>
      <c r="S2868">
        <f t="shared" si="853"/>
        <v>44.840284685227473</v>
      </c>
      <c r="T2868">
        <f t="shared" si="836"/>
        <v>-4.283303769648259</v>
      </c>
    </row>
    <row r="2869" spans="1:20" x14ac:dyDescent="0.35">
      <c r="A2869">
        <f t="shared" si="837"/>
        <v>282810.42921200616</v>
      </c>
      <c r="B2869">
        <f t="shared" si="854"/>
        <v>45010.677767031339</v>
      </c>
      <c r="C2869" t="str">
        <f t="shared" si="838"/>
        <v>-0.564451317663958-0.215432854907389i</v>
      </c>
      <c r="D2869" t="str">
        <f t="shared" si="839"/>
        <v>3.46486409481688-0.567946809050368i</v>
      </c>
      <c r="E2869" t="str">
        <f t="shared" si="840"/>
        <v>3.10972827062513-193.088240008951i</v>
      </c>
      <c r="F2869" t="str">
        <f t="shared" si="841"/>
        <v>2.90776656114102-3.39720494322424i</v>
      </c>
      <c r="G2869" t="str">
        <f t="shared" si="842"/>
        <v>0.999263431228028-0.0271298035086202i</v>
      </c>
      <c r="H2869" t="str">
        <f t="shared" si="843"/>
        <v>0.20713489847988-53.4051914887345i</v>
      </c>
      <c r="I2869" t="str">
        <f t="shared" si="844"/>
        <v>-0.510117907758549-0.440064190602595i</v>
      </c>
      <c r="K2869" t="str">
        <f t="shared" si="845"/>
        <v>0.000871487245667244-0.00155446717389555i</v>
      </c>
      <c r="L2869" t="str">
        <f t="shared" si="846"/>
        <v>0.0001875-0.0078367408971193i</v>
      </c>
      <c r="M2869" t="str">
        <f t="shared" si="847"/>
        <v>0.00125-0.00196966215061287i</v>
      </c>
      <c r="N2869">
        <f t="shared" si="848"/>
        <v>20.890241833587311</v>
      </c>
      <c r="O2869">
        <f t="shared" si="849"/>
        <v>4.3768737858512523</v>
      </c>
      <c r="P2869" s="3">
        <f t="shared" si="850"/>
        <v>-4.3768737858512523</v>
      </c>
      <c r="Q2869" s="3">
        <f t="shared" si="851"/>
        <v>-159.10975816641269</v>
      </c>
      <c r="R2869">
        <f t="shared" si="852"/>
        <v>20.890241833587311</v>
      </c>
      <c r="S2869">
        <f t="shared" si="853"/>
        <v>45.010677767031339</v>
      </c>
      <c r="T2869">
        <f t="shared" si="836"/>
        <v>-4.3768737858512523</v>
      </c>
    </row>
    <row r="2870" spans="1:20" x14ac:dyDescent="0.35">
      <c r="A2870">
        <f t="shared" si="837"/>
        <v>283885.10884301184</v>
      </c>
      <c r="B2870">
        <f t="shared" si="854"/>
        <v>45181.718342546061</v>
      </c>
      <c r="C2870" t="str">
        <f t="shared" si="838"/>
        <v>-0.559011572699379-0.211543681431688i</v>
      </c>
      <c r="D2870" t="str">
        <f t="shared" si="839"/>
        <v>3.46476350835102-0.56741653458883i</v>
      </c>
      <c r="E2870" t="str">
        <f t="shared" si="840"/>
        <v>2.31584003121261-191.570368040516i</v>
      </c>
      <c r="F2870" t="str">
        <f t="shared" si="841"/>
        <v>2.90775025285298-3.38494283842895i</v>
      </c>
      <c r="G2870" t="str">
        <f t="shared" si="842"/>
        <v>0.99925782683183-0.027232744025509i</v>
      </c>
      <c r="H2870" t="str">
        <f t="shared" si="843"/>
        <v>0.205362144634858-53.2004110189148i</v>
      </c>
      <c r="I2870" t="str">
        <f t="shared" si="844"/>
        <v>-0.506329609510009-0.438357849725074i</v>
      </c>
      <c r="K2870" t="str">
        <f t="shared" si="845"/>
        <v>0.000870693276073627-0.00154928099121712i</v>
      </c>
      <c r="L2870" t="str">
        <f t="shared" si="846"/>
        <v>0.0001875-0.00780707401585902i</v>
      </c>
      <c r="M2870" t="str">
        <f t="shared" si="847"/>
        <v>0.00125-0.00196220576869184i</v>
      </c>
      <c r="N2870">
        <f t="shared" si="848"/>
        <v>20.727871035779174</v>
      </c>
      <c r="O2870">
        <f t="shared" si="849"/>
        <v>4.4703424501189835</v>
      </c>
      <c r="P2870" s="3">
        <f t="shared" si="850"/>
        <v>-4.4703424501189835</v>
      </c>
      <c r="Q2870" s="3">
        <f t="shared" si="851"/>
        <v>-159.27212896422083</v>
      </c>
      <c r="R2870">
        <f t="shared" si="852"/>
        <v>20.727871035779174</v>
      </c>
      <c r="S2870">
        <f t="shared" si="853"/>
        <v>45.181718342546063</v>
      </c>
      <c r="T2870">
        <f t="shared" si="836"/>
        <v>-4.4703424501189835</v>
      </c>
    </row>
    <row r="2871" spans="1:20" x14ac:dyDescent="0.35">
      <c r="A2871">
        <f t="shared" si="837"/>
        <v>284963.87225661526</v>
      </c>
      <c r="B2871">
        <f t="shared" si="854"/>
        <v>45353.408872247739</v>
      </c>
      <c r="C2871" t="str">
        <f t="shared" si="838"/>
        <v>-0.553612628266099-0.207749644642102i</v>
      </c>
      <c r="D2871" t="str">
        <f t="shared" si="839"/>
        <v>3.46466216188238-0.566894327846392i</v>
      </c>
      <c r="E2871" t="str">
        <f t="shared" si="840"/>
        <v>1.54659214478841-190.062583371951i</v>
      </c>
      <c r="F2871" t="str">
        <f t="shared" si="841"/>
        <v>2.90773382057149-3.37272942040935i</v>
      </c>
      <c r="G2871" t="str">
        <f t="shared" si="842"/>
        <v>0.999252179824877-0.027336073970281i</v>
      </c>
      <c r="H2871" t="str">
        <f t="shared" si="843"/>
        <v>0.203605612349926-52.9964353150103i</v>
      </c>
      <c r="I2871" t="str">
        <f t="shared" si="844"/>
        <v>-0.502570281448585-0.436658415467402i</v>
      </c>
      <c r="K2871" t="str">
        <f t="shared" si="845"/>
        <v>0.000869903871126254-0.00154411622883733i</v>
      </c>
      <c r="L2871" t="str">
        <f t="shared" si="846"/>
        <v>0.0001875-0.00777751944197949i</v>
      </c>
      <c r="M2871" t="str">
        <f t="shared" si="847"/>
        <v>0.00125-0.00195477761375955i</v>
      </c>
      <c r="N2871">
        <f t="shared" si="848"/>
        <v>20.569192377063501</v>
      </c>
      <c r="O2871">
        <f t="shared" si="849"/>
        <v>4.5637037127902644</v>
      </c>
      <c r="P2871" s="3">
        <f t="shared" si="850"/>
        <v>-4.5637037127902644</v>
      </c>
      <c r="Q2871" s="3">
        <f t="shared" si="851"/>
        <v>-159.4308076229365</v>
      </c>
      <c r="R2871">
        <f t="shared" si="852"/>
        <v>20.569192377063501</v>
      </c>
      <c r="S2871">
        <f t="shared" si="853"/>
        <v>45.353408872247741</v>
      </c>
      <c r="T2871">
        <f t="shared" si="836"/>
        <v>-4.5637037127902644</v>
      </c>
    </row>
    <row r="2872" spans="1:20" x14ac:dyDescent="0.35">
      <c r="A2872">
        <f t="shared" si="837"/>
        <v>286046.7349711904</v>
      </c>
      <c r="B2872">
        <f t="shared" si="854"/>
        <v>45525.751825962281</v>
      </c>
      <c r="C2872" t="str">
        <f t="shared" si="838"/>
        <v>-0.548255209892343-0.204048478817848i</v>
      </c>
      <c r="D2872" t="str">
        <f t="shared" si="839"/>
        <v>3.46456004971376-0.566380180234991i</v>
      </c>
      <c r="E2872" t="str">
        <f t="shared" si="840"/>
        <v>0.801382149259703-188.565105184188i</v>
      </c>
      <c r="F2872" t="str">
        <f t="shared" si="841"/>
        <v>2.90771726335523-3.36056451339403i</v>
      </c>
      <c r="G2872" t="str">
        <f t="shared" si="842"/>
        <v>0.999246489883684-0.0274397948028145i</v>
      </c>
      <c r="H2872" t="str">
        <f t="shared" si="843"/>
        <v>0.201865136119217-52.7932609946792i</v>
      </c>
      <c r="I2872" t="str">
        <f t="shared" si="844"/>
        <v>-0.498839699459078-0.434965855977245i</v>
      </c>
      <c r="K2872" t="str">
        <f t="shared" si="845"/>
        <v>0.000869118986993846-0.00153897281773697i</v>
      </c>
      <c r="L2872" t="str">
        <f t="shared" si="846"/>
        <v>0.0001875-0.00774807675032826i</v>
      </c>
      <c r="M2872" t="str">
        <f t="shared" si="847"/>
        <v>0.00125-0.00194737757895951i</v>
      </c>
      <c r="N2872">
        <f t="shared" si="848"/>
        <v>20.414154933393348</v>
      </c>
      <c r="O2872">
        <f t="shared" si="849"/>
        <v>4.6569517538161618</v>
      </c>
      <c r="P2872" s="3">
        <f t="shared" si="850"/>
        <v>-4.6569517538161618</v>
      </c>
      <c r="Q2872" s="3">
        <f t="shared" si="851"/>
        <v>-159.58584506660665</v>
      </c>
      <c r="R2872">
        <f t="shared" si="852"/>
        <v>20.414154933393348</v>
      </c>
      <c r="S2872">
        <f t="shared" si="853"/>
        <v>45.525751825962281</v>
      </c>
      <c r="T2872">
        <f t="shared" si="836"/>
        <v>-4.6569517538161618</v>
      </c>
    </row>
    <row r="2873" spans="1:20" x14ac:dyDescent="0.35">
      <c r="A2873">
        <f t="shared" si="837"/>
        <v>287133.71256408095</v>
      </c>
      <c r="B2873">
        <f t="shared" si="854"/>
        <v>45698.74968290094</v>
      </c>
      <c r="C2873" t="str">
        <f t="shared" si="838"/>
        <v>-0.542939977739994-0.200437955909989i</v>
      </c>
      <c r="D2873" t="str">
        <f t="shared" si="839"/>
        <v>3.46445716610585-0.565874083270338i</v>
      </c>
      <c r="E2873" t="str">
        <f t="shared" si="840"/>
        <v>0.0796172430445055-187.078134536544i</v>
      </c>
      <c r="F2873" t="str">
        <f t="shared" si="841"/>
        <v>2.90770058025575-3.34844794230856i</v>
      </c>
      <c r="G2873" t="str">
        <f t="shared" si="842"/>
        <v>0.999240756682316-0.0275439079883074i</v>
      </c>
      <c r="H2873" t="str">
        <f t="shared" si="843"/>
        <v>0.200140552346922-52.590884692207i</v>
      </c>
      <c r="I2873" t="str">
        <f t="shared" si="844"/>
        <v>-0.495137641198105-0.433280139596549i</v>
      </c>
      <c r="K2873" t="str">
        <f t="shared" si="845"/>
        <v>0.000868338580100581-0.00153385068909699i</v>
      </c>
      <c r="L2873" t="str">
        <f t="shared" si="846"/>
        <v>0.0001875-0.0077187455173623i</v>
      </c>
      <c r="M2873" t="str">
        <f t="shared" si="847"/>
        <v>0.00125-0.00194000555783972i</v>
      </c>
      <c r="N2873">
        <f t="shared" si="848"/>
        <v>20.262708020598041</v>
      </c>
      <c r="O2873">
        <f t="shared" si="849"/>
        <v>4.7500809766405361</v>
      </c>
      <c r="P2873" s="3">
        <f t="shared" si="850"/>
        <v>-4.7500809766405361</v>
      </c>
      <c r="Q2873" s="3">
        <f t="shared" si="851"/>
        <v>-159.73729197940196</v>
      </c>
      <c r="R2873">
        <f t="shared" si="852"/>
        <v>20.262708020598041</v>
      </c>
      <c r="S2873">
        <f t="shared" si="853"/>
        <v>45.698749682900939</v>
      </c>
      <c r="T2873">
        <f t="shared" si="836"/>
        <v>-4.7500809766405361</v>
      </c>
    </row>
    <row r="2874" spans="1:20" x14ac:dyDescent="0.35">
      <c r="A2874">
        <f t="shared" si="837"/>
        <v>288224.82067182445</v>
      </c>
      <c r="B2874">
        <f t="shared" si="854"/>
        <v>45872.404931695964</v>
      </c>
      <c r="C2874" t="str">
        <f t="shared" si="838"/>
        <v>-0.537667529541526-0.196915886155715i</v>
      </c>
      <c r="D2874" t="str">
        <f t="shared" si="839"/>
        <v>3.46435350527719-0.565376028571683i</v>
      </c>
      <c r="E2874" t="str">
        <f t="shared" si="840"/>
        <v>-0.619285522576428-185.601855160791i</v>
      </c>
      <c r="F2874" t="str">
        <f t="shared" si="841"/>
        <v>2.90768377031745-3.33637953277295i</v>
      </c>
      <c r="G2874" t="str">
        <f t="shared" si="842"/>
        <v>0.999234979892372-0.0276484149972953i</v>
      </c>
      <c r="H2874" t="str">
        <f t="shared" si="843"/>
        <v>0.198431699322664-52.3893030584016i</v>
      </c>
      <c r="I2874" t="str">
        <f t="shared" si="844"/>
        <v>-0.491463886079541-0.431601234859805i</v>
      </c>
      <c r="K2874" t="str">
        <f t="shared" si="845"/>
        <v>0.000867562607123905-0.00152874977429827i</v>
      </c>
      <c r="L2874" t="str">
        <f t="shared" si="846"/>
        <v>0.0001875-0.00768952532114195i</v>
      </c>
      <c r="M2874" t="str">
        <f t="shared" si="847"/>
        <v>0.00125-0.00193266144435118i</v>
      </c>
      <c r="N2874">
        <f t="shared" si="848"/>
        <v>20.114801219724342</v>
      </c>
      <c r="O2874">
        <f t="shared" si="849"/>
        <v>4.8430860021516997</v>
      </c>
      <c r="P2874" s="3">
        <f t="shared" si="850"/>
        <v>-4.8430860021516997</v>
      </c>
      <c r="Q2874" s="3">
        <f t="shared" si="851"/>
        <v>-159.88519878027566</v>
      </c>
      <c r="R2874">
        <f t="shared" si="852"/>
        <v>20.114801219724342</v>
      </c>
      <c r="S2874">
        <f t="shared" si="853"/>
        <v>45.872404931695968</v>
      </c>
      <c r="T2874">
        <f t="shared" si="836"/>
        <v>-4.8430860021516997</v>
      </c>
    </row>
    <row r="2875" spans="1:20" x14ac:dyDescent="0.35">
      <c r="A2875">
        <f t="shared" si="837"/>
        <v>289320.07499037741</v>
      </c>
      <c r="B2875">
        <f t="shared" si="854"/>
        <v>46046.720070436408</v>
      </c>
      <c r="C2875" t="str">
        <f t="shared" si="838"/>
        <v>-0.532438403451495-0.193480118578512i</v>
      </c>
      <c r="D2875" t="str">
        <f t="shared" si="839"/>
        <v>3.46424906140348-0.564886007861524i</v>
      </c>
      <c r="E2875" t="str">
        <f t="shared" si="840"/>
        <v>-1.29589908288473-184.136434232981i</v>
      </c>
      <c r="F2875" t="str">
        <f t="shared" si="841"/>
        <v>2.90766683257747-3.32435911109912i</v>
      </c>
      <c r="G2875" t="str">
        <f t="shared" si="842"/>
        <v>0.999229159182966-0.0277533173056692i</v>
      </c>
      <c r="H2875" t="str">
        <f t="shared" si="843"/>
        <v>0.196738417197224-52.188512760487i</v>
      </c>
      <c r="I2875" t="str">
        <f t="shared" si="844"/>
        <v>-0.487818215260064-0.429929110492303i</v>
      </c>
      <c r="K2875" t="str">
        <f t="shared" si="845"/>
        <v>0.000866791024992413-0.00152367000492123i</v>
      </c>
      <c r="L2875" t="str">
        <f t="shared" si="846"/>
        <v>0.0001875-0.00766041574132492i</v>
      </c>
      <c r="M2875" t="str">
        <f t="shared" si="847"/>
        <v>0.00125-0.00192534513284636i</v>
      </c>
      <c r="N2875">
        <f t="shared" si="848"/>
        <v>19.970384400576108</v>
      </c>
      <c r="O2875">
        <f t="shared" si="849"/>
        <v>4.935961662715461</v>
      </c>
      <c r="P2875" s="3">
        <f t="shared" si="850"/>
        <v>-4.935961662715461</v>
      </c>
      <c r="Q2875" s="3">
        <f t="shared" si="851"/>
        <v>-160.02961559942389</v>
      </c>
      <c r="R2875">
        <f t="shared" si="852"/>
        <v>19.970384400576108</v>
      </c>
      <c r="S2875">
        <f t="shared" si="853"/>
        <v>46.046720070436407</v>
      </c>
      <c r="T2875">
        <f t="shared" si="836"/>
        <v>-4.935961662715461</v>
      </c>
    </row>
    <row r="2876" spans="1:20" x14ac:dyDescent="0.35">
      <c r="A2876">
        <f t="shared" si="837"/>
        <v>290419.49127534084</v>
      </c>
      <c r="B2876">
        <f t="shared" si="854"/>
        <v>46221.697606704067</v>
      </c>
      <c r="C2876" t="str">
        <f t="shared" si="838"/>
        <v>-0.527253080812283-0.190128541382141i</v>
      </c>
      <c r="D2876" t="str">
        <f t="shared" si="839"/>
        <v>3.46414382861767-0.564404012965374i</v>
      </c>
      <c r="E2876" t="str">
        <f t="shared" si="840"/>
        <v>-1.95078622878712-182.682023122796i</v>
      </c>
      <c r="F2876" t="str">
        <f t="shared" si="841"/>
        <v>2.90764976606566-3.31238650428838i</v>
      </c>
      <c r="G2876" t="str">
        <f t="shared" si="842"/>
        <v>0.999223294220706-0.0278586163946926i</v>
      </c>
      <c r="H2876" t="str">
        <f t="shared" si="843"/>
        <v>0.19506054795858-51.9885104819976i</v>
      </c>
      <c r="I2876" t="str">
        <f t="shared" si="844"/>
        <v>-0.484200411624833-0.428263735408412i</v>
      </c>
      <c r="K2876" t="str">
        <f t="shared" si="845"/>
        <v>0.000866023790883685-0.0015186113127456i</v>
      </c>
      <c r="L2876" t="str">
        <f t="shared" si="846"/>
        <v>0.0001875-0.00763141635916008i</v>
      </c>
      <c r="M2876" t="str">
        <f t="shared" si="847"/>
        <v>0.00125-0.00191805651807767i</v>
      </c>
      <c r="N2876">
        <f t="shared" si="848"/>
        <v>19.829407743532272</v>
      </c>
      <c r="O2876">
        <f t="shared" si="849"/>
        <v>5.0287029962908072</v>
      </c>
      <c r="P2876" s="3">
        <f t="shared" si="850"/>
        <v>-5.0287029962908072</v>
      </c>
      <c r="Q2876" s="3">
        <f t="shared" si="851"/>
        <v>-160.17059225646773</v>
      </c>
      <c r="R2876">
        <f t="shared" si="852"/>
        <v>19.829407743532272</v>
      </c>
      <c r="S2876">
        <f t="shared" si="853"/>
        <v>46.221697606704069</v>
      </c>
      <c r="T2876">
        <f t="shared" si="836"/>
        <v>-5.0287029962908072</v>
      </c>
    </row>
    <row r="2877" spans="1:20" x14ac:dyDescent="0.35">
      <c r="A2877">
        <f t="shared" si="837"/>
        <v>291523.08534218714</v>
      </c>
      <c r="B2877">
        <f t="shared" si="854"/>
        <v>46397.340057609545</v>
      </c>
      <c r="C2877" t="str">
        <f t="shared" si="838"/>
        <v>-0.522111988833624-0.186859082245907i</v>
      </c>
      <c r="D2877" t="str">
        <f t="shared" si="839"/>
        <v>3.46403780100945-0.5639300358115i</v>
      </c>
      <c r="E2877" t="str">
        <f t="shared" si="840"/>
        <v>-2.58449950348039-181.238758120321i</v>
      </c>
      <c r="F2877" t="str">
        <f t="shared" si="841"/>
        <v>2.90763256980456-3.30046154002899i</v>
      </c>
      <c r="G2877" t="str">
        <f t="shared" si="842"/>
        <v>0.999217384669679-0.0279643137510198i</v>
      </c>
      <c r="H2877" t="str">
        <f t="shared" si="843"/>
        <v>0.19339793540832-51.789292922675i</v>
      </c>
      <c r="I2877" t="str">
        <f t="shared" si="844"/>
        <v>-0.480610259773303-0.426605078709902i</v>
      </c>
      <c r="K2877" t="str">
        <f t="shared" si="845"/>
        <v>0.000865260862222202-0.00151357362974998i</v>
      </c>
      <c r="L2877" t="str">
        <f t="shared" si="846"/>
        <v>0.0001875-0.00760252675748165i</v>
      </c>
      <c r="M2877" t="str">
        <f t="shared" si="847"/>
        <v>0.00125-0.00191079549519593i</v>
      </c>
      <c r="N2877">
        <f t="shared" si="848"/>
        <v>19.69182175973117</v>
      </c>
      <c r="O2877">
        <f t="shared" si="849"/>
        <v>5.1213052406364179</v>
      </c>
      <c r="P2877" s="3">
        <f t="shared" si="850"/>
        <v>-5.1213052406364179</v>
      </c>
      <c r="Q2877" s="3">
        <f t="shared" si="851"/>
        <v>-160.30817824026883</v>
      </c>
      <c r="R2877">
        <f t="shared" si="852"/>
        <v>19.69182175973117</v>
      </c>
      <c r="S2877">
        <f t="shared" si="853"/>
        <v>46.397340057609547</v>
      </c>
      <c r="T2877">
        <f t="shared" si="836"/>
        <v>-5.1213052406364179</v>
      </c>
    </row>
    <row r="2878" spans="1:20" x14ac:dyDescent="0.35">
      <c r="A2878">
        <f t="shared" si="837"/>
        <v>292630.87306648749</v>
      </c>
      <c r="B2878">
        <f t="shared" si="854"/>
        <v>46573.649949828461</v>
      </c>
      <c r="C2878" t="str">
        <f t="shared" si="838"/>
        <v>-0.517015503186106-0.183669708528241i</v>
      </c>
      <c r="D2878" t="str">
        <f t="shared" si="839"/>
        <v>3.46393097262486-0.563464068430646i</v>
      </c>
      <c r="E2878" t="str">
        <f t="shared" si="840"/>
        <v>-3.19758112478948-179.806761140163i</v>
      </c>
      <c r="F2878" t="str">
        <f t="shared" si="841"/>
        <v>2.9076152428093-3.2885840466936i</v>
      </c>
      <c r="G2878" t="str">
        <f t="shared" si="842"/>
        <v>0.999211430191431-0.0280704108667135i</v>
      </c>
      <c r="H2878" t="str">
        <f t="shared" si="843"/>
        <v>0.191750425138358-51.5908567983654i</v>
      </c>
      <c r="I2878" t="str">
        <f t="shared" si="844"/>
        <v>-0.477047546005156-0.424953109684271i</v>
      </c>
      <c r="K2878" t="str">
        <f t="shared" si="845"/>
        <v>0.000864502196677194-0.0015085568881116i</v>
      </c>
      <c r="L2878" t="str">
        <f t="shared" si="846"/>
        <v>0.0001875-0.007573746520703i</v>
      </c>
      <c r="M2878" t="str">
        <f t="shared" si="847"/>
        <v>0.00125-0.00190356195974888i</v>
      </c>
      <c r="N2878">
        <f t="shared" si="848"/>
        <v>19.557577309682927</v>
      </c>
      <c r="O2878">
        <f t="shared" si="849"/>
        <v>5.2137638276112854</v>
      </c>
      <c r="P2878" s="3">
        <f t="shared" si="850"/>
        <v>-5.2137638276112854</v>
      </c>
      <c r="Q2878" s="3">
        <f t="shared" si="851"/>
        <v>-160.44242269031707</v>
      </c>
      <c r="R2878">
        <f t="shared" si="852"/>
        <v>19.557577309682927</v>
      </c>
      <c r="S2878">
        <f t="shared" si="853"/>
        <v>46.573649949828464</v>
      </c>
      <c r="T2878">
        <f t="shared" si="836"/>
        <v>-5.2137638276112854</v>
      </c>
    </row>
    <row r="2879" spans="1:20" x14ac:dyDescent="0.35">
      <c r="A2879">
        <f t="shared" si="837"/>
        <v>293742.87038414011</v>
      </c>
      <c r="B2879">
        <f t="shared" si="854"/>
        <v>46750.629819637812</v>
      </c>
      <c r="C2879" t="str">
        <f t="shared" si="838"/>
        <v>-0.511963950508992-0.180558427385479i</v>
      </c>
      <c r="D2879" t="str">
        <f t="shared" si="839"/>
        <v>3.46382333746618-0.563006102955791i</v>
      </c>
      <c r="E2879" t="str">
        <f t="shared" si="840"/>
        <v>-3.79056293133346-178.386140402974i</v>
      </c>
      <c r="F2879" t="str">
        <f t="shared" si="841"/>
        <v>2.90759778408754-3.2767538533368i</v>
      </c>
      <c r="G2879" t="str">
        <f t="shared" si="842"/>
        <v>0.999205430444945-0.0281769092392626i</v>
      </c>
      <c r="H2879" t="str">
        <f t="shared" si="843"/>
        <v>0.190117864507979-51.3931988409158i</v>
      </c>
      <c r="I2879" t="str">
        <f t="shared" si="844"/>
        <v>-0.473512058306345-0.423307797803078i</v>
      </c>
      <c r="K2879" t="str">
        <f t="shared" si="845"/>
        <v>0.000863747752160572-0.00150356102020591i</v>
      </c>
      <c r="L2879" t="str">
        <f t="shared" si="846"/>
        <v>0.0001875-0.00754507523481071i</v>
      </c>
      <c r="M2879" t="str">
        <f t="shared" si="847"/>
        <v>0.00125-0.0018963558076797i</v>
      </c>
      <c r="N2879">
        <f t="shared" si="848"/>
        <v>19.426625620393821</v>
      </c>
      <c r="O2879">
        <f t="shared" si="849"/>
        <v>5.3060743775728803</v>
      </c>
      <c r="P2879" s="3">
        <f t="shared" si="850"/>
        <v>-5.3060743775728803</v>
      </c>
      <c r="Q2879" s="3">
        <f t="shared" si="851"/>
        <v>-160.57337437960618</v>
      </c>
      <c r="R2879">
        <f t="shared" si="852"/>
        <v>19.426625620393821</v>
      </c>
      <c r="S2879">
        <f t="shared" si="853"/>
        <v>46.750629819637815</v>
      </c>
      <c r="T2879">
        <f t="shared" si="836"/>
        <v>-5.3060743775728803</v>
      </c>
    </row>
    <row r="2880" spans="1:20" x14ac:dyDescent="0.35">
      <c r="A2880">
        <f t="shared" si="837"/>
        <v>294859.09329159989</v>
      </c>
      <c r="B2880">
        <f t="shared" si="854"/>
        <v>46928.282212952436</v>
      </c>
      <c r="C2880" t="str">
        <f t="shared" si="838"/>
        <v>-0.506957610832949-0.177523285812294i</v>
      </c>
      <c r="D2880" t="str">
        <f t="shared" si="839"/>
        <v>3.46371488949157-0.562556131621898i</v>
      </c>
      <c r="E2880" t="str">
        <f t="shared" si="840"/>
        <v>-4.36396635073146-176.976991094498i</v>
      </c>
      <c r="F2880" t="str">
        <f t="shared" si="841"/>
        <v>2.90758019263946-3.26497078969268i</v>
      </c>
      <c r="G2880" t="str">
        <f t="shared" si="842"/>
        <v>0.999199385086624-0.0282838103716i</v>
      </c>
      <c r="H2880" t="str">
        <f t="shared" si="843"/>
        <v>0.188500102621221-51.1963157980745i</v>
      </c>
      <c r="I2880" t="str">
        <f t="shared" si="844"/>
        <v>-0.470003586335289-0.421669112720338i</v>
      </c>
      <c r="K2880" t="str">
        <f t="shared" si="845"/>
        <v>0.000862997486824848-0.00149858595860624i</v>
      </c>
      <c r="L2880" t="str">
        <f t="shared" si="846"/>
        <v>0.0001875-0.00751651248735874i</v>
      </c>
      <c r="M2880" t="str">
        <f t="shared" si="847"/>
        <v>0.00125-0.00188917693532546i</v>
      </c>
      <c r="N2880">
        <f t="shared" si="848"/>
        <v>19.298918301075588</v>
      </c>
      <c r="O2880">
        <f t="shared" si="849"/>
        <v>5.3982326938763272</v>
      </c>
      <c r="P2880" s="3">
        <f t="shared" si="850"/>
        <v>-5.3982326938763272</v>
      </c>
      <c r="Q2880" s="3">
        <f t="shared" si="851"/>
        <v>-160.70108169892441</v>
      </c>
      <c r="R2880">
        <f t="shared" si="852"/>
        <v>19.298918301075588</v>
      </c>
      <c r="S2880">
        <f t="shared" si="853"/>
        <v>46.928282212952439</v>
      </c>
      <c r="T2880">
        <f t="shared" si="836"/>
        <v>-5.3982326938763272</v>
      </c>
    </row>
    <row r="2881" spans="1:20" x14ac:dyDescent="0.35">
      <c r="A2881">
        <f t="shared" si="837"/>
        <v>295979.55784610793</v>
      </c>
      <c r="B2881">
        <f t="shared" si="854"/>
        <v>47106.609685361655</v>
      </c>
      <c r="C2881" t="str">
        <f t="shared" si="838"/>
        <v>-0.501996719918477-0.174562370609796i</v>
      </c>
      <c r="D2881" t="str">
        <f t="shared" si="839"/>
        <v>3.46360562261466-0.562114146765636i</v>
      </c>
      <c r="E2881" t="str">
        <f t="shared" si="840"/>
        <v>-4.91830238820808-175.579396002283i</v>
      </c>
      <c r="F2881" t="str">
        <f t="shared" si="841"/>
        <v>2.90756246745764-3.25323468617232i</v>
      </c>
      <c r="G2881" t="str">
        <f t="shared" si="842"/>
        <v>0.999193293770273-0.0283911157721205i</v>
      </c>
      <c r="H2881" t="str">
        <f t="shared" si="843"/>
        <v>0.186896990304558-51.0002044333893i</v>
      </c>
      <c r="I2881" t="str">
        <f t="shared" si="844"/>
        <v>-0.466521921409152-0.420037024270888i</v>
      </c>
      <c r="K2881" t="str">
        <f t="shared" si="845"/>
        <v>0.000862251359061054-0.00149363163608346i</v>
      </c>
      <c r="L2881" t="str">
        <f t="shared" si="846"/>
        <v>0.0001875-0.00748805786746239i</v>
      </c>
      <c r="M2881" t="str">
        <f t="shared" si="847"/>
        <v>0.00125-0.00188202523941568i</v>
      </c>
      <c r="N2881">
        <f t="shared" si="848"/>
        <v>19.174407357499518</v>
      </c>
      <c r="O2881">
        <f t="shared" si="849"/>
        <v>5.4902347574785173</v>
      </c>
      <c r="P2881" s="3">
        <f t="shared" si="850"/>
        <v>-5.4902347574785173</v>
      </c>
      <c r="Q2881" s="3">
        <f t="shared" si="851"/>
        <v>-160.82559264250048</v>
      </c>
      <c r="R2881">
        <f t="shared" si="852"/>
        <v>19.174407357499518</v>
      </c>
      <c r="S2881">
        <f t="shared" si="853"/>
        <v>47.106609685361654</v>
      </c>
      <c r="T2881">
        <f t="shared" si="836"/>
        <v>-5.4902347574785173</v>
      </c>
    </row>
    <row r="2882" spans="1:20" x14ac:dyDescent="0.35">
      <c r="A2882">
        <f t="shared" si="837"/>
        <v>297104.28016592312</v>
      </c>
      <c r="B2882">
        <f t="shared" si="854"/>
        <v>47285.614802166026</v>
      </c>
      <c r="C2882" t="str">
        <f t="shared" si="838"/>
        <v>-0.497081471511124-0.171673808287261i</v>
      </c>
      <c r="D2882" t="str">
        <f t="shared" si="839"/>
        <v>3.46349553070427-0.561680140825131i</v>
      </c>
      <c r="E2882" t="str">
        <f t="shared" si="840"/>
        <v>-5.45407163398175-174.193426130324i</v>
      </c>
      <c r="F2882" t="str">
        <f t="shared" si="841"/>
        <v>2.90754460752708-3.24154537386135i</v>
      </c>
      <c r="G2882" t="str">
        <f t="shared" si="842"/>
        <v>0.999187156147077-0.0284988269546988i</v>
      </c>
      <c r="H2882" t="str">
        <f t="shared" si="843"/>
        <v>0.185308380084894-50.8048615261082i</v>
      </c>
      <c r="I2882" t="str">
        <f t="shared" si="844"/>
        <v>-0.46306685649027-0.418411502468813i</v>
      </c>
      <c r="K2882" t="str">
        <f t="shared" si="845"/>
        <v>0.000861509327496693-0.00148869798560553i</v>
      </c>
      <c r="L2882" t="str">
        <f t="shared" si="846"/>
        <v>0.0001875-0.00745971096579241i</v>
      </c>
      <c r="M2882" t="str">
        <f t="shared" si="847"/>
        <v>0.00125-0.00187490061707081i</v>
      </c>
      <c r="N2882">
        <f t="shared" si="848"/>
        <v>19.05304520507579</v>
      </c>
      <c r="O2882">
        <f t="shared" si="849"/>
        <v>5.5820767216477023</v>
      </c>
      <c r="P2882" s="3">
        <f t="shared" si="850"/>
        <v>-5.5820767216477023</v>
      </c>
      <c r="Q2882" s="3">
        <f t="shared" si="851"/>
        <v>-160.94695479492421</v>
      </c>
      <c r="R2882">
        <f t="shared" si="852"/>
        <v>19.05304520507579</v>
      </c>
      <c r="S2882">
        <f t="shared" si="853"/>
        <v>47.285614802166023</v>
      </c>
      <c r="T2882">
        <f t="shared" si="836"/>
        <v>-5.5820767216477023</v>
      </c>
    </row>
    <row r="2883" spans="1:20" x14ac:dyDescent="0.35">
      <c r="A2883">
        <f t="shared" si="837"/>
        <v>298233.27643055364</v>
      </c>
      <c r="B2883">
        <f t="shared" si="854"/>
        <v>47465.300138414255</v>
      </c>
      <c r="C2883" t="str">
        <f t="shared" si="838"/>
        <v>-0.492212019514687-0.16885576490285i</v>
      </c>
      <c r="D2883" t="str">
        <f t="shared" si="839"/>
        <v>3.46338460758417-0.561254106339704i</v>
      </c>
      <c r="E2883" t="str">
        <f t="shared" si="840"/>
        <v>-5.97176428795047-172.819141291885i</v>
      </c>
      <c r="F2883" t="str">
        <f t="shared" si="841"/>
        <v>2.90752661182507-3.22990268451753i</v>
      </c>
      <c r="G2883" t="str">
        <f t="shared" si="842"/>
        <v>0.999180971865582-0.0286069454387076i</v>
      </c>
      <c r="H2883" t="str">
        <f t="shared" si="843"/>
        <v>0.183734126167863-50.61028387108i</v>
      </c>
      <c r="I2883" t="str">
        <f t="shared" si="844"/>
        <v>-0.459638186172675-0.416792517505857i</v>
      </c>
      <c r="K2883" t="str">
        <f t="shared" si="845"/>
        <v>0.000860771350993681-0.00148378494033721i</v>
      </c>
      <c r="L2883" t="str">
        <f t="shared" si="846"/>
        <v>0.0001875-0.00743147137456901i</v>
      </c>
      <c r="M2883" t="str">
        <f t="shared" si="847"/>
        <v>0.00125-0.00186780296580077i</v>
      </c>
      <c r="N2883">
        <f t="shared" si="848"/>
        <v>18.934784680710237</v>
      </c>
      <c r="O2883">
        <f t="shared" si="849"/>
        <v>5.673754906781113</v>
      </c>
      <c r="P2883" s="3">
        <f t="shared" si="850"/>
        <v>-5.673754906781113</v>
      </c>
      <c r="Q2883" s="3">
        <f t="shared" si="851"/>
        <v>-161.06521531928976</v>
      </c>
      <c r="R2883">
        <f t="shared" si="852"/>
        <v>18.934784680710237</v>
      </c>
      <c r="S2883">
        <f t="shared" si="853"/>
        <v>47.465300138414257</v>
      </c>
      <c r="T2883">
        <f t="shared" si="836"/>
        <v>-5.673754906781113</v>
      </c>
    </row>
    <row r="2884" spans="1:20" x14ac:dyDescent="0.35">
      <c r="A2884">
        <f t="shared" si="837"/>
        <v>299366.56288098975</v>
      </c>
      <c r="B2884">
        <f t="shared" si="854"/>
        <v>47645.668278940233</v>
      </c>
      <c r="C2884" t="str">
        <f t="shared" si="838"/>
        <v>-0.487388480083714-0.16610644584865i</v>
      </c>
      <c r="D2884" t="str">
        <f t="shared" si="839"/>
        <v>3.46327284703266-0.560836035949621i</v>
      </c>
      <c r="E2884" t="str">
        <f t="shared" si="840"/>
        <v>-6.47186020022528-171.456590680863i</v>
      </c>
      <c r="F2884" t="str">
        <f t="shared" si="841"/>
        <v>2.90750847932118-3.21830645056833i</v>
      </c>
      <c r="G2884" t="str">
        <f t="shared" si="842"/>
        <v>0.999174740571675-0.0287154727490349i</v>
      </c>
      <c r="H2884" t="str">
        <f t="shared" si="843"/>
        <v>0.182174084416459-50.4164682786583i</v>
      </c>
      <c r="I2884" t="str">
        <f t="shared" si="844"/>
        <v>-0.456235706668775-0.415180039749896i</v>
      </c>
      <c r="K2884" t="str">
        <f t="shared" si="845"/>
        <v>0.000860037388646346-0.00147889243363961i</v>
      </c>
      <c r="L2884" t="str">
        <f t="shared" si="846"/>
        <v>0.0001875-0.00740333868755628i</v>
      </c>
      <c r="M2884" t="str">
        <f t="shared" si="847"/>
        <v>0.00125-0.00186073218350346i</v>
      </c>
      <c r="N2884">
        <f t="shared" si="848"/>
        <v>18.819579053515753</v>
      </c>
      <c r="O2884">
        <f t="shared" si="849"/>
        <v>5.7652657953317874</v>
      </c>
      <c r="P2884" s="3">
        <f t="shared" si="850"/>
        <v>-5.7652657953317874</v>
      </c>
      <c r="Q2884" s="3">
        <f t="shared" si="851"/>
        <v>-161.18042094648425</v>
      </c>
      <c r="R2884">
        <f t="shared" si="852"/>
        <v>18.819579053515753</v>
      </c>
      <c r="S2884">
        <f t="shared" si="853"/>
        <v>47.645668278940235</v>
      </c>
      <c r="T2884">
        <f t="shared" si="836"/>
        <v>-5.7652657953317874</v>
      </c>
    </row>
    <row r="2885" spans="1:20" x14ac:dyDescent="0.35">
      <c r="A2885">
        <f t="shared" si="837"/>
        <v>300504.15581993753</v>
      </c>
      <c r="B2885">
        <f t="shared" si="854"/>
        <v>47826.721818400205</v>
      </c>
      <c r="C2885" t="str">
        <f t="shared" si="838"/>
        <v>-0.48261093363676-0.163424095584758i</v>
      </c>
      <c r="D2885" t="str">
        <f t="shared" si="839"/>
        <v>3.46316024278236-0.560425922395823i</v>
      </c>
      <c r="E2885" t="str">
        <f t="shared" si="840"/>
        <v>-6.95482892620149-170.105813421991i</v>
      </c>
      <c r="F2885" t="str">
        <f t="shared" si="841"/>
        <v>2.90749020897717-3.20675650510844i</v>
      </c>
      <c r="G2885" t="str">
        <f t="shared" si="842"/>
        <v>0.999168461908566-0.028824410416103i</v>
      </c>
      <c r="H2885" t="str">
        <f t="shared" si="843"/>
        <v>0.180628112329918-50.2234115746015i</v>
      </c>
      <c r="I2885" t="str">
        <f t="shared" si="844"/>
        <v>-0.452859215796087-0.413574039743374i</v>
      </c>
      <c r="K2885" t="str">
        <f t="shared" si="845"/>
        <v>0.000859307399779388-0.0014740203990698i</v>
      </c>
      <c r="L2885" t="str">
        <f t="shared" si="846"/>
        <v>0.0001875-0.00737531250005608i</v>
      </c>
      <c r="M2885" t="str">
        <f t="shared" si="847"/>
        <v>0.00125-0.0018536881684633i</v>
      </c>
      <c r="N2885">
        <f t="shared" si="848"/>
        <v>18.707382034422608</v>
      </c>
      <c r="O2885">
        <f t="shared" si="849"/>
        <v>5.8566060268471034</v>
      </c>
      <c r="P2885" s="3">
        <f t="shared" si="850"/>
        <v>-5.8566060268471034</v>
      </c>
      <c r="Q2885" s="3">
        <f t="shared" si="851"/>
        <v>-161.29261796557739</v>
      </c>
      <c r="R2885">
        <f t="shared" si="852"/>
        <v>18.707382034422608</v>
      </c>
      <c r="S2885">
        <f t="shared" si="853"/>
        <v>47.826721818400202</v>
      </c>
      <c r="T2885">
        <f t="shared" si="836"/>
        <v>-5.8566060268471034</v>
      </c>
    </row>
    <row r="2886" spans="1:20" x14ac:dyDescent="0.35">
      <c r="A2886">
        <f t="shared" si="837"/>
        <v>301646.07161205326</v>
      </c>
      <c r="B2886">
        <f t="shared" si="854"/>
        <v>48008.463361310125</v>
      </c>
      <c r="C2886" t="str">
        <f t="shared" si="838"/>
        <v>-0.477879426792056-0.160806997327215i</v>
      </c>
      <c r="D2886" t="str">
        <f t="shared" si="839"/>
        <v>3.46304678851976-0.560023758519672i</v>
      </c>
      <c r="E2886" t="str">
        <f t="shared" si="840"/>
        <v>-7.42112979485421-168.766839100345i</v>
      </c>
      <c r="F2886" t="str">
        <f t="shared" si="841"/>
        <v>2.90747179974699-3.19525268189746i</v>
      </c>
      <c r="G2886" t="str">
        <f t="shared" si="842"/>
        <v>0.999162135516766-0.0289337599758857i</v>
      </c>
      <c r="H2886" t="str">
        <f t="shared" si="843"/>
        <v>0.179096069022922-50.0311105999782i</v>
      </c>
      <c r="I2886" t="str">
        <f t="shared" si="844"/>
        <v>-0.449508512964148-0.411974488201812i</v>
      </c>
      <c r="K2886" t="str">
        <f t="shared" si="845"/>
        <v>0.000858581343945879-0.0014691687703804i</v>
      </c>
      <c r="L2886" t="str">
        <f t="shared" si="846"/>
        <v>0.0001875-0.00734739240890229i</v>
      </c>
      <c r="M2886" t="str">
        <f t="shared" si="847"/>
        <v>0.00125-0.00184667081934977i</v>
      </c>
      <c r="N2886">
        <f t="shared" si="848"/>
        <v>18.598147784762233</v>
      </c>
      <c r="O2886">
        <f t="shared" si="849"/>
        <v>5.9477723931176882</v>
      </c>
      <c r="P2886" s="3">
        <f t="shared" si="850"/>
        <v>-5.9477723931176882</v>
      </c>
      <c r="Q2886" s="3">
        <f t="shared" si="851"/>
        <v>-161.40185221523777</v>
      </c>
      <c r="R2886">
        <f t="shared" si="852"/>
        <v>18.598147784762233</v>
      </c>
      <c r="S2886">
        <f t="shared" si="853"/>
        <v>48.008463361310127</v>
      </c>
      <c r="T2886">
        <f t="shared" si="836"/>
        <v>-5.9477723931176882</v>
      </c>
    </row>
    <row r="2887" spans="1:20" x14ac:dyDescent="0.35">
      <c r="A2887">
        <f t="shared" si="837"/>
        <v>302792.32668417908</v>
      </c>
      <c r="B2887">
        <f t="shared" si="854"/>
        <v>48190.895522083105</v>
      </c>
      <c r="C2887" t="str">
        <f t="shared" si="838"/>
        <v>-0.473193974227258-0.158253472694005i</v>
      </c>
      <c r="D2887" t="str">
        <f t="shared" si="839"/>
        <v>3.46293247788493-0.559629537262683i</v>
      </c>
      <c r="E2887" t="str">
        <f t="shared" si="840"/>
        <v>-7.87121198909686-167.439688270531i</v>
      </c>
      <c r="F2887" t="str">
        <f t="shared" si="841"/>
        <v>2.9074532505766-3.18379481535737i</v>
      </c>
      <c r="G2887" t="str">
        <f t="shared" si="842"/>
        <v>0.999155761034064-0.029043522969927i</v>
      </c>
      <c r="H2887" t="str">
        <f t="shared" si="843"/>
        <v>0.177577815205095-49.8395622110719i</v>
      </c>
      <c r="I2887" t="str">
        <f t="shared" si="844"/>
        <v>-0.446183399161502-0.410381356012295i</v>
      </c>
      <c r="K2887" t="str">
        <f t="shared" si="845"/>
        <v>0.000857859180925265-0.00146433748151917i</v>
      </c>
      <c r="L2887" t="str">
        <f t="shared" si="846"/>
        <v>0.0001875-0.00731957801245491i</v>
      </c>
      <c r="M2887" t="str">
        <f t="shared" si="847"/>
        <v>0.00125-0.00183968003521595i</v>
      </c>
      <c r="N2887">
        <f t="shared" si="848"/>
        <v>18.491830923867639</v>
      </c>
      <c r="O2887">
        <f t="shared" si="849"/>
        <v>6.0387618334380422</v>
      </c>
      <c r="P2887" s="3">
        <f t="shared" si="850"/>
        <v>-6.0387618334380422</v>
      </c>
      <c r="Q2887" s="3">
        <f t="shared" si="851"/>
        <v>-161.50816907613236</v>
      </c>
      <c r="R2887">
        <f t="shared" si="852"/>
        <v>18.491830923867639</v>
      </c>
      <c r="S2887">
        <f t="shared" si="853"/>
        <v>48.190895522083103</v>
      </c>
      <c r="T2887">
        <f t="shared" si="836"/>
        <v>-6.0387618334380422</v>
      </c>
    </row>
    <row r="2888" spans="1:20" x14ac:dyDescent="0.35">
      <c r="A2888">
        <f t="shared" si="837"/>
        <v>303942.93752557895</v>
      </c>
      <c r="B2888">
        <f t="shared" si="854"/>
        <v>48374.020925067023</v>
      </c>
      <c r="C2888" t="str">
        <f t="shared" si="838"/>
        <v>-0.468554560465005-0.155761881313281i</v>
      </c>
      <c r="D2888" t="str">
        <f t="shared" si="839"/>
        <v>3.46281730447127-0.559243251666277i</v>
      </c>
      <c r="E2888" t="str">
        <f t="shared" si="840"/>
        <v>-8.30551463705412-166.124372946006i</v>
      </c>
      <c r="F2888" t="str">
        <f t="shared" si="841"/>
        <v>2.90743456040406-3.17238274057027i</v>
      </c>
      <c r="G2888" t="str">
        <f t="shared" si="842"/>
        <v>0.999149338095513-0.0291537009453589i</v>
      </c>
      <c r="H2888" t="str">
        <f t="shared" si="843"/>
        <v>0.176073213160764-49.6487632792846i</v>
      </c>
      <c r="I2888" t="str">
        <f t="shared" si="844"/>
        <v>-0.442883676942812-0.408794614232003i</v>
      </c>
      <c r="K2888" t="str">
        <f t="shared" si="845"/>
        <v>0.000857140870721417-0.00145952646662857i</v>
      </c>
      <c r="L2888" t="str">
        <f t="shared" si="846"/>
        <v>0.0001875-0.00729186891059469i</v>
      </c>
      <c r="M2888" t="str">
        <f t="shared" si="847"/>
        <v>0.00125-0.00183271571549706i</v>
      </c>
      <c r="N2888">
        <f t="shared" si="848"/>
        <v>18.388386535754762</v>
      </c>
      <c r="O2888">
        <f t="shared" si="849"/>
        <v>6.1295714299791673</v>
      </c>
      <c r="P2888" s="3">
        <f t="shared" si="850"/>
        <v>-6.1295714299791673</v>
      </c>
      <c r="Q2888" s="3">
        <f t="shared" si="851"/>
        <v>-161.61161346424524</v>
      </c>
      <c r="R2888">
        <f t="shared" si="852"/>
        <v>18.388386535754762</v>
      </c>
      <c r="S2888">
        <f t="shared" si="853"/>
        <v>48.374020925067022</v>
      </c>
      <c r="T2888">
        <f t="shared" si="836"/>
        <v>-6.1295714299791673</v>
      </c>
    </row>
    <row r="2889" spans="1:20" x14ac:dyDescent="0.35">
      <c r="A2889">
        <f t="shared" si="837"/>
        <v>305097.92068817618</v>
      </c>
      <c r="B2889">
        <f t="shared" si="854"/>
        <v>48557.842204582281</v>
      </c>
      <c r="C2889" t="str">
        <f t="shared" si="838"/>
        <v>-0.46396114158614-0.153330620397572i</v>
      </c>
      <c r="D2889" t="str">
        <f t="shared" si="839"/>
        <v>3.46270126182513-0.558864894871514i</v>
      </c>
      <c r="E2889" t="str">
        <f t="shared" si="840"/>
        <v>-8.72446691320257-164.820897069004i</v>
      </c>
      <c r="F2889" t="str">
        <f t="shared" si="841"/>
        <v>2.90741572815937-3.16101629327591i</v>
      </c>
      <c r="G2889" t="str">
        <f t="shared" si="842"/>
        <v>0.999142866333405-0.0292642954549196i</v>
      </c>
      <c r="H2889" t="str">
        <f t="shared" si="843"/>
        <v>0.174582126729013-49.4587106910438i</v>
      </c>
      <c r="I2889" t="str">
        <f t="shared" si="844"/>
        <v>-0.439609150416082-0.407214234086739i</v>
      </c>
      <c r="K2889" t="str">
        <f t="shared" si="845"/>
        <v>0.000856426373560613-0.00145473566004535i</v>
      </c>
      <c r="L2889" t="str">
        <f t="shared" si="846"/>
        <v>0.0001875-0.00726426470471676i</v>
      </c>
      <c r="M2889" t="str">
        <f t="shared" si="847"/>
        <v>0.00125-0.00182577776000902i</v>
      </c>
      <c r="N2889">
        <f t="shared" si="848"/>
        <v>18.28777017492564</v>
      </c>
      <c r="O2889">
        <f t="shared" si="849"/>
        <v>6.2201984032730362</v>
      </c>
      <c r="P2889" s="3">
        <f t="shared" si="850"/>
        <v>-6.2201984032730362</v>
      </c>
      <c r="Q2889" s="3">
        <f t="shared" si="851"/>
        <v>-161.71222982507436</v>
      </c>
      <c r="R2889">
        <f t="shared" si="852"/>
        <v>18.28777017492564</v>
      </c>
      <c r="S2889">
        <f t="shared" si="853"/>
        <v>48.557842204582279</v>
      </c>
      <c r="T2889">
        <f t="shared" si="836"/>
        <v>-6.2201984032730362</v>
      </c>
    </row>
    <row r="2890" spans="1:20" x14ac:dyDescent="0.35">
      <c r="A2890">
        <f t="shared" si="837"/>
        <v>306257.29278679128</v>
      </c>
      <c r="B2890">
        <f t="shared" si="854"/>
        <v>48742.362004959694</v>
      </c>
      <c r="C2890" t="str">
        <f t="shared" si="838"/>
        <v>-0.459413646872459-0.150958124287686i</v>
      </c>
      <c r="D2890" t="str">
        <f t="shared" si="839"/>
        <v>3.46258434344541-0.558494460118828i</v>
      </c>
      <c r="E2890" t="str">
        <f t="shared" si="840"/>
        <v>-9.12848814837191-163.529256961552i</v>
      </c>
      <c r="F2890" t="str">
        <f t="shared" si="841"/>
        <v>2.90739675276443-3.14969530986933i</v>
      </c>
      <c r="G2890" t="str">
        <f t="shared" si="842"/>
        <v>0.999136345377251-0.0293753080569721i</v>
      </c>
      <c r="H2890" t="str">
        <f t="shared" si="843"/>
        <v>0.173104421284023-49.2694013477102i</v>
      </c>
      <c r="I2890" t="str">
        <f t="shared" si="844"/>
        <v>-0.436359625230003-0.4056401869695i</v>
      </c>
      <c r="K2890" t="str">
        <f t="shared" si="845"/>
        <v>0.000855715649889628-0.00144996499630007i</v>
      </c>
      <c r="L2890" t="str">
        <f t="shared" si="846"/>
        <v>0.0001875-0.0072367649977254i</v>
      </c>
      <c r="M2890" t="str">
        <f t="shared" si="847"/>
        <v>0.00125-0.00181886606894702i</v>
      </c>
      <c r="N2890">
        <f t="shared" si="848"/>
        <v>18.189937871358154</v>
      </c>
      <c r="O2890">
        <f t="shared" si="849"/>
        <v>6.3106401078080774</v>
      </c>
      <c r="P2890" s="3">
        <f t="shared" si="850"/>
        <v>-6.3106401078080774</v>
      </c>
      <c r="Q2890" s="3">
        <f t="shared" si="851"/>
        <v>-161.81006212864185</v>
      </c>
      <c r="R2890">
        <f t="shared" si="852"/>
        <v>18.189937871358154</v>
      </c>
      <c r="S2890">
        <f t="shared" si="853"/>
        <v>48.742362004959695</v>
      </c>
      <c r="T2890">
        <f t="shared" si="836"/>
        <v>-6.3106401078080774</v>
      </c>
    </row>
    <row r="2891" spans="1:20" x14ac:dyDescent="0.35">
      <c r="A2891">
        <f t="shared" si="837"/>
        <v>307421.07049938105</v>
      </c>
      <c r="B2891">
        <f t="shared" si="854"/>
        <v>48927.58298057854</v>
      </c>
      <c r="C2891" t="str">
        <f t="shared" si="838"/>
        <v>-0.454911980380921-0.148642863969516i</v>
      </c>
      <c r="D2891" t="str">
        <f t="shared" si="839"/>
        <v>3.46246654278336-0.558131940747775i</v>
      </c>
      <c r="E2891" t="str">
        <f t="shared" si="840"/>
        <v>-9.51798794769622-162.249441758039i</v>
      </c>
      <c r="F2891" t="str">
        <f t="shared" si="841"/>
        <v>2.90737763313301-3.1384196273985i</v>
      </c>
      <c r="G2891" t="str">
        <f t="shared" si="842"/>
        <v>0.99912977485376-0.0294867403155215i</v>
      </c>
      <c r="H2891" t="str">
        <f t="shared" si="843"/>
        <v>0.171639963715658-49.0808321654832i</v>
      </c>
      <c r="I2891" t="str">
        <f t="shared" si="844"/>
        <v>-0.433134908561375-0.404072444439035i</v>
      </c>
      <c r="K2891" t="str">
        <f t="shared" si="845"/>
        <v>0.000855008660373782-0.0014452144101167i</v>
      </c>
      <c r="L2891" t="str">
        <f t="shared" si="846"/>
        <v>0.0001875-0.00720936939402807i</v>
      </c>
      <c r="M2891" t="str">
        <f t="shared" si="847"/>
        <v>0.00125-0.00181198054288406i</v>
      </c>
      <c r="N2891">
        <f t="shared" si="848"/>
        <v>18.094846134711673</v>
      </c>
      <c r="O2891">
        <f t="shared" si="849"/>
        <v>6.4008940277355943</v>
      </c>
      <c r="P2891" s="3">
        <f t="shared" si="850"/>
        <v>-6.4008940277355943</v>
      </c>
      <c r="Q2891" s="3">
        <f t="shared" si="851"/>
        <v>-161.90515386528833</v>
      </c>
      <c r="R2891">
        <f t="shared" si="852"/>
        <v>18.094846134711673</v>
      </c>
      <c r="S2891">
        <f t="shared" si="853"/>
        <v>48.927582980578542</v>
      </c>
      <c r="T2891">
        <f t="shared" si="836"/>
        <v>-6.4008940277355943</v>
      </c>
    </row>
    <row r="2892" spans="1:20" x14ac:dyDescent="0.35">
      <c r="A2892">
        <f t="shared" si="837"/>
        <v>308589.27056727873</v>
      </c>
      <c r="B2892">
        <f t="shared" si="854"/>
        <v>49113.507795904741</v>
      </c>
      <c r="C2892" t="str">
        <f t="shared" si="838"/>
        <v>-0.450456022451239-0.14638334656703i</v>
      </c>
      <c r="D2892" t="str">
        <f t="shared" si="839"/>
        <v>3.46234785324218-0.557777330196766i</v>
      </c>
      <c r="E2892" t="str">
        <f t="shared" si="840"/>
        <v>-9.89336631562252-160.981433819885i</v>
      </c>
      <c r="F2892" t="str">
        <f t="shared" si="841"/>
        <v>2.90735836817065-3.12718908356197i</v>
      </c>
      <c r="G2892" t="str">
        <f t="shared" si="842"/>
        <v>0.999123154386819-0.0295985938002343i</v>
      </c>
      <c r="H2892" t="str">
        <f t="shared" si="843"/>
        <v>0.17018862241034-48.8930000753107i</v>
      </c>
      <c r="I2892" t="str">
        <f t="shared" si="844"/>
        <v>-0.429934809102674-0.402510978218441i</v>
      </c>
      <c r="K2892" t="str">
        <f t="shared" si="845"/>
        <v>0.000854305365894991-0.00144048383641211i</v>
      </c>
      <c r="L2892" t="str">
        <f t="shared" si="846"/>
        <v>0.0001875-0.00718207749952988i</v>
      </c>
      <c r="M2892" t="str">
        <f t="shared" si="847"/>
        <v>0.00125-0.00180512108276954i</v>
      </c>
      <c r="N2892">
        <f t="shared" si="848"/>
        <v>18.002451957810706</v>
      </c>
      <c r="O2892">
        <f t="shared" si="849"/>
        <v>6.4909577726859826</v>
      </c>
      <c r="P2892" s="3">
        <f t="shared" si="850"/>
        <v>-6.4909577726859826</v>
      </c>
      <c r="Q2892" s="3">
        <f t="shared" si="851"/>
        <v>-161.99754804218929</v>
      </c>
      <c r="R2892">
        <f t="shared" si="852"/>
        <v>18.002451957810706</v>
      </c>
      <c r="S2892">
        <f t="shared" si="853"/>
        <v>49.113507795904738</v>
      </c>
      <c r="T2892">
        <f t="shared" si="836"/>
        <v>-6.4909577726859826</v>
      </c>
    </row>
    <row r="2893" spans="1:20" x14ac:dyDescent="0.35">
      <c r="A2893">
        <f t="shared" si="837"/>
        <v>309761.90979543439</v>
      </c>
      <c r="B2893">
        <f t="shared" si="854"/>
        <v>49300.139125529182</v>
      </c>
      <c r="C2893" t="str">
        <f t="shared" si="838"/>
        <v>-0.446045631148814-0.144178114814291i</v>
      </c>
      <c r="D2893" t="str">
        <f t="shared" si="839"/>
        <v>3.46222826817656-0.557430622002803i</v>
      </c>
      <c r="E2893" t="str">
        <f t="shared" si="840"/>
        <v>-10.2550137871719-159.725209132783i</v>
      </c>
      <c r="F2893" t="str">
        <f t="shared" si="841"/>
        <v>2.90733895677463-3.11600351670655i</v>
      </c>
      <c r="G2893" t="str">
        <f t="shared" si="842"/>
        <v>0.999116483597472-0.0297108700864562i</v>
      </c>
      <c r="H2893" t="str">
        <f t="shared" si="843"/>
        <v>0.168750267232189-48.7059020227982i</v>
      </c>
      <c r="I2893" t="str">
        <f t="shared" si="844"/>
        <v>-0.42675913704972-0.400955760193776i</v>
      </c>
      <c r="K2893" t="str">
        <f t="shared" si="845"/>
        <v>0.000853605727549879-0.00143577321029563i</v>
      </c>
      <c r="L2893" t="str">
        <f t="shared" si="846"/>
        <v>0.0001875-0.00715488892162769i</v>
      </c>
      <c r="M2893" t="str">
        <f t="shared" si="847"/>
        <v>0.00125-0.00179828758992781i</v>
      </c>
      <c r="N2893">
        <f t="shared" si="848"/>
        <v>17.912712819439946</v>
      </c>
      <c r="O2893">
        <f t="shared" si="849"/>
        <v>6.5808290736942219</v>
      </c>
      <c r="P2893" s="3">
        <f t="shared" si="850"/>
        <v>-6.5808290736942219</v>
      </c>
      <c r="Q2893" s="3">
        <f t="shared" si="851"/>
        <v>-162.08728718056005</v>
      </c>
      <c r="R2893">
        <f t="shared" si="852"/>
        <v>17.912712819439946</v>
      </c>
      <c r="S2893">
        <f t="shared" si="853"/>
        <v>49.300139125529185</v>
      </c>
      <c r="T2893">
        <f t="shared" si="836"/>
        <v>-6.5808290736942219</v>
      </c>
    </row>
    <row r="2894" spans="1:20" x14ac:dyDescent="0.35">
      <c r="A2894">
        <f t="shared" si="837"/>
        <v>310939.0050526571</v>
      </c>
      <c r="B2894">
        <f t="shared" si="854"/>
        <v>49487.479654206196</v>
      </c>
      <c r="C2894" t="str">
        <f t="shared" si="838"/>
        <v>-0.441680643645003-0.142025746509269i</v>
      </c>
      <c r="D2894" t="str">
        <f t="shared" si="839"/>
        <v>3.46210778089256-0.557091809801222i</v>
      </c>
      <c r="E2894" t="str">
        <f t="shared" si="840"/>
        <v>-10.6033115646976-158.480737687027i</v>
      </c>
      <c r="F2894" t="str">
        <f t="shared" si="841"/>
        <v>2.90731939783386-3.10486276582487i</v>
      </c>
      <c r="G2894" t="str">
        <f t="shared" si="842"/>
        <v>0.999109762103896-0.0298235707552303i</v>
      </c>
      <c r="H2894" t="str">
        <f t="shared" si="843"/>
        <v>0.167324769504401-48.519534968117i</v>
      </c>
      <c r="I2894" t="str">
        <f t="shared" si="844"/>
        <v>-0.423607704089411-0.399406762412662i</v>
      </c>
      <c r="K2894" t="str">
        <f t="shared" si="845"/>
        <v>0.000852909706647849-0.00143108246706858i</v>
      </c>
      <c r="L2894" t="str">
        <f t="shared" si="846"/>
        <v>0.0001875-0.0071278032692047i</v>
      </c>
      <c r="M2894" t="str">
        <f t="shared" si="847"/>
        <v>0.00125-0.0017914799660568i</v>
      </c>
      <c r="N2894">
        <f t="shared" si="848"/>
        <v>17.825586686495768</v>
      </c>
      <c r="O2894">
        <f t="shared" si="849"/>
        <v>6.6705057792329789</v>
      </c>
      <c r="P2894" s="3">
        <f t="shared" si="850"/>
        <v>-6.6705057792329789</v>
      </c>
      <c r="Q2894" s="3">
        <f t="shared" si="851"/>
        <v>-162.17441331350423</v>
      </c>
      <c r="R2894">
        <f t="shared" si="852"/>
        <v>17.825586686495768</v>
      </c>
      <c r="S2894">
        <f t="shared" si="853"/>
        <v>49.487479654206197</v>
      </c>
      <c r="T2894">
        <f t="shared" si="836"/>
        <v>-6.6705057792329789</v>
      </c>
    </row>
    <row r="2895" spans="1:20" x14ac:dyDescent="0.35">
      <c r="A2895">
        <f t="shared" si="837"/>
        <v>312120.57327185717</v>
      </c>
      <c r="B2895">
        <f t="shared" si="854"/>
        <v>49675.532076892181</v>
      </c>
      <c r="C2895" t="str">
        <f t="shared" si="838"/>
        <v>-0.437360877536683-0.139924853952013i</v>
      </c>
      <c r="D2895" t="str">
        <f t="shared" si="839"/>
        <v>3.46198638464714-0.556760887325429i</v>
      </c>
      <c r="E2895" t="str">
        <f t="shared" si="840"/>
        <v>-10.9386316594153-157.247983841478i</v>
      </c>
      <c r="F2895" t="str">
        <f t="shared" si="841"/>
        <v>2.90729969022889-3.09376667055319i</v>
      </c>
      <c r="G2895" t="str">
        <f t="shared" si="842"/>
        <v>0.999102989521382-0.0299366973933159i</v>
      </c>
      <c r="H2895" t="str">
        <f t="shared" si="843"/>
        <v>0.165912001990919-48.3338958859172i</v>
      </c>
      <c r="I2895" t="str">
        <f t="shared" si="844"/>
        <v>-0.420480323387638-0.397863957082954i</v>
      </c>
      <c r="K2895" t="str">
        <f t="shared" si="845"/>
        <v>0.000852217264709215-0.00142641154222376i</v>
      </c>
      <c r="L2895" t="str">
        <f t="shared" si="846"/>
        <v>0.0001875-0.00710082015262473i</v>
      </c>
      <c r="M2895" t="str">
        <f t="shared" si="847"/>
        <v>0.00125-0.00178469811322654i</v>
      </c>
      <c r="N2895">
        <f t="shared" si="848"/>
        <v>17.741032015536263</v>
      </c>
      <c r="O2895">
        <f t="shared" si="849"/>
        <v>6.759985851352055</v>
      </c>
      <c r="P2895" s="3">
        <f t="shared" si="850"/>
        <v>-6.759985851352055</v>
      </c>
      <c r="Q2895" s="3">
        <f t="shared" si="851"/>
        <v>-162.25896798446374</v>
      </c>
      <c r="R2895">
        <f t="shared" si="852"/>
        <v>17.741032015536263</v>
      </c>
      <c r="S2895">
        <f t="shared" si="853"/>
        <v>49.675532076892182</v>
      </c>
      <c r="T2895">
        <f t="shared" si="836"/>
        <v>-6.759985851352055</v>
      </c>
    </row>
    <row r="2896" spans="1:20" x14ac:dyDescent="0.35">
      <c r="A2896">
        <f t="shared" si="837"/>
        <v>313306.63145029027</v>
      </c>
      <c r="B2896">
        <f t="shared" si="854"/>
        <v>49864.299098784373</v>
      </c>
      <c r="C2896" t="str">
        <f t="shared" si="838"/>
        <v>-0.433086132107036-0.137874083369477i</v>
      </c>
      <c r="D2896" t="str">
        <f t="shared" si="839"/>
        <v>3.46186407264783-0.556437848406635i</v>
      </c>
      <c r="E2896" t="str">
        <f t="shared" si="840"/>
        <v>-11.2613370370643-156.026906671627i</v>
      </c>
      <c r="F2896" t="str">
        <f t="shared" si="841"/>
        <v>2.90727983283178-3.08271507116896i</v>
      </c>
      <c r="G2896" t="str">
        <f t="shared" si="842"/>
        <v>0.999096165462314-0.0300502515932064i</v>
      </c>
      <c r="H2896" t="str">
        <f t="shared" si="843"/>
        <v>0.164511838878319-48.1489817652372i</v>
      </c>
      <c r="I2896" t="str">
        <f t="shared" si="844"/>
        <v>-0.417376809577229-0.396327316571371i</v>
      </c>
      <c r="K2896" t="str">
        <f t="shared" si="845"/>
        <v>0.000851528363463296-0.00142176037144501i</v>
      </c>
      <c r="L2896" t="str">
        <f t="shared" si="846"/>
        <v>0.0001875-0.00707393918372657i</v>
      </c>
      <c r="M2896" t="str">
        <f t="shared" si="847"/>
        <v>0.00125-0.0017779419338778i</v>
      </c>
      <c r="N2896">
        <f t="shared" si="848"/>
        <v>17.659007753761784</v>
      </c>
      <c r="O2896">
        <f t="shared" si="849"/>
        <v>6.8492673619238715</v>
      </c>
      <c r="P2896" s="3">
        <f t="shared" si="850"/>
        <v>-6.8492673619238715</v>
      </c>
      <c r="Q2896" s="3">
        <f t="shared" si="851"/>
        <v>-162.34099224623822</v>
      </c>
      <c r="R2896">
        <f t="shared" si="852"/>
        <v>17.659007753761784</v>
      </c>
      <c r="S2896">
        <f t="shared" si="853"/>
        <v>49.864299098784372</v>
      </c>
      <c r="T2896">
        <f t="shared" si="836"/>
        <v>-6.8492673619238715</v>
      </c>
    </row>
    <row r="2897" spans="1:20" x14ac:dyDescent="0.35">
      <c r="A2897">
        <f t="shared" si="837"/>
        <v>314497.19664980139</v>
      </c>
      <c r="B2897">
        <f t="shared" si="854"/>
        <v>50053.783435359757</v>
      </c>
      <c r="C2897" t="str">
        <f t="shared" si="838"/>
        <v>-0.428856189529557-0.135872114329269i</v>
      </c>
      <c r="D2897" t="str">
        <f t="shared" si="839"/>
        <v>3.46174083805231-0.556122686973589i</v>
      </c>
      <c r="E2897" t="str">
        <f t="shared" si="840"/>
        <v>-11.5717817670743-154.817460302316i</v>
      </c>
      <c r="F2897" t="str">
        <f t="shared" si="841"/>
        <v>2.90725982450609-3.0717078085886i</v>
      </c>
      <c r="G2897" t="str">
        <f t="shared" si="842"/>
        <v>0.999089289536142-0.030164234953148i</v>
      </c>
      <c r="H2897" t="str">
        <f t="shared" si="843"/>
        <v>0.163124155757973-47.964789609416i</v>
      </c>
      <c r="I2897" t="str">
        <f t="shared" si="844"/>
        <v>-0.414296978746045-0.394796813402177i</v>
      </c>
      <c r="K2897" t="str">
        <f t="shared" si="845"/>
        <v>0.000850842964846578-0.00141712889060665i</v>
      </c>
      <c r="L2897" t="str">
        <f t="shared" si="846"/>
        <v>0.0001875-0.00704715997581848i</v>
      </c>
      <c r="M2897" t="str">
        <f t="shared" si="847"/>
        <v>0.00125-0.00177121133082068i</v>
      </c>
      <c r="N2897">
        <f t="shared" si="848"/>
        <v>17.579473339469132</v>
      </c>
      <c r="O2897">
        <f t="shared" si="849"/>
        <v>6.9383484889921903</v>
      </c>
      <c r="P2897" s="3">
        <f t="shared" si="850"/>
        <v>-6.9383484889921903</v>
      </c>
      <c r="Q2897" s="3">
        <f t="shared" si="851"/>
        <v>-162.42052666053087</v>
      </c>
      <c r="R2897">
        <f t="shared" si="852"/>
        <v>17.579473339469132</v>
      </c>
      <c r="S2897">
        <f t="shared" si="853"/>
        <v>50.053783435359755</v>
      </c>
      <c r="T2897">
        <f t="shared" si="836"/>
        <v>-6.9383484889921903</v>
      </c>
    </row>
    <row r="2898" spans="1:20" x14ac:dyDescent="0.35">
      <c r="A2898">
        <f t="shared" si="837"/>
        <v>315692.2859970706</v>
      </c>
      <c r="B2898">
        <f t="shared" si="854"/>
        <v>50243.987812414125</v>
      </c>
      <c r="C2898" t="str">
        <f t="shared" si="838"/>
        <v>-0.424670816017219-0.133917659144302i</v>
      </c>
      <c r="D2898" t="str">
        <f t="shared" si="839"/>
        <v>3.46161667396829-0.555815397052328i</v>
      </c>
      <c r="E2898" t="str">
        <f t="shared" si="840"/>
        <v>-11.870311174673-153.61959422559i</v>
      </c>
      <c r="F2898" t="str">
        <f t="shared" si="841"/>
        <v>2.90723966410673-3.06074472436513i</v>
      </c>
      <c r="G2898" t="str">
        <f t="shared" si="842"/>
        <v>0.999082361349369-0.0302786490771585i</v>
      </c>
      <c r="H2898" t="str">
        <f t="shared" si="843"/>
        <v>0.161748829608436-47.7813164360064i</v>
      </c>
      <c r="I2898" t="str">
        <f t="shared" si="844"/>
        <v>-0.411240648425159-0.393272420255862i</v>
      </c>
      <c r="K2898" t="str">
        <f t="shared" si="845"/>
        <v>0.000850161031000826-0.00141251703577304i</v>
      </c>
      <c r="L2898" t="str">
        <f t="shared" si="846"/>
        <v>0.0001875-0.00702048214367252i</v>
      </c>
      <c r="M2898" t="str">
        <f t="shared" si="847"/>
        <v>0.00125-0.0017645062072332i</v>
      </c>
      <c r="N2898">
        <f t="shared" si="848"/>
        <v>17.502388702007607</v>
      </c>
      <c r="O2898">
        <f t="shared" si="849"/>
        <v>7.027227513222714</v>
      </c>
      <c r="P2898" s="3">
        <f t="shared" si="850"/>
        <v>-7.027227513222714</v>
      </c>
      <c r="Q2898" s="3">
        <f t="shared" si="851"/>
        <v>-162.49761129799239</v>
      </c>
      <c r="R2898">
        <f t="shared" si="852"/>
        <v>17.502388702007607</v>
      </c>
      <c r="S2898">
        <f t="shared" si="853"/>
        <v>50.243987812414126</v>
      </c>
      <c r="T2898">
        <f t="shared" si="836"/>
        <v>-7.027227513222714</v>
      </c>
    </row>
    <row r="2899" spans="1:20" x14ac:dyDescent="0.35">
      <c r="A2899">
        <f t="shared" si="837"/>
        <v>316891.91668385948</v>
      </c>
      <c r="B2899">
        <f t="shared" si="854"/>
        <v>50434.9149661013</v>
      </c>
      <c r="C2899" t="str">
        <f t="shared" si="838"/>
        <v>-0.420529762918636-0.13200946227026i</v>
      </c>
      <c r="D2899" t="str">
        <f t="shared" si="839"/>
        <v>3.46149157345289-0.555515972765897i</v>
      </c>
      <c r="E2899" t="str">
        <f t="shared" si="840"/>
        <v>-12.1572619954022-152.433253604214i</v>
      </c>
      <c r="F2899" t="str">
        <f t="shared" si="841"/>
        <v>2.90721935048002-3.04982566068594i</v>
      </c>
      <c r="G2899" t="str">
        <f t="shared" si="842"/>
        <v>0.99907538050552-0.0303934955750448i</v>
      </c>
      <c r="H2899" t="str">
        <f t="shared" si="843"/>
        <v>0.160385738778098-47.598559276688i</v>
      </c>
      <c r="I2899" t="str">
        <f t="shared" si="844"/>
        <v>-0.408207637577142-0.391754109967852i</v>
      </c>
      <c r="K2899" t="str">
        <f t="shared" si="845"/>
        <v>0.000849482524271275-0.001407924743198i</v>
      </c>
      <c r="L2899" t="str">
        <f t="shared" si="846"/>
        <v>0.0001875-0.00699390530351916i</v>
      </c>
      <c r="M2899" t="str">
        <f t="shared" si="847"/>
        <v>0.00125-0.00175782646665989i</v>
      </c>
      <c r="N2899">
        <f t="shared" si="848"/>
        <v>17.427714261276861</v>
      </c>
      <c r="O2899">
        <f t="shared" si="849"/>
        <v>7.1159028144550129</v>
      </c>
      <c r="P2899" s="3">
        <f t="shared" si="850"/>
        <v>-7.1159028144550129</v>
      </c>
      <c r="Q2899" s="3">
        <f t="shared" si="851"/>
        <v>-162.57228573872314</v>
      </c>
      <c r="R2899">
        <f t="shared" si="852"/>
        <v>17.427714261276861</v>
      </c>
      <c r="S2899">
        <f t="shared" si="853"/>
        <v>50.434914966101303</v>
      </c>
      <c r="T2899">
        <f t="shared" si="836"/>
        <v>-7.1159028144550129</v>
      </c>
    </row>
    <row r="2900" spans="1:20" x14ac:dyDescent="0.35">
      <c r="A2900">
        <f t="shared" si="837"/>
        <v>318096.10596725816</v>
      </c>
      <c r="B2900">
        <f t="shared" si="854"/>
        <v>50626.567642972484</v>
      </c>
      <c r="C2900" t="str">
        <f t="shared" si="838"/>
        <v>-0.416432767763194-0.130146299697586i</v>
      </c>
      <c r="D2900" t="str">
        <f t="shared" si="839"/>
        <v>3.46136552951239-0.555224408334084i</v>
      </c>
      <c r="E2900" t="str">
        <f t="shared" si="840"/>
        <v>-12.4329625315594-151.258379561327i</v>
      </c>
      <c r="F2900" t="str">
        <f t="shared" si="841"/>
        <v>2.90719888246356-3.03895046037042i</v>
      </c>
      <c r="G2900" t="str">
        <f t="shared" si="842"/>
        <v>0.999068346605125-0.0305087760624228i</v>
      </c>
      <c r="H2900" t="str">
        <f t="shared" si="843"/>
        <v>0.159034762968054-47.4165151771821i</v>
      </c>
      <c r="I2900" t="str">
        <f t="shared" si="844"/>
        <v>-0.405197766584449-0.390241855527229i</v>
      </c>
      <c r="K2900" t="str">
        <f t="shared" si="845"/>
        <v>0.000848807407204774-0.00140335194932435i</v>
      </c>
      <c r="L2900" t="str">
        <f t="shared" si="846"/>
        <v>0.0001875-0.00696742907304157i</v>
      </c>
      <c r="M2900" t="str">
        <f t="shared" si="847"/>
        <v>0.00125-0.00175117201301045i</v>
      </c>
      <c r="N2900">
        <f t="shared" si="848"/>
        <v>17.355410926790853</v>
      </c>
      <c r="O2900">
        <f t="shared" si="849"/>
        <v>7.2043728683525909</v>
      </c>
      <c r="P2900" s="3">
        <f t="shared" si="850"/>
        <v>-7.2043728683525909</v>
      </c>
      <c r="Q2900" s="3">
        <f t="shared" si="851"/>
        <v>-162.64458907320915</v>
      </c>
      <c r="R2900">
        <f t="shared" si="852"/>
        <v>17.355410926790853</v>
      </c>
      <c r="S2900">
        <f t="shared" si="853"/>
        <v>50.626567642972482</v>
      </c>
      <c r="T2900">
        <f t="shared" si="836"/>
        <v>-7.2043728683525909</v>
      </c>
    </row>
    <row r="2901" spans="1:20" x14ac:dyDescent="0.35">
      <c r="A2901">
        <f t="shared" si="837"/>
        <v>319304.87116993376</v>
      </c>
      <c r="B2901">
        <f t="shared" si="854"/>
        <v>50818.948600015778</v>
      </c>
      <c r="C2901" t="str">
        <f t="shared" si="838"/>
        <v>-0.412379555256976-0.128326978339592i</v>
      </c>
      <c r="D2901" t="str">
        <f t="shared" si="839"/>
        <v>3.46123853510199-0.55494069807317i</v>
      </c>
      <c r="E2901" t="str">
        <f t="shared" si="840"/>
        <v>-12.6977328101226-150.094909456739i</v>
      </c>
      <c r="F2901" t="str">
        <f t="shared" si="841"/>
        <v>2.9071782588861-3.02811896686779i</v>
      </c>
      <c r="G2901" t="str">
        <f t="shared" si="842"/>
        <v>0.999061259245693-0.0306244921607345i</v>
      </c>
      <c r="H2901" t="str">
        <f t="shared" si="843"/>
        <v>0.157695783215221-47.2351811971656i</v>
      </c>
      <c r="I2901" t="str">
        <f t="shared" si="844"/>
        <v>-0.402210857237906-0.388735630075442i</v>
      </c>
      <c r="K2901" t="str">
        <f t="shared" si="845"/>
        <v>0.000848135642547982-0.00139879859078333i</v>
      </c>
      <c r="L2901" t="str">
        <f t="shared" si="846"/>
        <v>0.0001875-0.00694105307137037i</v>
      </c>
      <c r="M2901" t="str">
        <f t="shared" si="847"/>
        <v>0.00125-0.00174454275055833i</v>
      </c>
      <c r="N2901">
        <f t="shared" si="848"/>
        <v>17.285440096339556</v>
      </c>
      <c r="O2901">
        <f t="shared" si="849"/>
        <v>7.2926362431497544</v>
      </c>
      <c r="P2901" s="3">
        <f t="shared" si="850"/>
        <v>-7.2926362431497544</v>
      </c>
      <c r="Q2901" s="3">
        <f t="shared" si="851"/>
        <v>-162.71455990366044</v>
      </c>
      <c r="R2901">
        <f t="shared" si="852"/>
        <v>17.285440096339556</v>
      </c>
      <c r="S2901">
        <f t="shared" si="853"/>
        <v>50.81894860001578</v>
      </c>
      <c r="T2901">
        <f t="shared" si="836"/>
        <v>-7.2926362431497544</v>
      </c>
    </row>
    <row r="2902" spans="1:20" x14ac:dyDescent="0.35">
      <c r="A2902">
        <f t="shared" si="837"/>
        <v>320518.2296803795</v>
      </c>
      <c r="B2902">
        <f t="shared" si="854"/>
        <v>51012.060604695842</v>
      </c>
      <c r="C2902" t="str">
        <f t="shared" si="838"/>
        <v>-0.408369838231231-0.126550335418185i</v>
      </c>
      <c r="D2902" t="str">
        <f t="shared" si="839"/>
        <v>3.46111058312524-0.554664836395646i</v>
      </c>
      <c r="E2902" t="str">
        <f t="shared" si="840"/>
        <v>-12.9518847417153-148.942777150345i</v>
      </c>
      <c r="F2902" t="str">
        <f t="shared" si="841"/>
        <v>2.90715747856764-3.01733102425475i</v>
      </c>
      <c r="G2902" t="str">
        <f t="shared" si="842"/>
        <v>0.999054118021695-0.0307406454972678i</v>
      </c>
      <c r="H2902" t="str">
        <f t="shared" si="843"/>
        <v>0.156368681875672-47.0545544101866i</v>
      </c>
      <c r="I2902" t="str">
        <f t="shared" si="844"/>
        <v>-0.399246732725286-0.387235406905079i</v>
      </c>
      <c r="K2902" t="str">
        <f t="shared" si="845"/>
        <v>0.000847467193245553-0.00139426460439413i</v>
      </c>
      <c r="L2902" t="str">
        <f t="shared" si="846"/>
        <v>0.0001875-0.00691477691907788i</v>
      </c>
      <c r="M2902" t="str">
        <f t="shared" si="847"/>
        <v>0.00125-0.00173793858393936i</v>
      </c>
      <c r="N2902">
        <f t="shared" si="848"/>
        <v>17.217763654281356</v>
      </c>
      <c r="O2902">
        <f t="shared" si="849"/>
        <v>7.3806915964946214</v>
      </c>
      <c r="P2902" s="3">
        <f t="shared" si="850"/>
        <v>-7.3806915964946214</v>
      </c>
      <c r="Q2902" s="3">
        <f t="shared" si="851"/>
        <v>-162.78223634571864</v>
      </c>
      <c r="R2902">
        <f t="shared" si="852"/>
        <v>17.217763654281356</v>
      </c>
      <c r="S2902">
        <f t="shared" si="853"/>
        <v>51.01206060469584</v>
      </c>
      <c r="T2902">
        <f t="shared" si="836"/>
        <v>-7.3806915964946214</v>
      </c>
    </row>
    <row r="2903" spans="1:20" x14ac:dyDescent="0.35">
      <c r="A2903">
        <f t="shared" si="837"/>
        <v>321736.19895316497</v>
      </c>
      <c r="B2903">
        <f t="shared" si="854"/>
        <v>51205.906434993689</v>
      </c>
      <c r="C2903" t="str">
        <f t="shared" si="838"/>
        <v>-0.40440331854529-0.124815237848529i</v>
      </c>
      <c r="D2903" t="str">
        <f t="shared" si="839"/>
        <v>3.46098166643384-0.554396817809955i</v>
      </c>
      <c r="E2903" t="str">
        <f t="shared" si="840"/>
        <v>-13.195722280265-147.801913253141i</v>
      </c>
      <c r="F2903" t="str">
        <f t="shared" si="841"/>
        <v>2.90713654031914-3.00658647723328i</v>
      </c>
      <c r="G2903" t="str">
        <f t="shared" si="842"/>
        <v>0.999046922524532-0.0308572377051744i</v>
      </c>
      <c r="H2903" t="str">
        <f t="shared" si="843"/>
        <v>0.155053342608222-46.8746319035816i</v>
      </c>
      <c r="I2903" t="str">
        <f t="shared" si="844"/>
        <v>-0.396305217620006-0.385741159458605i</v>
      </c>
      <c r="K2903" t="str">
        <f t="shared" si="845"/>
        <v>0.000846802022438341-0.00138974992716326i</v>
      </c>
      <c r="L2903" t="str">
        <f t="shared" si="846"/>
        <v>0.0001875-0.00688860023817282i</v>
      </c>
      <c r="M2903" t="str">
        <f t="shared" si="847"/>
        <v>0.00125-0.00173135941815039i</v>
      </c>
      <c r="N2903">
        <f t="shared" si="848"/>
        <v>17.152343969485401</v>
      </c>
      <c r="O2903">
        <f t="shared" si="849"/>
        <v>7.4685376723842669</v>
      </c>
      <c r="P2903" s="3">
        <f t="shared" si="850"/>
        <v>-7.4685376723842669</v>
      </c>
      <c r="Q2903" s="3">
        <f t="shared" si="851"/>
        <v>-162.8476560305146</v>
      </c>
      <c r="R2903">
        <f t="shared" si="852"/>
        <v>17.152343969485401</v>
      </c>
      <c r="S2903">
        <f t="shared" si="853"/>
        <v>51.205906434993686</v>
      </c>
      <c r="T2903">
        <f t="shared" si="836"/>
        <v>-7.4685376723842669</v>
      </c>
    </row>
    <row r="2904" spans="1:20" x14ac:dyDescent="0.35">
      <c r="A2904">
        <f t="shared" si="837"/>
        <v>322958.79650918703</v>
      </c>
      <c r="B2904">
        <f t="shared" si="854"/>
        <v>51400.488879446668</v>
      </c>
      <c r="C2904" t="str">
        <f t="shared" si="838"/>
        <v>-0.400479687945578-0.123120581623915i</v>
      </c>
      <c r="D2904" t="str">
        <f t="shared" si="839"/>
        <v>3.46085177782718-0.554136636920214i</v>
      </c>
      <c r="E2904" t="str">
        <f t="shared" si="840"/>
        <v>-13.4295415829716-146.672245366292i</v>
      </c>
      <c r="F2904" t="str">
        <f t="shared" si="841"/>
        <v>2.90711544294266-2.99588517112833i</v>
      </c>
      <c r="G2904" t="str">
        <f t="shared" si="842"/>
        <v>0.999039672342523-0.0309742704234887i</v>
      </c>
      <c r="H2904" t="str">
        <f t="shared" si="843"/>
        <v>0.153749650358214-46.6954107783911i</v>
      </c>
      <c r="I2904" t="str">
        <f t="shared" si="844"/>
        <v>-0.39338613786989-0.384252861327154i</v>
      </c>
      <c r="K2904" t="str">
        <f t="shared" si="845"/>
        <v>0.000846140093461628-0.00138525449628407i</v>
      </c>
      <c r="L2904" t="str">
        <f t="shared" si="846"/>
        <v>0.0001875-0.00686252265209486i</v>
      </c>
      <c r="M2904" t="str">
        <f t="shared" si="847"/>
        <v>0.00125-0.0017248051585479i</v>
      </c>
      <c r="N2904">
        <f t="shared" si="848"/>
        <v>17.089143892957395</v>
      </c>
      <c r="O2904">
        <f t="shared" si="849"/>
        <v>7.5561732981916574</v>
      </c>
      <c r="P2904" s="3">
        <f t="shared" si="850"/>
        <v>-7.5561732981916574</v>
      </c>
      <c r="Q2904" s="3">
        <f t="shared" si="851"/>
        <v>-162.9108561070426</v>
      </c>
      <c r="R2904">
        <f t="shared" si="852"/>
        <v>17.089143892957395</v>
      </c>
      <c r="S2904">
        <f t="shared" si="853"/>
        <v>51.400488879446669</v>
      </c>
      <c r="T2904">
        <f t="shared" si="836"/>
        <v>-7.5561732981916574</v>
      </c>
    </row>
    <row r="2905" spans="1:20" x14ac:dyDescent="0.35">
      <c r="A2905">
        <f t="shared" si="837"/>
        <v>324186.0399359219</v>
      </c>
      <c r="B2905">
        <f t="shared" si="854"/>
        <v>51595.810737188564</v>
      </c>
      <c r="C2905" t="str">
        <f t="shared" si="838"/>
        <v>-0.396598628882494-0.121465291201924i</v>
      </c>
      <c r="D2905" t="str">
        <f t="shared" si="839"/>
        <v>3.46072091005211-0.553884288425967i</v>
      </c>
      <c r="E2905" t="str">
        <f t="shared" si="840"/>
        <v>-13.6536311702852-145.553698308719i</v>
      </c>
      <c r="F2905" t="str">
        <f t="shared" si="841"/>
        <v>2.9070941852312-2.98522695188566i</v>
      </c>
      <c r="G2905" t="str">
        <f t="shared" si="842"/>
        <v>0.999032367060873-0.0310917452971464i</v>
      </c>
      <c r="H2905" t="str">
        <f t="shared" si="843"/>
        <v>0.15245749134154-46.5168881492782i</v>
      </c>
      <c r="I2905" t="str">
        <f t="shared" si="844"/>
        <v>-0.390489320786061-0.382770486249317i</v>
      </c>
      <c r="K2905" t="str">
        <f t="shared" si="845"/>
        <v>0.000845481369843336-0.00138077824913621i</v>
      </c>
      <c r="L2905" t="str">
        <f t="shared" si="846"/>
        <v>0.0001875-0.00683654378570916i</v>
      </c>
      <c r="M2905" t="str">
        <f t="shared" si="847"/>
        <v>0.00125-0.00171827571084669i</v>
      </c>
      <c r="N2905">
        <f t="shared" si="848"/>
        <v>17.028126755164237</v>
      </c>
      <c r="O2905">
        <f t="shared" si="849"/>
        <v>7.6435973817813663</v>
      </c>
      <c r="P2905" s="3">
        <f t="shared" si="850"/>
        <v>-7.6435973817813663</v>
      </c>
      <c r="Q2905" s="3">
        <f t="shared" si="851"/>
        <v>-162.97187324483576</v>
      </c>
      <c r="R2905">
        <f t="shared" si="852"/>
        <v>17.028126755164237</v>
      </c>
      <c r="S2905">
        <f t="shared" si="853"/>
        <v>51.595810737188565</v>
      </c>
      <c r="T2905">
        <f t="shared" si="836"/>
        <v>-7.6435973817813663</v>
      </c>
    </row>
    <row r="2906" spans="1:20" x14ac:dyDescent="0.35">
      <c r="A2906">
        <f t="shared" si="837"/>
        <v>325417.94688767847</v>
      </c>
      <c r="B2906">
        <f t="shared" si="854"/>
        <v>51791.874817989883</v>
      </c>
      <c r="C2906" t="str">
        <f t="shared" si="838"/>
        <v>-0.392759815286695-0.119848318892946i</v>
      </c>
      <c r="D2906" t="str">
        <f t="shared" si="839"/>
        <v>3.46058905580233-0.553639767121887i</v>
      </c>
      <c r="E2906" t="str">
        <f t="shared" si="840"/>
        <v>-13.8682720855928-144.446194333633i</v>
      </c>
      <c r="F2906" t="str">
        <f t="shared" si="841"/>
        <v>2.9070727659686-2.97461166606955i</v>
      </c>
      <c r="G2906" t="str">
        <f t="shared" si="842"/>
        <v>0.999025006261653-0.0312096639770032i</v>
      </c>
      <c r="H2906" t="str">
        <f t="shared" si="843"/>
        <v>0.15117675302888-46.3390611444463i</v>
      </c>
      <c r="I2906" t="str">
        <f t="shared" si="844"/>
        <v>-0.3876145950319-0.381294008109933i</v>
      </c>
      <c r="K2906" t="str">
        <f t="shared" si="845"/>
        <v>0.000844825815302296-0.00137632112328495i</v>
      </c>
      <c r="L2906" t="str">
        <f t="shared" si="846"/>
        <v>0.0001875-0.00681066326530099i</v>
      </c>
      <c r="M2906" t="str">
        <f t="shared" si="847"/>
        <v>0.00125-0.00171177098111844i</v>
      </c>
      <c r="N2906">
        <f t="shared" si="848"/>
        <v>16.969256363089841</v>
      </c>
      <c r="O2906">
        <f t="shared" si="849"/>
        <v>7.7308089087143799</v>
      </c>
      <c r="P2906" s="3">
        <f t="shared" si="850"/>
        <v>-7.7308089087143799</v>
      </c>
      <c r="Q2906" s="3">
        <f t="shared" si="851"/>
        <v>-163.03074363691016</v>
      </c>
      <c r="R2906">
        <f t="shared" si="852"/>
        <v>16.969256363089841</v>
      </c>
      <c r="S2906">
        <f t="shared" si="853"/>
        <v>51.791874817989886</v>
      </c>
      <c r="T2906">
        <f t="shared" si="836"/>
        <v>-7.7308089087143799</v>
      </c>
    </row>
    <row r="2907" spans="1:20" x14ac:dyDescent="0.35">
      <c r="A2907">
        <f t="shared" si="837"/>
        <v>326654.53508585162</v>
      </c>
      <c r="B2907">
        <f t="shared" si="854"/>
        <v>51988.683942298245</v>
      </c>
      <c r="C2907" t="str">
        <f t="shared" si="838"/>
        <v>-0.38896291330662-0.118268644251979i</v>
      </c>
      <c r="D2907" t="str">
        <f t="shared" si="839"/>
        <v>3.4604562077183-0.55340306789753i</v>
      </c>
      <c r="E2907" t="str">
        <f t="shared" si="840"/>
        <v>-14.0737380543389-143.349653334465i</v>
      </c>
      <c r="F2907" t="str">
        <f t="shared" si="841"/>
        <v>2.90705118392955-2.96403916086057i</v>
      </c>
      <c r="G2907" t="str">
        <f t="shared" si="842"/>
        <v>0.999017589523778-0.0313280281198539i</v>
      </c>
      <c r="H2907" t="str">
        <f t="shared" si="843"/>
        <v>0.149907324130147-46.1619269055581i</v>
      </c>
      <c r="I2907" t="str">
        <f t="shared" si="844"/>
        <v>-0.384761790612113-0.379823400938918i</v>
      </c>
      <c r="K2907" t="str">
        <f t="shared" si="845"/>
        <v>0.000844173393746465-0.00137188305648076i</v>
      </c>
      <c r="L2907" t="str">
        <f t="shared" si="846"/>
        <v>0.0001875-0.00678488071857046i</v>
      </c>
      <c r="M2907" t="str">
        <f t="shared" si="847"/>
        <v>0.00125-0.00170529087579043i</v>
      </c>
      <c r="N2907">
        <f t="shared" si="848"/>
        <v>16.912496997033571</v>
      </c>
      <c r="O2907">
        <f t="shared" si="849"/>
        <v>7.8178069395357781</v>
      </c>
      <c r="P2907" s="3">
        <f t="shared" si="850"/>
        <v>-7.8178069395357781</v>
      </c>
      <c r="Q2907" s="3">
        <f t="shared" si="851"/>
        <v>-163.08750300296643</v>
      </c>
      <c r="R2907">
        <f t="shared" si="852"/>
        <v>16.912496997033571</v>
      </c>
      <c r="S2907">
        <f t="shared" si="853"/>
        <v>51.988683942298245</v>
      </c>
      <c r="T2907">
        <f t="shared" si="836"/>
        <v>-7.8178069395357781</v>
      </c>
    </row>
    <row r="2908" spans="1:20" x14ac:dyDescent="0.35">
      <c r="A2908">
        <f t="shared" si="837"/>
        <v>327895.82231917785</v>
      </c>
      <c r="B2908">
        <f t="shared" si="854"/>
        <v>52186.240941278978</v>
      </c>
      <c r="C2908" t="str">
        <f t="shared" si="838"/>
        <v>-0.385207582008594-0.116725273474563i</v>
      </c>
      <c r="D2908" t="str">
        <f t="shared" si="839"/>
        <v>3.46032235838668-0.553174185737053i</v>
      </c>
      <c r="E2908" t="str">
        <f t="shared" si="840"/>
        <v>-14.2702956423446-142.263993040603i</v>
      </c>
      <c r="F2908" t="str">
        <f t="shared" si="841"/>
        <v>2.90702943787949-2.95350928405344i</v>
      </c>
      <c r="G2908" t="str">
        <f t="shared" si="842"/>
        <v>0.999010116422981-0.0314468393884504i</v>
      </c>
      <c r="H2908" t="str">
        <f t="shared" si="843"/>
        <v>0.148649094579151-45.9854825876547i</v>
      </c>
      <c r="I2908" t="str">
        <f t="shared" si="844"/>
        <v>-0.381930738861894-0.37835863891009i</v>
      </c>
      <c r="K2908" t="str">
        <f t="shared" si="845"/>
        <v>0.000843524069271215-0.00136746398665862i</v>
      </c>
      <c r="L2908" t="str">
        <f t="shared" si="846"/>
        <v>0.0001875-0.00675919577462687i</v>
      </c>
      <c r="M2908" t="str">
        <f t="shared" si="847"/>
        <v>0.00125-0.00169883530164419i</v>
      </c>
      <c r="N2908">
        <f t="shared" si="848"/>
        <v>16.857813407181368</v>
      </c>
      <c r="O2908">
        <f t="shared" si="849"/>
        <v>7.9045906071478758</v>
      </c>
      <c r="P2908" s="3">
        <f t="shared" si="850"/>
        <v>-7.9045906071478758</v>
      </c>
      <c r="Q2908" s="3">
        <f t="shared" si="851"/>
        <v>-163.14218659281863</v>
      </c>
      <c r="R2908">
        <f t="shared" si="852"/>
        <v>16.857813407181368</v>
      </c>
      <c r="S2908">
        <f t="shared" si="853"/>
        <v>52.186240941278982</v>
      </c>
      <c r="T2908">
        <f t="shared" si="836"/>
        <v>-7.9045906071478758</v>
      </c>
    </row>
    <row r="2909" spans="1:20" x14ac:dyDescent="0.35">
      <c r="A2909">
        <f t="shared" si="837"/>
        <v>329141.82644399075</v>
      </c>
      <c r="B2909">
        <f t="shared" si="854"/>
        <v>52384.548656855841</v>
      </c>
      <c r="C2909" t="str">
        <f t="shared" si="838"/>
        <v>-0.381493474041191-0.115217238797616i</v>
      </c>
      <c r="D2909" t="str">
        <f t="shared" si="839"/>
        <v>3.46018750034002-0.552953115718947i</v>
      </c>
      <c r="E2909" t="str">
        <f t="shared" si="840"/>
        <v>-14.458204413097-141.189129203348i</v>
      </c>
      <c r="F2909" t="str">
        <f t="shared" si="841"/>
        <v>2.90700752657449-2.94302188405474i</v>
      </c>
      <c r="G2909" t="str">
        <f t="shared" si="842"/>
        <v>0.99900258653179-0.031566099451521i</v>
      </c>
      <c r="H2909" t="str">
        <f t="shared" si="843"/>
        <v>0.147401955518474-45.8097253590764i</v>
      </c>
      <c r="I2909" t="str">
        <f t="shared" si="844"/>
        <v>-0.379121272436169-0.376899696340008i</v>
      </c>
      <c r="K2909" t="str">
        <f t="shared" si="845"/>
        <v>0.000842877806157612-0.00136306385193746i</v>
      </c>
      <c r="L2909" t="str">
        <f t="shared" si="846"/>
        <v>0.0001875-0.00673360806398371i</v>
      </c>
      <c r="M2909" t="str">
        <f t="shared" si="847"/>
        <v>0.00125-0.00169240416581409i</v>
      </c>
      <c r="N2909">
        <f t="shared" si="848"/>
        <v>16.805170809963698</v>
      </c>
      <c r="O2909">
        <f t="shared" si="849"/>
        <v>7.9911591142639153</v>
      </c>
      <c r="P2909" s="3">
        <f t="shared" si="850"/>
        <v>-7.9911591142639153</v>
      </c>
      <c r="Q2909" s="3">
        <f t="shared" si="851"/>
        <v>-163.1948291900363</v>
      </c>
      <c r="R2909">
        <f t="shared" si="852"/>
        <v>16.805170809963698</v>
      </c>
      <c r="S2909">
        <f t="shared" si="853"/>
        <v>52.384548656855841</v>
      </c>
      <c r="T2909">
        <f t="shared" si="836"/>
        <v>-7.9911591142639153</v>
      </c>
    </row>
    <row r="2910" spans="1:20" x14ac:dyDescent="0.35">
      <c r="A2910">
        <f t="shared" si="837"/>
        <v>330392.5653844779</v>
      </c>
      <c r="B2910">
        <f t="shared" si="854"/>
        <v>52583.609941751893</v>
      </c>
      <c r="C2910" t="str">
        <f t="shared" si="838"/>
        <v>-0.377820236265313-0.113743597905857i</v>
      </c>
      <c r="D2910" t="str">
        <f t="shared" si="839"/>
        <v>3.46005162605634-0.55273985301576i</v>
      </c>
      <c r="E2910" t="str">
        <f t="shared" si="840"/>
        <v>-14.6377170838086-140.12497577249i</v>
      </c>
      <c r="F2910" t="str">
        <f t="shared" si="841"/>
        <v>2.90698544876126-2.93257680988077i</v>
      </c>
      <c r="G2910" t="str">
        <f t="shared" si="842"/>
        <v>0.998994999419505-0.0316858099837896i</v>
      </c>
      <c r="H2910" t="str">
        <f t="shared" si="843"/>
        <v>0.146165799284549-45.6346524013843i</v>
      </c>
      <c r="I2910" t="str">
        <f t="shared" si="844"/>
        <v>-0.376333225298956-0.375446547686847i</v>
      </c>
      <c r="K2910" t="str">
        <f t="shared" si="845"/>
        <v>0.000842234568870691-0.00135868259061963i</v>
      </c>
      <c r="L2910" t="str">
        <f t="shared" si="846"/>
        <v>0.0001875-0.00670811721855325i</v>
      </c>
      <c r="M2910" t="str">
        <f t="shared" si="847"/>
        <v>0.00125-0.0016859973757861i</v>
      </c>
      <c r="N2910">
        <f t="shared" si="848"/>
        <v>16.754534884218003</v>
      </c>
      <c r="O2910">
        <f t="shared" si="849"/>
        <v>8.0775117309408202</v>
      </c>
      <c r="P2910" s="3">
        <f t="shared" si="850"/>
        <v>-8.0775117309408202</v>
      </c>
      <c r="Q2910" s="3">
        <f t="shared" si="851"/>
        <v>-163.245465115782</v>
      </c>
      <c r="R2910">
        <f t="shared" si="852"/>
        <v>16.754534884218003</v>
      </c>
      <c r="S2910">
        <f t="shared" si="853"/>
        <v>52.583609941751895</v>
      </c>
      <c r="T2910">
        <f t="shared" si="836"/>
        <v>-8.0775117309408202</v>
      </c>
    </row>
    <row r="2911" spans="1:20" x14ac:dyDescent="0.35">
      <c r="A2911">
        <f t="shared" si="837"/>
        <v>331648.05713293893</v>
      </c>
      <c r="B2911">
        <f t="shared" si="854"/>
        <v>52783.427659530549</v>
      </c>
      <c r="C2911" t="str">
        <f t="shared" si="838"/>
        <v>-0.374187510351356-0.112303433344427i</v>
      </c>
      <c r="D2911" t="str">
        <f t="shared" si="839"/>
        <v>3.45991472795887-0.552534392893829i</v>
      </c>
      <c r="E2911" t="str">
        <f t="shared" si="840"/>
        <v>-14.8090796800748-139.071445063876i</v>
      </c>
      <c r="F2911" t="str">
        <f t="shared" si="841"/>
        <v>2.90696320317703-2.92217391115534i</v>
      </c>
      <c r="G2911" t="str">
        <f t="shared" si="842"/>
        <v>0.99898735465217-0.0318059726659935i</v>
      </c>
      <c r="H2911" t="str">
        <f t="shared" si="843"/>
        <v>0.144940519392923-45.4602609092788i</v>
      </c>
      <c r="I2911" t="str">
        <f t="shared" si="844"/>
        <v>-0.373566432712768-0.373999167549239i</v>
      </c>
      <c r="K2911" t="str">
        <f t="shared" si="845"/>
        <v>0.000841594322057756-0.00135432014119023i</v>
      </c>
      <c r="L2911" t="str">
        <f t="shared" si="846"/>
        <v>0.0001875-0.00668272287164099i</v>
      </c>
      <c r="M2911" t="str">
        <f t="shared" si="847"/>
        <v>0.00125-0.0016796148393964i</v>
      </c>
      <c r="N2911">
        <f t="shared" si="848"/>
        <v>16.705871767175125</v>
      </c>
      <c r="O2911">
        <f t="shared" si="849"/>
        <v>8.1636477921905541</v>
      </c>
      <c r="P2911" s="3">
        <f t="shared" si="850"/>
        <v>-8.1636477921905541</v>
      </c>
      <c r="Q2911" s="3">
        <f t="shared" si="851"/>
        <v>-163.29412823282487</v>
      </c>
      <c r="R2911">
        <f t="shared" si="852"/>
        <v>16.705871767175125</v>
      </c>
      <c r="S2911">
        <f t="shared" si="853"/>
        <v>52.783427659530552</v>
      </c>
      <c r="T2911">
        <f t="shared" si="836"/>
        <v>-8.1636477921905541</v>
      </c>
    </row>
    <row r="2912" spans="1:20" x14ac:dyDescent="0.35">
      <c r="A2912">
        <f t="shared" si="837"/>
        <v>332908.31975004415</v>
      </c>
      <c r="B2912">
        <f t="shared" si="854"/>
        <v>52984.00468463677</v>
      </c>
      <c r="C2912" t="str">
        <f t="shared" si="838"/>
        <v>-0.370594933344935-0.110895851938305i</v>
      </c>
      <c r="D2912" t="str">
        <f t="shared" si="839"/>
        <v>3.45977679841545-0.552336730713i</v>
      </c>
      <c r="E2912" t="str">
        <f t="shared" si="840"/>
        <v>-14.9725316889492-138.028447918372i</v>
      </c>
      <c r="F2912" t="str">
        <f t="shared" si="841"/>
        <v>2.9069407885495-2.91181303810759i</v>
      </c>
      <c r="G2912" t="str">
        <f t="shared" si="842"/>
        <v>0.998979651792554-0.0319265891849033i</v>
      </c>
      <c r="H2912" t="str">
        <f t="shared" si="843"/>
        <v>0.14372601052376-45.286548090525i</v>
      </c>
      <c r="I2912" t="str">
        <f t="shared" si="844"/>
        <v>-0.370820731228168-0.372557530665179i</v>
      </c>
      <c r="K2912" t="str">
        <f t="shared" si="845"/>
        <v>0.000840957030546708-0.0013499764423165i</v>
      </c>
      <c r="L2912" t="str">
        <f t="shared" si="846"/>
        <v>0.0001875-0.00665742465794081i</v>
      </c>
      <c r="M2912" t="str">
        <f t="shared" si="847"/>
        <v>0.00125-0.00167325646483004i</v>
      </c>
      <c r="N2912">
        <f t="shared" si="848"/>
        <v>16.659148050288508</v>
      </c>
      <c r="O2912">
        <f t="shared" si="849"/>
        <v>8.2495666956661893</v>
      </c>
      <c r="P2912" s="3">
        <f t="shared" si="850"/>
        <v>-8.2495666956661893</v>
      </c>
      <c r="Q2912" s="3">
        <f t="shared" si="851"/>
        <v>-163.34085194971149</v>
      </c>
      <c r="R2912">
        <f t="shared" si="852"/>
        <v>16.659148050288508</v>
      </c>
      <c r="S2912">
        <f t="shared" si="853"/>
        <v>52.984004684636773</v>
      </c>
      <c r="T2912">
        <f t="shared" si="836"/>
        <v>-8.2495666956661893</v>
      </c>
    </row>
    <row r="2913" spans="1:20" x14ac:dyDescent="0.35">
      <c r="A2913">
        <f t="shared" si="837"/>
        <v>334173.37136509432</v>
      </c>
      <c r="B2913">
        <f t="shared" si="854"/>
        <v>53185.343902438392</v>
      </c>
      <c r="C2913" t="str">
        <f t="shared" si="838"/>
        <v>-0.367042138202533-0.109519984218958i</v>
      </c>
      <c r="D2913" t="str">
        <f t="shared" si="839"/>
        <v>3.45963782973844-0.552146861926365i</v>
      </c>
      <c r="E2913" t="str">
        <f t="shared" si="840"/>
        <v>-15.1283062103089-136.995893852558i</v>
      </c>
      <c r="F2913" t="str">
        <f t="shared" si="841"/>
        <v>2.90691820359675-2.90149404156983i</v>
      </c>
      <c r="G2913" t="str">
        <f t="shared" si="842"/>
        <v>0.998971890400124-0.0320476612333412i</v>
      </c>
      <c r="H2913" t="str">
        <f t="shared" si="843"/>
        <v>0.142522168507502-45.1135111658737i</v>
      </c>
      <c r="I2913" t="str">
        <f t="shared" si="844"/>
        <v>-0.368095958673364-0.371121611910911i</v>
      </c>
      <c r="K2913" t="str">
        <f t="shared" si="845"/>
        <v>0.00084032265934435-0.00134565143284727i</v>
      </c>
      <c r="L2913" t="str">
        <f t="shared" si="846"/>
        <v>0.0001875-0.00663222221352938i</v>
      </c>
      <c r="M2913" t="str">
        <f t="shared" si="847"/>
        <v>0.00125-0.00166692216061969i</v>
      </c>
      <c r="N2913">
        <f t="shared" si="848"/>
        <v>16.614330774913583</v>
      </c>
      <c r="O2913">
        <f t="shared" si="849"/>
        <v>8.3352678994206908</v>
      </c>
      <c r="P2913" s="3">
        <f t="shared" si="850"/>
        <v>-8.3352678994206908</v>
      </c>
      <c r="Q2913" s="3">
        <f t="shared" si="851"/>
        <v>-163.38566922508642</v>
      </c>
      <c r="R2913">
        <f t="shared" si="852"/>
        <v>16.614330774913583</v>
      </c>
      <c r="S2913">
        <f t="shared" si="853"/>
        <v>53.18534390243839</v>
      </c>
      <c r="T2913">
        <f t="shared" si="836"/>
        <v>-8.3352678994206908</v>
      </c>
    </row>
    <row r="2914" spans="1:20" x14ac:dyDescent="0.35">
      <c r="A2914">
        <f t="shared" si="837"/>
        <v>335443.23017628165</v>
      </c>
      <c r="B2914">
        <f t="shared" si="854"/>
        <v>53387.448209267655</v>
      </c>
      <c r="C2914" t="str">
        <f t="shared" si="838"/>
        <v>-0.363528754298239-0.108174983858683i</v>
      </c>
      <c r="D2914" t="str">
        <f t="shared" si="839"/>
        <v>3.45949781418403-0.551964782079971i</v>
      </c>
      <c r="E2914" t="str">
        <f t="shared" si="840"/>
        <v>-15.2766301063697-135.973691201511i</v>
      </c>
      <c r="F2914" t="str">
        <f t="shared" si="841"/>
        <v>2.90689544702721-2.89121677297538i</v>
      </c>
      <c r="G2914" t="str">
        <f t="shared" si="842"/>
        <v>0.998964070031018-0.0321691905102i</v>
      </c>
      <c r="H2914" t="str">
        <f t="shared" si="843"/>
        <v>0.141328890310739-44.9411473689846i</v>
      </c>
      <c r="I2914" t="str">
        <f t="shared" si="844"/>
        <v>-0.365391954143917-0.369691386299835i</v>
      </c>
      <c r="K2914" t="str">
        <f t="shared" si="845"/>
        <v>0.000839691173634739-0.0013413450518123i</v>
      </c>
      <c r="L2914" t="str">
        <f t="shared" si="846"/>
        <v>0.0001875-0.00660711517586114i</v>
      </c>
      <c r="M2914" t="str">
        <f t="shared" si="847"/>
        <v>0.00125-0.00166061183564424i</v>
      </c>
      <c r="N2914">
        <f t="shared" si="848"/>
        <v>16.571387427860714</v>
      </c>
      <c r="O2914">
        <f t="shared" si="849"/>
        <v>8.4207509197393531</v>
      </c>
      <c r="P2914" s="3">
        <f t="shared" si="850"/>
        <v>-8.4207509197393531</v>
      </c>
      <c r="Q2914" s="3">
        <f t="shared" si="851"/>
        <v>-163.42861257213929</v>
      </c>
      <c r="R2914">
        <f t="shared" si="852"/>
        <v>16.571387427860714</v>
      </c>
      <c r="S2914">
        <f t="shared" si="853"/>
        <v>53.387448209267653</v>
      </c>
      <c r="T2914">
        <f t="shared" si="836"/>
        <v>-8.4207509197393531</v>
      </c>
    </row>
    <row r="2915" spans="1:20" x14ac:dyDescent="0.35">
      <c r="A2915">
        <f t="shared" si="837"/>
        <v>336717.9144509515</v>
      </c>
      <c r="B2915">
        <f t="shared" si="854"/>
        <v>53590.320512462873</v>
      </c>
      <c r="C2915" t="str">
        <f t="shared" si="838"/>
        <v>-0.360054407903004-0.106860027113014i</v>
      </c>
      <c r="D2915" t="str">
        <f t="shared" si="839"/>
        <v>3.45935674395206-0.551790486812554i</v>
      </c>
      <c r="E2915" t="str">
        <f t="shared" si="840"/>
        <v>-15.4177241492452-134.961747254022i</v>
      </c>
      <c r="F2915" t="str">
        <f t="shared" si="841"/>
        <v>2.90687251753946-2.88098108435641i</v>
      </c>
      <c r="G2915" t="str">
        <f t="shared" si="842"/>
        <v>0.998956190238024-0.0322911787204622i</v>
      </c>
      <c r="H2915" t="str">
        <f t="shared" si="843"/>
        <v>0.140146074022278-44.7694539463507i</v>
      </c>
      <c r="I2915" t="str">
        <f t="shared" si="844"/>
        <v>-0.362708557992526-0.368266828981417i</v>
      </c>
      <c r="K2915" t="str">
        <f t="shared" si="845"/>
        <v>0.000839062538777517-0.00133705723842165i</v>
      </c>
      <c r="L2915" t="str">
        <f t="shared" si="846"/>
        <v>0.0001875-0.00658210318376284i</v>
      </c>
      <c r="M2915" t="str">
        <f t="shared" si="847"/>
        <v>0.00125-0.00165432539912756i</v>
      </c>
      <c r="N2915">
        <f t="shared" si="848"/>
        <v>16.530285936827568</v>
      </c>
      <c r="O2915">
        <f t="shared" si="849"/>
        <v>8.5060153290403129</v>
      </c>
      <c r="P2915" s="3">
        <f t="shared" si="850"/>
        <v>-8.5060153290403129</v>
      </c>
      <c r="Q2915" s="3">
        <f t="shared" si="851"/>
        <v>-163.46971406317243</v>
      </c>
      <c r="R2915">
        <f t="shared" si="852"/>
        <v>16.530285936827568</v>
      </c>
      <c r="S2915">
        <f t="shared" si="853"/>
        <v>53.590320512462874</v>
      </c>
      <c r="T2915">
        <f t="shared" si="836"/>
        <v>-8.5060153290403129</v>
      </c>
    </row>
    <row r="2916" spans="1:20" x14ac:dyDescent="0.35">
      <c r="A2916">
        <f t="shared" si="837"/>
        <v>337997.44252586516</v>
      </c>
      <c r="B2916">
        <f t="shared" si="854"/>
        <v>53793.963730410236</v>
      </c>
      <c r="C2916" t="str">
        <f t="shared" si="838"/>
        <v>-0.356618722637542-0.105574312271587i</v>
      </c>
      <c r="D2916" t="str">
        <f t="shared" si="839"/>
        <v>3.45921461118559-0.551623971855262i</v>
      </c>
      <c r="E2916" t="str">
        <f t="shared" si="840"/>
        <v>-15.5518031664293-133.959968380582i</v>
      </c>
      <c r="F2916" t="str">
        <f t="shared" si="841"/>
        <v>2.90684941382243-2.8707868283418i</v>
      </c>
      <c r="G2916" t="str">
        <f t="shared" si="842"/>
        <v>0.998948250570553-0.0324136275752193i</v>
      </c>
      <c r="H2916" t="str">
        <f t="shared" si="843"/>
        <v>0.138973618839386-44.5984281572226i</v>
      </c>
      <c r="I2916" t="str">
        <f t="shared" si="844"/>
        <v>-0.360045611818907-0.366847915240151i</v>
      </c>
      <c r="K2916" t="str">
        <f t="shared" si="845"/>
        <v>0.000838436720306279-0.00133278793206506i</v>
      </c>
      <c r="L2916" t="str">
        <f t="shared" si="846"/>
        <v>0.0001875-0.00655718587742862i</v>
      </c>
      <c r="M2916" t="str">
        <f t="shared" si="847"/>
        <v>0.00125-0.00164806276063714i</v>
      </c>
      <c r="N2916">
        <f t="shared" si="848"/>
        <v>16.490994665735627</v>
      </c>
      <c r="O2916">
        <f t="shared" si="849"/>
        <v>8.5910607538428394</v>
      </c>
      <c r="P2916" s="3">
        <f t="shared" si="850"/>
        <v>-8.5910607538428394</v>
      </c>
      <c r="Q2916" s="3">
        <f t="shared" si="851"/>
        <v>-163.50900533426437</v>
      </c>
      <c r="R2916">
        <f t="shared" si="852"/>
        <v>16.490994665735627</v>
      </c>
      <c r="S2916">
        <f t="shared" si="853"/>
        <v>53.793963730410233</v>
      </c>
      <c r="T2916">
        <f t="shared" si="836"/>
        <v>-8.5910607538428394</v>
      </c>
    </row>
    <row r="2917" spans="1:20" x14ac:dyDescent="0.35">
      <c r="A2917">
        <f t="shared" si="837"/>
        <v>339281.83280746348</v>
      </c>
      <c r="B2917">
        <f t="shared" si="854"/>
        <v>53998.380792585798</v>
      </c>
      <c r="C2917" t="str">
        <f t="shared" si="838"/>
        <v>-0.35322131990003-0.104317059117599i</v>
      </c>
      <c r="D2917" t="str">
        <f t="shared" si="839"/>
        <v>3.45907140797039-0.551465233031363i</v>
      </c>
      <c r="E2917" t="str">
        <f t="shared" si="840"/>
        <v>-15.6790761841527-132.968260154426i</v>
      </c>
      <c r="F2917" t="str">
        <f t="shared" si="841"/>
        <v>2.90682613455495-2.86063385815499i</v>
      </c>
      <c r="G2917" t="str">
        <f t="shared" si="842"/>
        <v>0.998940250574612-0.0325365387916897i</v>
      </c>
      <c r="H2917" t="str">
        <f t="shared" si="843"/>
        <v>0.137811425054229-44.4280672735339i</v>
      </c>
      <c r="I2917" t="str">
        <f t="shared" si="844"/>
        <v>-0.357402958459755-0.365434620494458i</v>
      </c>
      <c r="K2917" t="str">
        <f t="shared" si="845"/>
        <v>0.000837813683926937-0.00132853707231131i</v>
      </c>
      <c r="L2917" t="str">
        <f t="shared" si="846"/>
        <v>0.0001875-0.00653236289841465i</v>
      </c>
      <c r="M2917" t="str">
        <f t="shared" si="847"/>
        <v>0.00125-0.00164182383008282i</v>
      </c>
      <c r="N2917">
        <f t="shared" si="848"/>
        <v>16.453482409962476</v>
      </c>
      <c r="O2917">
        <f t="shared" si="849"/>
        <v>8.6758868728028666</v>
      </c>
      <c r="P2917" s="3">
        <f t="shared" si="850"/>
        <v>-8.6758868728028666</v>
      </c>
      <c r="Q2917" s="3">
        <f t="shared" si="851"/>
        <v>-163.54651759003752</v>
      </c>
      <c r="R2917">
        <f t="shared" si="852"/>
        <v>16.453482409962476</v>
      </c>
      <c r="S2917">
        <f t="shared" si="853"/>
        <v>53.998380792585799</v>
      </c>
      <c r="T2917">
        <f t="shared" si="836"/>
        <v>-8.6758868728028666</v>
      </c>
    </row>
    <row r="2918" spans="1:20" x14ac:dyDescent="0.35">
      <c r="A2918">
        <f t="shared" si="837"/>
        <v>340571.10377213184</v>
      </c>
      <c r="B2918">
        <f t="shared" si="854"/>
        <v>54203.574639597624</v>
      </c>
      <c r="C2918" t="str">
        <f t="shared" si="838"/>
        <v>-0.349861819269815-0.103087508396305i</v>
      </c>
      <c r="D2918" t="str">
        <f t="shared" si="839"/>
        <v>3.45892712633472-0.551314266255983i</v>
      </c>
      <c r="E2918" t="str">
        <f t="shared" si="840"/>
        <v>-15.7997465684873-131.986527465974i</v>
      </c>
      <c r="F2918" t="str">
        <f t="shared" si="841"/>
        <v>2.90680267840601-2.85052202761184i</v>
      </c>
      <c r="G2918" t="str">
        <f t="shared" si="842"/>
        <v>0.998932189792784-0.0326599140932392i</v>
      </c>
      <c r="H2918" t="str">
        <f t="shared" si="843"/>
        <v>0.136659394040489-44.2583685798267i</v>
      </c>
      <c r="I2918" t="str">
        <f t="shared" si="844"/>
        <v>-0.354780441978785-0.364026920295683i</v>
      </c>
      <c r="K2918" t="str">
        <f t="shared" si="845"/>
        <v>0.000837193395516101-0.00132430459890757i</v>
      </c>
      <c r="L2918" t="str">
        <f t="shared" si="846"/>
        <v>0.0001875-0.00650763388963401i</v>
      </c>
      <c r="M2918" t="str">
        <f t="shared" si="847"/>
        <v>0.00125-0.0016356085177155i</v>
      </c>
      <c r="N2918">
        <f t="shared" si="848"/>
        <v>16.417718391506867</v>
      </c>
      <c r="O2918">
        <f t="shared" si="849"/>
        <v>8.760493414810961</v>
      </c>
      <c r="P2918" s="3">
        <f t="shared" si="850"/>
        <v>-8.760493414810961</v>
      </c>
      <c r="Q2918" s="3">
        <f t="shared" si="851"/>
        <v>-163.58228160849313</v>
      </c>
      <c r="R2918">
        <f t="shared" si="852"/>
        <v>16.417718391506867</v>
      </c>
      <c r="S2918">
        <f t="shared" si="853"/>
        <v>54.203574639597626</v>
      </c>
      <c r="T2918">
        <f t="shared" si="836"/>
        <v>-8.760493414810961</v>
      </c>
    </row>
    <row r="2919" spans="1:20" x14ac:dyDescent="0.35">
      <c r="A2919">
        <f t="shared" si="837"/>
        <v>341865.27396646596</v>
      </c>
      <c r="B2919">
        <f t="shared" si="854"/>
        <v>54409.548223228099</v>
      </c>
      <c r="C2919" t="str">
        <f t="shared" si="838"/>
        <v>-0.346539838888139-0.101884921292574i</v>
      </c>
      <c r="D2919" t="str">
        <f t="shared" si="839"/>
        <v>3.45878175824879-0.551171067535817i</v>
      </c>
      <c r="E2919" t="str">
        <f t="shared" si="840"/>
        <v>-15.9140121641801-131.014674630938i</v>
      </c>
      <c r="F2919" t="str">
        <f t="shared" si="841"/>
        <v>2.90677904403455-2.8404511911186i</v>
      </c>
      <c r="G2919" t="str">
        <f t="shared" si="842"/>
        <v>0.998924067764194-0.0327837552093986i</v>
      </c>
      <c r="H2919" t="str">
        <f t="shared" si="843"/>
        <v>0.13551742824016-44.0893293731767i</v>
      </c>
      <c r="I2919" t="str">
        <f t="shared" si="844"/>
        <v>-0.352177907656868-0.362624790327033i</v>
      </c>
      <c r="K2919" t="str">
        <f t="shared" si="845"/>
        <v>0.000836575821119493-0.00132009045177878i</v>
      </c>
      <c r="L2919" t="str">
        <f t="shared" si="846"/>
        <v>0.0001875-0.0064829984953517i</v>
      </c>
      <c r="M2919" t="str">
        <f t="shared" si="847"/>
        <v>0.00125-0.00162941673412582i</v>
      </c>
      <c r="N2919">
        <f t="shared" si="848"/>
        <v>16.383672254073673</v>
      </c>
      <c r="O2919">
        <f t="shared" si="849"/>
        <v>8.8448801571537938</v>
      </c>
      <c r="P2919" s="3">
        <f t="shared" si="850"/>
        <v>-8.8448801571537938</v>
      </c>
      <c r="Q2919" s="3">
        <f t="shared" si="851"/>
        <v>-163.61632774592633</v>
      </c>
      <c r="R2919">
        <f t="shared" si="852"/>
        <v>16.383672254073673</v>
      </c>
      <c r="S2919">
        <f t="shared" si="853"/>
        <v>54.4095482232281</v>
      </c>
      <c r="T2919">
        <f t="shared" si="836"/>
        <v>-8.8448801571537938</v>
      </c>
    </row>
    <row r="2920" spans="1:20" x14ac:dyDescent="0.35">
      <c r="A2920">
        <f t="shared" si="837"/>
        <v>343164.3620075385</v>
      </c>
      <c r="B2920">
        <f t="shared" si="854"/>
        <v>54616.304506476365</v>
      </c>
      <c r="C2920" t="str">
        <f t="shared" si="838"/>
        <v>-0.343254995816964-0.100708578917808i</v>
      </c>
      <c r="D2920" t="str">
        <f t="shared" si="839"/>
        <v>3.45863529562442-0.551035632968842i</v>
      </c>
      <c r="E2920" t="str">
        <f t="shared" si="840"/>
        <v>-16.0220654311296-130.052605492397i</v>
      </c>
      <c r="F2920" t="str">
        <f t="shared" si="841"/>
        <v>2.90675523008931-2.83042120366967i</v>
      </c>
      <c r="G2920" t="str">
        <f t="shared" si="842"/>
        <v>0.998915884024492-0.0329080638758843i</v>
      </c>
      <c r="H2920" t="str">
        <f t="shared" si="843"/>
        <v>0.134385431150529-43.9209469631227i</v>
      </c>
      <c r="I2920" t="str">
        <f t="shared" si="844"/>
        <v>-0.34959520198225-0.361228206402568i</v>
      </c>
      <c r="K2920" t="str">
        <f t="shared" si="845"/>
        <v>0.000835960926950311-0.00131589457102691i</v>
      </c>
      <c r="L2920" t="str">
        <f t="shared" si="846"/>
        <v>0.0001875-0.00645845636117921i</v>
      </c>
      <c r="M2920" t="str">
        <f t="shared" si="847"/>
        <v>0.00125-0.0016232483902429i</v>
      </c>
      <c r="N2920">
        <f t="shared" si="848"/>
        <v>16.351314058107249</v>
      </c>
      <c r="O2920">
        <f t="shared" si="849"/>
        <v>8.9290469237357435</v>
      </c>
      <c r="P2920" s="3">
        <f t="shared" si="850"/>
        <v>-8.9290469237357435</v>
      </c>
      <c r="Q2920" s="3">
        <f t="shared" si="851"/>
        <v>-163.64868594189275</v>
      </c>
      <c r="R2920">
        <f t="shared" si="852"/>
        <v>16.351314058107249</v>
      </c>
      <c r="S2920">
        <f t="shared" si="853"/>
        <v>54.616304506476368</v>
      </c>
      <c r="T2920">
        <f t="shared" si="836"/>
        <v>-8.9290469237357435</v>
      </c>
    </row>
    <row r="2921" spans="1:20" x14ac:dyDescent="0.35">
      <c r="A2921">
        <f t="shared" si="837"/>
        <v>344468.38658316719</v>
      </c>
      <c r="B2921">
        <f t="shared" si="854"/>
        <v>54823.846463600974</v>
      </c>
      <c r="C2921" t="str">
        <f t="shared" si="838"/>
        <v>-0.340006906376925-0.099557781806263i</v>
      </c>
      <c r="D2921" t="str">
        <f t="shared" si="839"/>
        <v>3.45848773031468-0.550907958744047i</v>
      </c>
      <c r="E2921" t="str">
        <f t="shared" si="840"/>
        <v>-16.1240935784772-129.100223517094i</v>
      </c>
      <c r="F2921" t="str">
        <f t="shared" si="841"/>
        <v>2.90673123520883-2.82043192084557i</v>
      </c>
      <c r="G2921" t="str">
        <f t="shared" si="842"/>
        <v>0.998907638105821-0.0330328418346158i</v>
      </c>
      <c r="H2921" t="str">
        <f t="shared" si="843"/>
        <v>0.133263307311325-43.7532186715912i</v>
      </c>
      <c r="I2921" t="str">
        <f t="shared" si="844"/>
        <v>-0.347032172640834-0.359837144466178i</v>
      </c>
      <c r="K2921" t="str">
        <f t="shared" si="845"/>
        <v>0.00083534867938768-0.00131171689693038i</v>
      </c>
      <c r="L2921" t="str">
        <f t="shared" si="846"/>
        <v>0.0001875-0.00643400713406974i</v>
      </c>
      <c r="M2921" t="str">
        <f t="shared" si="847"/>
        <v>0.00125-0.00161710339733303i</v>
      </c>
      <c r="N2921">
        <f t="shared" si="848"/>
        <v>16.320614275766843</v>
      </c>
      <c r="O2921">
        <f t="shared" si="849"/>
        <v>9.012993583359016</v>
      </c>
      <c r="P2921" s="3">
        <f t="shared" si="850"/>
        <v>-9.012993583359016</v>
      </c>
      <c r="Q2921" s="3">
        <f t="shared" si="851"/>
        <v>-163.67938572423316</v>
      </c>
      <c r="R2921">
        <f t="shared" si="852"/>
        <v>16.320614275766843</v>
      </c>
      <c r="S2921">
        <f t="shared" si="853"/>
        <v>54.823846463600972</v>
      </c>
      <c r="T2921">
        <f t="shared" si="836"/>
        <v>-9.012993583359016</v>
      </c>
    </row>
    <row r="2922" spans="1:20" x14ac:dyDescent="0.35">
      <c r="A2922">
        <f t="shared" si="837"/>
        <v>345777.36645218323</v>
      </c>
      <c r="B2922">
        <f t="shared" si="854"/>
        <v>55032.177080162663</v>
      </c>
      <c r="C2922" t="str">
        <f t="shared" si="838"/>
        <v>-0.336795186465334-0.0984318494209647i</v>
      </c>
      <c r="D2922" t="str">
        <f t="shared" si="839"/>
        <v>3.45833905411331-0.550788041141131i</v>
      </c>
      <c r="E2922" t="str">
        <f t="shared" si="840"/>
        <v>-16.2202786962598-128.157431886244i</v>
      </c>
      <c r="F2922" t="str">
        <f t="shared" si="841"/>
        <v>2.90670705802148-2.81048319881086i</v>
      </c>
      <c r="G2922" t="str">
        <f t="shared" si="842"/>
        <v>0.998899329536793-0.0331580908337361i</v>
      </c>
      <c r="H2922" t="str">
        <f t="shared" si="843"/>
        <v>0.132150962292041-43.5861418328263i</v>
      </c>
      <c r="I2922" t="str">
        <f t="shared" si="844"/>
        <v>-0.344488668506582-0.35845158059061i</v>
      </c>
      <c r="K2922" t="str">
        <f t="shared" si="845"/>
        <v>0.00083473904497506-0.00130755736994337i</v>
      </c>
      <c r="L2922" t="str">
        <f t="shared" si="846"/>
        <v>0.0001875-0.00640965046231295i</v>
      </c>
      <c r="M2922" t="str">
        <f t="shared" si="847"/>
        <v>0.00125-0.00161098166699844i</v>
      </c>
      <c r="N2922">
        <f t="shared" si="848"/>
        <v>16.291543785869379</v>
      </c>
      <c r="O2922">
        <f t="shared" si="849"/>
        <v>9.0967200480610888</v>
      </c>
      <c r="P2922" s="3">
        <f t="shared" si="850"/>
        <v>-9.0967200480610888</v>
      </c>
      <c r="Q2922" s="3">
        <f t="shared" si="851"/>
        <v>-163.70845621413062</v>
      </c>
      <c r="R2922">
        <f t="shared" si="852"/>
        <v>16.291543785869379</v>
      </c>
      <c r="S2922">
        <f t="shared" si="853"/>
        <v>55.032177080162661</v>
      </c>
      <c r="T2922">
        <f t="shared" si="836"/>
        <v>-9.0967200480610888</v>
      </c>
    </row>
    <row r="2923" spans="1:20" x14ac:dyDescent="0.35">
      <c r="A2923">
        <f t="shared" si="837"/>
        <v>347091.32044470153</v>
      </c>
      <c r="B2923">
        <f t="shared" si="854"/>
        <v>55241.299353067283</v>
      </c>
      <c r="C2923" t="str">
        <f t="shared" si="838"/>
        <v>-0.333619451855211-0.0973301196692046i</v>
      </c>
      <c r="D2923" t="str">
        <f t="shared" si="839"/>
        <v>3.45818925875459-0.550675876530238i</v>
      </c>
      <c r="E2923" t="str">
        <f t="shared" si="840"/>
        <v>-16.3107978846218-127.224133581073i</v>
      </c>
      <c r="F2923" t="str">
        <f t="shared" si="841"/>
        <v>2.90668269714516-2.80057489431199i</v>
      </c>
      <c r="G2923" t="str">
        <f t="shared" si="842"/>
        <v>0.998890957842462-0.03328381262763i</v>
      </c>
      <c r="H2923" t="str">
        <f t="shared" si="843"/>
        <v>0.131048302679432-43.4197137933175i</v>
      </c>
      <c r="I2923" t="str">
        <f t="shared" si="844"/>
        <v>-0.341964539631955-0.357071490976445i</v>
      </c>
      <c r="K2923" t="str">
        <f t="shared" si="845"/>
        <v>0.000834131990418691-0.00130341593069511i</v>
      </c>
      <c r="L2923" t="str">
        <f t="shared" si="846"/>
        <v>0.0001875-0.00638538599552994i</v>
      </c>
      <c r="M2923" t="str">
        <f t="shared" si="847"/>
        <v>0.00125-0.00160488311117597i</v>
      </c>
      <c r="N2923">
        <f t="shared" si="848"/>
        <v>16.264073868790177</v>
      </c>
      <c r="O2923">
        <f t="shared" si="849"/>
        <v>9.1802262715073528</v>
      </c>
      <c r="P2923" s="3">
        <f t="shared" si="850"/>
        <v>-9.1802262715073528</v>
      </c>
      <c r="Q2923" s="3">
        <f t="shared" si="851"/>
        <v>-163.73592613120982</v>
      </c>
      <c r="R2923">
        <f t="shared" si="852"/>
        <v>16.264073868790177</v>
      </c>
      <c r="S2923">
        <f t="shared" si="853"/>
        <v>55.241299353067284</v>
      </c>
      <c r="T2923">
        <f t="shared" si="836"/>
        <v>-9.1802262715073528</v>
      </c>
    </row>
    <row r="2924" spans="1:20" x14ac:dyDescent="0.35">
      <c r="A2924">
        <f t="shared" si="837"/>
        <v>348410.26746239141</v>
      </c>
      <c r="B2924">
        <f t="shared" si="854"/>
        <v>55451.216290608943</v>
      </c>
      <c r="C2924" t="str">
        <f t="shared" si="838"/>
        <v>-0.330479318476185-0.0962519484277463i</v>
      </c>
      <c r="D2924" t="str">
        <f t="shared" si="839"/>
        <v>3.45803833591264-0.550571461371657i</v>
      </c>
      <c r="E2924" t="str">
        <f t="shared" si="840"/>
        <v>-16.3958233805326-126.300231463364i</v>
      </c>
      <c r="F2924" t="str">
        <f t="shared" si="841"/>
        <v>2.90665815118745-2.7907068646753i</v>
      </c>
      <c r="G2924" t="str">
        <f t="shared" si="842"/>
        <v>0.998882522544297-0.033410008976944i</v>
      </c>
      <c r="H2924" t="str">
        <f t="shared" si="843"/>
        <v>0.129955236065172-43.2539319117283i</v>
      </c>
      <c r="I2924" t="str">
        <f t="shared" si="844"/>
        <v>-0.339459637238466-0.355696851951147i</v>
      </c>
      <c r="K2924" t="str">
        <f t="shared" si="845"/>
        <v>0.000833527482586044-0.00129929251998921i</v>
      </c>
      <c r="L2924" t="str">
        <f t="shared" si="846"/>
        <v>0.0001875-0.00636121338466819i</v>
      </c>
      <c r="M2924" t="str">
        <f t="shared" si="847"/>
        <v>0.00125-0.00159880764213586i</v>
      </c>
      <c r="N2924">
        <f t="shared" si="848"/>
        <v>16.23817620134551</v>
      </c>
      <c r="O2924">
        <f t="shared" si="849"/>
        <v>9.2635122474379994</v>
      </c>
      <c r="P2924" s="3">
        <f t="shared" si="850"/>
        <v>-9.2635122474379994</v>
      </c>
      <c r="Q2924" s="3">
        <f t="shared" si="851"/>
        <v>-163.76182379865449</v>
      </c>
      <c r="R2924">
        <f t="shared" si="852"/>
        <v>16.23817620134551</v>
      </c>
      <c r="S2924">
        <f t="shared" si="853"/>
        <v>55.45121629060894</v>
      </c>
      <c r="T2924">
        <f t="shared" ref="T2924:T2987" si="855">P2924</f>
        <v>-9.2635122474379994</v>
      </c>
    </row>
    <row r="2925" spans="1:20" x14ac:dyDescent="0.35">
      <c r="A2925">
        <f t="shared" ref="A2925:A2988" si="856">2*PI()*B2925</f>
        <v>349734.22647874849</v>
      </c>
      <c r="B2925">
        <f t="shared" si="854"/>
        <v>55661.930912513257</v>
      </c>
      <c r="C2925" t="str">
        <f t="shared" ref="C2925:C2988" si="857">IMPRODUCT(D2925,E2925,$C$40,,K2925,$C$41)</f>
        <v>-0.327374402678195-0.0951967090777112i</v>
      </c>
      <c r="D2925" t="str">
        <f t="shared" ref="D2925:D2988" si="858">IMDIV(IMPRODUCT($C$37,$C$38,COMPLEX(1,A2925/$C$38)),IMSUM(-1*A2925*A2925/$C$39,COMPLEX(0,1*A2925)))</f>
        <v>3.45788627720123-0.550474792215536i</v>
      </c>
      <c r="E2925" t="str">
        <f t="shared" ref="E2925:E2988" si="859">IMDIV(IMPRODUCT(IMSUM(F2925,G2925),$C$29,H2925),IMSUM(1,I2925))</f>
        <v>-16.4755226820218-125.385628351214i</v>
      </c>
      <c r="F2925" t="str">
        <f t="shared" ref="F2925:F2988" si="860">IMDIV(IMPRODUCT($C$14,$C$15,COMPLEX(1,A2925/$C$15)),IMSUM(-1*A2925*A2925/$C$16,COMPLEX(0,A2925)))</f>
        <v>2.90663341874531-2.78087896780486i</v>
      </c>
      <c r="G2925" t="str">
        <f t="shared" ref="G2925:G2988" si="861">IMDIV(1,COMPLEX(1,A2925*$C$9*$C$10))</f>
        <v>0.998874023160156-0.0335366816486048i</v>
      </c>
      <c r="H2925" t="str">
        <f t="shared" ref="H2925:H2988" si="862">IMDIV($C$3,IMSUM(K2925,COMPLEX(0,$C$28*A2925)))</f>
        <v>0.128871671033687-43.0887935588269i</v>
      </c>
      <c r="I2925" t="str">
        <f t="shared" ref="I2925:I2988" si="863">IMPRODUCT(F2925,$C$29,H2925,$C$31)</f>
        <v>-0.336973813707295-0.354327639968075i</v>
      </c>
      <c r="K2925" t="str">
        <f t="shared" ref="K2925:K2988" si="864">IF($C$26&lt;=0,IMDIV(1,IMSUM(IMDIV(1,L2925),1/$C$18)),IMDIV(1,IMSUM(IMDIV(1,L2925),1/$C$18,IMDIV(1,M2925))))</f>
        <v>0.000832925488504272-0.001295187078803i</v>
      </c>
      <c r="L2925" t="str">
        <f t="shared" ref="L2925:L2988" si="865">IMSUM($C$21/$C$22,IMDIV(1,COMPLEX(0,$C$20*$C$22*A2925)))</f>
        <v>0.0001875-0.00633713228199662i</v>
      </c>
      <c r="M2925" t="str">
        <f t="shared" ref="M2925:M2988" si="866">IMSUM($C$25/$C$26,IMDIV(1,COMPLEX(0,$C$24*$C$26*A2925)))</f>
        <v>0.00125-0.00159275517248043i</v>
      </c>
      <c r="N2925">
        <f t="shared" ref="N2925:N2988" si="867">ABS(R2925)</f>
        <v>16.213822851650036</v>
      </c>
      <c r="O2925">
        <f t="shared" ref="O2925:O2988" si="868">ABS(P2925)</f>
        <v>9.3465780081662473</v>
      </c>
      <c r="P2925" s="3">
        <f t="shared" ref="P2925:P2988" si="869">20*LOG10(IMABS(C2925))</f>
        <v>-9.3465780081662473</v>
      </c>
      <c r="Q2925" s="3">
        <f t="shared" ref="Q2925:Q2988" si="870">IMARGUMENT(C2925)*180/PI()</f>
        <v>-163.78617714834996</v>
      </c>
      <c r="R2925">
        <f t="shared" ref="R2925:R2988" si="871">IF(Q2925&lt;0,Q2925+180,Q2925-180)</f>
        <v>16.213822851650036</v>
      </c>
      <c r="S2925">
        <f t="shared" ref="S2925:S2988" si="872">B2925/1000</f>
        <v>55.661930912513256</v>
      </c>
      <c r="T2925">
        <f t="shared" si="855"/>
        <v>-9.3465780081662473</v>
      </c>
    </row>
    <row r="2926" spans="1:20" x14ac:dyDescent="0.35">
      <c r="A2926">
        <f t="shared" si="856"/>
        <v>351063.21653936774</v>
      </c>
      <c r="B2926">
        <f t="shared" ref="B2926:B2989" si="873">B2925*(1+B$42)</f>
        <v>55873.446249980807</v>
      </c>
      <c r="C2926" t="str">
        <f t="shared" si="857"/>
        <v>-0.324304321478741-0.0941637920492109i</v>
      </c>
      <c r="D2926" t="str">
        <f t="shared" si="858"/>
        <v>3.45773307417322-0.550385865701596i</v>
      </c>
      <c r="E2926" t="str">
        <f t="shared" si="859"/>
        <v>-16.5500586699014-124.480227090255i</v>
      </c>
      <c r="F2926" t="str">
        <f t="shared" si="860"/>
        <v>2.90660849840518-2.7710910621805i</v>
      </c>
      <c r="G2926" t="str">
        <f t="shared" si="861"/>
        <v>0.998865459204261-0.0336638324158388i</v>
      </c>
      <c r="H2926" t="str">
        <f t="shared" si="862"/>
        <v>0.12779751715014-42.9242961174158i</v>
      </c>
      <c r="I2926" t="str">
        <f t="shared" si="863"/>
        <v>-0.334506922569998-0.352963831605543i</v>
      </c>
      <c r="K2926" t="str">
        <f t="shared" si="864"/>
        <v>0.000832325975358697-0.00129109954828679i</v>
      </c>
      <c r="L2926" t="str">
        <f t="shared" si="865"/>
        <v>0.0001875-0.00631314234110041i</v>
      </c>
      <c r="M2926" t="str">
        <f t="shared" si="866"/>
        <v>0.00125-0.00158672561514289i</v>
      </c>
      <c r="N2926">
        <f t="shared" si="867"/>
        <v>16.190986273970651</v>
      </c>
      <c r="O2926">
        <f t="shared" si="868"/>
        <v>9.4294236231276933</v>
      </c>
      <c r="P2926" s="3">
        <f t="shared" si="869"/>
        <v>-9.4294236231276933</v>
      </c>
      <c r="Q2926" s="3">
        <f t="shared" si="870"/>
        <v>-163.80901372602935</v>
      </c>
      <c r="R2926">
        <f t="shared" si="871"/>
        <v>16.190986273970651</v>
      </c>
      <c r="S2926">
        <f t="shared" si="872"/>
        <v>55.873446249980809</v>
      </c>
      <c r="T2926">
        <f t="shared" si="855"/>
        <v>-9.4294236231276933</v>
      </c>
    </row>
    <row r="2927" spans="1:20" x14ac:dyDescent="0.35">
      <c r="A2927">
        <f t="shared" si="856"/>
        <v>352397.25676221738</v>
      </c>
      <c r="B2927">
        <f t="shared" si="873"/>
        <v>56085.765345730739</v>
      </c>
      <c r="C2927" t="str">
        <f t="shared" si="857"/>
        <v>-0.321268692794521-0.0931526043756409i</v>
      </c>
      <c r="D2927" t="str">
        <f t="shared" si="858"/>
        <v>3.45757871832022-0.550304678558843i</v>
      </c>
      <c r="E2927" t="str">
        <f t="shared" si="859"/>
        <v>-16.6195897269916-123.583930620525i</v>
      </c>
      <c r="F2927" t="str">
        <f t="shared" si="860"/>
        <v>2.90658338874286-2.76134300685569i</v>
      </c>
      <c r="G2927" t="str">
        <f t="shared" si="861"/>
        <v>0.998856830187166-0.0337914630581915i</v>
      </c>
      <c r="H2927" t="str">
        <f t="shared" si="862"/>
        <v>0.126732684948581-42.7604369822623i</v>
      </c>
      <c r="I2927" t="str">
        <f t="shared" si="863"/>
        <v>-0.332058818499276-0.351605403565865i</v>
      </c>
      <c r="K2927" t="str">
        <f t="shared" si="864"/>
        <v>0.000831728910491282-0.00128702986976319i</v>
      </c>
      <c r="L2927" t="str">
        <f t="shared" si="865"/>
        <v>0.0001875-0.00628924321687631i</v>
      </c>
      <c r="M2927" t="str">
        <f t="shared" si="866"/>
        <v>0.00125-0.00158071888338602i</v>
      </c>
      <c r="N2927">
        <f t="shared" si="867"/>
        <v>16.169639303567465</v>
      </c>
      <c r="O2927">
        <f t="shared" si="868"/>
        <v>9.512049197478623</v>
      </c>
      <c r="P2927" s="3">
        <f t="shared" si="869"/>
        <v>-9.512049197478623</v>
      </c>
      <c r="Q2927" s="3">
        <f t="shared" si="870"/>
        <v>-163.83036069643254</v>
      </c>
      <c r="R2927">
        <f t="shared" si="871"/>
        <v>16.169639303567465</v>
      </c>
      <c r="S2927">
        <f t="shared" si="872"/>
        <v>56.085765345730742</v>
      </c>
      <c r="T2927">
        <f t="shared" si="855"/>
        <v>-9.512049197478623</v>
      </c>
    </row>
    <row r="2928" spans="1:20" x14ac:dyDescent="0.35">
      <c r="A2928">
        <f t="shared" si="856"/>
        <v>353736.36633791379</v>
      </c>
      <c r="B2928">
        <f t="shared" si="873"/>
        <v>56298.891254044516</v>
      </c>
      <c r="C2928" t="str">
        <f t="shared" si="857"/>
        <v>-0.318267135658214-0.0921625692576529i</v>
      </c>
      <c r="D2928" t="str">
        <f t="shared" si="858"/>
        <v>3.45742320107215-0.550231227605267i</v>
      </c>
      <c r="E2928" t="str">
        <f t="shared" si="859"/>
        <v>-16.684269854842-122.696642039219i</v>
      </c>
      <c r="F2928" t="str">
        <f t="shared" si="860"/>
        <v>2.90655808832325-2.75163466145551i</v>
      </c>
      <c r="G2928" t="str">
        <f t="shared" si="861"/>
        <v>0.998848135615733-0.0339195753615464i</v>
      </c>
      <c r="H2928" t="str">
        <f t="shared" si="862"/>
        <v>0.125677085920261-42.5972135600304i</v>
      </c>
      <c r="I2928" t="str">
        <f t="shared" si="863"/>
        <v>-0.329629357299837-0.350252332674405i</v>
      </c>
      <c r="K2928" t="str">
        <f t="shared" si="864"/>
        <v>0.000831134261399125-0.00128297798472642i</v>
      </c>
      <c r="L2928" t="str">
        <f t="shared" si="865"/>
        <v>0.0001875-0.00626543456552728i</v>
      </c>
      <c r="M2928" t="str">
        <f t="shared" si="866"/>
        <v>0.00125-0.00157473489080098i</v>
      </c>
      <c r="N2928">
        <f t="shared" si="867"/>
        <v>16.149755151537533</v>
      </c>
      <c r="O2928">
        <f t="shared" si="868"/>
        <v>9.5944548707414263</v>
      </c>
      <c r="P2928" s="3">
        <f t="shared" si="869"/>
        <v>-9.5944548707414263</v>
      </c>
      <c r="Q2928" s="3">
        <f t="shared" si="870"/>
        <v>-163.85024484846247</v>
      </c>
      <c r="R2928">
        <f t="shared" si="871"/>
        <v>16.149755151537533</v>
      </c>
      <c r="S2928">
        <f t="shared" si="872"/>
        <v>56.298891254044513</v>
      </c>
      <c r="T2928">
        <f t="shared" si="855"/>
        <v>-9.5944548707414263</v>
      </c>
    </row>
    <row r="2929" spans="1:20" x14ac:dyDescent="0.35">
      <c r="A2929">
        <f t="shared" si="856"/>
        <v>355080.56452999788</v>
      </c>
      <c r="B2929">
        <f t="shared" si="873"/>
        <v>56512.827040809883</v>
      </c>
      <c r="C2929" t="str">
        <f t="shared" si="857"/>
        <v>-0.315299270421078-0.0911931256367876i</v>
      </c>
      <c r="D2929" t="str">
        <f t="shared" si="858"/>
        <v>3.45726651379678-0.55016550974756i</v>
      </c>
      <c r="E2929" t="str">
        <f t="shared" si="859"/>
        <v>-16.7442487879404-121.818264659506i</v>
      </c>
      <c r="F2929" t="str">
        <f t="shared" si="860"/>
        <v>2.90653259570067-2.74196588617464i</v>
      </c>
      <c r="G2929" t="str">
        <f t="shared" si="861"/>
        <v>0.998839374993103-0.0340481711181448i</v>
      </c>
      <c r="H2929" t="str">
        <f t="shared" si="862"/>
        <v>0.124630632502096-42.4346232692124i</v>
      </c>
      <c r="I2929" t="str">
        <f t="shared" si="863"/>
        <v>-0.327218395899332-0.348904595878698i</v>
      </c>
      <c r="K2929" t="str">
        <f t="shared" si="864"/>
        <v>0.000830541995732983-0.00127894383484156i</v>
      </c>
      <c r="L2929" t="str">
        <f t="shared" si="865"/>
        <v>0.0001875-0.00624171604455797i</v>
      </c>
      <c r="M2929" t="str">
        <f t="shared" si="866"/>
        <v>0.00125-0.00156877355130601i</v>
      </c>
      <c r="N2929">
        <f t="shared" si="867"/>
        <v>16.131307399671726</v>
      </c>
      <c r="O2929">
        <f t="shared" si="868"/>
        <v>9.6766408154967429</v>
      </c>
      <c r="P2929" s="3">
        <f t="shared" si="869"/>
        <v>-9.6766408154967429</v>
      </c>
      <c r="Q2929" s="3">
        <f t="shared" si="870"/>
        <v>-163.86869260032827</v>
      </c>
      <c r="R2929">
        <f t="shared" si="871"/>
        <v>16.131307399671726</v>
      </c>
      <c r="S2929">
        <f t="shared" si="872"/>
        <v>56.512827040809881</v>
      </c>
      <c r="T2929">
        <f t="shared" si="855"/>
        <v>-9.6766408154967429</v>
      </c>
    </row>
    <row r="2930" spans="1:20" x14ac:dyDescent="0.35">
      <c r="A2930">
        <f t="shared" si="856"/>
        <v>356429.87067521189</v>
      </c>
      <c r="B2930">
        <f t="shared" si="873"/>
        <v>56727.575783564964</v>
      </c>
      <c r="C2930" t="str">
        <f t="shared" si="857"/>
        <v>-0.312364718942142-0.0902437277785727i</v>
      </c>
      <c r="D2930" t="str">
        <f t="shared" si="858"/>
        <v>3.45710864779938-0.550107521980814i</v>
      </c>
      <c r="E2930" t="str">
        <f t="shared" si="859"/>
        <v>-16.7996721054669-120.948702065597i</v>
      </c>
      <c r="F2930" t="str">
        <f t="shared" si="860"/>
        <v>2.9065069094183-2.73233654177529i</v>
      </c>
      <c r="G2930" t="str">
        <f t="shared" si="861"/>
        <v>0.99883054781867-0.0341772521266041i</v>
      </c>
      <c r="H2930" t="str">
        <f t="shared" si="862"/>
        <v>0.123593238065273-42.2726635400602i</v>
      </c>
      <c r="I2930" t="str">
        <f t="shared" si="863"/>
        <v>-0.32482579233935-0.347562170247461i</v>
      </c>
      <c r="K2930" t="str">
        <f t="shared" si="864"/>
        <v>0.000829952081295751-0.00127492736194385i</v>
      </c>
      <c r="L2930" t="str">
        <f t="shared" si="865"/>
        <v>0.0001875-0.00621808731276943i</v>
      </c>
      <c r="M2930" t="str">
        <f t="shared" si="866"/>
        <v>0.00125-0.00156283477914526i</v>
      </c>
      <c r="N2930">
        <f t="shared" si="867"/>
        <v>16.114269995305989</v>
      </c>
      <c r="O2930">
        <f t="shared" si="868"/>
        <v>9.7586072361199285</v>
      </c>
      <c r="P2930" s="3">
        <f t="shared" si="869"/>
        <v>-9.7586072361199285</v>
      </c>
      <c r="Q2930" s="3">
        <f t="shared" si="870"/>
        <v>-163.88573000469401</v>
      </c>
      <c r="R2930">
        <f t="shared" si="871"/>
        <v>16.114269995305989</v>
      </c>
      <c r="S2930">
        <f t="shared" si="872"/>
        <v>56.727575783564966</v>
      </c>
      <c r="T2930">
        <f t="shared" si="855"/>
        <v>-9.7586072361199285</v>
      </c>
    </row>
    <row r="2931" spans="1:20" x14ac:dyDescent="0.35">
      <c r="A2931">
        <f t="shared" si="856"/>
        <v>357784.30418377771</v>
      </c>
      <c r="B2931">
        <f t="shared" si="873"/>
        <v>56943.140571542513</v>
      </c>
      <c r="C2931" t="str">
        <f t="shared" si="857"/>
        <v>-0.309463104764598-0.0893138448652242i</v>
      </c>
      <c r="D2931" t="str">
        <f t="shared" si="858"/>
        <v>3.45694959432221-0.55005726138823i</v>
      </c>
      <c r="E2931" t="str">
        <f t="shared" si="859"/>
        <v>-16.8506813405401-120.087858164271i</v>
      </c>
      <c r="F2931" t="str">
        <f t="shared" si="860"/>
        <v>2.90648102800846-2.72274648958519i</v>
      </c>
      <c r="G2931" t="str">
        <f t="shared" si="861"/>
        <v>0.998821653588051-0.0343068201919384i</v>
      </c>
      <c r="H2931" t="str">
        <f t="shared" si="862"/>
        <v>0.122564816904038-42.1113318145199i</v>
      </c>
      <c r="I2931" t="str">
        <f t="shared" si="863"/>
        <v>-0.322451405766522-0.346225032969753i</v>
      </c>
      <c r="K2931" t="str">
        <f t="shared" si="864"/>
        <v>0.000829364486041038-0.00127092850803796i</v>
      </c>
      <c r="L2931" t="str">
        <f t="shared" si="865"/>
        <v>0.0001875-0.00619454803025446i</v>
      </c>
      <c r="M2931" t="str">
        <f t="shared" si="866"/>
        <v>0.00125-0.00155691848888749i</v>
      </c>
      <c r="N2931">
        <f t="shared" si="867"/>
        <v>16.098617246208534</v>
      </c>
      <c r="O2931">
        <f t="shared" si="868"/>
        <v>9.8403543675602752</v>
      </c>
      <c r="P2931" s="3">
        <f t="shared" si="869"/>
        <v>-9.8403543675602752</v>
      </c>
      <c r="Q2931" s="3">
        <f t="shared" si="870"/>
        <v>-163.90138275379147</v>
      </c>
      <c r="R2931">
        <f t="shared" si="871"/>
        <v>16.098617246208534</v>
      </c>
      <c r="S2931">
        <f t="shared" si="872"/>
        <v>56.943140571542514</v>
      </c>
      <c r="T2931">
        <f t="shared" si="855"/>
        <v>-9.8403543675602752</v>
      </c>
    </row>
    <row r="2932" spans="1:20" x14ac:dyDescent="0.35">
      <c r="A2932">
        <f t="shared" si="856"/>
        <v>359143.88453967607</v>
      </c>
      <c r="B2932">
        <f t="shared" si="873"/>
        <v>57159.524505714377</v>
      </c>
      <c r="C2932" t="str">
        <f t="shared" si="857"/>
        <v>-0.306594053280043-0.0884029605976519i</v>
      </c>
      <c r="D2932" t="str">
        <f t="shared" si="858"/>
        <v>3.45678934454415-0.550014725140818i</v>
      </c>
      <c r="E2932" t="str">
        <f t="shared" si="859"/>
        <v>-16.8974140870345-119.235637232994i</v>
      </c>
      <c r="F2932" t="str">
        <f t="shared" si="860"/>
        <v>2.90645494999242-2.71319559149561i</v>
      </c>
      <c r="G2932" t="str">
        <f t="shared" si="861"/>
        <v>0.99881269179306-0.0344368771255766i</v>
      </c>
      <c r="H2932" t="str">
        <f t="shared" si="862"/>
        <v>0.121545284224605-41.9506255461638i</v>
      </c>
      <c r="I2932" t="str">
        <f t="shared" si="863"/>
        <v>-0.320095096423672-0.344893161354048i</v>
      </c>
      <c r="K2932" t="str">
        <f t="shared" si="864"/>
        <v>0.000828779178071672-0.00126694721529726i</v>
      </c>
      <c r="L2932" t="str">
        <f t="shared" si="865"/>
        <v>0.0001875-0.00617109785839258i</v>
      </c>
      <c r="M2932" t="str">
        <f t="shared" si="866"/>
        <v>0.00125-0.00155102459542487i</v>
      </c>
      <c r="N2932">
        <f t="shared" si="867"/>
        <v>16.084323815471492</v>
      </c>
      <c r="O2932">
        <f t="shared" si="868"/>
        <v>9.9218824741628957</v>
      </c>
      <c r="P2932" s="3">
        <f t="shared" si="869"/>
        <v>-9.9218824741628957</v>
      </c>
      <c r="Q2932" s="3">
        <f t="shared" si="870"/>
        <v>-163.91567618452851</v>
      </c>
      <c r="R2932">
        <f t="shared" si="871"/>
        <v>16.084323815471492</v>
      </c>
      <c r="S2932">
        <f t="shared" si="872"/>
        <v>57.15952450571438</v>
      </c>
      <c r="T2932">
        <f t="shared" si="855"/>
        <v>-9.9218824741628957</v>
      </c>
    </row>
    <row r="2933" spans="1:20" x14ac:dyDescent="0.35">
      <c r="A2933">
        <f t="shared" si="856"/>
        <v>360508.63130092685</v>
      </c>
      <c r="B2933">
        <f t="shared" si="873"/>
        <v>57376.730698836094</v>
      </c>
      <c r="C2933" t="str">
        <f t="shared" si="857"/>
        <v>-0.303757191881179-0.0875105728067932i</v>
      </c>
      <c r="D2933" t="str">
        <f t="shared" si="858"/>
        <v>3.45662788958017-0.549979910497092i</v>
      </c>
      <c r="E2933" t="str">
        <f t="shared" si="859"/>
        <v>-16.9400041039605-118.39194396483i</v>
      </c>
      <c r="F2933" t="str">
        <f t="shared" si="860"/>
        <v>2.90642867388019-2.70368370995929i</v>
      </c>
      <c r="G2933" t="str">
        <f t="shared" si="861"/>
        <v>0.998803661921675-0.0345674247453827i</v>
      </c>
      <c r="H2933" t="str">
        <f t="shared" si="862"/>
        <v>0.120534556134224-41.7905422001251i</v>
      </c>
      <c r="I2933" t="str">
        <f t="shared" si="863"/>
        <v>-0.31775672564105-0.343566532827341i</v>
      </c>
      <c r="K2933" t="str">
        <f t="shared" si="864"/>
        <v>0.000828196125638255-0.00126298342606308i</v>
      </c>
      <c r="L2933" t="str">
        <f t="shared" si="865"/>
        <v>0.0001875-0.00614773645984518i</v>
      </c>
      <c r="M2933" t="str">
        <f t="shared" si="866"/>
        <v>0.00125-0.00154515301397178i</v>
      </c>
      <c r="N2933">
        <f t="shared" si="867"/>
        <v>16.07136471643156</v>
      </c>
      <c r="O2933">
        <f t="shared" si="868"/>
        <v>10.003191848531115</v>
      </c>
      <c r="P2933" s="3">
        <f t="shared" si="869"/>
        <v>-10.003191848531115</v>
      </c>
      <c r="Q2933" s="3">
        <f t="shared" si="870"/>
        <v>-163.92863528356844</v>
      </c>
      <c r="R2933">
        <f t="shared" si="871"/>
        <v>16.07136471643156</v>
      </c>
      <c r="S2933">
        <f t="shared" si="872"/>
        <v>57.376730698836091</v>
      </c>
      <c r="T2933">
        <f t="shared" si="855"/>
        <v>-10.003191848531115</v>
      </c>
    </row>
    <row r="2934" spans="1:20" x14ac:dyDescent="0.35">
      <c r="A2934">
        <f t="shared" si="856"/>
        <v>361878.56409987039</v>
      </c>
      <c r="B2934">
        <f t="shared" si="873"/>
        <v>57594.762275491674</v>
      </c>
      <c r="C2934" t="str">
        <f t="shared" si="857"/>
        <v>-0.30095215010359-0.0866361930741661i</v>
      </c>
      <c r="D2934" t="str">
        <f t="shared" si="858"/>
        <v>3.45646522048112-0.549952814802793i</v>
      </c>
      <c r="E2934" t="str">
        <f t="shared" si="859"/>
        <v>-16.9785814174292-117.556683510291i</v>
      </c>
      <c r="F2934" t="str">
        <f t="shared" si="860"/>
        <v>2.90640219817065-2.69421070798851i</v>
      </c>
      <c r="G2934" t="str">
        <f t="shared" si="861"/>
        <v>0.998794563458015-0.0346984648756746i</v>
      </c>
      <c r="H2934" t="str">
        <f t="shared" si="862"/>
        <v>0.119532549630389-41.631079253031i</v>
      </c>
      <c r="I2934" t="str">
        <f t="shared" si="863"/>
        <v>-0.31543615582764-0.342245124934286i</v>
      </c>
      <c r="K2934" t="str">
        <f t="shared" si="864"/>
        <v>0.000827615297137734-0.00125903708284396i</v>
      </c>
      <c r="L2934" t="str">
        <f t="shared" si="865"/>
        <v>0.0001875-0.00612446349855066i</v>
      </c>
      <c r="M2934" t="str">
        <f t="shared" si="866"/>
        <v>0.00125-0.00153930366006354i</v>
      </c>
      <c r="N2934">
        <f t="shared" si="867"/>
        <v>16.059715307620792</v>
      </c>
      <c r="O2934">
        <f t="shared" si="868"/>
        <v>10.084282810427132</v>
      </c>
      <c r="P2934" s="3">
        <f t="shared" si="869"/>
        <v>-10.084282810427132</v>
      </c>
      <c r="Q2934" s="3">
        <f t="shared" si="870"/>
        <v>-163.94028469237921</v>
      </c>
      <c r="R2934">
        <f t="shared" si="871"/>
        <v>16.059715307620792</v>
      </c>
      <c r="S2934">
        <f t="shared" si="872"/>
        <v>57.594762275491675</v>
      </c>
      <c r="T2934">
        <f t="shared" si="855"/>
        <v>-10.084282810427132</v>
      </c>
    </row>
    <row r="2935" spans="1:20" x14ac:dyDescent="0.35">
      <c r="A2935">
        <f t="shared" si="856"/>
        <v>363253.70264344994</v>
      </c>
      <c r="B2935">
        <f t="shared" si="873"/>
        <v>57813.622372138547</v>
      </c>
      <c r="C2935" t="str">
        <f t="shared" si="857"/>
        <v>-0.298178559757075-0.0857793463614598i</v>
      </c>
      <c r="D2935" t="str">
        <f t="shared" si="858"/>
        <v>3.45630132823293-0.549933435490549i</v>
      </c>
      <c r="E2935" t="str">
        <f t="shared" si="859"/>
        <v>-17.0132724202451-116.72976151628i</v>
      </c>
      <c r="F2935" t="str">
        <f t="shared" si="860"/>
        <v>2.90637552135122-2.68477644915304i</v>
      </c>
      <c r="G2935" t="str">
        <f t="shared" si="861"/>
        <v>0.998785395882308-0.0348299993472434i</v>
      </c>
      <c r="H2935" t="str">
        <f t="shared" si="862"/>
        <v>0.118539182590203-41.4722341929392i</v>
      </c>
      <c r="I2935" t="str">
        <f t="shared" si="863"/>
        <v>-0.313133250462544-0.340928915336311i</v>
      </c>
      <c r="K2935" t="str">
        <f t="shared" si="864"/>
        <v>0.000827036661111979-0.00125510812831492i</v>
      </c>
      <c r="L2935" t="str">
        <f t="shared" si="865"/>
        <v>0.0001875-0.00610127863971973i</v>
      </c>
      <c r="M2935" t="str">
        <f t="shared" si="866"/>
        <v>0.00125-0.00153347644955523i</v>
      </c>
      <c r="N2935">
        <f t="shared" si="867"/>
        <v>16.049351287743946</v>
      </c>
      <c r="O2935">
        <f t="shared" si="868"/>
        <v>10.165155705712252</v>
      </c>
      <c r="P2935" s="3">
        <f t="shared" si="869"/>
        <v>-10.165155705712252</v>
      </c>
      <c r="Q2935" s="3">
        <f t="shared" si="870"/>
        <v>-163.95064871225605</v>
      </c>
      <c r="R2935">
        <f t="shared" si="871"/>
        <v>16.049351287743946</v>
      </c>
      <c r="S2935">
        <f t="shared" si="872"/>
        <v>57.813622372138546</v>
      </c>
      <c r="T2935">
        <f t="shared" si="855"/>
        <v>-10.165155705712252</v>
      </c>
    </row>
    <row r="2936" spans="1:20" x14ac:dyDescent="0.35">
      <c r="A2936">
        <f t="shared" si="856"/>
        <v>364634.06671349506</v>
      </c>
      <c r="B2936">
        <f t="shared" si="873"/>
        <v>58033.314137152673</v>
      </c>
      <c r="C2936" t="str">
        <f t="shared" si="857"/>
        <v>-0.295436055047169-0.08493957064913i</v>
      </c>
      <c r="D2936" t="str">
        <f t="shared" si="858"/>
        <v>3.45613620375659-0.549921770079614i</v>
      </c>
      <c r="E2936" t="str">
        <f t="shared" si="859"/>
        <v>-17.044199969133-115.911084162271i</v>
      </c>
      <c r="F2936" t="str">
        <f t="shared" si="860"/>
        <v>2.90634864189808-2.6753807975782i</v>
      </c>
      <c r="G2936" t="str">
        <f t="shared" si="861"/>
        <v>0.998776158670864-0.0349620299973734i</v>
      </c>
      <c r="H2936" t="str">
        <f t="shared" si="862"/>
        <v>0.117554373759861-41.3140045192722i</v>
      </c>
      <c r="I2936" t="str">
        <f t="shared" si="863"/>
        <v>-0.310847874086433-0.339617881810784i</v>
      </c>
      <c r="K2936" t="str">
        <f t="shared" si="864"/>
        <v>0.000826460186246342-0.00125119650531668i</v>
      </c>
      <c r="L2936" t="str">
        <f t="shared" si="865"/>
        <v>0.0001875-0.00607818154983039i</v>
      </c>
      <c r="M2936" t="str">
        <f t="shared" si="866"/>
        <v>0.00125-0.00152767129862047i</v>
      </c>
      <c r="N2936">
        <f t="shared" si="867"/>
        <v>16.040248690695279</v>
      </c>
      <c r="O2936">
        <f t="shared" si="868"/>
        <v>10.24581090532217</v>
      </c>
      <c r="P2936" s="3">
        <f t="shared" si="869"/>
        <v>-10.24581090532217</v>
      </c>
      <c r="Q2936" s="3">
        <f t="shared" si="870"/>
        <v>-163.95975130930472</v>
      </c>
      <c r="R2936">
        <f t="shared" si="871"/>
        <v>16.040248690695279</v>
      </c>
      <c r="S2936">
        <f t="shared" si="872"/>
        <v>58.033314137152672</v>
      </c>
      <c r="T2936">
        <f t="shared" si="855"/>
        <v>-10.24581090532217</v>
      </c>
    </row>
    <row r="2937" spans="1:20" x14ac:dyDescent="0.35">
      <c r="A2937">
        <f t="shared" si="856"/>
        <v>366019.67616700631</v>
      </c>
      <c r="B2937">
        <f t="shared" si="873"/>
        <v>58253.840730873853</v>
      </c>
      <c r="C2937" t="str">
        <f t="shared" si="857"/>
        <v>-0.292724272687252-0.0841164165837677i</v>
      </c>
      <c r="D2937" t="str">
        <f t="shared" si="858"/>
        <v>3.45596983790733-0.54991781617553i</v>
      </c>
      <c r="E2937" t="str">
        <f t="shared" si="859"/>
        <v>-17.0714834796572-115.100558193866i</v>
      </c>
      <c r="F2937" t="str">
        <f t="shared" si="860"/>
        <v>2.90632155827587-2.66602361794285i</v>
      </c>
      <c r="G2937" t="str">
        <f t="shared" si="861"/>
        <v>0.998766851296041-0.0350945586698609i</v>
      </c>
      <c r="H2937" t="str">
        <f t="shared" si="862"/>
        <v>0.116578042744292-41.1563877427531i</v>
      </c>
      <c r="I2937" t="str">
        <f t="shared" si="863"/>
        <v>-0.308579892293066-0.33831200225014i</v>
      </c>
      <c r="K2937" t="str">
        <f t="shared" si="864"/>
        <v>0.000825885841368271-0.00124730215685493i</v>
      </c>
      <c r="L2937" t="str">
        <f t="shared" si="865"/>
        <v>0.0001875-0.00605517189662323i</v>
      </c>
      <c r="M2937" t="str">
        <f t="shared" si="866"/>
        <v>0.00125-0.00152188812375022i</v>
      </c>
      <c r="N2937">
        <f t="shared" si="867"/>
        <v>16.032383880605977</v>
      </c>
      <c r="O2937">
        <f t="shared" si="868"/>
        <v>10.326248804279794</v>
      </c>
      <c r="P2937" s="3">
        <f t="shared" si="869"/>
        <v>-10.326248804279794</v>
      </c>
      <c r="Q2937" s="3">
        <f t="shared" si="870"/>
        <v>-163.96761611939402</v>
      </c>
      <c r="R2937">
        <f t="shared" si="871"/>
        <v>16.032383880605977</v>
      </c>
      <c r="S2937">
        <f t="shared" si="872"/>
        <v>58.253840730873854</v>
      </c>
      <c r="T2937">
        <f t="shared" si="855"/>
        <v>-10.326248804279794</v>
      </c>
    </row>
    <row r="2938" spans="1:20" x14ac:dyDescent="0.35">
      <c r="A2938">
        <f t="shared" si="856"/>
        <v>367410.550936441</v>
      </c>
      <c r="B2938">
        <f t="shared" si="873"/>
        <v>58475.205325651179</v>
      </c>
      <c r="C2938" t="str">
        <f t="shared" si="857"/>
        <v>-0.290042852001836-0.083309447134205i</v>
      </c>
      <c r="D2938" t="str">
        <f t="shared" si="858"/>
        <v>3.4558022214744-0.549921571469834i</v>
      </c>
      <c r="E2938" t="str">
        <f t="shared" si="859"/>
        <v>-17.0952390188435-114.298090953869i</v>
      </c>
      <c r="F2938" t="str">
        <f t="shared" si="860"/>
        <v>2.90629426893756-2.65670477547746i</v>
      </c>
      <c r="G2938" t="str">
        <f t="shared" si="861"/>
        <v>0.998757473226224-0.0352275872150337i</v>
      </c>
      <c r="H2938" t="str">
        <f t="shared" si="862"/>
        <v>0.11561010999693-40.9993813853426i</v>
      </c>
      <c r="I2938" t="str">
        <f t="shared" si="863"/>
        <v>-0.306329171720897-0.337011254661038i</v>
      </c>
      <c r="K2938" t="str">
        <f t="shared" si="864"/>
        <v>0.000825313595445916-0.00124342502609951i</v>
      </c>
      <c r="L2938" t="str">
        <f t="shared" si="865"/>
        <v>0.0001875-0.00603224934909666i</v>
      </c>
      <c r="M2938" t="str">
        <f t="shared" si="866"/>
        <v>0.00125-0.00151612684175156i</v>
      </c>
      <c r="N2938">
        <f t="shared" si="867"/>
        <v>16.025733546935925</v>
      </c>
      <c r="O2938">
        <f t="shared" si="868"/>
        <v>10.40646982074094</v>
      </c>
      <c r="P2938" s="3">
        <f t="shared" si="869"/>
        <v>-10.40646982074094</v>
      </c>
      <c r="Q2938" s="3">
        <f t="shared" si="870"/>
        <v>-163.97426645306408</v>
      </c>
      <c r="R2938">
        <f t="shared" si="871"/>
        <v>16.025733546935925</v>
      </c>
      <c r="S2938">
        <f t="shared" si="872"/>
        <v>58.475205325651181</v>
      </c>
      <c r="T2938">
        <f t="shared" si="855"/>
        <v>-10.40646982074094</v>
      </c>
    </row>
    <row r="2939" spans="1:20" x14ac:dyDescent="0.35">
      <c r="A2939">
        <f t="shared" si="856"/>
        <v>368806.71102999948</v>
      </c>
      <c r="B2939">
        <f t="shared" si="873"/>
        <v>58697.411105888656</v>
      </c>
      <c r="C2939" t="str">
        <f t="shared" si="857"/>
        <v>-0.287391435021431-0.0825182372561594i</v>
      </c>
      <c r="D2939" t="str">
        <f t="shared" si="858"/>
        <v>3.45563334518057-0.549933033739757i</v>
      </c>
      <c r="E2939" t="str">
        <f t="shared" si="859"/>
        <v>-17.1155793955414-113.503590410993i</v>
      </c>
      <c r="F2939" t="str">
        <f t="shared" si="860"/>
        <v>2.90626677232459-2.64742413596214i</v>
      </c>
      <c r="G2939" t="str">
        <f t="shared" si="861"/>
        <v>0.998748023925784-0.0353611174897709i</v>
      </c>
      <c r="H2939" t="str">
        <f t="shared" si="862"/>
        <v>0.114650496809619-40.8429829801752i</v>
      </c>
      <c r="I2939" t="str">
        <f t="shared" si="863"/>
        <v>-0.304095580044731-0.335715617163547i</v>
      </c>
      <c r="K2939" t="str">
        <f t="shared" si="864"/>
        <v>0.000824743417586738-0.00123956505638371i</v>
      </c>
      <c r="L2939" t="str">
        <f t="shared" si="865"/>
        <v>0.0001875-0.00600941357750214i</v>
      </c>
      <c r="M2939" t="str">
        <f t="shared" si="866"/>
        <v>0.00125-0.00151038736974653i</v>
      </c>
      <c r="N2939">
        <f t="shared" si="867"/>
        <v>16.020274699605324</v>
      </c>
      <c r="O2939">
        <f t="shared" si="868"/>
        <v>10.486474395073905</v>
      </c>
      <c r="P2939" s="3">
        <f t="shared" si="869"/>
        <v>-10.486474395073905</v>
      </c>
      <c r="Q2939" s="3">
        <f t="shared" si="870"/>
        <v>-163.97972530039468</v>
      </c>
      <c r="R2939">
        <f t="shared" si="871"/>
        <v>16.020274699605324</v>
      </c>
      <c r="S2939">
        <f t="shared" si="872"/>
        <v>58.697411105888655</v>
      </c>
      <c r="T2939">
        <f t="shared" si="855"/>
        <v>-10.486474395073905</v>
      </c>
    </row>
    <row r="2940" spans="1:20" x14ac:dyDescent="0.35">
      <c r="A2940">
        <f t="shared" si="856"/>
        <v>370208.17653191352</v>
      </c>
      <c r="B2940">
        <f t="shared" si="873"/>
        <v>58920.461268091036</v>
      </c>
      <c r="C2940" t="str">
        <f t="shared" si="857"/>
        <v>-0.284769666569424-0.0817423735652892i</v>
      </c>
      <c r="D2940" t="str">
        <f t="shared" si="858"/>
        <v>3.45546319968159-0.549952200847887i</v>
      </c>
      <c r="E2940" t="str">
        <f t="shared" si="859"/>
        <v>-17.132614248572-112.716965186332i</v>
      </c>
      <c r="F2940" t="str">
        <f t="shared" si="860"/>
        <v>2.90623906686652-2.63818156572462i</v>
      </c>
      <c r="G2940" t="str">
        <f t="shared" si="861"/>
        <v>0.99873850285506-0.0354951513575218i</v>
      </c>
      <c r="H2940" t="str">
        <f t="shared" si="862"/>
        <v>0.113699125302652-40.6871900714967i</v>
      </c>
      <c r="I2940" t="str">
        <f t="shared" si="863"/>
        <v>-0.301878985967455-0.3344250679903i</v>
      </c>
      <c r="K2940" t="str">
        <f t="shared" si="864"/>
        <v>0.000824175277036136-0.00123572219120343i</v>
      </c>
      <c r="L2940" t="str">
        <f t="shared" si="865"/>
        <v>0.0001875-0.00598666425333947i</v>
      </c>
      <c r="M2940" t="str">
        <f t="shared" si="866"/>
        <v>0.00125-0.00150466962517088i</v>
      </c>
      <c r="N2940">
        <f t="shared" si="867"/>
        <v>16.015984664171697</v>
      </c>
      <c r="O2940">
        <f t="shared" si="868"/>
        <v>10.566262988971962</v>
      </c>
      <c r="P2940" s="3">
        <f t="shared" si="869"/>
        <v>-10.566262988971962</v>
      </c>
      <c r="Q2940" s="3">
        <f t="shared" si="870"/>
        <v>-163.9840153358283</v>
      </c>
      <c r="R2940">
        <f t="shared" si="871"/>
        <v>16.015984664171697</v>
      </c>
      <c r="S2940">
        <f t="shared" si="872"/>
        <v>58.920461268091039</v>
      </c>
      <c r="T2940">
        <f t="shared" si="855"/>
        <v>-10.566262988971962</v>
      </c>
    </row>
    <row r="2941" spans="1:20" x14ac:dyDescent="0.35">
      <c r="A2941">
        <f t="shared" si="856"/>
        <v>371614.96760273475</v>
      </c>
      <c r="B2941">
        <f t="shared" si="873"/>
        <v>59144.359020909782</v>
      </c>
      <c r="C2941" t="str">
        <f t="shared" si="857"/>
        <v>-0.282177194341462-0.0809814540185211i</v>
      </c>
      <c r="D2941" t="str">
        <f t="shared" si="858"/>
        <v>3.45529177556588-0.549979070741895i</v>
      </c>
      <c r="E2941" t="str">
        <f t="shared" si="859"/>
        <v>-17.146450132687-111.938124577708i</v>
      </c>
      <c r="F2941" t="str">
        <f t="shared" si="860"/>
        <v>2.90621115098119-2.62897693163846i</v>
      </c>
      <c r="G2941" t="str">
        <f t="shared" si="861"/>
        <v>0.998728909470319-0.0356296906883258i</v>
      </c>
      <c r="H2941" t="str">
        <f t="shared" si="862"/>
        <v>0.112755918414943-40.5320002146021i</v>
      </c>
      <c r="I2941" t="str">
        <f t="shared" si="863"/>
        <v>-0.299679259211861-0.333139585485699i</v>
      </c>
      <c r="K2941" t="str">
        <f t="shared" si="864"/>
        <v>0.000823609143176093-0.00123189637421644i</v>
      </c>
      <c r="L2941" t="str">
        <f t="shared" si="865"/>
        <v>0.0001875-0.00596400104935191i</v>
      </c>
      <c r="M2941" t="str">
        <f t="shared" si="866"/>
        <v>0.00125-0.00149897352577294i</v>
      </c>
      <c r="N2941">
        <f t="shared" si="867"/>
        <v>16.012841077051888</v>
      </c>
      <c r="O2941">
        <f t="shared" si="868"/>
        <v>10.645836084595818</v>
      </c>
      <c r="P2941" s="3">
        <f t="shared" si="869"/>
        <v>-10.645836084595818</v>
      </c>
      <c r="Q2941" s="3">
        <f t="shared" si="870"/>
        <v>-163.98715892294811</v>
      </c>
      <c r="R2941">
        <f t="shared" si="871"/>
        <v>16.012841077051888</v>
      </c>
      <c r="S2941">
        <f t="shared" si="872"/>
        <v>59.144359020909782</v>
      </c>
      <c r="T2941">
        <f t="shared" si="855"/>
        <v>-10.645836084595818</v>
      </c>
    </row>
    <row r="2942" spans="1:20" x14ac:dyDescent="0.35">
      <c r="A2942">
        <f t="shared" si="856"/>
        <v>373027.10447962512</v>
      </c>
      <c r="B2942">
        <f t="shared" si="873"/>
        <v>59369.107585189238</v>
      </c>
      <c r="C2942" t="str">
        <f t="shared" si="857"/>
        <v>-0.279613668977664-0.0802350876034991i</v>
      </c>
      <c r="D2942" t="str">
        <f t="shared" si="858"/>
        <v>3.45511906335402-0.550013641454193i</v>
      </c>
      <c r="E2942" t="str">
        <f t="shared" si="859"/>
        <v>-17.1571906023801-111.16697858201i</v>
      </c>
      <c r="F2942" t="str">
        <f t="shared" si="860"/>
        <v>2.90618302307448-2.61981010112094i</v>
      </c>
      <c r="G2942" t="str">
        <f t="shared" si="861"/>
        <v>0.998719243223734-0.0357647373588319i</v>
      </c>
      <c r="H2942" t="str">
        <f t="shared" si="862"/>
        <v>0.111820799894328-40.3774109757737i</v>
      </c>
      <c r="I2942" t="str">
        <f t="shared" si="863"/>
        <v>-0.297496270512496-0.331859148105099i</v>
      </c>
      <c r="K2942" t="str">
        <f t="shared" si="864"/>
        <v>0.000823044985523819-0.00122808754924154i</v>
      </c>
      <c r="L2942" t="str">
        <f t="shared" si="865"/>
        <v>0.0001875-0.00594142363952173i</v>
      </c>
      <c r="M2942" t="str">
        <f t="shared" si="866"/>
        <v>0.00125-0.00149329898961241i</v>
      </c>
      <c r="N2942">
        <f t="shared" si="867"/>
        <v>16.010821880794197</v>
      </c>
      <c r="O2942">
        <f t="shared" si="868"/>
        <v>10.725194183747126</v>
      </c>
      <c r="P2942" s="3">
        <f t="shared" si="869"/>
        <v>-10.725194183747126</v>
      </c>
      <c r="Q2942" s="3">
        <f t="shared" si="870"/>
        <v>-163.9891781192058</v>
      </c>
      <c r="R2942">
        <f t="shared" si="871"/>
        <v>16.010821880794197</v>
      </c>
      <c r="S2942">
        <f t="shared" si="872"/>
        <v>59.369107585189241</v>
      </c>
      <c r="T2942">
        <f t="shared" si="855"/>
        <v>-10.725194183747126</v>
      </c>
    </row>
    <row r="2943" spans="1:20" x14ac:dyDescent="0.35">
      <c r="A2943">
        <f t="shared" si="856"/>
        <v>374444.60747664771</v>
      </c>
      <c r="B2943">
        <f t="shared" si="873"/>
        <v>59594.710194012958</v>
      </c>
      <c r="C2943" t="str">
        <f t="shared" si="857"/>
        <v>-0.277078744128083-0.0795028940359635i</v>
      </c>
      <c r="D2943" t="str">
        <f t="shared" si="858"/>
        <v>3.45494505349817-0.550055911101624i</v>
      </c>
      <c r="E2943" t="str">
        <f t="shared" si="859"/>
        <v>-17.1649362935937-110.403437915616i</v>
      </c>
      <c r="F2943" t="str">
        <f t="shared" si="860"/>
        <v>2.9061546815402-2.61068094213123i</v>
      </c>
      <c r="G2943" t="str">
        <f t="shared" si="861"/>
        <v>0.998709503563345-0.0359002932523175i</v>
      </c>
      <c r="H2943" t="str">
        <f t="shared" si="862"/>
        <v>0.11089369428799-40.223419932219i</v>
      </c>
      <c r="I2943" t="str">
        <f t="shared" si="863"/>
        <v>-0.295329891607611-0.330583734413993i</v>
      </c>
      <c r="K2943" t="str">
        <f t="shared" si="864"/>
        <v>0.000822482773730415-0.00122429566025785i</v>
      </c>
      <c r="L2943" t="str">
        <f t="shared" si="865"/>
        <v>0.0001875-0.0059189316990653i</v>
      </c>
      <c r="M2943" t="str">
        <f t="shared" si="866"/>
        <v>0.00125-0.00148764593505919i</v>
      </c>
      <c r="N2943">
        <f t="shared" si="867"/>
        <v>16.009905319394079</v>
      </c>
      <c r="O2943">
        <f t="shared" si="868"/>
        <v>10.804337807071441</v>
      </c>
      <c r="P2943" s="3">
        <f t="shared" si="869"/>
        <v>-10.804337807071441</v>
      </c>
      <c r="Q2943" s="3">
        <f t="shared" si="870"/>
        <v>-163.99009468060592</v>
      </c>
      <c r="R2943">
        <f t="shared" si="871"/>
        <v>16.009905319394079</v>
      </c>
      <c r="S2943">
        <f t="shared" si="872"/>
        <v>59.594710194012961</v>
      </c>
      <c r="T2943">
        <f t="shared" si="855"/>
        <v>-10.804337807071441</v>
      </c>
    </row>
    <row r="2944" spans="1:20" x14ac:dyDescent="0.35">
      <c r="A2944">
        <f t="shared" si="856"/>
        <v>375867.496985059</v>
      </c>
      <c r="B2944">
        <f t="shared" si="873"/>
        <v>59821.17009275021</v>
      </c>
      <c r="C2944" t="str">
        <f t="shared" si="857"/>
        <v>-0.274572076511808-0.0787845034650005i</v>
      </c>
      <c r="D2944" t="str">
        <f t="shared" si="858"/>
        <v>3.45476973638181-0.550105877885155i</v>
      </c>
      <c r="E2944" t="str">
        <f t="shared" si="859"/>
        <v>-17.1697850033468-109.647414033028i</v>
      </c>
      <c r="F2944" t="str">
        <f t="shared" si="860"/>
        <v>2.9061261247601-2.60158932316847i</v>
      </c>
      <c r="G2944" t="str">
        <f t="shared" si="861"/>
        <v>0.998699689933034-0.0360363602587089i</v>
      </c>
      <c r="H2944" t="str">
        <f t="shared" si="862"/>
        <v>0.109974526933017-40.0700246720115i</v>
      </c>
      <c r="I2944" t="str">
        <f t="shared" si="863"/>
        <v>-0.293179995231176-0.329313323087249i</v>
      </c>
      <c r="K2944" t="str">
        <f t="shared" si="864"/>
        <v>0.000821922477579542-0.00122052065140391i</v>
      </c>
      <c r="L2944" t="str">
        <f t="shared" si="865"/>
        <v>0.0001875-0.00589652490442844i</v>
      </c>
      <c r="M2944" t="str">
        <f t="shared" si="866"/>
        <v>0.00125-0.00148201428079218i</v>
      </c>
      <c r="N2944">
        <f t="shared" si="867"/>
        <v>16.01006993366957</v>
      </c>
      <c r="O2944">
        <f t="shared" si="868"/>
        <v>10.88326749328813</v>
      </c>
      <c r="P2944" s="3">
        <f t="shared" si="869"/>
        <v>-10.88326749328813</v>
      </c>
      <c r="Q2944" s="3">
        <f t="shared" si="870"/>
        <v>-163.98993006633043</v>
      </c>
      <c r="R2944">
        <f t="shared" si="871"/>
        <v>16.01006993366957</v>
      </c>
      <c r="S2944">
        <f t="shared" si="872"/>
        <v>59.821170092750208</v>
      </c>
      <c r="T2944">
        <f t="shared" si="855"/>
        <v>-10.88326749328813</v>
      </c>
    </row>
    <row r="2945" spans="1:20" x14ac:dyDescent="0.35">
      <c r="A2945">
        <f t="shared" si="856"/>
        <v>377295.79347360221</v>
      </c>
      <c r="B2945">
        <f t="shared" si="873"/>
        <v>60048.490539102662</v>
      </c>
      <c r="C2945" t="str">
        <f t="shared" si="857"/>
        <v>-0.272093325970002-0.0780795561859066i</v>
      </c>
      <c r="D2945" t="str">
        <f t="shared" si="858"/>
        <v>3.45459310231912-0.550163540089542i</v>
      </c>
      <c r="E2945" t="str">
        <f t="shared" si="859"/>
        <v>-17.1718317673348-108.898819143786i</v>
      </c>
      <c r="F2945" t="str">
        <f t="shared" si="860"/>
        <v>2.90609735110373-2.59253511326981i</v>
      </c>
      <c r="G2945" t="str">
        <f t="shared" si="861"/>
        <v>0.998689801772495-0.0361729402745998i</v>
      </c>
      <c r="H2945" t="str">
        <f t="shared" si="862"/>
        <v>0.109063223947074-39.9172227940289i</v>
      </c>
      <c r="I2945" t="str">
        <f t="shared" si="863"/>
        <v>-0.291046455104944-0.328047892908311i</v>
      </c>
      <c r="K2945" t="str">
        <f t="shared" si="864"/>
        <v>0.00082136406698611-0.00121676246697694i</v>
      </c>
      <c r="L2945" t="str">
        <f t="shared" si="865"/>
        <v>0.0001875-0.005874202933282i</v>
      </c>
      <c r="M2945" t="str">
        <f t="shared" si="866"/>
        <v>0.00125-0.00147640394579815i</v>
      </c>
      <c r="N2945">
        <f t="shared" si="867"/>
        <v>16.011294556683168</v>
      </c>
      <c r="O2945">
        <f t="shared" si="868"/>
        <v>10.96198379844876</v>
      </c>
      <c r="P2945" s="3">
        <f t="shared" si="869"/>
        <v>-10.96198379844876</v>
      </c>
      <c r="Q2945" s="3">
        <f t="shared" si="870"/>
        <v>-163.98870544331683</v>
      </c>
      <c r="R2945">
        <f t="shared" si="871"/>
        <v>16.011294556683168</v>
      </c>
      <c r="S2945">
        <f t="shared" si="872"/>
        <v>60.048490539102666</v>
      </c>
      <c r="T2945">
        <f t="shared" si="855"/>
        <v>-10.96198379844876</v>
      </c>
    </row>
    <row r="2946" spans="1:20" x14ac:dyDescent="0.35">
      <c r="A2946">
        <f t="shared" si="856"/>
        <v>378729.51748880197</v>
      </c>
      <c r="B2946">
        <f t="shared" si="873"/>
        <v>60276.674803151254</v>
      </c>
      <c r="C2946" t="str">
        <f t="shared" si="857"/>
        <v>-0.269642155513237-0.0773877023605606i</v>
      </c>
      <c r="D2946" t="str">
        <f t="shared" si="858"/>
        <v>3.45441514155459-0.550228896083025i</v>
      </c>
      <c r="E2946" t="str">
        <f t="shared" si="859"/>
        <v>-17.1711689355365-108.157566227762i</v>
      </c>
      <c r="F2946" t="str">
        <f t="shared" si="860"/>
        <v>2.9060683589284-2.58351818200853i</v>
      </c>
      <c r="G2946" t="str">
        <f t="shared" si="861"/>
        <v>0.998679838517196-0.0363100352032716i</v>
      </c>
      <c r="H2946" t="str">
        <f t="shared" si="862"/>
        <v>0.108159712219209-39.7650119078936i</v>
      </c>
      <c r="I2946" t="str">
        <f t="shared" si="863"/>
        <v>-0.288929145930592-0.326787422768435i</v>
      </c>
      <c r="K2946" t="str">
        <f t="shared" si="864"/>
        <v>0.00082080751199496-0.001213021051432i</v>
      </c>
      <c r="L2946" t="str">
        <f t="shared" si="865"/>
        <v>0.0001875-0.00585196546451684i</v>
      </c>
      <c r="M2946" t="str">
        <f t="shared" si="866"/>
        <v>0.00125-0.00147081484937054i</v>
      </c>
      <c r="N2946">
        <f t="shared" si="867"/>
        <v>16.01355830921753</v>
      </c>
      <c r="O2946">
        <f t="shared" si="868"/>
        <v>11.04048729522178</v>
      </c>
      <c r="P2946" s="3">
        <f t="shared" si="869"/>
        <v>-11.04048729522178</v>
      </c>
      <c r="Q2946" s="3">
        <f t="shared" si="870"/>
        <v>-163.98644169078247</v>
      </c>
      <c r="R2946">
        <f t="shared" si="871"/>
        <v>16.01355830921753</v>
      </c>
      <c r="S2946">
        <f t="shared" si="872"/>
        <v>60.276674803151252</v>
      </c>
      <c r="T2946">
        <f t="shared" si="855"/>
        <v>-11.04048729522178</v>
      </c>
    </row>
    <row r="2947" spans="1:20" x14ac:dyDescent="0.35">
      <c r="A2947">
        <f t="shared" si="856"/>
        <v>380168.68965525937</v>
      </c>
      <c r="B2947">
        <f t="shared" si="873"/>
        <v>60505.726167403227</v>
      </c>
      <c r="C2947" t="str">
        <f t="shared" si="857"/>
        <v>-0.267218231363477-0.0767086017451527i</v>
      </c>
      <c r="D2947" t="str">
        <f t="shared" si="858"/>
        <v>3.4542358442625-0.550301944316997i</v>
      </c>
      <c r="E2947" t="str">
        <f t="shared" si="859"/>
        <v>-17.1678862458694-107.423569048942i</v>
      </c>
      <c r="F2947" t="str">
        <f t="shared" si="860"/>
        <v>2.90603914657898-2.57453839949216i</v>
      </c>
      <c r="G2947" t="str">
        <f t="shared" si="861"/>
        <v>0.998669799598356-0.0364476469547124i</v>
      </c>
      <c r="H2947" t="str">
        <f t="shared" si="862"/>
        <v>0.107263919400764-39.6133896339136i</v>
      </c>
      <c r="I2947" t="str">
        <f t="shared" si="863"/>
        <v>-0.286827943381934-0.325531891665911i</v>
      </c>
      <c r="K2947" t="str">
        <f t="shared" si="864"/>
        <v>0.000820252782779572-0.00120929634938121i</v>
      </c>
      <c r="L2947" t="str">
        <f t="shared" si="865"/>
        <v>0.0001875-0.00582981217823951i</v>
      </c>
      <c r="M2947" t="str">
        <f t="shared" si="866"/>
        <v>0.00125-0.00146524691110833i</v>
      </c>
      <c r="N2947">
        <f t="shared" si="867"/>
        <v>16.01684059530578</v>
      </c>
      <c r="O2947">
        <f t="shared" si="868"/>
        <v>11.118778572201622</v>
      </c>
      <c r="P2947" s="3">
        <f t="shared" si="869"/>
        <v>-11.118778572201622</v>
      </c>
      <c r="Q2947" s="3">
        <f t="shared" si="870"/>
        <v>-163.98315940469422</v>
      </c>
      <c r="R2947">
        <f t="shared" si="871"/>
        <v>16.01684059530578</v>
      </c>
      <c r="S2947">
        <f t="shared" si="872"/>
        <v>60.505726167403225</v>
      </c>
      <c r="T2947">
        <f t="shared" si="855"/>
        <v>-11.118778572201622</v>
      </c>
    </row>
    <row r="2948" spans="1:20" x14ac:dyDescent="0.35">
      <c r="A2948">
        <f t="shared" si="856"/>
        <v>381613.33067594934</v>
      </c>
      <c r="B2948">
        <f t="shared" si="873"/>
        <v>60735.64792683936</v>
      </c>
      <c r="C2948" t="str">
        <f t="shared" si="857"/>
        <v>-0.264821222990936-0.0760419234251006i</v>
      </c>
      <c r="D2948" t="str">
        <f t="shared" si="858"/>
        <v>3.4540552005465-0.55038268332567i</v>
      </c>
      <c r="E2948" t="str">
        <f t="shared" si="859"/>
        <v>-17.1620708959288-106.696742167744i</v>
      </c>
      <c r="F2948" t="str">
        <f t="shared" si="860"/>
        <v>2.9060097123879-2.56559563636052i</v>
      </c>
      <c r="G2948" t="str">
        <f t="shared" si="861"/>
        <v>0.998659684442906-0.0365857774456367i</v>
      </c>
      <c r="H2948" t="str">
        <f t="shared" si="862"/>
        <v>0.106375773896426-39.4623536030224i</v>
      </c>
      <c r="I2948" t="str">
        <f t="shared" si="863"/>
        <v>-0.284742724097176-0.324281278705307i</v>
      </c>
      <c r="K2948" t="str">
        <f t="shared" si="864"/>
        <v>0.000819699849640796-0.0012055883055929i</v>
      </c>
      <c r="L2948" t="str">
        <f t="shared" si="865"/>
        <v>0.0001875-0.00580774275576761i</v>
      </c>
      <c r="M2948" t="str">
        <f t="shared" si="866"/>
        <v>0.00125-0.00145970005091485i</v>
      </c>
      <c r="N2948">
        <f t="shared" si="867"/>
        <v>16.021121097818622</v>
      </c>
      <c r="O2948">
        <f t="shared" si="868"/>
        <v>11.19685823324369</v>
      </c>
      <c r="P2948" s="3">
        <f t="shared" si="869"/>
        <v>-11.19685823324369</v>
      </c>
      <c r="Q2948" s="3">
        <f t="shared" si="870"/>
        <v>-163.97887890218138</v>
      </c>
      <c r="R2948">
        <f t="shared" si="871"/>
        <v>16.021121097818622</v>
      </c>
      <c r="S2948">
        <f t="shared" si="872"/>
        <v>60.735647926839363</v>
      </c>
      <c r="T2948">
        <f t="shared" si="855"/>
        <v>-11.19685823324369</v>
      </c>
    </row>
    <row r="2949" spans="1:20" x14ac:dyDescent="0.35">
      <c r="A2949">
        <f t="shared" si="856"/>
        <v>383063.46133251797</v>
      </c>
      <c r="B2949">
        <f t="shared" si="873"/>
        <v>60966.44338896135</v>
      </c>
      <c r="C2949" t="str">
        <f t="shared" si="857"/>
        <v>-0.26245080314615-0.0753873455569956i</v>
      </c>
      <c r="D2949" t="str">
        <f t="shared" si="858"/>
        <v>3.4538732004391-0.550471111725767i</v>
      </c>
      <c r="E2949" t="str">
        <f t="shared" si="859"/>
        <v>-17.1538076128556-105.977000951983i</v>
      </c>
      <c r="F2949" t="str">
        <f t="shared" si="860"/>
        <v>2.90598005467501-2.55668976378393i</v>
      </c>
      <c r="G2949" t="str">
        <f t="shared" si="861"/>
        <v>0.998649492473461-0.0367244285995052i</v>
      </c>
      <c r="H2949" t="str">
        <f t="shared" si="862"/>
        <v>0.105495204855368-39.3119014567211i</v>
      </c>
      <c r="I2949" t="str">
        <f t="shared" si="863"/>
        <v>-0.282673365671264-0.32303556309672i</v>
      </c>
      <c r="K2949" t="str">
        <f t="shared" si="864"/>
        <v>0.000819148683005547-0.00120189686499076i</v>
      </c>
      <c r="L2949" t="str">
        <f t="shared" si="865"/>
        <v>0.0001875-0.00578575687962502i</v>
      </c>
      <c r="M2949" t="str">
        <f t="shared" si="866"/>
        <v>0.00125-0.00145417418899666i</v>
      </c>
      <c r="N2949">
        <f t="shared" si="867"/>
        <v>16.026379774105976</v>
      </c>
      <c r="O2949">
        <f t="shared" si="868"/>
        <v>11.27472689682293</v>
      </c>
      <c r="P2949" s="3">
        <f t="shared" si="869"/>
        <v>-11.27472689682293</v>
      </c>
      <c r="Q2949" s="3">
        <f t="shared" si="870"/>
        <v>-163.97362022589402</v>
      </c>
      <c r="R2949">
        <f t="shared" si="871"/>
        <v>16.026379774105976</v>
      </c>
      <c r="S2949">
        <f t="shared" si="872"/>
        <v>60.966443388961352</v>
      </c>
      <c r="T2949">
        <f t="shared" si="855"/>
        <v>-11.27472689682293</v>
      </c>
    </row>
    <row r="2950" spans="1:20" x14ac:dyDescent="0.35">
      <c r="A2950">
        <f t="shared" si="856"/>
        <v>384519.10248558159</v>
      </c>
      <c r="B2950">
        <f t="shared" si="873"/>
        <v>61198.115873839408</v>
      </c>
      <c r="C2950" t="str">
        <f t="shared" si="857"/>
        <v>-0.260106647887557-0.0747445551174438i</v>
      </c>
      <c r="D2950" t="str">
        <f t="shared" si="858"/>
        <v>3.45368983390121-0.55056722821618i</v>
      </c>
      <c r="E2950" t="str">
        <f t="shared" si="859"/>
        <v>-17.1431787213679-105.264261586544i</v>
      </c>
      <c r="F2950" t="str">
        <f t="shared" si="860"/>
        <v>2.90595017174755-2.54782065346126i</v>
      </c>
      <c r="G2950" t="str">
        <f t="shared" si="861"/>
        <v>0.998639223108287-0.0368636023465437i</v>
      </c>
      <c r="H2950" t="str">
        <f t="shared" si="862"/>
        <v>0.104622142162535-39.1620308470204i</v>
      </c>
      <c r="I2950" t="str">
        <f t="shared" si="863"/>
        <v>-0.280619746648279-0.32179472415504i</v>
      </c>
      <c r="K2950" t="str">
        <f t="shared" si="864"/>
        <v>0.000818599253425573-0.00119822197265306i</v>
      </c>
      <c r="L2950" t="str">
        <f t="shared" si="865"/>
        <v>0.0001875-0.00576385423353759i</v>
      </c>
      <c r="M2950" t="str">
        <f t="shared" si="866"/>
        <v>0.00125-0.00144866924586239i</v>
      </c>
      <c r="N2950">
        <f t="shared" si="867"/>
        <v>16.032596851695899</v>
      </c>
      <c r="O2950">
        <f t="shared" si="868"/>
        <v>11.352385195414351</v>
      </c>
      <c r="P2950" s="3">
        <f t="shared" si="869"/>
        <v>-11.352385195414351</v>
      </c>
      <c r="Q2950" s="3">
        <f t="shared" si="870"/>
        <v>-163.9674031483041</v>
      </c>
      <c r="R2950">
        <f t="shared" si="871"/>
        <v>16.032596851695899</v>
      </c>
      <c r="S2950">
        <f t="shared" si="872"/>
        <v>61.198115873839406</v>
      </c>
      <c r="T2950">
        <f t="shared" si="855"/>
        <v>-11.352385195414351</v>
      </c>
    </row>
    <row r="2951" spans="1:20" x14ac:dyDescent="0.35">
      <c r="A2951">
        <f t="shared" si="856"/>
        <v>385980.27507502679</v>
      </c>
      <c r="B2951">
        <f t="shared" si="873"/>
        <v>61430.668714159998</v>
      </c>
      <c r="C2951" t="str">
        <f t="shared" si="857"/>
        <v>-0.257788436604768-0.0741132476585998i</v>
      </c>
      <c r="D2951" t="str">
        <f t="shared" si="858"/>
        <v>3.45350509082157-0.550671031577636i</v>
      </c>
      <c r="E2951" t="str">
        <f t="shared" si="859"/>
        <v>-17.1302642100061-104.558441081831i</v>
      </c>
      <c r="F2951" t="str">
        <f t="shared" si="860"/>
        <v>2.90592006189991-2.53898817761809i</v>
      </c>
      <c r="G2951" t="str">
        <f t="shared" si="861"/>
        <v>0.998628875761269-0.0370033006237632i</v>
      </c>
      <c r="H2951" t="str">
        <f t="shared" si="862"/>
        <v>0.103756516430018-39.0127394363823i</v>
      </c>
      <c r="I2951" t="str">
        <f t="shared" si="863"/>
        <v>-0.278581746513893-0.320558741299197i</v>
      </c>
      <c r="K2951" t="str">
        <f t="shared" si="864"/>
        <v>0.000818051531576182-0.00119456357381178i</v>
      </c>
      <c r="L2951" t="str">
        <f t="shared" si="865"/>
        <v>0.0001875-0.00574203450242835i</v>
      </c>
      <c r="M2951" t="str">
        <f t="shared" si="866"/>
        <v>0.00125-0.00144318514232156i</v>
      </c>
      <c r="N2951">
        <f t="shared" si="867"/>
        <v>16.039752824047497</v>
      </c>
      <c r="O2951">
        <f t="shared" si="868"/>
        <v>11.429833774897558</v>
      </c>
      <c r="P2951" s="3">
        <f t="shared" si="869"/>
        <v>-11.429833774897558</v>
      </c>
      <c r="Q2951" s="3">
        <f t="shared" si="870"/>
        <v>-163.9602471759525</v>
      </c>
      <c r="R2951">
        <f t="shared" si="871"/>
        <v>16.039752824047497</v>
      </c>
      <c r="S2951">
        <f t="shared" si="872"/>
        <v>61.430668714159999</v>
      </c>
      <c r="T2951">
        <f t="shared" si="855"/>
        <v>-11.429833774897558</v>
      </c>
    </row>
    <row r="2952" spans="1:20" x14ac:dyDescent="0.35">
      <c r="A2952">
        <f t="shared" si="856"/>
        <v>387447.00012031186</v>
      </c>
      <c r="B2952">
        <f t="shared" si="873"/>
        <v>61664.105255273804</v>
      </c>
      <c r="C2952" t="str">
        <f t="shared" si="857"/>
        <v>-0.255495852037876-0.0734931270703218i</v>
      </c>
      <c r="D2952" t="str">
        <f t="shared" si="858"/>
        <v>3.45331896101648-0.550782520672376i</v>
      </c>
      <c r="E2952" t="str">
        <f t="shared" si="859"/>
        <v>-17.1151417956126-103.859457281079i</v>
      </c>
      <c r="F2952" t="str">
        <f t="shared" si="860"/>
        <v>2.90588972341374-2.53019220900484i</v>
      </c>
      <c r="G2952" t="str">
        <f t="shared" si="861"/>
        <v>0.998618449841879-0.037143525374979i</v>
      </c>
      <c r="H2952" t="str">
        <f t="shared" si="862"/>
        <v>0.102898258988559-38.8640248976629i</v>
      </c>
      <c r="I2952" t="str">
        <f t="shared" si="863"/>
        <v>-0.276559245687894-0.319327594051449i</v>
      </c>
      <c r="K2952" t="str">
        <f t="shared" si="864"/>
        <v>0.000817505488255008-0.0011909216138518i</v>
      </c>
      <c r="L2952" t="str">
        <f t="shared" si="865"/>
        <v>0.0001875-0.00572029737241317i</v>
      </c>
      <c r="M2952" t="str">
        <f t="shared" si="866"/>
        <v>0.00125-0.00143772179948353i</v>
      </c>
      <c r="N2952">
        <f t="shared" si="867"/>
        <v>16.047828446367191</v>
      </c>
      <c r="O2952">
        <f t="shared" si="868"/>
        <v>11.507073293980721</v>
      </c>
      <c r="P2952" s="3">
        <f t="shared" si="869"/>
        <v>-11.507073293980721</v>
      </c>
      <c r="Q2952" s="3">
        <f t="shared" si="870"/>
        <v>-163.95217155363281</v>
      </c>
      <c r="R2952">
        <f t="shared" si="871"/>
        <v>16.047828446367191</v>
      </c>
      <c r="S2952">
        <f t="shared" si="872"/>
        <v>61.664105255273803</v>
      </c>
      <c r="T2952">
        <f t="shared" si="855"/>
        <v>-11.507073293980721</v>
      </c>
    </row>
    <row r="2953" spans="1:20" x14ac:dyDescent="0.35">
      <c r="A2953">
        <f t="shared" si="856"/>
        <v>388919.29872076906</v>
      </c>
      <c r="B2953">
        <f t="shared" si="873"/>
        <v>61898.428855243845</v>
      </c>
      <c r="C2953" t="str">
        <f t="shared" si="857"/>
        <v>-0.253228580292923-0.0728839053487056i</v>
      </c>
      <c r="D2953" t="str">
        <f t="shared" si="858"/>
        <v>3.45313143422905-0.550901694443805i</v>
      </c>
      <c r="E2953" t="str">
        <f t="shared" si="859"/>
        <v>-17.0978869861057-103.16722886657i</v>
      </c>
      <c r="F2953" t="str">
        <f t="shared" si="860"/>
        <v>2.90585915455773-2.52143262089493i</v>
      </c>
      <c r="G2953" t="str">
        <f t="shared" si="861"/>
        <v>0.998607944755139-0.0372842785508311i</v>
      </c>
      <c r="H2953" t="str">
        <f t="shared" si="862"/>
        <v>0.10204730187915-38.7158849140553i</v>
      </c>
      <c r="I2953" t="str">
        <f t="shared" si="863"/>
        <v>-0.274552125516773-0.318101262036655i</v>
      </c>
      <c r="K2953" t="str">
        <f t="shared" si="864"/>
        <v>0.000816961094380787-0.00118729603830997i</v>
      </c>
      <c r="L2953" t="str">
        <f t="shared" si="865"/>
        <v>0.0001875-0.00569864253079615i</v>
      </c>
      <c r="M2953" t="str">
        <f t="shared" si="866"/>
        <v>0.00125-0.00143227913875625i</v>
      </c>
      <c r="N2953">
        <f t="shared" si="867"/>
        <v>16.056804731478991</v>
      </c>
      <c r="O2953">
        <f t="shared" si="868"/>
        <v>11.584104423647757</v>
      </c>
      <c r="P2953" s="3">
        <f t="shared" si="869"/>
        <v>-11.584104423647757</v>
      </c>
      <c r="Q2953" s="3">
        <f t="shared" si="870"/>
        <v>-163.94319526852101</v>
      </c>
      <c r="R2953">
        <f t="shared" si="871"/>
        <v>16.056804731478991</v>
      </c>
      <c r="S2953">
        <f t="shared" si="872"/>
        <v>61.898428855243843</v>
      </c>
      <c r="T2953">
        <f t="shared" si="855"/>
        <v>-11.584104423647757</v>
      </c>
    </row>
    <row r="2954" spans="1:20" x14ac:dyDescent="0.35">
      <c r="A2954">
        <f t="shared" si="856"/>
        <v>390397.19205590797</v>
      </c>
      <c r="B2954">
        <f t="shared" si="873"/>
        <v>62133.642884893772</v>
      </c>
      <c r="C2954" t="str">
        <f t="shared" si="857"/>
        <v>-0.250986310853902-0.0722853023709085i</v>
      </c>
      <c r="D2954" t="str">
        <f t="shared" si="858"/>
        <v>3.45294250012891-0.551028551916165i</v>
      </c>
      <c r="E2954" t="str">
        <f t="shared" si="859"/>
        <v>-17.0785731415754-102.481675364844i</v>
      </c>
      <c r="F2954" t="str">
        <f t="shared" si="860"/>
        <v>2.90582835358754-2.51270928708291i</v>
      </c>
      <c r="G2954" t="str">
        <f t="shared" si="861"/>
        <v>0.998597359901594-0.0374255621088025i</v>
      </c>
      <c r="H2954" t="str">
        <f t="shared" si="862"/>
        <v>0.101203577844761-38.5683171790337i</v>
      </c>
      <c r="I2954" t="str">
        <f t="shared" si="863"/>
        <v>-0.272560268266373-0.316879724981561i</v>
      </c>
      <c r="K2954" t="str">
        <f t="shared" si="864"/>
        <v>0.000816418320992124-0.00118368679287437i</v>
      </c>
      <c r="L2954" t="str">
        <f t="shared" si="865"/>
        <v>0.0001875-0.0056770696660651i</v>
      </c>
      <c r="M2954" t="str">
        <f t="shared" si="866"/>
        <v>0.00125-0.00142685708184524i</v>
      </c>
      <c r="N2954">
        <f t="shared" si="867"/>
        <v>16.066662945751148</v>
      </c>
      <c r="O2954">
        <f t="shared" si="868"/>
        <v>11.66092784662257</v>
      </c>
      <c r="P2954" s="3">
        <f t="shared" si="869"/>
        <v>-11.66092784662257</v>
      </c>
      <c r="Q2954" s="3">
        <f t="shared" si="870"/>
        <v>-163.93333705424885</v>
      </c>
      <c r="R2954">
        <f t="shared" si="871"/>
        <v>16.066662945751148</v>
      </c>
      <c r="S2954">
        <f t="shared" si="872"/>
        <v>62.133642884893774</v>
      </c>
      <c r="T2954">
        <f t="shared" si="855"/>
        <v>-11.66092784662257</v>
      </c>
    </row>
    <row r="2955" spans="1:20" x14ac:dyDescent="0.35">
      <c r="A2955">
        <f t="shared" si="856"/>
        <v>391880.70138572046</v>
      </c>
      <c r="B2955">
        <f t="shared" si="873"/>
        <v>62369.750727856372</v>
      </c>
      <c r="C2955" t="str">
        <f t="shared" si="857"/>
        <v>-0.248768736591329-0.071697045676076i</v>
      </c>
      <c r="D2955" t="str">
        <f t="shared" si="858"/>
        <v>3.4527521483116-0.551163092194187i</v>
      </c>
      <c r="E2955" t="str">
        <f t="shared" si="859"/>
        <v>-17.0572715337434-101.802717150928i</v>
      </c>
      <c r="F2955" t="str">
        <f t="shared" si="860"/>
        <v>2.90579731874558-2.50402208188263i</v>
      </c>
      <c r="G2955" t="str">
        <f t="shared" si="861"/>
        <v>0.998586694677275-0.0375673780132396i</v>
      </c>
      <c r="H2955" t="str">
        <f t="shared" si="862"/>
        <v>0.100367020322154-38.4213193962966i</v>
      </c>
      <c r="I2955" t="str">
        <f t="shared" si="863"/>
        <v>-0.270583557114589-0.315662962714079i</v>
      </c>
      <c r="K2955" t="str">
        <f t="shared" si="864"/>
        <v>0.000815877139246299-0.00118009382338339i</v>
      </c>
      <c r="L2955" t="str">
        <f t="shared" si="865"/>
        <v>0.0001875-0.00565557846788714i</v>
      </c>
      <c r="M2955" t="str">
        <f t="shared" si="866"/>
        <v>0.00125-0.00142145555075238i</v>
      </c>
      <c r="N2955">
        <f t="shared" si="867"/>
        <v>16.077384605082699</v>
      </c>
      <c r="O2955">
        <f t="shared" si="868"/>
        <v>11.737544256855742</v>
      </c>
      <c r="P2955" s="3">
        <f t="shared" si="869"/>
        <v>-11.737544256855742</v>
      </c>
      <c r="Q2955" s="3">
        <f t="shared" si="870"/>
        <v>-163.9226153949173</v>
      </c>
      <c r="R2955">
        <f t="shared" si="871"/>
        <v>16.077384605082699</v>
      </c>
      <c r="S2955">
        <f t="shared" si="872"/>
        <v>62.369750727856371</v>
      </c>
      <c r="T2955">
        <f t="shared" si="855"/>
        <v>-11.737544256855742</v>
      </c>
    </row>
    <row r="2956" spans="1:20" x14ac:dyDescent="0.35">
      <c r="A2956">
        <f t="shared" si="856"/>
        <v>393369.84805098618</v>
      </c>
      <c r="B2956">
        <f t="shared" si="873"/>
        <v>62606.755780622225</v>
      </c>
      <c r="C2956" t="str">
        <f t="shared" si="857"/>
        <v>-0.246575553767739-0.0711188702522825i</v>
      </c>
      <c r="D2956" t="str">
        <f t="shared" si="858"/>
        <v>3.45256036829814-0.551305314462754i</v>
      </c>
      <c r="E2956" t="str">
        <f t="shared" si="859"/>
        <v>-17.0340514038162-101.130275451684i</v>
      </c>
      <c r="F2956" t="str">
        <f t="shared" si="860"/>
        <v>2.90576604826121-2.4953708801254i</v>
      </c>
      <c r="G2956" t="str">
        <f t="shared" si="861"/>
        <v>0.998575948473665-0.0377097282353717i</v>
      </c>
      <c r="H2956" t="str">
        <f t="shared" si="862"/>
        <v>0.0995375634338183-38.2748892797115i</v>
      </c>
      <c r="I2956" t="str">
        <f t="shared" si="863"/>
        <v>-0.268621876144142-0.314450955162622i</v>
      </c>
      <c r="K2956" t="str">
        <f t="shared" si="864"/>
        <v>0.000815337520418049-0.00117651707582485i</v>
      </c>
      <c r="L2956" t="str">
        <f t="shared" si="865"/>
        <v>0.0001875-0.00563416862710414i</v>
      </c>
      <c r="M2956" t="str">
        <f t="shared" si="866"/>
        <v>0.00125-0.00141607446777484i</v>
      </c>
      <c r="N2956">
        <f t="shared" si="867"/>
        <v>16.088951470952992</v>
      </c>
      <c r="O2956">
        <f t="shared" si="868"/>
        <v>11.813954359027626</v>
      </c>
      <c r="P2956" s="3">
        <f t="shared" si="869"/>
        <v>-11.813954359027626</v>
      </c>
      <c r="Q2956" s="3">
        <f t="shared" si="870"/>
        <v>-163.91104852904701</v>
      </c>
      <c r="R2956">
        <f t="shared" si="871"/>
        <v>16.088951470952992</v>
      </c>
      <c r="S2956">
        <f t="shared" si="872"/>
        <v>62.606755780622223</v>
      </c>
      <c r="T2956">
        <f t="shared" si="855"/>
        <v>-11.813954359027626</v>
      </c>
    </row>
    <row r="2957" spans="1:20" x14ac:dyDescent="0.35">
      <c r="A2957">
        <f t="shared" si="856"/>
        <v>394864.65347357991</v>
      </c>
      <c r="B2957">
        <f t="shared" si="873"/>
        <v>62844.661452588589</v>
      </c>
      <c r="C2957" t="str">
        <f t="shared" si="857"/>
        <v>-0.244406462040217-0.0705505183292472i</v>
      </c>
      <c r="D2957" t="str">
        <f t="shared" si="858"/>
        <v>3.45236714953452-0.551455217986553i</v>
      </c>
      <c r="E2957" t="str">
        <f t="shared" si="859"/>
        <v>-17.008980018792-100.464272348285i</v>
      </c>
      <c r="F2957" t="str">
        <f t="shared" si="860"/>
        <v>2.90573454035033-2.48675555715819i</v>
      </c>
      <c r="G2957" t="str">
        <f t="shared" si="861"/>
        <v>0.998565120677666-0.0378526147533303i</v>
      </c>
      <c r="H2957" t="str">
        <f t="shared" si="862"/>
        <v>0.0987151419800055-38.1290245532592i</v>
      </c>
      <c r="I2957" t="str">
        <f t="shared" si="863"/>
        <v>-0.266675110335404-0.313243682355371i</v>
      </c>
      <c r="K2957" t="str">
        <f t="shared" si="864"/>
        <v>0.000814799435898404-0.00117295649633517i</v>
      </c>
      <c r="L2957" t="str">
        <f t="shared" si="865"/>
        <v>0.0001875-0.00561283983572838i</v>
      </c>
      <c r="M2957" t="str">
        <f t="shared" si="866"/>
        <v>0.00125-0.00141071375550392i</v>
      </c>
      <c r="N2957">
        <f t="shared" si="867"/>
        <v>16.101345546519838</v>
      </c>
      <c r="O2957">
        <f t="shared" si="868"/>
        <v>11.890158868070699</v>
      </c>
      <c r="P2957" s="3">
        <f t="shared" si="869"/>
        <v>-11.890158868070699</v>
      </c>
      <c r="Q2957" s="3">
        <f t="shared" si="870"/>
        <v>-163.89865445348016</v>
      </c>
      <c r="R2957">
        <f t="shared" si="871"/>
        <v>16.101345546519838</v>
      </c>
      <c r="S2957">
        <f t="shared" si="872"/>
        <v>62.844661452588589</v>
      </c>
      <c r="T2957">
        <f t="shared" si="855"/>
        <v>-11.890158868070699</v>
      </c>
    </row>
    <row r="2958" spans="1:20" x14ac:dyDescent="0.35">
      <c r="A2958">
        <f t="shared" si="856"/>
        <v>396365.13915677957</v>
      </c>
      <c r="B2958">
        <f t="shared" si="873"/>
        <v>63083.471166108429</v>
      </c>
      <c r="C2958" t="str">
        <f t="shared" si="857"/>
        <v>-0.242261164460181-0.0699917391767832i</v>
      </c>
      <c r="D2958" t="str">
        <f t="shared" si="858"/>
        <v>3.45217248139118-0.551612802109728i</v>
      </c>
      <c r="E2958" t="str">
        <f t="shared" si="859"/>
        <v>-16.9821227262297-99.804630777909i</v>
      </c>
      <c r="F2958" t="str">
        <f t="shared" si="860"/>
        <v>2.90570279321546-2.47817598884177i</v>
      </c>
      <c r="G2958" t="str">
        <f t="shared" si="861"/>
        <v>0.998554210671568-0.0379960395521687i</v>
      </c>
      <c r="H2958" t="str">
        <f t="shared" si="862"/>
        <v>0.0978996914308666-37.9837229509798i</v>
      </c>
      <c r="I2958" t="str">
        <f t="shared" si="863"/>
        <v>-0.264743145559288-0.312041124419621i</v>
      </c>
      <c r="K2958" t="str">
        <f t="shared" si="864"/>
        <v>0.000814262857193499-0.0011694120311985i</v>
      </c>
      <c r="L2958" t="str">
        <f t="shared" si="865"/>
        <v>0.0001875-0.005591591786938i</v>
      </c>
      <c r="M2958" t="str">
        <f t="shared" si="866"/>
        <v>0.00125-0.00140537333682399i</v>
      </c>
      <c r="N2958">
        <f t="shared" si="867"/>
        <v>16.11454907278457</v>
      </c>
      <c r="O2958">
        <f t="shared" si="868"/>
        <v>11.966158508708524</v>
      </c>
      <c r="P2958" s="3">
        <f t="shared" si="869"/>
        <v>-11.966158508708524</v>
      </c>
      <c r="Q2958" s="3">
        <f t="shared" si="870"/>
        <v>-163.88545092721543</v>
      </c>
      <c r="R2958">
        <f t="shared" si="871"/>
        <v>16.11454907278457</v>
      </c>
      <c r="S2958">
        <f t="shared" si="872"/>
        <v>63.083471166108431</v>
      </c>
      <c r="T2958">
        <f t="shared" si="855"/>
        <v>-11.966158508708524</v>
      </c>
    </row>
    <row r="2959" spans="1:20" x14ac:dyDescent="0.35">
      <c r="A2959">
        <f t="shared" si="856"/>
        <v>397871.3266855753</v>
      </c>
      <c r="B2959">
        <f t="shared" si="873"/>
        <v>63323.188356539642</v>
      </c>
      <c r="C2959" t="str">
        <f t="shared" si="857"/>
        <v>-0.240139367470548-0.0694422889087559i</v>
      </c>
      <c r="D2959" t="str">
        <f t="shared" si="858"/>
        <v>3.45197635316251-0.551778066255532i</v>
      </c>
      <c r="E2959" t="str">
        <f t="shared" si="859"/>
        <v>-16.9535430075405-99.1512745346641i</v>
      </c>
      <c r="F2959" t="str">
        <f t="shared" si="860"/>
        <v>2.90567080504561-2.46963205154894i</v>
      </c>
      <c r="G2959" t="str">
        <f t="shared" si="861"/>
        <v>0.998543217833008-0.0381400046238818i</v>
      </c>
      <c r="H2959" t="str">
        <f t="shared" si="862"/>
        <v>0.0970911479186898-37.838982216917i</v>
      </c>
      <c r="I2959" t="str">
        <f t="shared" si="863"/>
        <v>-0.262825868570189-0.310843261581084i</v>
      </c>
      <c r="K2959" t="str">
        <f t="shared" si="864"/>
        <v>0.000813727755923407-0.00116588362684581i</v>
      </c>
      <c r="L2959" t="str">
        <f t="shared" si="865"/>
        <v>0.0001875-0.00557042417507272i</v>
      </c>
      <c r="M2959" t="str">
        <f t="shared" si="866"/>
        <v>0.00125-0.00140005313491133i</v>
      </c>
      <c r="N2959">
        <f t="shared" si="867"/>
        <v>16.128544524810422</v>
      </c>
      <c r="O2959">
        <f t="shared" si="868"/>
        <v>12.041954015012859</v>
      </c>
      <c r="P2959" s="3">
        <f t="shared" si="869"/>
        <v>-12.041954015012859</v>
      </c>
      <c r="Q2959" s="3">
        <f t="shared" si="870"/>
        <v>-163.87145547518958</v>
      </c>
      <c r="R2959">
        <f t="shared" si="871"/>
        <v>16.128544524810422</v>
      </c>
      <c r="S2959">
        <f t="shared" si="872"/>
        <v>63.323188356539639</v>
      </c>
      <c r="T2959">
        <f t="shared" si="855"/>
        <v>-12.041954015012859</v>
      </c>
    </row>
    <row r="2960" spans="1:20" x14ac:dyDescent="0.35">
      <c r="A2960">
        <f t="shared" si="856"/>
        <v>399383.23772698053</v>
      </c>
      <c r="B2960">
        <f t="shared" si="873"/>
        <v>63563.816472294493</v>
      </c>
      <c r="C2960" t="str">
        <f t="shared" si="857"/>
        <v>-0.238040780900519-0.0689019302924637i</v>
      </c>
      <c r="D2960" t="str">
        <f t="shared" si="858"/>
        <v>3.45177875406636-0.551951009925969i</v>
      </c>
      <c r="E2960" t="str">
        <f t="shared" si="859"/>
        <v>-16.9233025298281-98.5041282698214i</v>
      </c>
      <c r="F2960" t="str">
        <f t="shared" si="860"/>
        <v>2.90563857401609-2.46112362216267i</v>
      </c>
      <c r="G2960" t="str">
        <f t="shared" si="861"/>
        <v>0.998532141534943-0.0382845119674253i</v>
      </c>
      <c r="H2960" t="str">
        <f t="shared" si="862"/>
        <v>0.0962894482302429-37.6948001050648i</v>
      </c>
      <c r="I2960" t="str">
        <f t="shared" si="863"/>
        <v>-0.260923166998988-0.309650074163214i</v>
      </c>
      <c r="K2960" t="str">
        <f t="shared" si="864"/>
        <v>0.000813194103820995-0.00116237122985402i</v>
      </c>
      <c r="L2960" t="str">
        <f t="shared" si="865"/>
        <v>0.0001875-0.00554933669562933i</v>
      </c>
      <c r="M2960" t="str">
        <f t="shared" si="866"/>
        <v>0.00125-0.00139475307323304i</v>
      </c>
      <c r="N2960">
        <f t="shared" si="867"/>
        <v>16.14331460799923</v>
      </c>
      <c r="O2960">
        <f t="shared" si="868"/>
        <v>12.117546129975633</v>
      </c>
      <c r="P2960" s="3">
        <f t="shared" si="869"/>
        <v>-12.117546129975633</v>
      </c>
      <c r="Q2960" s="3">
        <f t="shared" si="870"/>
        <v>-163.85668539200077</v>
      </c>
      <c r="R2960">
        <f t="shared" si="871"/>
        <v>16.14331460799923</v>
      </c>
      <c r="S2960">
        <f t="shared" si="872"/>
        <v>63.563816472294491</v>
      </c>
      <c r="T2960">
        <f t="shared" si="855"/>
        <v>-12.117546129975633</v>
      </c>
    </row>
    <row r="2961" spans="1:20" x14ac:dyDescent="0.35">
      <c r="A2961">
        <f t="shared" si="856"/>
        <v>400900.89403034304</v>
      </c>
      <c r="B2961">
        <f t="shared" si="873"/>
        <v>63805.358974889212</v>
      </c>
      <c r="C2961" t="str">
        <f t="shared" si="857"/>
        <v>-0.235965117958075-0.0683704325632912i</v>
      </c>
      <c r="D2961" t="str">
        <f t="shared" si="858"/>
        <v>3.45157967324353-0.55213163270145i</v>
      </c>
      <c r="E2961" t="str">
        <f t="shared" si="859"/>
        <v>-16.8914611963089-97.8631174913841i</v>
      </c>
      <c r="F2961" t="str">
        <f t="shared" si="860"/>
        <v>2.90560609828857-2.45265057807439i</v>
      </c>
      <c r="G2961" t="str">
        <f t="shared" si="861"/>
        <v>0.998520981145608-0.0384295635887356i</v>
      </c>
      <c r="H2961" t="str">
        <f t="shared" si="862"/>
        <v>0.0954945297992086-37.5511743793137i</v>
      </c>
      <c r="I2961" t="str">
        <f t="shared" si="863"/>
        <v>-0.259034929346119-0.30846154258656i</v>
      </c>
      <c r="K2961" t="str">
        <f t="shared" si="864"/>
        <v>0.00081266187273076-0.00115887478694513i</v>
      </c>
      <c r="L2961" t="str">
        <f t="shared" si="865"/>
        <v>0.0001875-0.00552832904525735i</v>
      </c>
      <c r="M2961" t="str">
        <f t="shared" si="866"/>
        <v>0.00125-0.00138947307554597i</v>
      </c>
      <c r="N2961">
        <f t="shared" si="867"/>
        <v>16.15884225442889</v>
      </c>
      <c r="O2961">
        <f t="shared" si="868"/>
        <v>12.192935605097352</v>
      </c>
      <c r="P2961" s="3">
        <f t="shared" si="869"/>
        <v>-12.192935605097352</v>
      </c>
      <c r="Q2961" s="3">
        <f t="shared" si="870"/>
        <v>-163.84115774557111</v>
      </c>
      <c r="R2961">
        <f t="shared" si="871"/>
        <v>16.15884225442889</v>
      </c>
      <c r="S2961">
        <f t="shared" si="872"/>
        <v>63.805358974889209</v>
      </c>
      <c r="T2961">
        <f t="shared" si="855"/>
        <v>-12.192935605097352</v>
      </c>
    </row>
    <row r="2962" spans="1:20" x14ac:dyDescent="0.35">
      <c r="A2962">
        <f t="shared" si="856"/>
        <v>402424.31742765836</v>
      </c>
      <c r="B2962">
        <f t="shared" si="873"/>
        <v>64047.819338993795</v>
      </c>
      <c r="C2962" t="str">
        <f t="shared" si="857"/>
        <v>-0.233912095220363-0.0678475712444839i</v>
      </c>
      <c r="D2962" t="str">
        <f t="shared" si="858"/>
        <v>3.45137909975722-0.552319934240422i</v>
      </c>
      <c r="E2962" t="str">
        <f t="shared" si="859"/>
        <v>-16.8580771953613-97.2281685630315i</v>
      </c>
      <c r="F2962" t="str">
        <f t="shared" si="860"/>
        <v>2.90557337601084-2.4442127971821i</v>
      </c>
      <c r="G2962" t="str">
        <f t="shared" si="861"/>
        <v>0.998509736028486-0.038575161500749i</v>
      </c>
      <c r="H2962" t="str">
        <f t="shared" si="862"/>
        <v>0.0947063306987238-37.4081028133973i</v>
      </c>
      <c r="I2962" t="str">
        <f t="shared" si="863"/>
        <v>-0.257161044974683-0.307277647368091i</v>
      </c>
      <c r="K2962" t="str">
        <f t="shared" si="864"/>
        <v>0.00081213103460773-0.00115539424498531i</v>
      </c>
      <c r="L2962" t="str">
        <f t="shared" si="865"/>
        <v>0.0001875-0.00550740092175471i</v>
      </c>
      <c r="M2962" t="str">
        <f t="shared" si="866"/>
        <v>0.00125-0.00138421306589557i</v>
      </c>
      <c r="N2962">
        <f t="shared" si="867"/>
        <v>16.175110619244407</v>
      </c>
      <c r="O2962">
        <f t="shared" si="868"/>
        <v>12.268123199990658</v>
      </c>
      <c r="P2962" s="3">
        <f t="shared" si="869"/>
        <v>-12.268123199990658</v>
      </c>
      <c r="Q2962" s="3">
        <f t="shared" si="870"/>
        <v>-163.82488938075559</v>
      </c>
      <c r="R2962">
        <f t="shared" si="871"/>
        <v>16.175110619244407</v>
      </c>
      <c r="S2962">
        <f t="shared" si="872"/>
        <v>64.04781933899379</v>
      </c>
      <c r="T2962">
        <f t="shared" si="855"/>
        <v>-12.268123199990658</v>
      </c>
    </row>
    <row r="2963" spans="1:20" x14ac:dyDescent="0.35">
      <c r="A2963">
        <f t="shared" si="856"/>
        <v>403953.52983388345</v>
      </c>
      <c r="B2963">
        <f t="shared" si="873"/>
        <v>64291.201052481971</v>
      </c>
      <c r="C2963" t="str">
        <f t="shared" si="857"/>
        <v>-0.231881432622111-0.067333127971928i</v>
      </c>
      <c r="D2963" t="str">
        <f t="shared" si="858"/>
        <v>3.4511770225926-0.552515914279019i</v>
      </c>
      <c r="E2963" t="str">
        <f t="shared" si="859"/>
        <v>-16.8232070482269-96.5992087024872i</v>
      </c>
      <c r="F2963" t="str">
        <f t="shared" si="860"/>
        <v>2.90554040531671-2.43581015788863i</v>
      </c>
      <c r="G2963" t="str">
        <f t="shared" si="861"/>
        <v>0.998498405542273-0.0387213077234213i</v>
      </c>
      <c r="H2963" t="str">
        <f t="shared" si="862"/>
        <v>0.0939247896340089-37.2655831908394i</v>
      </c>
      <c r="I2963" t="str">
        <f t="shared" si="863"/>
        <v>-0.255301404103622-0.30609836912054i</v>
      </c>
      <c r="K2963" t="str">
        <f t="shared" si="864"/>
        <v>0.000811601561516303-0.00115192955098399i</v>
      </c>
      <c r="L2963" t="str">
        <f t="shared" si="865"/>
        <v>0.0001875-0.00548655202406326i</v>
      </c>
      <c r="M2963" t="str">
        <f t="shared" si="866"/>
        <v>0.00125-0.00137897296861483i</v>
      </c>
      <c r="N2963">
        <f t="shared" si="867"/>
        <v>16.192103077107106</v>
      </c>
      <c r="O2963">
        <f t="shared" si="868"/>
        <v>12.343109681998381</v>
      </c>
      <c r="P2963" s="3">
        <f t="shared" si="869"/>
        <v>-12.343109681998381</v>
      </c>
      <c r="Q2963" s="3">
        <f t="shared" si="870"/>
        <v>-163.80789692289289</v>
      </c>
      <c r="R2963">
        <f t="shared" si="871"/>
        <v>16.192103077107106</v>
      </c>
      <c r="S2963">
        <f t="shared" si="872"/>
        <v>64.291201052481966</v>
      </c>
      <c r="T2963">
        <f t="shared" si="855"/>
        <v>-12.343109681998381</v>
      </c>
    </row>
    <row r="2964" spans="1:20" x14ac:dyDescent="0.35">
      <c r="A2964">
        <f t="shared" si="856"/>
        <v>405488.55324725225</v>
      </c>
      <c r="B2964">
        <f t="shared" si="873"/>
        <v>64535.507616481402</v>
      </c>
      <c r="C2964" t="str">
        <f t="shared" si="857"/>
        <v>-0.2298728534422-0.0668268903238161i</v>
      </c>
      <c r="D2964" t="str">
        <f t="shared" si="858"/>
        <v>3.45097343065618-0.552719572630692i</v>
      </c>
      <c r="E2964" t="str">
        <f t="shared" si="859"/>
        <v>-16.7869056553984-95.9761659793463i</v>
      </c>
      <c r="F2964" t="str">
        <f t="shared" si="860"/>
        <v>2.90550718432605-2.4274425390999i</v>
      </c>
      <c r="G2964" t="str">
        <f t="shared" si="861"/>
        <v>0.998486989040836-0.0388680042837478i</v>
      </c>
      <c r="H2964" t="str">
        <f t="shared" si="862"/>
        <v>0.0931498459350935-37.123613304901i</v>
      </c>
      <c r="I2964" t="str">
        <f t="shared" si="863"/>
        <v>-0.253455897800952-0.304923688551773i</v>
      </c>
      <c r="K2964" t="str">
        <f t="shared" si="864"/>
        <v>0.000811073425629165-0.001148480652093i</v>
      </c>
      <c r="L2964" t="str">
        <f t="shared" si="865"/>
        <v>0.0001875-0.00546578205226465i</v>
      </c>
      <c r="M2964" t="str">
        <f t="shared" si="866"/>
        <v>0.00125-0.0013737527083232i</v>
      </c>
      <c r="N2964">
        <f t="shared" si="867"/>
        <v>16.20980321870303</v>
      </c>
      <c r="O2964">
        <f t="shared" si="868"/>
        <v>12.417895825825751</v>
      </c>
      <c r="P2964" s="3">
        <f t="shared" si="869"/>
        <v>-12.417895825825751</v>
      </c>
      <c r="Q2964" s="3">
        <f t="shared" si="870"/>
        <v>-163.79019678129697</v>
      </c>
      <c r="R2964">
        <f t="shared" si="871"/>
        <v>16.20980321870303</v>
      </c>
      <c r="S2964">
        <f t="shared" si="872"/>
        <v>64.535507616481397</v>
      </c>
      <c r="T2964">
        <f t="shared" si="855"/>
        <v>-12.417895825825751</v>
      </c>
    </row>
    <row r="2965" spans="1:20" x14ac:dyDescent="0.35">
      <c r="A2965">
        <f t="shared" si="856"/>
        <v>407029.40974959178</v>
      </c>
      <c r="B2965">
        <f t="shared" si="873"/>
        <v>64780.742545424029</v>
      </c>
      <c r="C2965" t="str">
        <f t="shared" si="857"/>
        <v>-0.22788608428853-0.0663286516550417i</v>
      </c>
      <c r="D2965" t="str">
        <f t="shared" si="858"/>
        <v>3.45076831277538-0.552930909185851i</v>
      </c>
      <c r="E2965" t="str">
        <f t="shared" si="859"/>
        <v>-16.7492263417378-95.358969312392i</v>
      </c>
      <c r="F2965" t="str">
        <f t="shared" si="860"/>
        <v>2.90547371114451-2.41910982022309i</v>
      </c>
      <c r="G2965" t="str">
        <f t="shared" si="861"/>
        <v>0.998475485873185-0.0390152532157824i</v>
      </c>
      <c r="H2965" t="str">
        <f t="shared" si="862"/>
        <v>0.0923814395496397-36.9821909585291i</v>
      </c>
      <c r="I2965" t="str">
        <f t="shared" si="863"/>
        <v>-0.251624417977057-0.303753586464136i</v>
      </c>
      <c r="K2965" t="str">
        <f t="shared" si="864"/>
        <v>0.000810546599226184-0.00114504749560563i</v>
      </c>
      <c r="L2965" t="str">
        <f t="shared" si="865"/>
        <v>0.0001875-0.00544509070757585i</v>
      </c>
      <c r="M2965" t="str">
        <f t="shared" si="866"/>
        <v>0.00125-0.00136855220992548i</v>
      </c>
      <c r="N2965">
        <f t="shared" si="867"/>
        <v>16.22819484730411</v>
      </c>
      <c r="O2965">
        <f t="shared" si="868"/>
        <v>12.49248241318613</v>
      </c>
      <c r="P2965" s="3">
        <f t="shared" si="869"/>
        <v>-12.49248241318613</v>
      </c>
      <c r="Q2965" s="3">
        <f t="shared" si="870"/>
        <v>-163.77180515269589</v>
      </c>
      <c r="R2965">
        <f t="shared" si="871"/>
        <v>16.22819484730411</v>
      </c>
      <c r="S2965">
        <f t="shared" si="872"/>
        <v>64.780742545424033</v>
      </c>
      <c r="T2965">
        <f t="shared" si="855"/>
        <v>-12.49248241318613</v>
      </c>
    </row>
    <row r="2966" spans="1:20" x14ac:dyDescent="0.35">
      <c r="A2966">
        <f t="shared" si="856"/>
        <v>408576.12150664022</v>
      </c>
      <c r="B2966">
        <f t="shared" si="873"/>
        <v>65026.909367096639</v>
      </c>
      <c r="C2966" t="str">
        <f t="shared" si="857"/>
        <v>-0.225920855081279-0.0658382109362235i</v>
      </c>
      <c r="D2966" t="str">
        <f t="shared" si="858"/>
        <v>3.450561657698-0.553149923911492i</v>
      </c>
      <c r="E2966" t="str">
        <f t="shared" si="859"/>
        <v>-16.7102209003453-94.7475484664391i</v>
      </c>
      <c r="F2966" t="str">
        <f t="shared" si="860"/>
        <v>2.90543998386351-2.41081188116491i</v>
      </c>
      <c r="G2966" t="str">
        <f t="shared" si="861"/>
        <v>0.998463895383434-0.0391630565606568i</v>
      </c>
      <c r="H2966" t="str">
        <f t="shared" si="862"/>
        <v>0.0916195110358484-36.8413139643037i</v>
      </c>
      <c r="I2966" t="str">
        <f t="shared" si="863"/>
        <v>-0.249806857378017-0.302588043753824i</v>
      </c>
      <c r="K2966" t="str">
        <f t="shared" si="864"/>
        <v>0.000810021054693309-0.00114163002895571i</v>
      </c>
      <c r="L2966" t="str">
        <f t="shared" si="865"/>
        <v>0.0001875-0.00542447769234495i</v>
      </c>
      <c r="M2966" t="str">
        <f t="shared" si="866"/>
        <v>0.00125-0.00136337139861076i</v>
      </c>
      <c r="N2966">
        <f t="shared" si="867"/>
        <v>16.247261975387346</v>
      </c>
      <c r="O2966">
        <f t="shared" si="868"/>
        <v>12.56687023246041</v>
      </c>
      <c r="P2966" s="3">
        <f t="shared" si="869"/>
        <v>-12.56687023246041</v>
      </c>
      <c r="Q2966" s="3">
        <f t="shared" si="870"/>
        <v>-163.75273802461265</v>
      </c>
      <c r="R2966">
        <f t="shared" si="871"/>
        <v>16.247261975387346</v>
      </c>
      <c r="S2966">
        <f t="shared" si="872"/>
        <v>65.026909367096636</v>
      </c>
      <c r="T2966">
        <f t="shared" si="855"/>
        <v>-12.56687023246041</v>
      </c>
    </row>
    <row r="2967" spans="1:20" x14ac:dyDescent="0.35">
      <c r="A2967">
        <f t="shared" si="856"/>
        <v>410128.71076836548</v>
      </c>
      <c r="B2967">
        <f t="shared" si="873"/>
        <v>65274.011622691607</v>
      </c>
      <c r="C2967" t="str">
        <f t="shared" si="857"/>
        <v>-0.223976899034697-0.0653553725972351i</v>
      </c>
      <c r="D2967" t="str">
        <f t="shared" si="858"/>
        <v>3.45035345409161-0.553376616850823i</v>
      </c>
      <c r="E2967" t="str">
        <f t="shared" si="859"/>
        <v>-16.6699396352166-94.1418340487424i</v>
      </c>
      <c r="F2967" t="str">
        <f t="shared" si="860"/>
        <v>2.90540600056015-2.40254860232982i</v>
      </c>
      <c r="G2967" t="str">
        <f t="shared" si="861"/>
        <v>0.99845221691076-0.039311416366601i</v>
      </c>
      <c r="H2967" t="str">
        <f t="shared" si="862"/>
        <v>0.0908640015554684-36.7009801443873i</v>
      </c>
      <c r="I2967" t="str">
        <f t="shared" si="863"/>
        <v>-0.248003109579016-0.301427041410255i</v>
      </c>
      <c r="K2967" t="str">
        <f t="shared" si="864"/>
        <v>0.000809496764521508-0.00113822819971672i</v>
      </c>
      <c r="L2967" t="str">
        <f t="shared" si="865"/>
        <v>0.0001875-0.00540394271004678i</v>
      </c>
      <c r="M2967" t="str">
        <f t="shared" si="866"/>
        <v>0.00125-0.00135821019985133i</v>
      </c>
      <c r="N2967">
        <f t="shared" si="867"/>
        <v>16.266988821310548</v>
      </c>
      <c r="O2967">
        <f t="shared" si="868"/>
        <v>12.641060078368557</v>
      </c>
      <c r="P2967" s="3">
        <f t="shared" si="869"/>
        <v>-12.641060078368557</v>
      </c>
      <c r="Q2967" s="3">
        <f t="shared" si="870"/>
        <v>-163.73301117868945</v>
      </c>
      <c r="R2967">
        <f t="shared" si="871"/>
        <v>16.266988821310548</v>
      </c>
      <c r="S2967">
        <f t="shared" si="872"/>
        <v>65.274011622691603</v>
      </c>
      <c r="T2967">
        <f t="shared" si="855"/>
        <v>-12.641060078368557</v>
      </c>
    </row>
    <row r="2968" spans="1:20" x14ac:dyDescent="0.35">
      <c r="A2968">
        <f t="shared" si="856"/>
        <v>411687.19986928522</v>
      </c>
      <c r="B2968">
        <f t="shared" si="873"/>
        <v>65522.052866857834</v>
      </c>
      <c r="C2968" t="str">
        <f t="shared" si="857"/>
        <v>-0.222053952637533-0.064879946375095i</v>
      </c>
      <c r="D2968" t="str">
        <f t="shared" si="858"/>
        <v>3.45014369054312-0.553610988122896i</v>
      </c>
      <c r="E2968" t="str">
        <f t="shared" si="859"/>
        <v>-16.6284314027261-93.5417575049862i</v>
      </c>
      <c r="F2968" t="str">
        <f t="shared" si="860"/>
        <v>2.905371759297-2.39431986461832i</v>
      </c>
      <c r="G2968" t="str">
        <f t="shared" si="861"/>
        <v>0.998440449789376-0.0394603346889617i</v>
      </c>
      <c r="H2968" t="str">
        <f t="shared" si="862"/>
        <v>0.0901148528668836-36.5611873304733i</v>
      </c>
      <c r="I2968" t="str">
        <f t="shared" si="863"/>
        <v>-0.24621306897779-0.300270560515445i</v>
      </c>
      <c r="K2968" t="str">
        <f t="shared" si="864"/>
        <v>0.000808973701305693-0.00113484195560087i</v>
      </c>
      <c r="L2968" t="str">
        <f t="shared" si="865"/>
        <v>0.0001875-0.00538348546527873i</v>
      </c>
      <c r="M2968" t="str">
        <f t="shared" si="866"/>
        <v>0.00125-0.0013530685394016i</v>
      </c>
      <c r="N2968">
        <f t="shared" si="867"/>
        <v>16.287359806038125</v>
      </c>
      <c r="O2968">
        <f t="shared" si="868"/>
        <v>12.715052751653568</v>
      </c>
      <c r="P2968" s="3">
        <f t="shared" si="869"/>
        <v>-12.715052751653568</v>
      </c>
      <c r="Q2968" s="3">
        <f t="shared" si="870"/>
        <v>-163.71264019396187</v>
      </c>
      <c r="R2968">
        <f t="shared" si="871"/>
        <v>16.287359806038125</v>
      </c>
      <c r="S2968">
        <f t="shared" si="872"/>
        <v>65.522052866857834</v>
      </c>
      <c r="T2968">
        <f t="shared" si="855"/>
        <v>-12.715052751653568</v>
      </c>
    </row>
    <row r="2969" spans="1:20" x14ac:dyDescent="0.35">
      <c r="A2969">
        <f t="shared" si="856"/>
        <v>413251.6112287885</v>
      </c>
      <c r="B2969">
        <f t="shared" si="873"/>
        <v>65771.03666775189</v>
      </c>
      <c r="C2969" t="str">
        <f t="shared" si="857"/>
        <v>-0.220151755632182-0.064411747166147i</v>
      </c>
      <c r="D2969" t="str">
        <f t="shared" si="858"/>
        <v>3.44993235555821-0.553853037922231i</v>
      </c>
      <c r="E2969" t="str">
        <f t="shared" si="859"/>
        <v>-16.5857436519521-92.9472511149015i</v>
      </c>
      <c r="F2969" t="str">
        <f t="shared" si="860"/>
        <v>2.90533725812215-2.38612554942517i</v>
      </c>
      <c r="G2969" t="str">
        <f t="shared" si="861"/>
        <v>0.998428593348483-0.0396098135902227i</v>
      </c>
      <c r="H2969" t="str">
        <f t="shared" si="862"/>
        <v>0.0893720073182951-36.4219333637357i</v>
      </c>
      <c r="I2969" t="str">
        <f t="shared" si="863"/>
        <v>-0.244436630788135-0.299118582243398i</v>
      </c>
      <c r="K2969" t="str">
        <f t="shared" si="864"/>
        <v>0.000808451837743657-0.00113147124445814i</v>
      </c>
      <c r="L2969" t="str">
        <f t="shared" si="865"/>
        <v>0.0001875-0.00536310566375645i</v>
      </c>
      <c r="M2969" t="str">
        <f t="shared" si="866"/>
        <v>0.00125-0.00134794634329707i</v>
      </c>
      <c r="N2969">
        <f t="shared" si="867"/>
        <v>16.308359549928383</v>
      </c>
      <c r="O2969">
        <f t="shared" si="868"/>
        <v>12.788849058777403</v>
      </c>
      <c r="P2969" s="3">
        <f t="shared" si="869"/>
        <v>-12.788849058777403</v>
      </c>
      <c r="Q2969" s="3">
        <f t="shared" si="870"/>
        <v>-163.69164045007162</v>
      </c>
      <c r="R2969">
        <f t="shared" si="871"/>
        <v>16.308359549928383</v>
      </c>
      <c r="S2969">
        <f t="shared" si="872"/>
        <v>65.771036667751886</v>
      </c>
      <c r="T2969">
        <f t="shared" si="855"/>
        <v>-12.788849058777403</v>
      </c>
    </row>
    <row r="2970" spans="1:20" x14ac:dyDescent="0.35">
      <c r="A2970">
        <f t="shared" si="856"/>
        <v>414821.96735145786</v>
      </c>
      <c r="B2970">
        <f t="shared" si="873"/>
        <v>66020.966607089344</v>
      </c>
      <c r="C2970" t="str">
        <f t="shared" si="857"/>
        <v>-0.21827005099267-0.0639505948823646i</v>
      </c>
      <c r="D2970" t="str">
        <f t="shared" si="858"/>
        <v>3.44971943756079-0.554102766518434i</v>
      </c>
      <c r="E2970" t="str">
        <f t="shared" si="859"/>
        <v>-16.5419224638909-92.3582479875208i</v>
      </c>
      <c r="F2970" t="str">
        <f t="shared" si="860"/>
        <v>2.90530249506895-2.37796553863767i</v>
      </c>
      <c r="G2970" t="str">
        <f t="shared" si="861"/>
        <v>0.998416646912244-0.039759855140024i</v>
      </c>
      <c r="H2970" t="str">
        <f t="shared" si="862"/>
        <v>0.0886354078409897-36.2832160947784i</v>
      </c>
      <c r="I2970" t="str">
        <f t="shared" si="863"/>
        <v>-0.242673691033459-0.297971087859489i</v>
      </c>
      <c r="K2970" t="str">
        <f t="shared" si="864"/>
        <v>0.000807931146635042-0.00112811601427539i</v>
      </c>
      <c r="L2970" t="str">
        <f t="shared" si="865"/>
        <v>0.0001875-0.00534280301230965i</v>
      </c>
      <c r="M2970" t="str">
        <f t="shared" si="866"/>
        <v>0.00125-0.00134284353785323i</v>
      </c>
      <c r="N2970">
        <f t="shared" si="867"/>
        <v>16.329972869568735</v>
      </c>
      <c r="O2970">
        <f t="shared" si="868"/>
        <v>12.862449811628348</v>
      </c>
      <c r="P2970" s="3">
        <f t="shared" si="869"/>
        <v>-12.862449811628348</v>
      </c>
      <c r="Q2970" s="3">
        <f t="shared" si="870"/>
        <v>-163.67002713043127</v>
      </c>
      <c r="R2970">
        <f t="shared" si="871"/>
        <v>16.329972869568735</v>
      </c>
      <c r="S2970">
        <f t="shared" si="872"/>
        <v>66.020966607089349</v>
      </c>
      <c r="T2970">
        <f t="shared" si="855"/>
        <v>-12.862449811628348</v>
      </c>
    </row>
    <row r="2971" spans="1:20" x14ac:dyDescent="0.35">
      <c r="A2971">
        <f t="shared" si="856"/>
        <v>416398.29082739342</v>
      </c>
      <c r="B2971">
        <f t="shared" si="873"/>
        <v>66271.846280196289</v>
      </c>
      <c r="C2971" t="str">
        <f t="shared" si="857"/>
        <v>-0.216408584901561-0.0634963143117098i</v>
      </c>
      <c r="D2971" t="str">
        <f t="shared" si="858"/>
        <v>3.4495049248925-0.554360174255816i</v>
      </c>
      <c r="E2971" t="str">
        <f t="shared" si="859"/>
        <v>-16.497012589577-91.7746820561102i</v>
      </c>
      <c r="F2971" t="str">
        <f t="shared" si="860"/>
        <v>2.90526746815599-2.36983971463393i</v>
      </c>
      <c r="G2971" t="str">
        <f t="shared" si="861"/>
        <v>0.998404609799736-0.0399104614151809i</v>
      </c>
      <c r="H2971" t="str">
        <f t="shared" si="862"/>
        <v>0.087904997942691-36.1450333835852i</v>
      </c>
      <c r="I2971" t="str">
        <f t="shared" si="863"/>
        <v>-0.240924146540398-0.296828058719861i</v>
      </c>
      <c r="K2971" t="str">
        <f t="shared" si="864"/>
        <v>0.000807411600880305-0.0011247762131754i</v>
      </c>
      <c r="L2971" t="str">
        <f t="shared" si="865"/>
        <v>0.0001875-0.00532257721887792i</v>
      </c>
      <c r="M2971" t="str">
        <f t="shared" si="866"/>
        <v>0.00125-0.0013377600496645i</v>
      </c>
      <c r="N2971">
        <f t="shared" si="867"/>
        <v>16.352184774668245</v>
      </c>
      <c r="O2971">
        <f t="shared" si="868"/>
        <v>12.935855827239184</v>
      </c>
      <c r="P2971" s="3">
        <f t="shared" si="869"/>
        <v>-12.935855827239184</v>
      </c>
      <c r="Q2971" s="3">
        <f t="shared" si="870"/>
        <v>-163.64781522533175</v>
      </c>
      <c r="R2971">
        <f t="shared" si="871"/>
        <v>16.352184774668245</v>
      </c>
      <c r="S2971">
        <f t="shared" si="872"/>
        <v>66.271846280196286</v>
      </c>
      <c r="T2971">
        <f t="shared" si="855"/>
        <v>-12.935855827239184</v>
      </c>
    </row>
    <row r="2972" spans="1:20" x14ac:dyDescent="0.35">
      <c r="A2972">
        <f t="shared" si="856"/>
        <v>417980.60433253751</v>
      </c>
      <c r="B2972">
        <f t="shared" si="873"/>
        <v>66523.679296061033</v>
      </c>
      <c r="C2972" t="str">
        <f t="shared" si="857"/>
        <v>-0.214567106725865-0.0630487349824015i</v>
      </c>
      <c r="D2972" t="str">
        <f t="shared" si="858"/>
        <v>3.44928880581205-0.554625261552996i</v>
      </c>
      <c r="E2972" t="str">
        <f t="shared" si="859"/>
        <v>-16.4510574871462-91.1964880727951i</v>
      </c>
      <c r="F2972" t="str">
        <f t="shared" si="860"/>
        <v>2.90523217538695-2.36174796028113i</v>
      </c>
      <c r="G2972" t="str">
        <f t="shared" si="861"/>
        <v>0.998392481324921-0.0400616344997042i</v>
      </c>
      <c r="H2972" t="str">
        <f t="shared" si="862"/>
        <v>0.0871807217009992-36.0073830994705i</v>
      </c>
      <c r="I2972" t="str">
        <f t="shared" si="863"/>
        <v>-0.239187894932476-0.295689476270829i</v>
      </c>
      <c r="K2972" t="str">
        <f t="shared" si="864"/>
        <v>0.000806893173479676-0.00112145178941595i</v>
      </c>
      <c r="L2972" t="str">
        <f t="shared" si="865"/>
        <v>0.0001875-0.0053024279925064i</v>
      </c>
      <c r="M2972" t="str">
        <f t="shared" si="866"/>
        <v>0.00125-0.00133269580560321i</v>
      </c>
      <c r="N2972">
        <f t="shared" si="867"/>
        <v>16.374980464999254</v>
      </c>
      <c r="O2972">
        <f t="shared" si="868"/>
        <v>13.009067927516496</v>
      </c>
      <c r="P2972" s="3">
        <f t="shared" si="869"/>
        <v>-13.009067927516496</v>
      </c>
      <c r="Q2972" s="3">
        <f t="shared" si="870"/>
        <v>-163.62501953500075</v>
      </c>
      <c r="R2972">
        <f t="shared" si="871"/>
        <v>16.374980464999254</v>
      </c>
      <c r="S2972">
        <f t="shared" si="872"/>
        <v>66.523679296061033</v>
      </c>
      <c r="T2972">
        <f t="shared" si="855"/>
        <v>-13.009067927516496</v>
      </c>
    </row>
    <row r="2973" spans="1:20" x14ac:dyDescent="0.35">
      <c r="A2973">
        <f t="shared" si="856"/>
        <v>419568.93062900123</v>
      </c>
      <c r="B2973">
        <f t="shared" si="873"/>
        <v>66776.469277386073</v>
      </c>
      <c r="C2973" t="str">
        <f t="shared" si="857"/>
        <v>-0.212745368992051-0.0626076910310259i</v>
      </c>
      <c r="D2973" t="str">
        <f t="shared" si="858"/>
        <v>3.44907106849488-0.554898028902539i</v>
      </c>
      <c r="E2973" t="str">
        <f t="shared" si="859"/>
        <v>-16.4040993578654-90.6236016029079i</v>
      </c>
      <c r="F2973" t="str">
        <f t="shared" si="860"/>
        <v>2.90519661475047-2.35369015893384i</v>
      </c>
      <c r="G2973" t="str">
        <f t="shared" si="861"/>
        <v>0.998380260796603-0.0402133764848193i</v>
      </c>
      <c r="H2973" t="str">
        <f t="shared" si="862"/>
        <v>0.0864625237569102-35.8702631210294i</v>
      </c>
      <c r="I2973" t="str">
        <f t="shared" si="863"/>
        <v>-0.237464834623823-0.29455532204828i</v>
      </c>
      <c r="K2973" t="str">
        <f t="shared" si="864"/>
        <v>0.000806375837532167-0.00111814269138884i</v>
      </c>
      <c r="L2973" t="str">
        <f t="shared" si="865"/>
        <v>0.0001875-0.00528235504334171i</v>
      </c>
      <c r="M2973" t="str">
        <f t="shared" si="866"/>
        <v>0.00125-0.0013276507328185i</v>
      </c>
      <c r="N2973">
        <f t="shared" si="867"/>
        <v>16.398345327395418</v>
      </c>
      <c r="O2973">
        <f t="shared" si="868"/>
        <v>13.082086938979495</v>
      </c>
      <c r="P2973" s="3">
        <f t="shared" si="869"/>
        <v>-13.082086938979495</v>
      </c>
      <c r="Q2973" s="3">
        <f t="shared" si="870"/>
        <v>-163.60165467260458</v>
      </c>
      <c r="R2973">
        <f t="shared" si="871"/>
        <v>16.398345327395418</v>
      </c>
      <c r="S2973">
        <f t="shared" si="872"/>
        <v>66.77646927738607</v>
      </c>
      <c r="T2973">
        <f t="shared" si="855"/>
        <v>-13.082086938979495</v>
      </c>
    </row>
    <row r="2974" spans="1:20" x14ac:dyDescent="0.35">
      <c r="A2974">
        <f t="shared" si="856"/>
        <v>421163.2925653914</v>
      </c>
      <c r="B2974">
        <f t="shared" si="873"/>
        <v>67030.219860640136</v>
      </c>
      <c r="C2974" t="str">
        <f t="shared" si="857"/>
        <v>-0.210943127360222-0.0621730210743514i</v>
      </c>
      <c r="D2974" t="str">
        <f t="shared" si="858"/>
        <v>3.44885170103245-0.55517847687054i</v>
      </c>
      <c r="E2974" t="str">
        <f t="shared" si="859"/>
        <v>-16.356179181156-90.0559590190795i</v>
      </c>
      <c r="F2974" t="str">
        <f t="shared" si="860"/>
        <v>2.90516078422017-2.3456661944323i</v>
      </c>
      <c r="G2974" t="str">
        <f t="shared" si="861"/>
        <v>0.998367947518391-0.0403656894689854i</v>
      </c>
      <c r="H2974" t="str">
        <f t="shared" si="862"/>
        <v>0.0857503493084209-35.7336713360895i</v>
      </c>
      <c r="I2974" t="str">
        <f t="shared" si="863"/>
        <v>-0.235754864812945-0.293425577677104i</v>
      </c>
      <c r="K2974" t="str">
        <f t="shared" si="864"/>
        <v>0.000805859566234552-0.001114848867619i</v>
      </c>
      <c r="L2974" t="str">
        <f t="shared" si="865"/>
        <v>0.0001875-0.0052623580826277i</v>
      </c>
      <c r="M2974" t="str">
        <f t="shared" si="866"/>
        <v>0.00125-0.00132262475873531i</v>
      </c>
      <c r="N2974">
        <f t="shared" si="867"/>
        <v>16.422264932799038</v>
      </c>
      <c r="O2974">
        <f t="shared" si="868"/>
        <v>13.154913692509123</v>
      </c>
      <c r="P2974" s="3">
        <f t="shared" si="869"/>
        <v>-13.154913692509123</v>
      </c>
      <c r="Q2974" s="3">
        <f t="shared" si="870"/>
        <v>-163.57773506720096</v>
      </c>
      <c r="R2974">
        <f t="shared" si="871"/>
        <v>16.422264932799038</v>
      </c>
      <c r="S2974">
        <f t="shared" si="872"/>
        <v>67.03021986064013</v>
      </c>
      <c r="T2974">
        <f t="shared" si="855"/>
        <v>-13.154913692509123</v>
      </c>
    </row>
    <row r="2975" spans="1:20" x14ac:dyDescent="0.35">
      <c r="A2975">
        <f t="shared" si="856"/>
        <v>422763.71307713992</v>
      </c>
      <c r="B2975">
        <f t="shared" si="873"/>
        <v>67284.934696110577</v>
      </c>
      <c r="C2975" t="str">
        <f t="shared" si="857"/>
        <v>-0.209160140597518-0.061744568084755i</v>
      </c>
      <c r="D2975" t="str">
        <f t="shared" si="858"/>
        <v>3.44863069143171-0.555466606096233i</v>
      </c>
      <c r="E2975" t="str">
        <f t="shared" si="859"/>
        <v>-16.3073367486462-89.4934974950857i</v>
      </c>
      <c r="F2975" t="str">
        <f t="shared" si="860"/>
        <v>2.90512468175439-2.33767595110067i</v>
      </c>
      <c r="G2975" t="str">
        <f t="shared" si="861"/>
        <v>0.99835554078866-0.0405185755579152i</v>
      </c>
      <c r="H2975" t="str">
        <f t="shared" si="862"/>
        <v>0.085044144104215-35.5976056416617i</v>
      </c>
      <c r="I2975" t="str">
        <f t="shared" si="863"/>
        <v>-0.23405788547653-0.292300224870591i</v>
      </c>
      <c r="K2975" t="str">
        <f t="shared" si="864"/>
        <v>0.000805344332880401-0.00111157026676346i</v>
      </c>
      <c r="L2975" t="str">
        <f t="shared" si="865"/>
        <v>0.0001875-0.00524243682270144i</v>
      </c>
      <c r="M2975" t="str">
        <f t="shared" si="866"/>
        <v>0.00125-0.0013176178110533i</v>
      </c>
      <c r="N2975">
        <f t="shared" si="867"/>
        <v>16.446725033359598</v>
      </c>
      <c r="O2975">
        <f t="shared" si="868"/>
        <v>13.227549023107304</v>
      </c>
      <c r="P2975" s="3">
        <f t="shared" si="869"/>
        <v>-13.227549023107304</v>
      </c>
      <c r="Q2975" s="3">
        <f t="shared" si="870"/>
        <v>-163.5532749666404</v>
      </c>
      <c r="R2975">
        <f t="shared" si="871"/>
        <v>16.446725033359598</v>
      </c>
      <c r="S2975">
        <f t="shared" si="872"/>
        <v>67.284934696110582</v>
      </c>
      <c r="T2975">
        <f t="shared" si="855"/>
        <v>-13.227549023107304</v>
      </c>
    </row>
    <row r="2976" spans="1:20" x14ac:dyDescent="0.35">
      <c r="A2976">
        <f t="shared" si="856"/>
        <v>424370.21518683305</v>
      </c>
      <c r="B2976">
        <f t="shared" si="873"/>
        <v>67540.617447955796</v>
      </c>
      <c r="C2976" t="str">
        <f t="shared" si="857"/>
        <v>-0.207396170550867-0.061322179269167i</v>
      </c>
      <c r="D2976" t="str">
        <f t="shared" si="858"/>
        <v>3.44840802761465-0.555762417291608i</v>
      </c>
      <c r="E2976" t="str">
        <f t="shared" si="859"/>
        <v>-16.2576106972685-88.9361549994855i</v>
      </c>
      <c r="F2976" t="str">
        <f t="shared" si="860"/>
        <v>2.90508830529609-2.32971931374542i</v>
      </c>
      <c r="G2976" t="str">
        <f t="shared" si="861"/>
        <v>0.998343039900514-0.0406720368645944i</v>
      </c>
      <c r="H2976" t="str">
        <f t="shared" si="862"/>
        <v>0.0843438544374264-35.4620639438925i</v>
      </c>
      <c r="I2976" t="str">
        <f t="shared" si="863"/>
        <v>-0.232373797363333-0.291179245429865i</v>
      </c>
      <c r="K2976" t="str">
        <f t="shared" si="864"/>
        <v>0.000804830110859073-0.00110830683761048i</v>
      </c>
      <c r="L2976" t="str">
        <f t="shared" si="865"/>
        <v>0.0001875-0.00522259097698889i</v>
      </c>
      <c r="M2976" t="str">
        <f t="shared" si="866"/>
        <v>0.00125-0.00131262981774587i</v>
      </c>
      <c r="N2976">
        <f t="shared" si="867"/>
        <v>16.471711559581195</v>
      </c>
      <c r="O2976">
        <f t="shared" si="868"/>
        <v>13.299993769664022</v>
      </c>
      <c r="P2976" s="3">
        <f t="shared" si="869"/>
        <v>-13.299993769664022</v>
      </c>
      <c r="Q2976" s="3">
        <f t="shared" si="870"/>
        <v>-163.52828844041881</v>
      </c>
      <c r="R2976">
        <f t="shared" si="871"/>
        <v>16.471711559581195</v>
      </c>
      <c r="S2976">
        <f t="shared" si="872"/>
        <v>67.540617447955796</v>
      </c>
      <c r="T2976">
        <f t="shared" si="855"/>
        <v>-13.299993769664022</v>
      </c>
    </row>
    <row r="2977" spans="1:20" x14ac:dyDescent="0.35">
      <c r="A2977">
        <f t="shared" si="856"/>
        <v>425982.82200454309</v>
      </c>
      <c r="B2977">
        <f t="shared" si="873"/>
        <v>67797.271794258035</v>
      </c>
      <c r="C2977" t="str">
        <f t="shared" si="857"/>
        <v>-0.205650982119067-0.0609057059514341i</v>
      </c>
      <c r="D2977" t="str">
        <f t="shared" si="858"/>
        <v>3.4481836974176-0.556065911240992i</v>
      </c>
      <c r="E2977" t="str">
        <f t="shared" si="859"/>
        <v>-16.207038541434-88.3838702890535i</v>
      </c>
      <c r="F2977" t="str">
        <f t="shared" si="860"/>
        <v>2.90505165277283-2.32179616765357i</v>
      </c>
      <c r="G2977" t="str">
        <f t="shared" si="861"/>
        <v>0.998330444141745-0.0408260755093007i</v>
      </c>
      <c r="H2977" t="str">
        <f t="shared" si="862"/>
        <v>0.0836494271394801-35.3270441580149i</v>
      </c>
      <c r="I2977" t="str">
        <f t="shared" si="863"/>
        <v>-0.230702501988077-0.290062621243308i</v>
      </c>
      <c r="K2977" t="str">
        <f t="shared" si="864"/>
        <v>0.000804316873654764-0.00110505852907851i</v>
      </c>
      <c r="L2977" t="str">
        <f t="shared" si="865"/>
        <v>0.0001875-0.00520282026000088i</v>
      </c>
      <c r="M2977" t="str">
        <f t="shared" si="866"/>
        <v>0.00125-0.00130766070705905i</v>
      </c>
      <c r="N2977">
        <f t="shared" si="867"/>
        <v>16.497210617522796</v>
      </c>
      <c r="O2977">
        <f t="shared" si="868"/>
        <v>13.372248774735048</v>
      </c>
      <c r="P2977" s="3">
        <f t="shared" si="869"/>
        <v>-13.372248774735048</v>
      </c>
      <c r="Q2977" s="3">
        <f t="shared" si="870"/>
        <v>-163.5027893824772</v>
      </c>
      <c r="R2977">
        <f t="shared" si="871"/>
        <v>16.497210617522796</v>
      </c>
      <c r="S2977">
        <f t="shared" si="872"/>
        <v>67.797271794258037</v>
      </c>
      <c r="T2977">
        <f t="shared" si="855"/>
        <v>-13.372248774735048</v>
      </c>
    </row>
    <row r="2978" spans="1:20" x14ac:dyDescent="0.35">
      <c r="A2978">
        <f t="shared" si="856"/>
        <v>427601.5567281603</v>
      </c>
      <c r="B2978">
        <f t="shared" si="873"/>
        <v>68054.901427076213</v>
      </c>
      <c r="C2978" t="str">
        <f t="shared" si="857"/>
        <v>-0.203924343224356-0.0604950034580148i</v>
      </c>
      <c r="D2978" t="str">
        <f t="shared" si="858"/>
        <v>3.44795768859083-0.556377088800658i</v>
      </c>
      <c r="E2978" t="str">
        <f t="shared" si="859"/>
        <v>-16.1556567043048-87.8365829020377i</v>
      </c>
      <c r="F2978" t="str">
        <f t="shared" si="860"/>
        <v>2.90501472209657-2.31390639859102i</v>
      </c>
      <c r="G2978" t="str">
        <f t="shared" si="861"/>
        <v>0.998317752794795-0.0409806936196237i</v>
      </c>
      <c r="H2978" t="str">
        <f t="shared" si="862"/>
        <v>0.082960809574022-35.1925442083025i</v>
      </c>
      <c r="I2978" t="str">
        <f t="shared" si="863"/>
        <v>-0.229043901625434-0.288950334286005i</v>
      </c>
      <c r="K2978" t="str">
        <f t="shared" si="864"/>
        <v>0.000803804594845554-0.00110182529021528i</v>
      </c>
      <c r="L2978" t="str">
        <f t="shared" si="865"/>
        <v>0.0001875-0.00518312438732904i</v>
      </c>
      <c r="M2978" t="str">
        <f t="shared" si="866"/>
        <v>0.00125-0.00130271040751051i</v>
      </c>
      <c r="N2978">
        <f t="shared" si="867"/>
        <v>16.523208486046656</v>
      </c>
      <c r="O2978">
        <f t="shared" si="868"/>
        <v>13.444314884326314</v>
      </c>
      <c r="P2978" s="3">
        <f t="shared" si="869"/>
        <v>-13.444314884326314</v>
      </c>
      <c r="Q2978" s="3">
        <f t="shared" si="870"/>
        <v>-163.47679151395334</v>
      </c>
      <c r="R2978">
        <f t="shared" si="871"/>
        <v>16.523208486046656</v>
      </c>
      <c r="S2978">
        <f t="shared" si="872"/>
        <v>68.054901427076217</v>
      </c>
      <c r="T2978">
        <f t="shared" si="855"/>
        <v>-13.444314884326314</v>
      </c>
    </row>
    <row r="2979" spans="1:20" x14ac:dyDescent="0.35">
      <c r="A2979">
        <f t="shared" si="856"/>
        <v>429226.44264372729</v>
      </c>
      <c r="B2979">
        <f t="shared" si="873"/>
        <v>68313.510052499099</v>
      </c>
      <c r="C2979" t="str">
        <f t="shared" si="857"/>
        <v>-0.202216024783445-0.0600899310068839i</v>
      </c>
      <c r="D2979" t="str">
        <f t="shared" si="858"/>
        <v>3.44772998879789-0.556695950898409i</v>
      </c>
      <c r="E2979" t="str">
        <f t="shared" si="859"/>
        <v>-16.103500548197-87.2942331512477i</v>
      </c>
      <c r="F2979" t="str">
        <f t="shared" si="860"/>
        <v>2.90497751116359-2.30604989280091i</v>
      </c>
      <c r="G2979" t="str">
        <f t="shared" si="861"/>
        <v>0.998304965136715-0.0411358933304834i</v>
      </c>
      <c r="H2979" t="str">
        <f t="shared" si="862"/>
        <v>0.0822779496309082-35.058562028021i</v>
      </c>
      <c r="I2979" t="str">
        <f t="shared" si="863"/>
        <v>-0.227397899304039-0.287842366619173i</v>
      </c>
      <c r="K2979" t="str">
        <f t="shared" si="864"/>
        <v>0.000803293248102439-0.00109860707019681i</v>
      </c>
      <c r="L2979" t="str">
        <f t="shared" si="865"/>
        <v>0.0001875-0.00516350307564159i</v>
      </c>
      <c r="M2979" t="str">
        <f t="shared" si="866"/>
        <v>0.00125-0.00129777884788853i</v>
      </c>
      <c r="N2979">
        <f t="shared" si="867"/>
        <v>16.549691614112163</v>
      </c>
      <c r="O2979">
        <f t="shared" si="868"/>
        <v>13.51619294768815</v>
      </c>
      <c r="P2979" s="3">
        <f t="shared" si="869"/>
        <v>-13.51619294768815</v>
      </c>
      <c r="Q2979" s="3">
        <f t="shared" si="870"/>
        <v>-163.45030838588784</v>
      </c>
      <c r="R2979">
        <f t="shared" si="871"/>
        <v>16.549691614112163</v>
      </c>
      <c r="S2979">
        <f t="shared" si="872"/>
        <v>68.313510052499097</v>
      </c>
      <c r="T2979">
        <f t="shared" si="855"/>
        <v>-13.51619294768815</v>
      </c>
    </row>
    <row r="2980" spans="1:20" x14ac:dyDescent="0.35">
      <c r="A2980">
        <f t="shared" si="856"/>
        <v>430857.50312577351</v>
      </c>
      <c r="B2980">
        <f t="shared" si="873"/>
        <v>68573.101390698605</v>
      </c>
      <c r="C2980" t="str">
        <f t="shared" si="857"/>
        <v>-0.200525800678111-0.0596903515995985i</v>
      </c>
      <c r="D2980" t="str">
        <f t="shared" si="858"/>
        <v>3.447500585615-0.557022498533165i</v>
      </c>
      <c r="E2980" t="str">
        <f t="shared" si="859"/>
        <v>-16.0506044041282-86.7567621169973i</v>
      </c>
      <c r="F2980" t="str">
        <f t="shared" si="860"/>
        <v>2.90494001785439-2.29822653700192i</v>
      </c>
      <c r="G2980" t="str">
        <f t="shared" si="861"/>
        <v>0.998292080439127-0.0412916767841507i</v>
      </c>
      <c r="H2980" t="str">
        <f t="shared" si="862"/>
        <v>0.0816007957202844-34.9250955593814i</v>
      </c>
      <c r="I2980" t="str">
        <f t="shared" si="863"/>
        <v>-0.225764398800551-0.286738700389608i</v>
      </c>
      <c r="K2980" t="str">
        <f t="shared" si="864"/>
        <v>0.00080278280718842-0.00109540381832641i</v>
      </c>
      <c r="L2980" t="str">
        <f t="shared" si="865"/>
        <v>0.0001875-0.00514395604267942i</v>
      </c>
      <c r="M2980" t="str">
        <f t="shared" si="866"/>
        <v>0.00125-0.00129286595725098i</v>
      </c>
      <c r="N2980">
        <f t="shared" si="867"/>
        <v>16.576646618122197</v>
      </c>
      <c r="O2980">
        <f t="shared" si="868"/>
        <v>13.587883817117053</v>
      </c>
      <c r="P2980" s="3">
        <f t="shared" si="869"/>
        <v>-13.587883817117053</v>
      </c>
      <c r="Q2980" s="3">
        <f t="shared" si="870"/>
        <v>-163.4233533818778</v>
      </c>
      <c r="R2980">
        <f t="shared" si="871"/>
        <v>16.576646618122197</v>
      </c>
      <c r="S2980">
        <f t="shared" si="872"/>
        <v>68.573101390698611</v>
      </c>
      <c r="T2980">
        <f t="shared" si="855"/>
        <v>-13.587883817117053</v>
      </c>
    </row>
    <row r="2981" spans="1:20" x14ac:dyDescent="0.35">
      <c r="A2981">
        <f t="shared" si="856"/>
        <v>432494.76163765142</v>
      </c>
      <c r="B2981">
        <f t="shared" si="873"/>
        <v>68833.679175983256</v>
      </c>
      <c r="C2981" t="str">
        <f t="shared" si="857"/>
        <v>-0.198853447725418-0.0592961319164086i</v>
      </c>
      <c r="D2981" t="str">
        <f t="shared" si="858"/>
        <v>3.44726946653065-0.557356732774563i</v>
      </c>
      <c r="E2981" t="str">
        <f t="shared" si="859"/>
        <v>-15.9970016005393-86.2241116399125i</v>
      </c>
      <c r="F2981" t="str">
        <f t="shared" si="860"/>
        <v>2.90490224003353-2.29043621838661i</v>
      </c>
      <c r="G2981" t="str">
        <f t="shared" si="861"/>
        <v>0.99827909796818-0.0414480461302653i</v>
      </c>
      <c r="H2981" t="str">
        <f t="shared" si="862"/>
        <v>0.0809292967667352-34.7921427534942i</v>
      </c>
      <c r="I2981" t="str">
        <f t="shared" si="863"/>
        <v>-0.224143304633776-0.285639317829143i</v>
      </c>
      <c r="K2981" t="str">
        <f t="shared" si="864"/>
        <v>0.000802273245957569-0.00109221548403375i</v>
      </c>
      <c r="L2981" t="str">
        <f t="shared" si="865"/>
        <v>0.0001875-0.00512448300725187i</v>
      </c>
      <c r="M2981" t="str">
        <f t="shared" si="866"/>
        <v>0.00125-0.00128797166492426i</v>
      </c>
      <c r="N2981">
        <f t="shared" si="867"/>
        <v>16.604060279312989</v>
      </c>
      <c r="O2981">
        <f t="shared" si="868"/>
        <v>13.659388347764326</v>
      </c>
      <c r="P2981" s="3">
        <f t="shared" si="869"/>
        <v>-13.659388347764326</v>
      </c>
      <c r="Q2981" s="3">
        <f t="shared" si="870"/>
        <v>-163.39593972068701</v>
      </c>
      <c r="R2981">
        <f t="shared" si="871"/>
        <v>16.604060279312989</v>
      </c>
      <c r="S2981">
        <f t="shared" si="872"/>
        <v>68.833679175983249</v>
      </c>
      <c r="T2981">
        <f t="shared" si="855"/>
        <v>-13.659388347764326</v>
      </c>
    </row>
    <row r="2982" spans="1:20" x14ac:dyDescent="0.35">
      <c r="A2982">
        <f t="shared" si="856"/>
        <v>434138.24173187453</v>
      </c>
      <c r="B2982">
        <f t="shared" si="873"/>
        <v>69095.247156851998</v>
      </c>
      <c r="C2982" t="str">
        <f t="shared" si="857"/>
        <v>-0.197198745647559-0.0589071422143323i</v>
      </c>
      <c r="D2982" t="str">
        <f t="shared" si="858"/>
        <v>3.44703661894488-0.557698654762519i</v>
      </c>
      <c r="E2982" t="str">
        <f t="shared" si="859"/>
        <v>-15.9427244912118-85.6962243136194i</v>
      </c>
      <c r="F2982" t="str">
        <f t="shared" si="860"/>
        <v>2.90486417554955-2.28267882461975i</v>
      </c>
      <c r="G2982" t="str">
        <f t="shared" si="861"/>
        <v>0.998266016984515-0.0416050035258566i</v>
      </c>
      <c r="H2982" t="str">
        <f t="shared" si="862"/>
        <v>0.0802634022035009-34.6597015703217i</v>
      </c>
      <c r="I2982" t="str">
        <f t="shared" si="863"/>
        <v>-0.22253452205882-0.28454420125409i</v>
      </c>
      <c r="K2982" t="str">
        <f t="shared" si="864"/>
        <v>0.000801764538354106-0.00108904201687385i</v>
      </c>
      <c r="L2982" t="str">
        <f t="shared" si="865"/>
        <v>0.0001875-0.00510508368923277i</v>
      </c>
      <c r="M2982" t="str">
        <f t="shared" si="866"/>
        <v>0.00125-0.00128309590050236i</v>
      </c>
      <c r="N2982">
        <f t="shared" si="867"/>
        <v>16.631919541191763</v>
      </c>
      <c r="O2982">
        <f t="shared" si="868"/>
        <v>13.73070739745355</v>
      </c>
      <c r="P2982" s="3">
        <f t="shared" si="869"/>
        <v>-13.73070739745355</v>
      </c>
      <c r="Q2982" s="3">
        <f t="shared" si="870"/>
        <v>-163.36808045880824</v>
      </c>
      <c r="R2982">
        <f t="shared" si="871"/>
        <v>16.631919541191763</v>
      </c>
      <c r="S2982">
        <f t="shared" si="872"/>
        <v>69.095247156851997</v>
      </c>
      <c r="T2982">
        <f t="shared" si="855"/>
        <v>-13.73070739745355</v>
      </c>
    </row>
    <row r="2983" spans="1:20" x14ac:dyDescent="0.35">
      <c r="A2983">
        <f t="shared" si="856"/>
        <v>435787.96705045569</v>
      </c>
      <c r="B2983">
        <f t="shared" si="873"/>
        <v>69357.809096048033</v>
      </c>
      <c r="C2983" t="str">
        <f t="shared" si="857"/>
        <v>-0.195561477041429-0.0585232562281208i</v>
      </c>
      <c r="D2983" t="str">
        <f t="shared" si="858"/>
        <v>3.44680203016877-0.558048265706825i</v>
      </c>
      <c r="E2983" t="str">
        <f t="shared" si="859"/>
        <v>-15.8878044824053-85.1730434773285i</v>
      </c>
      <c r="F2983" t="str">
        <f t="shared" si="860"/>
        <v>2.90482582223478-2.27495424383671i</v>
      </c>
      <c r="G2983" t="str">
        <f t="shared" si="861"/>
        <v>0.998252836743221-0.0417625511353611i</v>
      </c>
      <c r="H2983" t="str">
        <f t="shared" si="862"/>
        <v>0.0796030619667805-34.5277699786336i</v>
      </c>
      <c r="I2983" t="str">
        <f t="shared" si="863"/>
        <v>-0.220937957061307-0.283453333064706i</v>
      </c>
      <c r="K2983" t="str">
        <f t="shared" si="864"/>
        <v>0.00080125665841152-0.00108588336652608i</v>
      </c>
      <c r="L2983" t="str">
        <f t="shared" si="865"/>
        <v>0.0001875-0.00508575780955645i</v>
      </c>
      <c r="M2983" t="str">
        <f t="shared" si="866"/>
        <v>0.00125-0.00127823859384574i</v>
      </c>
      <c r="N2983">
        <f t="shared" si="867"/>
        <v>16.660211507019511</v>
      </c>
      <c r="O2983">
        <f t="shared" si="868"/>
        <v>13.801841826503939</v>
      </c>
      <c r="P2983" s="3">
        <f t="shared" si="869"/>
        <v>-13.801841826503939</v>
      </c>
      <c r="Q2983" s="3">
        <f t="shared" si="870"/>
        <v>-163.33978849298049</v>
      </c>
      <c r="R2983">
        <f t="shared" si="871"/>
        <v>16.660211507019511</v>
      </c>
      <c r="S2983">
        <f t="shared" si="872"/>
        <v>69.35780909604803</v>
      </c>
      <c r="T2983">
        <f t="shared" si="855"/>
        <v>-13.801841826503939</v>
      </c>
    </row>
    <row r="2984" spans="1:20" x14ac:dyDescent="0.35">
      <c r="A2984">
        <f t="shared" si="856"/>
        <v>437443.96132524736</v>
      </c>
      <c r="B2984">
        <f t="shared" si="873"/>
        <v>69621.368770613015</v>
      </c>
      <c r="C2984" t="str">
        <f t="shared" si="857"/>
        <v>-0.193941427347926-0.05814435107403i</v>
      </c>
      <c r="D2984" t="str">
        <f t="shared" si="858"/>
        <v>3.44656568742392-0.558405566886714i</v>
      </c>
      <c r="E2984" t="str">
        <f t="shared" si="859"/>
        <v>-15.8322720592292-84.6545132083244i</v>
      </c>
      <c r="F2984" t="str">
        <f t="shared" si="860"/>
        <v>2.90478717790535-2.2672623646418i</v>
      </c>
      <c r="G2984" t="str">
        <f t="shared" si="861"/>
        <v>0.998239556493791-0.0419206911306433i</v>
      </c>
      <c r="H2984" t="str">
        <f t="shared" si="862"/>
        <v>0.0789482264900931-34.3963459559602i</v>
      </c>
      <c r="I2984" t="str">
        <f t="shared" si="863"/>
        <v>-0.219353516351635-0.282366695744668i</v>
      </c>
      <c r="K2984" t="str">
        <f t="shared" si="864"/>
        <v>0.000800749580251661-0.00108273948279319i</v>
      </c>
      <c r="L2984" t="str">
        <f t="shared" si="865"/>
        <v>0.0001875-0.00506650509021364i</v>
      </c>
      <c r="M2984" t="str">
        <f t="shared" si="866"/>
        <v>0.00125-0.00127339967508044i</v>
      </c>
      <c r="N2984">
        <f t="shared" si="867"/>
        <v>16.688923437341259</v>
      </c>
      <c r="O2984">
        <f t="shared" si="868"/>
        <v>13.872792497561219</v>
      </c>
      <c r="P2984" s="3">
        <f t="shared" si="869"/>
        <v>-13.872792497561219</v>
      </c>
      <c r="Q2984" s="3">
        <f t="shared" si="870"/>
        <v>-163.31107656265874</v>
      </c>
      <c r="R2984">
        <f t="shared" si="871"/>
        <v>16.688923437341259</v>
      </c>
      <c r="S2984">
        <f t="shared" si="872"/>
        <v>69.621368770613017</v>
      </c>
      <c r="T2984">
        <f t="shared" si="855"/>
        <v>-13.872792497561219</v>
      </c>
    </row>
    <row r="2985" spans="1:20" x14ac:dyDescent="0.35">
      <c r="A2985">
        <f t="shared" si="856"/>
        <v>439106.24837828329</v>
      </c>
      <c r="B2985">
        <f t="shared" si="873"/>
        <v>69885.929971941339</v>
      </c>
      <c r="C2985" t="str">
        <f t="shared" si="857"/>
        <v>-0.192338384821035-0.0577703071563012i</v>
      </c>
      <c r="D2985" t="str">
        <f t="shared" si="858"/>
        <v>3.44632757784168-0.558770559650421i</v>
      </c>
      <c r="E2985" t="str">
        <f t="shared" si="859"/>
        <v>-15.7761568112793-84.1405783143699i</v>
      </c>
      <c r="F2985" t="str">
        <f t="shared" si="860"/>
        <v>2.90474824036098-2.25960307610658i</v>
      </c>
      <c r="G2985" t="str">
        <f t="shared" si="861"/>
        <v>0.998226175480087-0.042079425691014i</v>
      </c>
      <c r="H2985" t="str">
        <f t="shared" si="862"/>
        <v>0.0782988466987158-34.2654274885474i</v>
      </c>
      <c r="I2985" t="str">
        <f t="shared" si="863"/>
        <v>-0.217781107359273-0.281284271860527i</v>
      </c>
      <c r="K2985" t="str">
        <f t="shared" si="864"/>
        <v>0.000800243278083863-0.00107961031560032i</v>
      </c>
      <c r="L2985" t="str">
        <f t="shared" si="865"/>
        <v>0.0001875-0.00504732525424752i</v>
      </c>
      <c r="M2985" t="str">
        <f t="shared" si="866"/>
        <v>0.00125-0.00126857907459697i</v>
      </c>
      <c r="N2985">
        <f t="shared" si="867"/>
        <v>16.718042747556609</v>
      </c>
      <c r="O2985">
        <f t="shared" si="868"/>
        <v>13.943560275435447</v>
      </c>
      <c r="P2985" s="3">
        <f t="shared" si="869"/>
        <v>-13.943560275435447</v>
      </c>
      <c r="Q2985" s="3">
        <f t="shared" si="870"/>
        <v>-163.28195725244339</v>
      </c>
      <c r="R2985">
        <f t="shared" si="871"/>
        <v>16.718042747556609</v>
      </c>
      <c r="S2985">
        <f t="shared" si="872"/>
        <v>69.885929971941337</v>
      </c>
      <c r="T2985">
        <f t="shared" si="855"/>
        <v>-13.943560275435447</v>
      </c>
    </row>
    <row r="2986" spans="1:20" x14ac:dyDescent="0.35">
      <c r="A2986">
        <f t="shared" si="856"/>
        <v>440774.85212212079</v>
      </c>
      <c r="B2986">
        <f t="shared" si="873"/>
        <v>70151.496505834715</v>
      </c>
      <c r="C2986" t="str">
        <f t="shared" si="857"/>
        <v>-0.190752140496755-0.057401008076305i</v>
      </c>
      <c r="D2986" t="str">
        <f t="shared" si="858"/>
        <v>3.44608768846282-0.559143245414775i</v>
      </c>
      <c r="E2986" t="str">
        <f t="shared" si="859"/>
        <v>-15.7194874575563-83.6311843260462i</v>
      </c>
      <c r="F2986" t="str">
        <f t="shared" si="860"/>
        <v>2.90470900738484-2.25197626776832i</v>
      </c>
      <c r="G2986" t="str">
        <f t="shared" si="861"/>
        <v>0.998212692940295-0.0422387570032495i</v>
      </c>
      <c r="H2986" t="str">
        <f t="shared" si="862"/>
        <v>0.0776548740041926-34.135012571312i</v>
      </c>
      <c r="I2986" t="str">
        <f t="shared" si="863"/>
        <v>-0.216220638227121-0.280206044061193i</v>
      </c>
      <c r="K2986" t="str">
        <f t="shared" si="864"/>
        <v>0.000799737726204076-0.00107649581499398i</v>
      </c>
      <c r="L2986" t="str">
        <f t="shared" si="865"/>
        <v>0.0001875-0.00502821802574966i</v>
      </c>
      <c r="M2986" t="str">
        <f t="shared" si="866"/>
        <v>0.00125-0.00126377672304938i</v>
      </c>
      <c r="N2986">
        <f t="shared" si="867"/>
        <v>16.747557005537004</v>
      </c>
      <c r="O2986">
        <f t="shared" si="868"/>
        <v>14.014146026944287</v>
      </c>
      <c r="P2986" s="3">
        <f t="shared" si="869"/>
        <v>-14.014146026944287</v>
      </c>
      <c r="Q2986" s="3">
        <f t="shared" si="870"/>
        <v>-163.252442994463</v>
      </c>
      <c r="R2986">
        <f t="shared" si="871"/>
        <v>16.747557005537004</v>
      </c>
      <c r="S2986">
        <f t="shared" si="872"/>
        <v>70.151496505834714</v>
      </c>
      <c r="T2986">
        <f t="shared" si="855"/>
        <v>-14.014146026944287</v>
      </c>
    </row>
    <row r="2987" spans="1:20" x14ac:dyDescent="0.35">
      <c r="A2987">
        <f t="shared" si="856"/>
        <v>442449.79656018486</v>
      </c>
      <c r="B2987">
        <f t="shared" si="873"/>
        <v>70418.072192556894</v>
      </c>
      <c r="C2987" t="str">
        <f t="shared" si="857"/>
        <v>-0.189182488161862-0.0570363405442505i</v>
      </c>
      <c r="D2987" t="str">
        <f t="shared" si="858"/>
        <v>3.44584600623682-0.559523625664751i</v>
      </c>
      <c r="E2987" t="str">
        <f t="shared" si="859"/>
        <v>-15.6622918706825-83.1262774890268i</v>
      </c>
      <c r="F2987" t="str">
        <f t="shared" si="860"/>
        <v>2.90466947674346-2.24438182962831i</v>
      </c>
      <c r="G2987" t="str">
        <f t="shared" si="861"/>
        <v>0.998199108106881-0.0423986872616109i</v>
      </c>
      <c r="H2987" t="str">
        <f t="shared" si="862"/>
        <v>0.0770162602989089-34.0050992077963i</v>
      </c>
      <c r="I2987" t="str">
        <f t="shared" si="863"/>
        <v>-0.214672017805898-0.279131995077405i</v>
      </c>
      <c r="K2987" t="str">
        <f t="shared" si="864"/>
        <v>0.000799232898994019-0.00107339593114104i</v>
      </c>
      <c r="L2987" t="str">
        <f t="shared" si="865"/>
        <v>0.0001875-0.00500918312985622i</v>
      </c>
      <c r="M2987" t="str">
        <f t="shared" si="866"/>
        <v>0.00125-0.00125899255135423i</v>
      </c>
      <c r="N2987">
        <f t="shared" si="867"/>
        <v>16.777453929286082</v>
      </c>
      <c r="O2987">
        <f t="shared" si="868"/>
        <v>14.084550620763569</v>
      </c>
      <c r="P2987" s="3">
        <f t="shared" si="869"/>
        <v>-14.084550620763569</v>
      </c>
      <c r="Q2987" s="3">
        <f t="shared" si="870"/>
        <v>-163.22254607071392</v>
      </c>
      <c r="R2987">
        <f t="shared" si="871"/>
        <v>16.777453929286082</v>
      </c>
      <c r="S2987">
        <f t="shared" si="872"/>
        <v>70.418072192556892</v>
      </c>
      <c r="T2987">
        <f t="shared" si="855"/>
        <v>-14.084550620763569</v>
      </c>
    </row>
    <row r="2988" spans="1:20" x14ac:dyDescent="0.35">
      <c r="A2988">
        <f t="shared" si="856"/>
        <v>444131.1057871136</v>
      </c>
      <c r="B2988">
        <f t="shared" si="873"/>
        <v>70685.660866888618</v>
      </c>
      <c r="C2988" t="str">
        <f t="shared" si="857"/>
        <v>-0.187629224322591-0.0566761942933929i</v>
      </c>
      <c r="D2988" t="str">
        <f t="shared" si="858"/>
        <v>3.44560251802123-0.559911701953018i</v>
      </c>
      <c r="E2988" t="str">
        <f t="shared" si="859"/>
        <v>-15.6045971004405-82.6258047563063i</v>
      </c>
      <c r="F2988" t="str">
        <f t="shared" si="860"/>
        <v>2.90462964618664-2.23681965215025i</v>
      </c>
      <c r="G2988" t="str">
        <f t="shared" si="861"/>
        <v>0.998185420206554-0.0425592186678635i</v>
      </c>
      <c r="H2988" t="str">
        <f t="shared" si="862"/>
        <v>0.0763829579507351-33.8756854101244i</v>
      </c>
      <c r="I2988" t="str">
        <f t="shared" si="863"/>
        <v>-0.213135155648591-0.278062107721231i</v>
      </c>
      <c r="K2988" t="str">
        <f t="shared" si="864"/>
        <v>0.000798728770920318-0.00107031061432778i</v>
      </c>
      <c r="L2988" t="str">
        <f t="shared" si="865"/>
        <v>0.0001875-0.00499022029274377i</v>
      </c>
      <c r="M2988" t="str">
        <f t="shared" si="866"/>
        <v>0.00125-0.00125422649068961i</v>
      </c>
      <c r="N2988">
        <f t="shared" si="867"/>
        <v>16.807721384640331</v>
      </c>
      <c r="O2988">
        <f t="shared" si="868"/>
        <v>14.154774927282785</v>
      </c>
      <c r="P2988" s="3">
        <f t="shared" si="869"/>
        <v>-14.154774927282785</v>
      </c>
      <c r="Q2988" s="3">
        <f t="shared" si="870"/>
        <v>-163.19227861535967</v>
      </c>
      <c r="R2988">
        <f t="shared" si="871"/>
        <v>16.807721384640331</v>
      </c>
      <c r="S2988">
        <f t="shared" si="872"/>
        <v>70.685660866888625</v>
      </c>
      <c r="T2988">
        <f t="shared" ref="T2988:T3051" si="874">P2988</f>
        <v>-14.154774927282785</v>
      </c>
    </row>
    <row r="2989" spans="1:20" x14ac:dyDescent="0.35">
      <c r="A2989">
        <f t="shared" ref="A2989:A3052" si="875">2*PI()*B2989</f>
        <v>445818.80398910469</v>
      </c>
      <c r="B2989">
        <f t="shared" si="873"/>
        <v>70954.266378182801</v>
      </c>
      <c r="C2989" t="str">
        <f t="shared" ref="C2989:C3052" si="876">IMPRODUCT(D2989,E2989,$C$40,,K2989,$C$41)</f>
        <v>-0.18609214817322-0.056320461996674i</v>
      </c>
      <c r="D2989" t="str">
        <f t="shared" ref="D2989:D3052" si="877">IMDIV(IMPRODUCT($C$37,$C$38,COMPLEX(1,A2989/$C$38)),IMSUM(-1*A2989*A2989/$C$39,COMPLEX(0,1*A2989)))</f>
        <v>3.4453572105812-0.560307475899517i</v>
      </c>
      <c r="E2989" t="str">
        <f t="shared" ref="E2989:E3052" si="878">IMDIV(IMPRODUCT(IMSUM(F2989,G2989),$C$29,H2989),IMSUM(1,I2989))</f>
        <v>-15.546429396654-82.1297137803846i</v>
      </c>
      <c r="F2989" t="str">
        <f t="shared" ref="F2989:F3052" si="879">IMDIV(IMPRODUCT($C$14,$C$15,COMPLEX(1,A2989/$C$15)),IMSUM(-1*A2989*A2989/$C$16,COMPLEX(0,A2989)))</f>
        <v>2.90458951344729-2.22928962625866i</v>
      </c>
      <c r="G2989" t="str">
        <f t="shared" ref="G2989:G3052" si="880">IMDIV(1,COMPLEX(1,A2989*$C$9*$C$10))</f>
        <v>0.998171628460218-0.0427203534312952i</v>
      </c>
      <c r="H2989" t="str">
        <f t="shared" ref="H2989:H3052" si="881">IMDIV($C$3,IMSUM(K2989,COMPLEX(0,$C$28*A2989)))</f>
        <v>0.0757549197977377-33.7467691989576i</v>
      </c>
      <c r="I2989" t="str">
        <f t="shared" ref="I2989:I3052" si="882">IMPRODUCT(F2989,$C$29,H2989,$C$31)</f>
        <v>-0.211609962004933-0.276996364885543i</v>
      </c>
      <c r="K2989" t="str">
        <f t="shared" ref="K2989:K3052" si="883">IF($C$26&lt;=0,IMDIV(1,IMSUM(IMDIV(1,L2989),1/$C$18)),IMDIV(1,IMSUM(IMDIV(1,L2989),1/$C$18,IMDIV(1,M2989))))</f>
        <v>0.000798225316533687-0.00106723981495879i</v>
      </c>
      <c r="L2989" t="str">
        <f t="shared" ref="L2989:L3052" si="884">IMSUM($C$21/$C$22,IMDIV(1,COMPLEX(0,$C$20*$C$22*A2989)))</f>
        <v>0.0001875-0.0049713292416256i</v>
      </c>
      <c r="M2989" t="str">
        <f t="shared" ref="M2989:M3052" si="885">IMSUM($C$25/$C$26,IMDIV(1,COMPLEX(0,$C$24*$C$26*A2989)))</f>
        <v>0.00125-0.00124947847249413i</v>
      </c>
      <c r="N2989">
        <f t="shared" ref="N2989:N3052" si="886">ABS(R2989)</f>
        <v>16.838347383014337</v>
      </c>
      <c r="O2989">
        <f t="shared" ref="O2989:O3052" si="887">ABS(P2989)</f>
        <v>14.224819818467282</v>
      </c>
      <c r="P2989" s="3">
        <f t="shared" ref="P2989:P3052" si="888">20*LOG10(IMABS(C2989))</f>
        <v>-14.224819818467282</v>
      </c>
      <c r="Q2989" s="3">
        <f t="shared" ref="Q2989:Q3052" si="889">IMARGUMENT(C2989)*180/PI()</f>
        <v>-163.16165261698566</v>
      </c>
      <c r="R2989">
        <f t="shared" ref="R2989:R3052" si="890">IF(Q2989&lt;0,Q2989+180,Q2989-180)</f>
        <v>16.838347383014337</v>
      </c>
      <c r="S2989">
        <f t="shared" ref="S2989:S3052" si="891">B2989/1000</f>
        <v>70.954266378182808</v>
      </c>
      <c r="T2989">
        <f t="shared" si="874"/>
        <v>-14.224819818467282</v>
      </c>
    </row>
    <row r="2990" spans="1:20" x14ac:dyDescent="0.35">
      <c r="A2990">
        <f t="shared" si="875"/>
        <v>447512.91544426332</v>
      </c>
      <c r="B2990">
        <f t="shared" ref="B2990:B3053" si="892">B2989*(1+B$42)</f>
        <v>71223.892590419899</v>
      </c>
      <c r="C2990" t="str">
        <f t="shared" si="876"/>
        <v>-0.184571061564637-0.0559690391857159i</v>
      </c>
      <c r="D2990" t="str">
        <f t="shared" si="877"/>
        <v>3.44511007058881-0.560710949190996i</v>
      </c>
      <c r="E2990" t="str">
        <f t="shared" si="878"/>
        <v>-15.4878142314238-81.6379529054207i</v>
      </c>
      <c r="F2990" t="str">
        <f t="shared" si="879"/>
        <v>2.90454907624132-2.22179164333727i</v>
      </c>
      <c r="G2990" t="str">
        <f t="shared" si="880"/>
        <v>0.998157732082931-0.042882093768736i</v>
      </c>
      <c r="H2990" t="str">
        <f t="shared" si="881"/>
        <v>0.075132099142955-33.6183486034508i</v>
      </c>
      <c r="I2990" t="str">
        <f t="shared" si="882"/>
        <v>-0.210096347815946-0.27593474954352i</v>
      </c>
      <c r="K2990" t="str">
        <f t="shared" si="883"/>
        <v>0.000797722510468091-0.00106418348355606i</v>
      </c>
      <c r="L2990" t="str">
        <f t="shared" si="884"/>
        <v>0.0001875-0.00495250970474755i</v>
      </c>
      <c r="M2990" t="str">
        <f t="shared" si="885"/>
        <v>0.00125-0.00124474842846597i</v>
      </c>
      <c r="N2990">
        <f t="shared" si="886"/>
        <v>16.869320079183495</v>
      </c>
      <c r="O2990">
        <f t="shared" si="887"/>
        <v>14.294686167725013</v>
      </c>
      <c r="P2990" s="3">
        <f t="shared" si="888"/>
        <v>-14.294686167725013</v>
      </c>
      <c r="Q2990" s="3">
        <f t="shared" si="889"/>
        <v>-163.1306799208165</v>
      </c>
      <c r="R2990">
        <f t="shared" si="890"/>
        <v>16.869320079183495</v>
      </c>
      <c r="S2990">
        <f t="shared" si="891"/>
        <v>71.223892590419894</v>
      </c>
      <c r="T2990">
        <f t="shared" si="874"/>
        <v>-14.294686167725013</v>
      </c>
    </row>
    <row r="2991" spans="1:20" x14ac:dyDescent="0.35">
      <c r="A2991">
        <f t="shared" si="875"/>
        <v>449213.46452295152</v>
      </c>
      <c r="B2991">
        <f t="shared" si="892"/>
        <v>71494.543382263495</v>
      </c>
      <c r="C2991" t="str">
        <f t="shared" si="876"/>
        <v>-0.183065768972855-0.0556218241721147i</v>
      </c>
      <c r="D2991" t="str">
        <f t="shared" si="877"/>
        <v>3.44486108462254-0.561122123580568i</v>
      </c>
      <c r="E2991" t="str">
        <f t="shared" si="878"/>
        <v>-15.4287763207441-81.1504711593605i</v>
      </c>
      <c r="F2991" t="str">
        <f t="shared" si="879"/>
        <v>2.90450833226745-2.21432559522739i</v>
      </c>
      <c r="G2991" t="str">
        <f t="shared" si="880"/>
        <v>0.998143730283864-0.043044441904577i</v>
      </c>
      <c r="H2991" t="str">
        <f t="shared" si="881"/>
        <v>0.0745144497492404-33.4904216612088i</v>
      </c>
      <c r="I2991" t="str">
        <f t="shared" si="882"/>
        <v>-0.208594224708506-0.274877244748133i</v>
      </c>
      <c r="K2991" t="str">
        <f t="shared" si="883"/>
        <v>0.000797220327439954-0.00106114157075782i</v>
      </c>
      <c r="L2991" t="str">
        <f t="shared" si="884"/>
        <v>0.0001875-0.00493376141138429i</v>
      </c>
      <c r="M2991" t="str">
        <f t="shared" si="885"/>
        <v>0.00125-0.00124003629056183i</v>
      </c>
      <c r="N2991">
        <f t="shared" si="886"/>
        <v>16.900627769112333</v>
      </c>
      <c r="O2991">
        <f t="shared" si="887"/>
        <v>14.364374849780004</v>
      </c>
      <c r="P2991" s="3">
        <f t="shared" si="888"/>
        <v>-14.364374849780004</v>
      </c>
      <c r="Q2991" s="3">
        <f t="shared" si="889"/>
        <v>-163.09937223088767</v>
      </c>
      <c r="R2991">
        <f t="shared" si="890"/>
        <v>16.900627769112333</v>
      </c>
      <c r="S2991">
        <f t="shared" si="891"/>
        <v>71.494543382263501</v>
      </c>
      <c r="T2991">
        <f t="shared" si="874"/>
        <v>-14.364374849780004</v>
      </c>
    </row>
    <row r="2992" spans="1:20" x14ac:dyDescent="0.35">
      <c r="A2992">
        <f t="shared" si="875"/>
        <v>450920.47568813874</v>
      </c>
      <c r="B2992">
        <f t="shared" si="892"/>
        <v>71766.222647116098</v>
      </c>
      <c r="C2992" t="str">
        <f t="shared" si="876"/>
        <v>-0.181576077467586-0.055278717970951i</v>
      </c>
      <c r="D2992" t="str">
        <f t="shared" si="877"/>
        <v>3.44461023916659-0.561541000887254i</v>
      </c>
      <c r="E2992" t="str">
        <f t="shared" si="878"/>
        <v>-15.3693396455085-80.6672182460529i</v>
      </c>
      <c r="F2992" t="str">
        <f t="shared" si="879"/>
        <v>2.9044672792072-2.20689137422635i</v>
      </c>
      <c r="G2992" t="str">
        <f t="shared" si="880"/>
        <v>0.998129622266256-0.0432074000707893i</v>
      </c>
      <c r="H2992" t="str">
        <f t="shared" si="881"/>
        <v>0.0739019258341639-33.3629864182433i</v>
      </c>
      <c r="I2992" t="str">
        <f t="shared" si="882"/>
        <v>-0.207103504989968-0.273823833631664i</v>
      </c>
      <c r="K2992" t="str">
        <f t="shared" si="883"/>
        <v>0.000796718742247332-0.00105811402731768i</v>
      </c>
      <c r="L2992" t="str">
        <f t="shared" si="884"/>
        <v>0.0001875-0.00491508409183533i</v>
      </c>
      <c r="M2992" t="str">
        <f t="shared" si="885"/>
        <v>0.00125-0.00123534199099604i</v>
      </c>
      <c r="N2992">
        <f t="shared" si="886"/>
        <v>16.932258887815436</v>
      </c>
      <c r="O2992">
        <f t="shared" si="887"/>
        <v>14.433886740549083</v>
      </c>
      <c r="P2992" s="3">
        <f t="shared" si="888"/>
        <v>-14.433886740549083</v>
      </c>
      <c r="Q2992" s="3">
        <f t="shared" si="889"/>
        <v>-163.06774111218456</v>
      </c>
      <c r="R2992">
        <f t="shared" si="890"/>
        <v>16.932258887815436</v>
      </c>
      <c r="S2992">
        <f t="shared" si="891"/>
        <v>71.766222647116095</v>
      </c>
      <c r="T2992">
        <f t="shared" si="874"/>
        <v>-14.433886740549083</v>
      </c>
    </row>
    <row r="2993" spans="1:20" x14ac:dyDescent="0.35">
      <c r="A2993">
        <f t="shared" si="875"/>
        <v>452633.97349575371</v>
      </c>
      <c r="B2993">
        <f t="shared" si="892"/>
        <v>72038.934293175145</v>
      </c>
      <c r="C2993" t="str">
        <f t="shared" si="876"/>
        <v>-0.180101796680807-0.0549396242264761i</v>
      </c>
      <c r="D2993" t="str">
        <f t="shared" si="877"/>
        <v>3.44435752061033-0.561967582995517i</v>
      </c>
      <c r="E2993" t="str">
        <f t="shared" si="878"/>
        <v>-15.3095274719304-80.188144537352i</v>
      </c>
      <c r="F2993" t="str">
        <f t="shared" si="879"/>
        <v>2.9044259147247-2.1994888730859i</v>
      </c>
      <c r="G2993" t="str">
        <f t="shared" si="880"/>
        <v>0.998115407227367-0.043370970506943i</v>
      </c>
      <c r="H2993" t="str">
        <f t="shared" si="881"/>
        <v>0.0732944820649854-33.2360409289299i</v>
      </c>
      <c r="I2993" t="str">
        <f t="shared" si="882"/>
        <v>-0.205624101642831-0.272774499405207i</v>
      </c>
      <c r="K2993" t="str">
        <f t="shared" si="883"/>
        <v>0.000796217729769144-0.00105510080410349i</v>
      </c>
      <c r="L2993" t="str">
        <f t="shared" si="884"/>
        <v>0.0001875-0.00489647747742113i</v>
      </c>
      <c r="M2993" t="str">
        <f t="shared" si="885"/>
        <v>0.00125-0.00123066546223953i</v>
      </c>
      <c r="N2993">
        <f t="shared" si="886"/>
        <v>16.964202007264845</v>
      </c>
      <c r="O2993">
        <f t="shared" si="887"/>
        <v>14.503222717025244</v>
      </c>
      <c r="P2993" s="3">
        <f t="shared" si="888"/>
        <v>-14.503222717025244</v>
      </c>
      <c r="Q2993" s="3">
        <f t="shared" si="889"/>
        <v>-163.03579799273516</v>
      </c>
      <c r="R2993">
        <f t="shared" si="890"/>
        <v>16.964202007264845</v>
      </c>
      <c r="S2993">
        <f t="shared" si="891"/>
        <v>72.038934293175146</v>
      </c>
      <c r="T2993">
        <f t="shared" si="874"/>
        <v>-14.503222717025244</v>
      </c>
    </row>
    <row r="2994" spans="1:20" x14ac:dyDescent="0.35">
      <c r="A2994">
        <f t="shared" si="875"/>
        <v>454353.98259503755</v>
      </c>
      <c r="B2994">
        <f t="shared" si="892"/>
        <v>72312.682243489209</v>
      </c>
      <c r="C2994" t="str">
        <f t="shared" si="876"/>
        <v>-0.178642738775404-0.0546044491398836i</v>
      </c>
      <c r="D2994" t="str">
        <f t="shared" si="877"/>
        <v>3.44410291524771-0.562401871854808i</v>
      </c>
      <c r="E2994" t="str">
        <f t="shared" si="878"/>
        <v>-15.2493623713923-79.7132010652174i</v>
      </c>
      <c r="F2994" t="str">
        <f t="shared" si="879"/>
        <v>2.90438423646647-2.19211798501063i</v>
      </c>
      <c r="G2994" t="str">
        <f t="shared" si="880"/>
        <v>0.99810108435844-0.0435351554602256i</v>
      </c>
      <c r="H2994" t="str">
        <f t="shared" si="881"/>
        <v>0.0726920735536829-33.1095832559651i</v>
      </c>
      <c r="I2994" t="str">
        <f t="shared" si="882"/>
        <v>-0.204155928319443-0.271729225358166i</v>
      </c>
      <c r="K2994" t="str">
        <f t="shared" si="883"/>
        <v>0.000795717264964388-0.00105210185209634i</v>
      </c>
      <c r="L2994" t="str">
        <f t="shared" si="884"/>
        <v>0.0001875-0.0048779413004793i</v>
      </c>
      <c r="M2994" t="str">
        <f t="shared" si="885"/>
        <v>0.00125-0.00122600663701886i</v>
      </c>
      <c r="N2994">
        <f t="shared" si="886"/>
        <v>16.996445834329421</v>
      </c>
      <c r="O2994">
        <f t="shared" si="887"/>
        <v>14.572383657165178</v>
      </c>
      <c r="P2994" s="3">
        <f t="shared" si="888"/>
        <v>-14.572383657165178</v>
      </c>
      <c r="Q2994" s="3">
        <f t="shared" si="889"/>
        <v>-163.00355416567058</v>
      </c>
      <c r="R2994">
        <f t="shared" si="890"/>
        <v>16.996445834329421</v>
      </c>
      <c r="S2994">
        <f t="shared" si="891"/>
        <v>72.312682243489206</v>
      </c>
      <c r="T2994">
        <f t="shared" si="874"/>
        <v>-14.572383657165178</v>
      </c>
    </row>
    <row r="2995" spans="1:20" x14ac:dyDescent="0.35">
      <c r="A2995">
        <f t="shared" si="875"/>
        <v>456080.52772889868</v>
      </c>
      <c r="B2995">
        <f t="shared" si="892"/>
        <v>72587.470436014468</v>
      </c>
      <c r="C2995" t="str">
        <f t="shared" si="876"/>
        <v>-0.177198718413901-0.0542731013991462i</v>
      </c>
      <c r="D2995" t="str">
        <f t="shared" si="877"/>
        <v>3.44384640927666-0.562843869479094i</v>
      </c>
      <c r="E2995" t="str">
        <f t="shared" si="878"/>
        <v>-15.1888662397335-79.2423395138247i</v>
      </c>
      <c r="F2995" t="str">
        <f t="shared" si="879"/>
        <v>2.90434224206145-2.18477860365638i</v>
      </c>
      <c r="G2995" t="str">
        <f t="shared" si="880"/>
        <v>0.998086652844652-0.0436999571854617i</v>
      </c>
      <c r="H2995" t="str">
        <f t="shared" si="881"/>
        <v>0.0720946558520489-32.9836114703248i</v>
      </c>
      <c r="I2995" t="str">
        <f t="shared" si="882"/>
        <v>-0.202698899336749-0.270687994857792i</v>
      </c>
      <c r="K2995" t="str">
        <f t="shared" si="883"/>
        <v>0.00079521732287138-0.00104911712238953i</v>
      </c>
      <c r="L2995" t="str">
        <f t="shared" si="884"/>
        <v>0.0001875-0.00485947529436074i</v>
      </c>
      <c r="M2995" t="str">
        <f t="shared" si="885"/>
        <v>0.00125-0.00122136544831526i</v>
      </c>
      <c r="N2995">
        <f t="shared" si="886"/>
        <v>17.028979208758443</v>
      </c>
      <c r="O2995">
        <f t="shared" si="887"/>
        <v>14.641370439780852</v>
      </c>
      <c r="P2995" s="3">
        <f t="shared" si="888"/>
        <v>-14.641370439780852</v>
      </c>
      <c r="Q2995" s="3">
        <f t="shared" si="889"/>
        <v>-162.97102079124156</v>
      </c>
      <c r="R2995">
        <f t="shared" si="890"/>
        <v>17.028979208758443</v>
      </c>
      <c r="S2995">
        <f t="shared" si="891"/>
        <v>72.58747043601447</v>
      </c>
      <c r="T2995">
        <f t="shared" si="874"/>
        <v>-14.641370439780852</v>
      </c>
    </row>
    <row r="2996" spans="1:20" x14ac:dyDescent="0.35">
      <c r="A2996">
        <f t="shared" si="875"/>
        <v>457813.63373426854</v>
      </c>
      <c r="B2996">
        <f t="shared" si="892"/>
        <v>72863.302823671329</v>
      </c>
      <c r="C2996" t="str">
        <f t="shared" si="876"/>
        <v>-0.175769552727273-0.0539454921108125i</v>
      </c>
      <c r="D2996" t="str">
        <f t="shared" si="877"/>
        <v>3.44358798879838-0.563293577946377i</v>
      </c>
      <c r="E2996" t="str">
        <f t="shared" si="878"/>
        <v>-15.1280603160016-78.7755122116795i</v>
      </c>
      <c r="F2996" t="str">
        <f t="shared" si="879"/>
        <v>2.90429992912089-2.1774706231287i</v>
      </c>
      <c r="G2996" t="str">
        <f t="shared" si="880"/>
        <v>0.99807211186507-0.0438653779451312i</v>
      </c>
      <c r="H2996" t="str">
        <f t="shared" si="881"/>
        <v>0.0715021849468387-32.8581236512211i</v>
      </c>
      <c r="I2996" t="str">
        <f t="shared" si="882"/>
        <v>-0.201252929671086-0.269650791348701i</v>
      </c>
      <c r="K2996" t="str">
        <f t="shared" si="883"/>
        <v>0.000794717878606986-0.00104614656618755i</v>
      </c>
      <c r="L2996" t="str">
        <f t="shared" si="884"/>
        <v>0.0001875-0.00484107919342571i</v>
      </c>
      <c r="M2996" t="str">
        <f t="shared" si="885"/>
        <v>0.00125-0.00121674182936368i</v>
      </c>
      <c r="N2996">
        <f t="shared" si="886"/>
        <v>17.061791101197173</v>
      </c>
      <c r="O2996">
        <f t="shared" si="887"/>
        <v>14.710183944436553</v>
      </c>
      <c r="P2996" s="3">
        <f t="shared" si="888"/>
        <v>-14.710183944436553</v>
      </c>
      <c r="Q2996" s="3">
        <f t="shared" si="889"/>
        <v>-162.93820889880283</v>
      </c>
      <c r="R2996">
        <f t="shared" si="890"/>
        <v>17.061791101197173</v>
      </c>
      <c r="S2996">
        <f t="shared" si="891"/>
        <v>72.863302823671333</v>
      </c>
      <c r="T2996">
        <f t="shared" si="874"/>
        <v>-14.710183944436553</v>
      </c>
    </row>
    <row r="2997" spans="1:20" x14ac:dyDescent="0.35">
      <c r="A2997">
        <f t="shared" si="875"/>
        <v>459553.3255424588</v>
      </c>
      <c r="B2997">
        <f t="shared" si="892"/>
        <v>73140.183374401284</v>
      </c>
      <c r="C2997" t="str">
        <f t="shared" si="876"/>
        <v>-0.174355061283892-0.0536215347337356i</v>
      </c>
      <c r="D2997" t="str">
        <f t="shared" si="877"/>
        <v>3.4433276398169-0.563750999398236i</v>
      </c>
      <c r="E2997" t="str">
        <f t="shared" si="878"/>
        <v>-15.0669652006827-78.3126721237467i</v>
      </c>
      <c r="F2997" t="str">
        <f t="shared" si="879"/>
        <v>2.90425729523793-2.17019393798126i</v>
      </c>
      <c r="G2997" t="str">
        <f t="shared" si="880"/>
        <v>0.998057460592608-0.0440314200093882i</v>
      </c>
      <c r="H2997" t="str">
        <f t="shared" si="881"/>
        <v>0.0709146172549893-32.7331178860615i</v>
      </c>
      <c r="I2997" t="str">
        <f t="shared" si="882"/>
        <v>-0.199817934953016-0.268617598352372i</v>
      </c>
      <c r="K2997" t="str">
        <f t="shared" si="883"/>
        <v>0.000794218907365898-0.00104319013480499i</v>
      </c>
      <c r="L2997" t="str">
        <f t="shared" si="884"/>
        <v>0.0001875-0.00482275273304017i</v>
      </c>
      <c r="M2997" t="str">
        <f t="shared" si="885"/>
        <v>0.00125-0.00121213571365181i</v>
      </c>
      <c r="N2997">
        <f t="shared" si="886"/>
        <v>17.09487061123906</v>
      </c>
      <c r="O2997">
        <f t="shared" si="887"/>
        <v>14.778825051349468</v>
      </c>
      <c r="P2997" s="3">
        <f t="shared" si="888"/>
        <v>-14.778825051349468</v>
      </c>
      <c r="Q2997" s="3">
        <f t="shared" si="889"/>
        <v>-162.90512938876094</v>
      </c>
      <c r="R2997">
        <f t="shared" si="890"/>
        <v>17.09487061123906</v>
      </c>
      <c r="S2997">
        <f t="shared" si="891"/>
        <v>73.140183374401289</v>
      </c>
      <c r="T2997">
        <f t="shared" si="874"/>
        <v>-14.778825051349468</v>
      </c>
    </row>
    <row r="2998" spans="1:20" x14ac:dyDescent="0.35">
      <c r="A2998">
        <f t="shared" si="875"/>
        <v>461299.62817952014</v>
      </c>
      <c r="B2998">
        <f t="shared" si="892"/>
        <v>73418.116071224009</v>
      </c>
      <c r="C2998" t="str">
        <f t="shared" si="876"/>
        <v>-0.1729550660586-0.0533011450146899i</v>
      </c>
      <c r="D2998" t="str">
        <f t="shared" si="877"/>
        <v>3.44306534823829-0.564216136039329i</v>
      </c>
      <c r="E2998" t="str">
        <f t="shared" si="878"/>
        <v>-15.0056008734099-77.8537728436091i</v>
      </c>
      <c r="F2998" t="str">
        <f t="shared" si="879"/>
        <v>2.90421433798788-2.16294844321431i</v>
      </c>
      <c r="G2998" t="str">
        <f t="shared" si="880"/>
        <v>0.998042698193978-0.04419808565608i</v>
      </c>
      <c r="H2998" t="str">
        <f t="shared" si="881"/>
        <v>0.0703319096188892-32.6085922704068i</v>
      </c>
      <c r="I2998" t="str">
        <f t="shared" si="882"/>
        <v>-0.198393831462202-0.267588399466716i</v>
      </c>
      <c r="K2998" t="str">
        <f t="shared" si="883"/>
        <v>0.000793720384419887-0.00104024777966555i</v>
      </c>
      <c r="L2998" t="str">
        <f t="shared" si="884"/>
        <v>0.0001875-0.0048044956495718i</v>
      </c>
      <c r="M2998" t="str">
        <f t="shared" si="885"/>
        <v>0.00125-0.00120754703491911i</v>
      </c>
      <c r="N2998">
        <f t="shared" si="886"/>
        <v>17.128206965519695</v>
      </c>
      <c r="O2998">
        <f t="shared" si="887"/>
        <v>14.847294641294582</v>
      </c>
      <c r="P2998" s="3">
        <f t="shared" si="888"/>
        <v>-14.847294641294582</v>
      </c>
      <c r="Q2998" s="3">
        <f t="shared" si="889"/>
        <v>-162.87179303448031</v>
      </c>
      <c r="R2998">
        <f t="shared" si="890"/>
        <v>17.128206965519695</v>
      </c>
      <c r="S2998">
        <f t="shared" si="891"/>
        <v>73.418116071224006</v>
      </c>
      <c r="T2998">
        <f t="shared" si="874"/>
        <v>-14.847294641294582</v>
      </c>
    </row>
    <row r="2999" spans="1:20" x14ac:dyDescent="0.35">
      <c r="A2999">
        <f t="shared" si="875"/>
        <v>463052.56676660228</v>
      </c>
      <c r="B2999">
        <f t="shared" si="892"/>
        <v>73697.104912294657</v>
      </c>
      <c r="C2999" t="str">
        <f t="shared" si="876"/>
        <v>-0.171569391401939-0.052984240925775i</v>
      </c>
      <c r="D2999" t="str">
        <f t="shared" si="877"/>
        <v>3.44280109987019-0.564688990136919i</v>
      </c>
      <c r="E2999" t="str">
        <f t="shared" si="878"/>
        <v>-14.9439867101907-77.3987685856394i</v>
      </c>
      <c r="F2999" t="str">
        <f t="shared" si="879"/>
        <v>2.9041710549277-2.1557340342731i</v>
      </c>
      <c r="G2999" t="str">
        <f t="shared" si="880"/>
        <v>0.998027823829649-0.0443653771707653i</v>
      </c>
      <c r="H2999" t="str">
        <f t="shared" si="881"/>
        <v>0.0697540193017087-32.48454490793i</v>
      </c>
      <c r="I2999" t="str">
        <f t="shared" si="882"/>
        <v>-0.196980536122325-0.266563178365569i</v>
      </c>
      <c r="K2999" t="str">
        <f t="shared" si="883"/>
        <v>0.000793222285117087-0.00103731945230095i</v>
      </c>
      <c r="L2999" t="str">
        <f t="shared" si="884"/>
        <v>0.0001875-0.00478630768038632i</v>
      </c>
      <c r="M2999" t="str">
        <f t="shared" si="885"/>
        <v>0.00125-0.00120297572715592i</v>
      </c>
      <c r="N2999">
        <f t="shared" si="886"/>
        <v>17.161789515836745</v>
      </c>
      <c r="O2999">
        <f t="shared" si="887"/>
        <v>14.915593595513712</v>
      </c>
      <c r="P2999" s="3">
        <f t="shared" si="888"/>
        <v>-14.915593595513712</v>
      </c>
      <c r="Q2999" s="3">
        <f t="shared" si="889"/>
        <v>-162.83821048416326</v>
      </c>
      <c r="R2999">
        <f t="shared" si="890"/>
        <v>17.161789515836745</v>
      </c>
      <c r="S2999">
        <f t="shared" si="891"/>
        <v>73.697104912294662</v>
      </c>
      <c r="T2999">
        <f t="shared" si="874"/>
        <v>-14.915593595513712</v>
      </c>
    </row>
    <row r="3000" spans="1:20" x14ac:dyDescent="0.35">
      <c r="A3000">
        <f t="shared" si="875"/>
        <v>464812.1665203154</v>
      </c>
      <c r="B3000">
        <f t="shared" si="892"/>
        <v>73977.15391096138</v>
      </c>
      <c r="C3000" t="str">
        <f t="shared" si="876"/>
        <v>-0.170197864009545-0.0526707426036187i</v>
      </c>
      <c r="D3000" t="str">
        <f t="shared" si="877"/>
        <v>3.44253488042107-0.565169564020376i</v>
      </c>
      <c r="E3000" t="str">
        <f t="shared" si="878"/>
        <v>-14.8821415001391-76.9476141772153i</v>
      </c>
      <c r="F3000" t="str">
        <f t="shared" si="879"/>
        <v>2.90412744359617-2.14855060704639i</v>
      </c>
      <c r="G3000" t="str">
        <f t="shared" si="880"/>
        <v>0.998012836653796-0.0445332968467331i</v>
      </c>
      <c r="H3000" t="str">
        <f t="shared" si="881"/>
        <v>0.0691809039827918-32.3609739103755i</v>
      </c>
      <c r="I3000" t="str">
        <f t="shared" si="882"/>
        <v>-0.195577966496046-0.265541918798262i</v>
      </c>
      <c r="K3000" t="str">
        <f t="shared" si="883"/>
        <v>0.000792724584881296-0.0010344051043499i</v>
      </c>
      <c r="L3000" t="str">
        <f t="shared" si="884"/>
        <v>0.0001875-0.00476818856384372i</v>
      </c>
      <c r="M3000" t="str">
        <f t="shared" si="885"/>
        <v>0.00125-0.00119842172460243i</v>
      </c>
      <c r="N3000">
        <f t="shared" si="886"/>
        <v>17.195607737314646</v>
      </c>
      <c r="O3000">
        <f t="shared" si="887"/>
        <v>14.983722795628061</v>
      </c>
      <c r="P3000" s="3">
        <f t="shared" si="888"/>
        <v>-14.983722795628061</v>
      </c>
      <c r="Q3000" s="3">
        <f t="shared" si="889"/>
        <v>-162.80439226268535</v>
      </c>
      <c r="R3000">
        <f t="shared" si="890"/>
        <v>17.195607737314646</v>
      </c>
      <c r="S3000">
        <f t="shared" si="891"/>
        <v>73.977153910961377</v>
      </c>
      <c r="T3000">
        <f t="shared" si="874"/>
        <v>-14.983722795628061</v>
      </c>
    </row>
    <row r="3001" spans="1:20" x14ac:dyDescent="0.35">
      <c r="A3001">
        <f t="shared" si="875"/>
        <v>466578.45275309257</v>
      </c>
      <c r="B3001">
        <f t="shared" si="892"/>
        <v>74258.26709582303</v>
      </c>
      <c r="C3001" t="str">
        <f t="shared" si="876"/>
        <v>-0.168840312891735-0.0523605722902648i</v>
      </c>
      <c r="D3001" t="str">
        <f t="shared" si="877"/>
        <v>3.44226667549972-0.565657860080692i</v>
      </c>
      <c r="E3001" t="str">
        <f t="shared" si="878"/>
        <v>-14.8200834617505-76.5002650509586i</v>
      </c>
      <c r="F3001" t="str">
        <f t="shared" si="879"/>
        <v>2.90408350151356-2.14139805786485i</v>
      </c>
      <c r="G3001" t="str">
        <f t="shared" si="880"/>
        <v>0.997997735814258-0.0447018469850214i</v>
      </c>
      <c r="H3001" t="str">
        <f t="shared" si="881"/>
        <v>0.0686125217530967-32.2378773975183i</v>
      </c>
      <c r="I3001" t="str">
        <f t="shared" si="882"/>
        <v>-0.19418604078-0.264524604589141i</v>
      </c>
      <c r="K3001" t="str">
        <f t="shared" si="883"/>
        <v>0.000792227259211268-0.00103150468755706i</v>
      </c>
      <c r="L3001" t="str">
        <f t="shared" si="884"/>
        <v>0.0001875-0.00475013803929441i</v>
      </c>
      <c r="M3001" t="str">
        <f t="shared" si="885"/>
        <v>0.00125-0.00119388496174779i</v>
      </c>
      <c r="N3001">
        <f t="shared" si="886"/>
        <v>17.229651226593489</v>
      </c>
      <c r="O3001">
        <f t="shared" si="887"/>
        <v>15.0516831235543</v>
      </c>
      <c r="P3001" s="3">
        <f t="shared" si="888"/>
        <v>-15.0516831235543</v>
      </c>
      <c r="Q3001" s="3">
        <f t="shared" si="889"/>
        <v>-162.77034877340651</v>
      </c>
      <c r="R3001">
        <f t="shared" si="890"/>
        <v>17.229651226593489</v>
      </c>
      <c r="S3001">
        <f t="shared" si="891"/>
        <v>74.25826709582303</v>
      </c>
      <c r="T3001">
        <f t="shared" si="874"/>
        <v>-15.0516831235543</v>
      </c>
    </row>
    <row r="3002" spans="1:20" x14ac:dyDescent="0.35">
      <c r="A3002">
        <f t="shared" si="875"/>
        <v>468351.45087355433</v>
      </c>
      <c r="B3002">
        <f t="shared" si="892"/>
        <v>74540.448510787159</v>
      </c>
      <c r="C3002" t="str">
        <f t="shared" si="876"/>
        <v>-0.167496569343256-0.0520536542757467i</v>
      </c>
      <c r="D3002" t="str">
        <f t="shared" si="877"/>
        <v>3.44199647061456-0.566153880769981i</v>
      </c>
      <c r="E3002" t="str">
        <f t="shared" si="878"/>
        <v>-14.757830258715-76.0566772370181i</v>
      </c>
      <c r="F3002" t="str">
        <f t="shared" si="879"/>
        <v>2.90403922618156-2.13427628349956i</v>
      </c>
      <c r="G3002" t="str">
        <f t="shared" si="880"/>
        <v>0.997982520452488-0.0448710298944354i</v>
      </c>
      <c r="H3002" t="str">
        <f t="shared" si="881"/>
        <v>0.0680488311107007-32.1152534971234i</v>
      </c>
      <c r="I3002" t="str">
        <f t="shared" si="882"/>
        <v>-0.192804677799838-0.263511219637115i</v>
      </c>
      <c r="K3002" t="str">
        <f t="shared" si="883"/>
        <v>0.000791730283680026-0.00102861815377192i</v>
      </c>
      <c r="L3002" t="str">
        <f t="shared" si="884"/>
        <v>0.0001875-0.0047321558470755i</v>
      </c>
      <c r="M3002" t="str">
        <f t="shared" si="885"/>
        <v>0.00125-0.00118936537332914i</v>
      </c>
      <c r="N3002">
        <f t="shared" si="886"/>
        <v>17.263909700060339</v>
      </c>
      <c r="O3002">
        <f t="shared" si="887"/>
        <v>15.119475461425402</v>
      </c>
      <c r="P3002" s="3">
        <f t="shared" si="888"/>
        <v>-15.119475461425402</v>
      </c>
      <c r="Q3002" s="3">
        <f t="shared" si="889"/>
        <v>-162.73609029993966</v>
      </c>
      <c r="R3002">
        <f t="shared" si="890"/>
        <v>17.263909700060339</v>
      </c>
      <c r="S3002">
        <f t="shared" si="891"/>
        <v>74.540448510787158</v>
      </c>
      <c r="T3002">
        <f t="shared" si="874"/>
        <v>-15.119475461425402</v>
      </c>
    </row>
    <row r="3003" spans="1:20" x14ac:dyDescent="0.35">
      <c r="A3003">
        <f t="shared" si="875"/>
        <v>470131.18638687389</v>
      </c>
      <c r="B3003">
        <f t="shared" si="892"/>
        <v>74823.702215128156</v>
      </c>
      <c r="C3003" t="str">
        <f t="shared" si="876"/>
        <v>-0.166166466913283-0.0517499148422697i</v>
      </c>
      <c r="D3003" t="str">
        <f t="shared" si="877"/>
        <v>3.44172425117296-0.56665762860096i</v>
      </c>
      <c r="E3003" t="str">
        <f t="shared" si="878"/>
        <v>-14.6953990152921-75.6168073553943i</v>
      </c>
      <c r="F3003" t="str">
        <f t="shared" si="879"/>
        <v>2.90399461508318-2.12718518116048i</v>
      </c>
      <c r="G3003" t="str">
        <f t="shared" si="880"/>
        <v>0.997967189703507-0.0450408478915665i</v>
      </c>
      <c r="H3003" t="str">
        <f t="shared" si="881"/>
        <v>0.0674897909563549-31.9931003449059i</v>
      </c>
      <c r="I3003" t="str">
        <f t="shared" si="882"/>
        <v>-0.191433797005309-0.262501747915213i</v>
      </c>
      <c r="K3003" t="str">
        <f t="shared" si="883"/>
        <v>0.00079123363393421-0.0010257454549478i</v>
      </c>
      <c r="L3003" t="str">
        <f t="shared" si="884"/>
        <v>0.0001875-0.00471424172850719i</v>
      </c>
      <c r="M3003" t="str">
        <f t="shared" si="885"/>
        <v>0.00125-0.00118486289433068i</v>
      </c>
      <c r="N3003">
        <f t="shared" si="886"/>
        <v>17.29837299210655</v>
      </c>
      <c r="O3003">
        <f t="shared" si="887"/>
        <v>15.187100691512983</v>
      </c>
      <c r="P3003" s="3">
        <f t="shared" si="888"/>
        <v>-15.187100691512983</v>
      </c>
      <c r="Q3003" s="3">
        <f t="shared" si="889"/>
        <v>-162.70162700789345</v>
      </c>
      <c r="R3003">
        <f t="shared" si="890"/>
        <v>17.29837299210655</v>
      </c>
      <c r="S3003">
        <f t="shared" si="891"/>
        <v>74.823702215128151</v>
      </c>
      <c r="T3003">
        <f t="shared" si="874"/>
        <v>-15.187100691512983</v>
      </c>
    </row>
    <row r="3004" spans="1:20" x14ac:dyDescent="0.35">
      <c r="A3004">
        <f t="shared" si="875"/>
        <v>471917.68489514402</v>
      </c>
      <c r="B3004">
        <f t="shared" si="892"/>
        <v>75108.032283545646</v>
      </c>
      <c r="C3004" t="str">
        <f t="shared" si="876"/>
        <v>-0.164849841375601-0.0514492822099648i</v>
      </c>
      <c r="D3004" t="str">
        <f t="shared" si="877"/>
        <v>3.44145000248072-0.567169106146465i</v>
      </c>
      <c r="E3004" t="str">
        <f t="shared" si="878"/>
        <v>-14.6328063312548-75.1806126083078i</v>
      </c>
      <c r="F3004" t="str">
        <f t="shared" si="879"/>
        <v>2.90394966568256-2.12012464849491i</v>
      </c>
      <c r="G3004" t="str">
        <f t="shared" si="880"/>
        <v>0.997951742695858-0.0452113033008099i</v>
      </c>
      <c r="H3004" t="str">
        <f t="shared" si="881"/>
        <v>0.0669353605890951-31.8714160844911i</v>
      </c>
      <c r="I3004" t="str">
        <f t="shared" si="882"/>
        <v>-0.190073318465374-0.26149617347013i</v>
      </c>
      <c r="K3004" t="str">
        <f t="shared" si="883"/>
        <v>0.000790737285693386-0.00102288654314078i</v>
      </c>
      <c r="L3004" t="str">
        <f t="shared" si="884"/>
        <v>0.0001875-0.0046963954258888i</v>
      </c>
      <c r="M3004" t="str">
        <f t="shared" si="885"/>
        <v>0.00125-0.00118037745998275i</v>
      </c>
      <c r="N3004">
        <f t="shared" si="886"/>
        <v>17.33303105342074</v>
      </c>
      <c r="O3004">
        <f t="shared" si="887"/>
        <v>15.25455969615447</v>
      </c>
      <c r="P3004" s="3">
        <f t="shared" si="888"/>
        <v>-15.25455969615447</v>
      </c>
      <c r="Q3004" s="3">
        <f t="shared" si="889"/>
        <v>-162.66696894657926</v>
      </c>
      <c r="R3004">
        <f t="shared" si="890"/>
        <v>17.33303105342074</v>
      </c>
      <c r="S3004">
        <f t="shared" si="891"/>
        <v>75.10803228354564</v>
      </c>
      <c r="T3004">
        <f t="shared" si="874"/>
        <v>-15.25455969615447</v>
      </c>
    </row>
    <row r="3005" spans="1:20" x14ac:dyDescent="0.35">
      <c r="A3005">
        <f t="shared" si="875"/>
        <v>473710.97209774557</v>
      </c>
      <c r="B3005">
        <f t="shared" si="892"/>
        <v>75393.442806223116</v>
      </c>
      <c r="C3005" t="str">
        <f t="shared" si="876"/>
        <v>-0.163546530699032-0.0511516864841701i</v>
      </c>
      <c r="D3005" t="str">
        <f t="shared" si="877"/>
        <v>3.44117370974139-0.567688316038926i</v>
      </c>
      <c r="E3005" t="str">
        <f t="shared" si="878"/>
        <v>-14.5700682964194-74.7480507726169i</v>
      </c>
      <c r="F3005" t="str">
        <f t="shared" si="879"/>
        <v>2.90390437542478-2.113094583586i</v>
      </c>
      <c r="G3005" t="str">
        <f t="shared" si="880"/>
        <v>0.997936178551556-0.0453823984543841i</v>
      </c>
      <c r="H3005" t="str">
        <f t="shared" si="881"/>
        <v>0.0663854997019068-31.7501988673748i</v>
      </c>
      <c r="I3005" t="str">
        <f t="shared" si="882"/>
        <v>-0.188723162863371-0.260494480421781i</v>
      </c>
      <c r="K3005" t="str">
        <f t="shared" si="883"/>
        <v>0.000790241214749422-0.00102004137050859i</v>
      </c>
      <c r="L3005" t="str">
        <f t="shared" si="884"/>
        <v>0.0001875-0.00467861668249532i</v>
      </c>
      <c r="M3005" t="str">
        <f t="shared" si="885"/>
        <v>0.00125-0.00117590900576086i</v>
      </c>
      <c r="N3005">
        <f t="shared" si="886"/>
        <v>17.367873949311985</v>
      </c>
      <c r="O3005">
        <f t="shared" si="887"/>
        <v>15.321853357682535</v>
      </c>
      <c r="P3005" s="3">
        <f t="shared" si="888"/>
        <v>-15.321853357682535</v>
      </c>
      <c r="Q3005" s="3">
        <f t="shared" si="889"/>
        <v>-162.63212605068802</v>
      </c>
      <c r="R3005">
        <f t="shared" si="890"/>
        <v>17.367873949311985</v>
      </c>
      <c r="S3005">
        <f t="shared" si="891"/>
        <v>75.393442806223121</v>
      </c>
      <c r="T3005">
        <f t="shared" si="874"/>
        <v>-15.321853357682535</v>
      </c>
    </row>
    <row r="3006" spans="1:20" x14ac:dyDescent="0.35">
      <c r="A3006">
        <f t="shared" si="875"/>
        <v>475511.073791717</v>
      </c>
      <c r="B3006">
        <f t="shared" si="892"/>
        <v>75679.937888886765</v>
      </c>
      <c r="C3006" t="str">
        <f t="shared" si="876"/>
        <v>-0.162256375018081-0.0508570596042017i</v>
      </c>
      <c r="D3006" t="str">
        <f t="shared" si="877"/>
        <v>3.44089535805562-0.568215260969847i</v>
      </c>
      <c r="E3006" t="str">
        <f t="shared" si="878"/>
        <v>-14.5072005047637-74.3190801922889i</v>
      </c>
      <c r="F3006" t="str">
        <f t="shared" si="879"/>
        <v>2.90385874173596-2.10609488495121i</v>
      </c>
      <c r="G3006" t="str">
        <f t="shared" si="880"/>
        <v>0.997920496386043-0.0455541356923478i</v>
      </c>
      <c r="H3006" t="str">
        <f t="shared" si="881"/>
        <v>0.0658401683774416-31.6294468528837i</v>
      </c>
      <c r="I3006" t="str">
        <f t="shared" si="882"/>
        <v>-0.187383251492207-0.259496652962877i</v>
      </c>
      <c r="K3006" t="str">
        <f t="shared" si="883"/>
        <v>0.000789745396965834-0.00101720988930956i</v>
      </c>
      <c r="L3006" t="str">
        <f t="shared" si="884"/>
        <v>0.0001875-0.00466090524257354i</v>
      </c>
      <c r="M3006" t="str">
        <f t="shared" si="885"/>
        <v>0.00125-0.00117145746738479i</v>
      </c>
      <c r="N3006">
        <f t="shared" si="886"/>
        <v>17.402891858068188</v>
      </c>
      <c r="O3006">
        <f t="shared" si="887"/>
        <v>15.388982558358295</v>
      </c>
      <c r="P3006" s="3">
        <f t="shared" si="888"/>
        <v>-15.388982558358295</v>
      </c>
      <c r="Q3006" s="3">
        <f t="shared" si="889"/>
        <v>-162.59710814193181</v>
      </c>
      <c r="R3006">
        <f t="shared" si="890"/>
        <v>17.402891858068188</v>
      </c>
      <c r="S3006">
        <f t="shared" si="891"/>
        <v>75.679937888886769</v>
      </c>
      <c r="T3006">
        <f t="shared" si="874"/>
        <v>-15.388982558358295</v>
      </c>
    </row>
    <row r="3007" spans="1:20" x14ac:dyDescent="0.35">
      <c r="A3007">
        <f t="shared" si="875"/>
        <v>477318.01587212557</v>
      </c>
      <c r="B3007">
        <f t="shared" si="892"/>
        <v>75967.52165286454</v>
      </c>
      <c r="C3007" t="str">
        <f t="shared" si="876"/>
        <v>-0.160979216603848-0.0505653352935439i</v>
      </c>
      <c r="D3007" t="str">
        <f t="shared" si="877"/>
        <v>3.4406149324205-0.568749943689288i</v>
      </c>
      <c r="E3007" t="str">
        <f t="shared" si="878"/>
        <v>-14.4442180681606-73.8936597709205i</v>
      </c>
      <c r="F3007" t="str">
        <f t="shared" si="879"/>
        <v>2.90381276202277-2.09912545154084i</v>
      </c>
      <c r="G3007" t="str">
        <f t="shared" si="880"/>
        <v>0.997904695308134-0.0457265173626199i</v>
      </c>
      <c r="H3007" t="str">
        <f t="shared" si="881"/>
        <v>0.0652993270837895-31.509158208137i</v>
      </c>
      <c r="I3007" t="str">
        <f t="shared" si="882"/>
        <v>-0.186053506249599-0.258502675358467i</v>
      </c>
      <c r="K3007" t="str">
        <f t="shared" si="883"/>
        <v>0.000789249808277169-0.00101439205190156i</v>
      </c>
      <c r="L3007" t="str">
        <f t="shared" si="884"/>
        <v>0.0001875-0.00464326085133846i</v>
      </c>
      <c r="M3007" t="str">
        <f t="shared" si="885"/>
        <v>0.00125-0.00116702278081769i</v>
      </c>
      <c r="N3007">
        <f t="shared" si="886"/>
        <v>17.438075069336435</v>
      </c>
      <c r="O3007">
        <f t="shared" si="887"/>
        <v>15.455948180306683</v>
      </c>
      <c r="P3007" s="3">
        <f t="shared" si="888"/>
        <v>-15.455948180306683</v>
      </c>
      <c r="Q3007" s="3">
        <f t="shared" si="889"/>
        <v>-162.56192493066357</v>
      </c>
      <c r="R3007">
        <f t="shared" si="890"/>
        <v>17.438075069336435</v>
      </c>
      <c r="S3007">
        <f t="shared" si="891"/>
        <v>75.967521652864534</v>
      </c>
      <c r="T3007">
        <f t="shared" si="874"/>
        <v>-15.455948180306683</v>
      </c>
    </row>
    <row r="3008" spans="1:20" x14ac:dyDescent="0.35">
      <c r="A3008">
        <f t="shared" si="875"/>
        <v>479131.82433243957</v>
      </c>
      <c r="B3008">
        <f t="shared" si="892"/>
        <v>76256.198235145421</v>
      </c>
      <c r="C3008" t="str">
        <f t="shared" si="876"/>
        <v>-0.159714899835171-0.0502764490114573i</v>
      </c>
      <c r="D3008" t="str">
        <f t="shared" si="877"/>
        <v>3.44033241772898-0.56929236700534i</v>
      </c>
      <c r="E3008" t="str">
        <f t="shared" si="878"/>
        <v>-14.3811356297224-73.4717489643188i</v>
      </c>
      <c r="F3008" t="str">
        <f t="shared" si="879"/>
        <v>2.90376643367254-2.0921861827365i</v>
      </c>
      <c r="G3008" t="str">
        <f t="shared" si="880"/>
        <v>0.997888774419977-0.0458995458209957i</v>
      </c>
      <c r="H3008" t="str">
        <f t="shared" si="881"/>
        <v>0.0647629366702964-31.3893311080065i</v>
      </c>
      <c r="I3008" t="str">
        <f t="shared" si="882"/>
        <v>-0.184733849633344-0.257512531945517i</v>
      </c>
      <c r="K3008" t="str">
        <f t="shared" si="883"/>
        <v>0.000788754424688385-0.0010115878107409i</v>
      </c>
      <c r="L3008" t="str">
        <f t="shared" si="884"/>
        <v>0.0001875-0.00462568325496957i</v>
      </c>
      <c r="M3008" t="str">
        <f t="shared" si="885"/>
        <v>0.00125-0.00116260488226508i</v>
      </c>
      <c r="N3008">
        <f t="shared" si="886"/>
        <v>17.473413982541643</v>
      </c>
      <c r="O3008">
        <f t="shared" si="887"/>
        <v>15.522751105455384</v>
      </c>
      <c r="P3008" s="3">
        <f t="shared" si="888"/>
        <v>-15.522751105455384</v>
      </c>
      <c r="Q3008" s="3">
        <f t="shared" si="889"/>
        <v>-162.52658601745836</v>
      </c>
      <c r="R3008">
        <f t="shared" si="890"/>
        <v>17.473413982541643</v>
      </c>
      <c r="S3008">
        <f t="shared" si="891"/>
        <v>76.256198235145419</v>
      </c>
      <c r="T3008">
        <f t="shared" si="874"/>
        <v>-15.522751105455384</v>
      </c>
    </row>
    <row r="3009" spans="1:20" x14ac:dyDescent="0.35">
      <c r="A3009">
        <f t="shared" si="875"/>
        <v>480952.52526490286</v>
      </c>
      <c r="B3009">
        <f t="shared" si="892"/>
        <v>76545.971788438968</v>
      </c>
      <c r="C3009" t="str">
        <f t="shared" si="876"/>
        <v>-0.158463271170048-0.0499903379059402i</v>
      </c>
      <c r="D3009" t="str">
        <f t="shared" si="877"/>
        <v>3.44004779876919-0.56984253378359i</v>
      </c>
      <c r="E3009" t="str">
        <f t="shared" si="878"/>
        <v>-14.3179673767746-73.0533077731409i</v>
      </c>
      <c r="F3009" t="str">
        <f t="shared" si="879"/>
        <v>2.90371975405306-2.08527697834962i</v>
      </c>
      <c r="G3009" t="str">
        <f t="shared" si="880"/>
        <v>0.997872732816994-0.046073223431167i</v>
      </c>
      <c r="H3009" t="str">
        <f t="shared" si="881"/>
        <v>0.0642309583634412-31.269963735079i</v>
      </c>
      <c r="I3009" t="str">
        <f t="shared" si="882"/>
        <v>-0.183424204736635-0.256526207132487i</v>
      </c>
      <c r="K3009" t="str">
        <f t="shared" si="883"/>
        <v>0.000788259222274257-0.00100879711838128i</v>
      </c>
      <c r="L3009" t="str">
        <f t="shared" si="884"/>
        <v>0.0001875-0.00460817220060727i</v>
      </c>
      <c r="M3009" t="str">
        <f t="shared" si="885"/>
        <v>0.00125-0.00115820370817402i</v>
      </c>
      <c r="N3009">
        <f t="shared" si="886"/>
        <v>17.508899105331324</v>
      </c>
      <c r="O3009">
        <f t="shared" si="887"/>
        <v>15.589392215475575</v>
      </c>
      <c r="P3009" s="3">
        <f t="shared" si="888"/>
        <v>-15.589392215475575</v>
      </c>
      <c r="Q3009" s="3">
        <f t="shared" si="889"/>
        <v>-162.49110089466868</v>
      </c>
      <c r="R3009">
        <f t="shared" si="890"/>
        <v>17.508899105331324</v>
      </c>
      <c r="S3009">
        <f t="shared" si="891"/>
        <v>76.545971788438962</v>
      </c>
      <c r="T3009">
        <f t="shared" si="874"/>
        <v>-15.589392215475575</v>
      </c>
    </row>
    <row r="3010" spans="1:20" x14ac:dyDescent="0.35">
      <c r="A3010">
        <f t="shared" si="875"/>
        <v>482780.1448609095</v>
      </c>
      <c r="B3010">
        <f t="shared" si="892"/>
        <v>76836.846481235043</v>
      </c>
      <c r="C3010" t="str">
        <f t="shared" si="876"/>
        <v>-0.157224179117304-0.0497069407680015i</v>
      </c>
      <c r="D3010" t="str">
        <f t="shared" si="877"/>
        <v>3.43976106022377-0.570400446946582i</v>
      </c>
      <c r="E3010" t="str">
        <f t="shared" si="878"/>
        <v>-14.2547270534722-72.638296735593i</v>
      </c>
      <c r="F3010" t="str">
        <f t="shared" si="879"/>
        <v>2.90367272051237-2.07839773862i</v>
      </c>
      <c r="G3010" t="str">
        <f t="shared" si="880"/>
        <v>0.99785656958784-0.0462475525647386i</v>
      </c>
      <c r="H3010" t="str">
        <f t="shared" si="881"/>
        <v>0.0637033537627537-31.1510542796175i</v>
      </c>
      <c r="I3010" t="str">
        <f t="shared" si="882"/>
        <v>-0.182124495243413-0.255543685398896i</v>
      </c>
      <c r="K3010" t="str">
        <f t="shared" si="883"/>
        <v>0.000787764177178776-0.00100601992747265i</v>
      </c>
      <c r="L3010" t="str">
        <f t="shared" si="884"/>
        <v>0.0001875-0.00459072743634915i</v>
      </c>
      <c r="M3010" t="str">
        <f t="shared" si="885"/>
        <v>0.00125-0.00115381919523214i</v>
      </c>
      <c r="N3010">
        <f t="shared" si="886"/>
        <v>17.544521052048509</v>
      </c>
      <c r="O3010">
        <f t="shared" si="887"/>
        <v>15.655872391726399</v>
      </c>
      <c r="P3010" s="3">
        <f t="shared" si="888"/>
        <v>-15.655872391726399</v>
      </c>
      <c r="Q3010" s="3">
        <f t="shared" si="889"/>
        <v>-162.45547894795149</v>
      </c>
      <c r="R3010">
        <f t="shared" si="890"/>
        <v>17.544521052048509</v>
      </c>
      <c r="S3010">
        <f t="shared" si="891"/>
        <v>76.836846481235042</v>
      </c>
      <c r="T3010">
        <f t="shared" si="874"/>
        <v>-15.655872391726399</v>
      </c>
    </row>
    <row r="3011" spans="1:20" x14ac:dyDescent="0.35">
      <c r="A3011">
        <f t="shared" si="875"/>
        <v>484614.70941138105</v>
      </c>
      <c r="B3011">
        <f t="shared" si="892"/>
        <v>77128.826497863745</v>
      </c>
      <c r="C3011" t="str">
        <f t="shared" si="876"/>
        <v>-0.155997474208546-0.0494261979872236i</v>
      </c>
      <c r="D3011" t="str">
        <f t="shared" si="877"/>
        <v>3.43947218666928-0.570966109473276i</v>
      </c>
      <c r="E3011" t="str">
        <f t="shared" si="878"/>
        <v>-14.1914279730611-72.2266769201908i</v>
      </c>
      <c r="F3011" t="str">
        <f t="shared" si="879"/>
        <v>2.90362533037868-2.07154836421427i</v>
      </c>
      <c r="G3011" t="str">
        <f t="shared" si="880"/>
        <v>0.997840283814348-0.0464225356012474i</v>
      </c>
      <c r="H3011" t="str">
        <f t="shared" si="881"/>
        <v>0.06318008483679-31.0326009395228i</v>
      </c>
      <c r="I3011" t="str">
        <f t="shared" si="882"/>
        <v>-0.180834645423747-0.254564951294904i</v>
      </c>
      <c r="K3011" t="str">
        <f t="shared" si="883"/>
        <v>0.000787269265614586-0.00100325619076016i</v>
      </c>
      <c r="L3011" t="str">
        <f t="shared" si="884"/>
        <v>0.0001875-0.0045733487112464i</v>
      </c>
      <c r="M3011" t="str">
        <f t="shared" si="885"/>
        <v>0.00125-0.00114945128036674i</v>
      </c>
      <c r="N3011">
        <f t="shared" si="886"/>
        <v>17.5802705422347</v>
      </c>
      <c r="O3011">
        <f t="shared" si="887"/>
        <v>15.722192515200978</v>
      </c>
      <c r="P3011" s="3">
        <f t="shared" si="888"/>
        <v>-15.722192515200978</v>
      </c>
      <c r="Q3011" s="3">
        <f t="shared" si="889"/>
        <v>-162.4197294577653</v>
      </c>
      <c r="R3011">
        <f t="shared" si="890"/>
        <v>17.5802705422347</v>
      </c>
      <c r="S3011">
        <f t="shared" si="891"/>
        <v>77.128826497863741</v>
      </c>
      <c r="T3011">
        <f t="shared" si="874"/>
        <v>-15.722192515200978</v>
      </c>
    </row>
    <row r="3012" spans="1:20" x14ac:dyDescent="0.35">
      <c r="A3012">
        <f t="shared" si="875"/>
        <v>486456.2453071443</v>
      </c>
      <c r="B3012">
        <f t="shared" si="892"/>
        <v>77421.916038555632</v>
      </c>
      <c r="C3012" t="str">
        <f t="shared" si="876"/>
        <v>-0.154783008970391-0.0491480515085648i</v>
      </c>
      <c r="D3012" t="str">
        <f t="shared" si="877"/>
        <v>3.43918116257549-0.571539524398508i</v>
      </c>
      <c r="E3012" t="str">
        <f t="shared" si="878"/>
        <v>-14.1280830298001-71.8184099185902i</v>
      </c>
      <c r="F3012" t="str">
        <f t="shared" si="879"/>
        <v>2.90357758096025-2.06472875622445i</v>
      </c>
      <c r="G3012" t="str">
        <f t="shared" si="880"/>
        <v>0.997823874571482-0.0465981749281796i</v>
      </c>
      <c r="H3012" t="str">
        <f t="shared" si="881"/>
        <v>0.062661113919152-30.9146019202966i</v>
      </c>
      <c r="I3012" t="str">
        <f t="shared" si="882"/>
        <v>-0.179554580129271-0.253589989440902i</v>
      </c>
      <c r="K3012" t="str">
        <f t="shared" si="883"/>
        <v>0.000786774463862404-0.00100050586108312i</v>
      </c>
      <c r="L3012" t="str">
        <f t="shared" si="884"/>
        <v>0.0001875-0.00455603577530027i</v>
      </c>
      <c r="M3012" t="str">
        <f t="shared" si="885"/>
        <v>0.00125-0.00114509990074392i</v>
      </c>
      <c r="N3012">
        <f t="shared" si="886"/>
        <v>17.616138399158956</v>
      </c>
      <c r="O3012">
        <f t="shared" si="887"/>
        <v>15.788353466475087</v>
      </c>
      <c r="P3012" s="3">
        <f t="shared" si="888"/>
        <v>-15.788353466475087</v>
      </c>
      <c r="Q3012" s="3">
        <f t="shared" si="889"/>
        <v>-162.38386160084104</v>
      </c>
      <c r="R3012">
        <f t="shared" si="890"/>
        <v>17.616138399158956</v>
      </c>
      <c r="S3012">
        <f t="shared" si="891"/>
        <v>77.421916038555636</v>
      </c>
      <c r="T3012">
        <f t="shared" si="874"/>
        <v>-15.788353466475087</v>
      </c>
    </row>
    <row r="3013" spans="1:20" x14ac:dyDescent="0.35">
      <c r="A3013">
        <f t="shared" si="875"/>
        <v>488304.77903931146</v>
      </c>
      <c r="B3013">
        <f t="shared" si="892"/>
        <v>77716.119319502148</v>
      </c>
      <c r="C3013" t="str">
        <f t="shared" si="876"/>
        <v>-0.153580637896957-0.0488724447903708i</v>
      </c>
      <c r="D3013" t="str">
        <f t="shared" si="877"/>
        <v>3.43888797230471-0.572120694812422i</v>
      </c>
      <c r="E3013" t="str">
        <f t="shared" si="878"/>
        <v>-14.0647047105536-71.4134578384754i</v>
      </c>
      <c r="F3013" t="str">
        <f t="shared" si="879"/>
        <v>2.90352946954515-2.05793881616649i</v>
      </c>
      <c r="G3013" t="str">
        <f t="shared" si="880"/>
        <v>0.997807340927284-0.0467744729409888i</v>
      </c>
      <c r="H3013" t="str">
        <f t="shared" si="881"/>
        <v>0.062146403704556-30.7970554350026i</v>
      </c>
      <c r="I3013" t="str">
        <f t="shared" si="882"/>
        <v>-0.178284224788633-0.252618784527086i</v>
      </c>
      <c r="K3013" t="str">
        <f t="shared" si="883"/>
        <v>0.000786279748270472-0.000997768891373768i</v>
      </c>
      <c r="L3013" t="str">
        <f t="shared" si="884"/>
        <v>0.0001875-0.00453878837945833i</v>
      </c>
      <c r="M3013" t="str">
        <f t="shared" si="885"/>
        <v>0.00125-0.0011407649937676i</v>
      </c>
      <c r="N3013">
        <f t="shared" si="886"/>
        <v>17.65211554837677</v>
      </c>
      <c r="O3013">
        <f t="shared" si="887"/>
        <v>15.854356125658999</v>
      </c>
      <c r="P3013" s="3">
        <f t="shared" si="888"/>
        <v>-15.854356125658999</v>
      </c>
      <c r="Q3013" s="3">
        <f t="shared" si="889"/>
        <v>-162.34788445162323</v>
      </c>
      <c r="R3013">
        <f t="shared" si="890"/>
        <v>17.65211554837677</v>
      </c>
      <c r="S3013">
        <f t="shared" si="891"/>
        <v>77.716119319502141</v>
      </c>
      <c r="T3013">
        <f t="shared" si="874"/>
        <v>-15.854356125658999</v>
      </c>
    </row>
    <row r="3014" spans="1:20" x14ac:dyDescent="0.35">
      <c r="A3014">
        <f t="shared" si="875"/>
        <v>490160.33719966083</v>
      </c>
      <c r="B3014">
        <f t="shared" si="892"/>
        <v>78011.440572916254</v>
      </c>
      <c r="C3014" t="str">
        <f t="shared" si="876"/>
        <v>-0.152390217422672-0.0485993227635611i</v>
      </c>
      <c r="D3014" t="str">
        <f t="shared" si="877"/>
        <v>3.43859260011122-0.572709623859925i</v>
      </c>
      <c r="E3014" t="str">
        <f t="shared" si="878"/>
        <v>-14.0013051060604-71.0117832965219i</v>
      </c>
      <c r="F3014" t="str">
        <f t="shared" si="879"/>
        <v>2.9034809934012-2.05117844597876i</v>
      </c>
      <c r="G3014" t="str">
        <f t="shared" si="880"/>
        <v>0.997790681942823-0.0469514320431142i</v>
      </c>
      <c r="H3014" t="str">
        <f t="shared" si="881"/>
        <v>0.061635917244951-30.6799597042303i</v>
      </c>
      <c r="I3014" t="str">
        <f t="shared" si="882"/>
        <v>-0.177023505403-0.251651321313053i</v>
      </c>
      <c r="K3014" t="str">
        <f t="shared" si="883"/>
        <v>0.000785785095254025-0.000995045234656331i</v>
      </c>
      <c r="L3014" t="str">
        <f t="shared" si="884"/>
        <v>0.0001875-0.004521606275611i</v>
      </c>
      <c r="M3014" t="str">
        <f t="shared" si="885"/>
        <v>0.00125-0.0011364464970787i</v>
      </c>
      <c r="N3014">
        <f t="shared" si="886"/>
        <v>17.688193016312169</v>
      </c>
      <c r="O3014">
        <f t="shared" si="887"/>
        <v>15.920201372349931</v>
      </c>
      <c r="P3014" s="3">
        <f t="shared" si="888"/>
        <v>-15.920201372349931</v>
      </c>
      <c r="Q3014" s="3">
        <f t="shared" si="889"/>
        <v>-162.31180698368783</v>
      </c>
      <c r="R3014">
        <f t="shared" si="890"/>
        <v>17.688193016312169</v>
      </c>
      <c r="S3014">
        <f t="shared" si="891"/>
        <v>78.011440572916257</v>
      </c>
      <c r="T3014">
        <f t="shared" si="874"/>
        <v>-15.920201372349931</v>
      </c>
    </row>
    <row r="3015" spans="1:20" x14ac:dyDescent="0.35">
      <c r="A3015">
        <f t="shared" si="875"/>
        <v>492022.94648101955</v>
      </c>
      <c r="B3015">
        <f t="shared" si="892"/>
        <v>78307.884047093336</v>
      </c>
      <c r="C3015" t="str">
        <f t="shared" si="876"/>
        <v>-0.151211605895342-0.0483286317919521i</v>
      </c>
      <c r="D3015" t="str">
        <f t="shared" si="877"/>
        <v>3.43829503014055-0.573306314740124i</v>
      </c>
      <c r="E3015" t="str">
        <f t="shared" si="878"/>
        <v>-13.9378959218917-70.6133494114234i</v>
      </c>
      <c r="F3015" t="str">
        <f t="shared" si="879"/>
        <v>2.90343214977571-2.04444754802064i</v>
      </c>
      <c r="G3015" t="str">
        <f t="shared" si="880"/>
        <v>0.997773896672148-0.047129054645998i</v>
      </c>
      <c r="H3015" t="str">
        <f t="shared" si="881"/>
        <v>0.0611296179456821-30.5633129560573i</v>
      </c>
      <c r="I3015" t="str">
        <f t="shared" si="882"/>
        <v>-0.175772348541595-0.250687584627389i</v>
      </c>
      <c r="K3015" t="str">
        <f t="shared" si="883"/>
        <v>0.000785290481294743-0.000992334844045819i</v>
      </c>
      <c r="L3015" t="str">
        <f t="shared" si="884"/>
        <v>0.0001875-0.00450448921658796i</v>
      </c>
      <c r="M3015" t="str">
        <f t="shared" si="885"/>
        <v>0.00125-0.00113214434855419i</v>
      </c>
      <c r="N3015">
        <f t="shared" si="886"/>
        <v>17.72436192886849</v>
      </c>
      <c r="O3015">
        <f t="shared" si="887"/>
        <v>15.985890085588146</v>
      </c>
      <c r="P3015" s="3">
        <f t="shared" si="888"/>
        <v>-15.985890085588146</v>
      </c>
      <c r="Q3015" s="3">
        <f t="shared" si="889"/>
        <v>-162.27563807113151</v>
      </c>
      <c r="R3015">
        <f t="shared" si="890"/>
        <v>17.72436192886849</v>
      </c>
      <c r="S3015">
        <f t="shared" si="891"/>
        <v>78.307884047093339</v>
      </c>
      <c r="T3015">
        <f t="shared" si="874"/>
        <v>-15.985890085588146</v>
      </c>
    </row>
    <row r="3016" spans="1:20" x14ac:dyDescent="0.35">
      <c r="A3016">
        <f t="shared" si="875"/>
        <v>493892.63367764745</v>
      </c>
      <c r="B3016">
        <f t="shared" si="892"/>
        <v>78605.454006472297</v>
      </c>
      <c r="C3016" t="str">
        <f t="shared" si="876"/>
        <v>-0.150044663549523-0.0480603196336965i</v>
      </c>
      <c r="D3016" t="str">
        <f t="shared" si="877"/>
        <v>3.4379952464288-0.573910770705747i</v>
      </c>
      <c r="E3016" t="str">
        <f t="shared" si="878"/>
        <v>-13.874488489102-70.2181197969915i</v>
      </c>
      <c r="F3016" t="str">
        <f t="shared" si="879"/>
        <v>2.9033829358955-2.03774602507104i</v>
      </c>
      <c r="G3016" t="str">
        <f t="shared" si="880"/>
        <v>0.997756984162232-0.0473073431691026i</v>
      </c>
      <c r="H3016" t="str">
        <f t="shared" si="881"/>
        <v>0.0606274695616984-30.4471134260124i</v>
      </c>
      <c r="I3016" t="str">
        <f t="shared" si="882"/>
        <v>-0.17453068133726-0.249727559367275i</v>
      </c>
      <c r="K3016" t="str">
        <f t="shared" si="883"/>
        <v>0.000784795882940249-0.000989637672746978i</v>
      </c>
      <c r="L3016" t="str">
        <f t="shared" si="884"/>
        <v>0.0001875-0.00448743695615457i</v>
      </c>
      <c r="M3016" t="str">
        <f t="shared" si="885"/>
        <v>0.00125-0.00112785848630623i</v>
      </c>
      <c r="N3016">
        <f t="shared" si="886"/>
        <v>17.760613510066321</v>
      </c>
      <c r="O3016">
        <f t="shared" si="887"/>
        <v>16.051423143814315</v>
      </c>
      <c r="P3016" s="3">
        <f t="shared" si="888"/>
        <v>-16.051423143814315</v>
      </c>
      <c r="Q3016" s="3">
        <f t="shared" si="889"/>
        <v>-162.23938648993368</v>
      </c>
      <c r="R3016">
        <f t="shared" si="890"/>
        <v>17.760613510066321</v>
      </c>
      <c r="S3016">
        <f t="shared" si="891"/>
        <v>78.6054540064723</v>
      </c>
      <c r="T3016">
        <f t="shared" si="874"/>
        <v>-16.051423143814315</v>
      </c>
    </row>
    <row r="3017" spans="1:20" x14ac:dyDescent="0.35">
      <c r="A3017">
        <f t="shared" si="875"/>
        <v>495769.42568562255</v>
      </c>
      <c r="B3017">
        <f t="shared" si="892"/>
        <v>78904.154731696894</v>
      </c>
      <c r="C3017" t="str">
        <f t="shared" si="876"/>
        <v>-0.148889252480183-0.0477943354037865i</v>
      </c>
      <c r="D3017" t="str">
        <f t="shared" si="877"/>
        <v>3.43769323290195-0.57452299506257i</v>
      </c>
      <c r="E3017" t="str">
        <f t="shared" si="878"/>
        <v>-13.81109377459-69.8260585553238i</v>
      </c>
      <c r="F3017" t="str">
        <f t="shared" si="879"/>
        <v>2.90333334896661-2.03107378032693i</v>
      </c>
      <c r="G3017" t="str">
        <f t="shared" si="880"/>
        <v>0.997739943452922-0.047486300039929i</v>
      </c>
      <c r="H3017" t="str">
        <f t="shared" si="881"/>
        <v>0.0601294361938113-30.3313593570393i</v>
      </c>
      <c r="I3017" t="str">
        <f t="shared" si="882"/>
        <v>-0.173298431482061-0.248771230498079i</v>
      </c>
      <c r="K3017" t="str">
        <f t="shared" si="883"/>
        <v>0.000784301276803599-0.000986953674053153i</v>
      </c>
      <c r="L3017" t="str">
        <f t="shared" si="884"/>
        <v>0.0001875-0.00447044924900834i</v>
      </c>
      <c r="M3017" t="str">
        <f t="shared" si="885"/>
        <v>0.00125-0.00112358884868124i</v>
      </c>
      <c r="N3017">
        <f t="shared" si="886"/>
        <v>17.796939080703311</v>
      </c>
      <c r="O3017">
        <f t="shared" si="887"/>
        <v>16.11680142482934</v>
      </c>
      <c r="P3017" s="3">
        <f t="shared" si="888"/>
        <v>-16.11680142482934</v>
      </c>
      <c r="Q3017" s="3">
        <f t="shared" si="889"/>
        <v>-162.20306091929669</v>
      </c>
      <c r="R3017">
        <f t="shared" si="890"/>
        <v>17.796939080703311</v>
      </c>
      <c r="S3017">
        <f t="shared" si="891"/>
        <v>78.904154731696892</v>
      </c>
      <c r="T3017">
        <f t="shared" si="874"/>
        <v>-16.11680142482934</v>
      </c>
    </row>
    <row r="3018" spans="1:20" x14ac:dyDescent="0.35">
      <c r="A3018">
        <f t="shared" si="875"/>
        <v>497653.34950322798</v>
      </c>
      <c r="B3018">
        <f t="shared" si="892"/>
        <v>79203.990519677347</v>
      </c>
      <c r="C3018" t="str">
        <f t="shared" si="876"/>
        <v>-0.147745236616671-0.0475306295376097i</v>
      </c>
      <c r="D3018" t="str">
        <f t="shared" si="877"/>
        <v>3.43738897337534-0.575142991168857i</v>
      </c>
      <c r="E3018" t="str">
        <f t="shared" si="878"/>
        <v>-13.7477223911698-69.437130270044i</v>
      </c>
      <c r="F3018" t="str">
        <f t="shared" si="879"/>
        <v>2.90328338617417-2.02443071740195i</v>
      </c>
      <c r="G3018" t="str">
        <f t="shared" si="880"/>
        <v>0.997722773576885-0.047665927694034i</v>
      </c>
      <c r="H3018" t="str">
        <f t="shared" si="881"/>
        <v>0.0596354822849944-30.2160489994597i</v>
      </c>
      <c r="I3018" t="str">
        <f t="shared" si="882"/>
        <v>-0.172075527222939-0.247818583052955i</v>
      </c>
      <c r="K3018" t="str">
        <f t="shared" si="883"/>
        <v>0.000783806639562796-0.00098428280134521i</v>
      </c>
      <c r="L3018" t="str">
        <f t="shared" si="884"/>
        <v>0.0001875-0.0044535258507754i</v>
      </c>
      <c r="M3018" t="str">
        <f t="shared" si="885"/>
        <v>0.00125-0.00111933537425906i</v>
      </c>
      <c r="N3018">
        <f t="shared" si="886"/>
        <v>17.833330057040484</v>
      </c>
      <c r="O3018">
        <f t="shared" si="887"/>
        <v>16.182025805755295</v>
      </c>
      <c r="P3018" s="3">
        <f t="shared" si="888"/>
        <v>-16.182025805755295</v>
      </c>
      <c r="Q3018" s="3">
        <f t="shared" si="889"/>
        <v>-162.16666994295952</v>
      </c>
      <c r="R3018">
        <f t="shared" si="890"/>
        <v>17.833330057040484</v>
      </c>
      <c r="S3018">
        <f t="shared" si="891"/>
        <v>79.203990519677347</v>
      </c>
      <c r="T3018">
        <f t="shared" si="874"/>
        <v>-16.182025805755295</v>
      </c>
    </row>
    <row r="3019" spans="1:20" x14ac:dyDescent="0.35">
      <c r="A3019">
        <f t="shared" si="875"/>
        <v>499544.43223134021</v>
      </c>
      <c r="B3019">
        <f t="shared" si="892"/>
        <v>79504.965683652117</v>
      </c>
      <c r="C3019" t="str">
        <f t="shared" si="876"/>
        <v>-0.146612481696965-0.047269153755517i</v>
      </c>
      <c r="D3019" t="str">
        <f t="shared" si="877"/>
        <v>3.43708245155278-0.575770762434745i</v>
      </c>
      <c r="E3019" t="str">
        <f t="shared" si="878"/>
        <v>-13.6843846073633-69.0512999996166i</v>
      </c>
      <c r="F3019" t="str">
        <f t="shared" si="879"/>
        <v>2.90323304468232-2.01781674032494i</v>
      </c>
      <c r="G3019" t="str">
        <f t="shared" si="880"/>
        <v>0.997705473559558-0.0478462285750474i</v>
      </c>
      <c r="H3019" t="str">
        <f t="shared" si="881"/>
        <v>0.0591455726167275-30.1011806109375i</v>
      </c>
      <c r="I3019" t="str">
        <f t="shared" si="882"/>
        <v>-0.170861897357374-0.246869602132462i</v>
      </c>
      <c r="K3019" t="str">
        <f t="shared" si="883"/>
        <v>0.000783311947960296-0.000981625008090405i</v>
      </c>
      <c r="L3019" t="str">
        <f t="shared" si="884"/>
        <v>0.0001875-0.00443666651800696i</v>
      </c>
      <c r="M3019" t="str">
        <f t="shared" si="885"/>
        <v>0.00125-0.00111509800185202i</v>
      </c>
      <c r="N3019">
        <f t="shared" si="886"/>
        <v>17.869777949513718</v>
      </c>
      <c r="O3019">
        <f t="shared" si="887"/>
        <v>16.247097162999349</v>
      </c>
      <c r="P3019" s="3">
        <f t="shared" si="888"/>
        <v>-16.247097162999349</v>
      </c>
      <c r="Q3019" s="3">
        <f t="shared" si="889"/>
        <v>-162.13022205048628</v>
      </c>
      <c r="R3019">
        <f t="shared" si="890"/>
        <v>17.869777949513718</v>
      </c>
      <c r="S3019">
        <f t="shared" si="891"/>
        <v>79.504965683652117</v>
      </c>
      <c r="T3019">
        <f t="shared" si="874"/>
        <v>-16.247097162999349</v>
      </c>
    </row>
    <row r="3020" spans="1:20" x14ac:dyDescent="0.35">
      <c r="A3020">
        <f t="shared" si="875"/>
        <v>501442.70107381931</v>
      </c>
      <c r="B3020">
        <f t="shared" si="892"/>
        <v>79807.084553249995</v>
      </c>
      <c r="C3020" t="str">
        <f t="shared" si="876"/>
        <v>-0.145490855242239-0.0470098610283769i</v>
      </c>
      <c r="D3020" t="str">
        <f t="shared" si="877"/>
        <v>3.43677365102607-0.576406312321675i</v>
      </c>
      <c r="E3020" t="str">
        <f t="shared" si="878"/>
        <v>-13.6210903569236-68.6685332707305i</v>
      </c>
      <c r="F3020" t="str">
        <f t="shared" si="879"/>
        <v>2.90318232163395-2.01123175353849i</v>
      </c>
      <c r="G3020" t="str">
        <f t="shared" si="880"/>
        <v>0.997688042419095-0.0480272051346895i</v>
      </c>
      <c r="H3020" t="str">
        <f t="shared" si="881"/>
        <v>0.0586596723053881-29.9867524564429i</v>
      </c>
      <c r="I3020" t="str">
        <f t="shared" si="882"/>
        <v>-0.169657471229102-0.245924272904159i</v>
      </c>
      <c r="K3020" t="str">
        <f t="shared" si="883"/>
        <v>0.000782817178802557-0.000978980247841293i</v>
      </c>
      <c r="L3020" t="str">
        <f t="shared" si="884"/>
        <v>0.0001875-0.00441987100817591i</v>
      </c>
      <c r="M3020" t="str">
        <f t="shared" si="885"/>
        <v>0.00125-0.0011108766705041i</v>
      </c>
      <c r="N3020">
        <f t="shared" si="886"/>
        <v>17.906274361467496</v>
      </c>
      <c r="O3020">
        <f t="shared" si="887"/>
        <v>16.31201637221832</v>
      </c>
      <c r="P3020" s="3">
        <f t="shared" si="888"/>
        <v>-16.31201637221832</v>
      </c>
      <c r="Q3020" s="3">
        <f t="shared" si="889"/>
        <v>-162.0937256385325</v>
      </c>
      <c r="R3020">
        <f t="shared" si="890"/>
        <v>17.906274361467496</v>
      </c>
      <c r="S3020">
        <f t="shared" si="891"/>
        <v>79.807084553249993</v>
      </c>
      <c r="T3020">
        <f t="shared" si="874"/>
        <v>-16.31201637221832</v>
      </c>
    </row>
    <row r="3021" spans="1:20" x14ac:dyDescent="0.35">
      <c r="A3021">
        <f t="shared" si="875"/>
        <v>503348.1833378998</v>
      </c>
      <c r="B3021">
        <f t="shared" si="892"/>
        <v>80110.351474552343</v>
      </c>
      <c r="C3021" t="str">
        <f t="shared" si="876"/>
        <v>-0.144380226531714-0.046752705544085i</v>
      </c>
      <c r="D3021" t="str">
        <f t="shared" si="877"/>
        <v>3.43646255527417-0.577049644341783i</v>
      </c>
      <c r="E3021" t="str">
        <f t="shared" si="878"/>
        <v>-13.5578492480945-68.28879607176i</v>
      </c>
      <c r="F3021" t="str">
        <f t="shared" si="879"/>
        <v>2.90313121415061-2.00467566189755i</v>
      </c>
      <c r="G3021" t="str">
        <f t="shared" si="880"/>
        <v>0.997670479166308-0.0482088598327885i</v>
      </c>
      <c r="H3021" t="str">
        <f t="shared" si="881"/>
        <v>0.058177746798681-29.8727628082164i</v>
      </c>
      <c r="I3021" t="str">
        <f t="shared" si="882"/>
        <v>-0.168462178723857-0.244982580602229i</v>
      </c>
      <c r="K3021" t="str">
        <f t="shared" si="883"/>
        <v>0.000782322308959569-0.000976348474234603i</v>
      </c>
      <c r="L3021" t="str">
        <f t="shared" si="884"/>
        <v>0.0001875-0.00440313907967315i</v>
      </c>
      <c r="M3021" t="str">
        <f t="shared" si="885"/>
        <v>0.00125-0.00110667131949004i</v>
      </c>
      <c r="N3021">
        <f t="shared" si="886"/>
        <v>17.94281098791302</v>
      </c>
      <c r="O3021">
        <f t="shared" si="887"/>
        <v>16.376784308285934</v>
      </c>
      <c r="P3021" s="3">
        <f t="shared" si="888"/>
        <v>-16.376784308285934</v>
      </c>
      <c r="Q3021" s="3">
        <f t="shared" si="889"/>
        <v>-162.05718901208698</v>
      </c>
      <c r="R3021">
        <f t="shared" si="890"/>
        <v>17.94281098791302</v>
      </c>
      <c r="S3021">
        <f t="shared" si="891"/>
        <v>80.110351474552346</v>
      </c>
      <c r="T3021">
        <f t="shared" si="874"/>
        <v>-16.376784308285934</v>
      </c>
    </row>
    <row r="3022" spans="1:20" x14ac:dyDescent="0.35">
      <c r="A3022">
        <f t="shared" si="875"/>
        <v>505260.90643458383</v>
      </c>
      <c r="B3022">
        <f t="shared" si="892"/>
        <v>80414.770810155649</v>
      </c>
      <c r="C3022" t="str">
        <f t="shared" si="876"/>
        <v>-0.143280466577826-0.0464976426750104i</v>
      </c>
      <c r="D3022" t="str">
        <f t="shared" si="877"/>
        <v>3.43614914766264-0.577700762057307i</v>
      </c>
      <c r="E3022" t="str">
        <f t="shared" si="878"/>
        <v>-13.4946705726146-67.9120548462975i</v>
      </c>
      <c r="F3022" t="str">
        <f t="shared" si="879"/>
        <v>2.90307971933236-1.998148370668i</v>
      </c>
      <c r="G3022" t="str">
        <f t="shared" si="880"/>
        <v>0.997652782804622-0.0483911951372975i</v>
      </c>
      <c r="H3022" t="str">
        <f t="shared" si="881"/>
        <v>0.0576997618721168-29.7592099457334i</v>
      </c>
      <c r="I3022" t="str">
        <f t="shared" si="882"/>
        <v>-0.167275950265152-0.244044510527088i</v>
      </c>
      <c r="K3022" t="str">
        <f t="shared" si="883"/>
        <v>0.000781827315364434-0.000973729640990118i</v>
      </c>
      <c r="L3022" t="str">
        <f t="shared" si="884"/>
        <v>0.0001875-0.00438647049180429i</v>
      </c>
      <c r="M3022" t="str">
        <f t="shared" si="885"/>
        <v>0.00125-0.00110248188831445i</v>
      </c>
      <c r="N3022">
        <f t="shared" si="886"/>
        <v>17.979379614310091</v>
      </c>
      <c r="O3022">
        <f t="shared" si="887"/>
        <v>16.441401845260689</v>
      </c>
      <c r="P3022" s="3">
        <f t="shared" si="888"/>
        <v>-16.441401845260689</v>
      </c>
      <c r="Q3022" s="3">
        <f t="shared" si="889"/>
        <v>-162.02062038568991</v>
      </c>
      <c r="R3022">
        <f t="shared" si="890"/>
        <v>17.979379614310091</v>
      </c>
      <c r="S3022">
        <f t="shared" si="891"/>
        <v>80.414770810155645</v>
      </c>
      <c r="T3022">
        <f t="shared" si="874"/>
        <v>-16.441401845260689</v>
      </c>
    </row>
    <row r="3023" spans="1:20" x14ac:dyDescent="0.35">
      <c r="A3023">
        <f t="shared" si="875"/>
        <v>507180.89787903527</v>
      </c>
      <c r="B3023">
        <f t="shared" si="892"/>
        <v>80720.346939234238</v>
      </c>
      <c r="C3023" t="str">
        <f t="shared" si="876"/>
        <v>-0.142191448101685-0.0462446289463377i</v>
      </c>
      <c r="D3023" t="str">
        <f t="shared" si="877"/>
        <v>3.4358334114429-0.578359669079974i</v>
      </c>
      <c r="E3023" t="str">
        <f t="shared" si="878"/>
        <v>-13.431563314473-67.538276486762i</v>
      </c>
      <c r="F3023" t="str">
        <f t="shared" si="879"/>
        <v>2.90302783425762-1.99164978552522i</v>
      </c>
      <c r="G3023" t="str">
        <f t="shared" si="880"/>
        <v>0.997634952330013-0.0485742135243115i</v>
      </c>
      <c r="H3023" t="str">
        <f t="shared" si="881"/>
        <v>0.0572256836255267-29.6460921556692i</v>
      </c>
      <c r="I3023" t="str">
        <f t="shared" si="882"/>
        <v>-0.166098716810089-0.243110048045011i</v>
      </c>
      <c r="K3023" t="str">
        <f t="shared" si="883"/>
        <v>0.000781332175012912-0.000971123701909558i</v>
      </c>
      <c r="L3023" t="str">
        <f t="shared" si="884"/>
        <v>0.0001875-0.00436986500478609i</v>
      </c>
      <c r="M3023" t="str">
        <f t="shared" si="885"/>
        <v>0.00125-0.00109830831671094i</v>
      </c>
      <c r="N3023">
        <f t="shared" si="886"/>
        <v>18.015972115369806</v>
      </c>
      <c r="O3023">
        <f t="shared" si="887"/>
        <v>16.505869856356028</v>
      </c>
      <c r="P3023" s="3">
        <f t="shared" si="888"/>
        <v>-16.505869856356028</v>
      </c>
      <c r="Q3023" s="3">
        <f t="shared" si="889"/>
        <v>-161.98402788463019</v>
      </c>
      <c r="R3023">
        <f t="shared" si="890"/>
        <v>18.015972115369806</v>
      </c>
      <c r="S3023">
        <f t="shared" si="891"/>
        <v>80.720346939234233</v>
      </c>
      <c r="T3023">
        <f t="shared" si="874"/>
        <v>-16.505869856356028</v>
      </c>
    </row>
    <row r="3024" spans="1:20" x14ac:dyDescent="0.35">
      <c r="A3024">
        <f t="shared" si="875"/>
        <v>509108.18529097561</v>
      </c>
      <c r="B3024">
        <f t="shared" si="892"/>
        <v>81027.084257603332</v>
      </c>
      <c r="C3024" t="str">
        <f t="shared" si="876"/>
        <v>-0.141113045508835-0.0459936220052845i</v>
      </c>
      <c r="D3024" t="str">
        <f t="shared" si="877"/>
        <v>3.43551532975151-0.579026369070377i</v>
      </c>
      <c r="E3024" t="str">
        <f t="shared" si="878"/>
        <v>-13.3685361584251-67.167428328078i</v>
      </c>
      <c r="F3024" t="str">
        <f t="shared" si="879"/>
        <v>2.90297555598289-1.98517981255266i</v>
      </c>
      <c r="G3024" t="str">
        <f t="shared" si="880"/>
        <v>0.99761698673096-0.0487579174780849i</v>
      </c>
      <c r="H3024" t="str">
        <f t="shared" si="881"/>
        <v>0.0567554784796217-29.5334077318632i</v>
      </c>
      <c r="I3024" t="str">
        <f t="shared" si="882"/>
        <v>-0.164930409845203-0.242179178587739i</v>
      </c>
      <c r="K3024" t="str">
        <f t="shared" si="883"/>
        <v>0.000780836864963016-0.000968530610875487i</v>
      </c>
      <c r="L3024" t="str">
        <f t="shared" si="884"/>
        <v>0.0001875-0.00435332237974308i</v>
      </c>
      <c r="M3024" t="str">
        <f t="shared" si="885"/>
        <v>0.00125-0.00109415054464131i</v>
      </c>
      <c r="N3024">
        <f t="shared" si="886"/>
        <v>18.052580453878932</v>
      </c>
      <c r="O3024">
        <f t="shared" si="887"/>
        <v>16.570189213912158</v>
      </c>
      <c r="P3024" s="3">
        <f t="shared" si="888"/>
        <v>-16.570189213912158</v>
      </c>
      <c r="Q3024" s="3">
        <f t="shared" si="889"/>
        <v>-161.94741954612107</v>
      </c>
      <c r="R3024">
        <f t="shared" si="890"/>
        <v>18.052580453878932</v>
      </c>
      <c r="S3024">
        <f t="shared" si="891"/>
        <v>81.027084257603335</v>
      </c>
      <c r="T3024">
        <f t="shared" si="874"/>
        <v>-16.570189213912158</v>
      </c>
    </row>
    <row r="3025" spans="1:20" x14ac:dyDescent="0.35">
      <c r="A3025">
        <f t="shared" si="875"/>
        <v>511042.79639508133</v>
      </c>
      <c r="B3025">
        <f t="shared" si="892"/>
        <v>81334.987177782226</v>
      </c>
      <c r="C3025" t="str">
        <f t="shared" si="876"/>
        <v>-0.140045134865328-0.0457445805911877i</v>
      </c>
      <c r="D3025" t="str">
        <f t="shared" si="877"/>
        <v>3.43519488560957-0.579700865737374i</v>
      </c>
      <c r="E3025" t="str">
        <f t="shared" si="878"/>
        <v>-13.3055974982716-66.7994781414386i</v>
      </c>
      <c r="F3025" t="str">
        <f t="shared" si="879"/>
        <v>2.90292288154279-1.97873835824051i</v>
      </c>
      <c r="G3025" t="str">
        <f t="shared" si="880"/>
        <v>0.997598884988383-0.0489423094910475i</v>
      </c>
      <c r="H3025" t="str">
        <f t="shared" si="881"/>
        <v>0.0562891131725945-29.4211549752854i</v>
      </c>
      <c r="I3025" t="str">
        <f t="shared" si="882"/>
        <v>-0.16377096138235-0.241251887652127i</v>
      </c>
      <c r="K3025" t="str">
        <f t="shared" si="883"/>
        <v>0.000780341362334607-0.000965950321850141i</v>
      </c>
      <c r="L3025" t="str">
        <f t="shared" si="884"/>
        <v>0.0001875-0.00433684237870399i</v>
      </c>
      <c r="M3025" t="str">
        <f t="shared" si="885"/>
        <v>0.00125-0.00109000851229459i</v>
      </c>
      <c r="N3025">
        <f t="shared" si="886"/>
        <v>18.089196679550355</v>
      </c>
      <c r="O3025">
        <f t="shared" si="887"/>
        <v>16.634360789368291</v>
      </c>
      <c r="P3025" s="3">
        <f t="shared" si="888"/>
        <v>-16.634360789368291</v>
      </c>
      <c r="Q3025" s="3">
        <f t="shared" si="889"/>
        <v>-161.91080332044965</v>
      </c>
      <c r="R3025">
        <f t="shared" si="890"/>
        <v>18.089196679550355</v>
      </c>
      <c r="S3025">
        <f t="shared" si="891"/>
        <v>81.334987177782224</v>
      </c>
      <c r="T3025">
        <f t="shared" si="874"/>
        <v>-16.634360789368291</v>
      </c>
    </row>
    <row r="3026" spans="1:20" x14ac:dyDescent="0.35">
      <c r="A3026">
        <f t="shared" si="875"/>
        <v>512984.75902138266</v>
      </c>
      <c r="B3026">
        <f t="shared" si="892"/>
        <v>81644.060129057805</v>
      </c>
      <c r="C3026" t="str">
        <f t="shared" si="876"/>
        <v>-0.138987593874087-0.0454974645063966i</v>
      </c>
      <c r="D3026" t="str">
        <f t="shared" si="877"/>
        <v>3.43487206192195-0.58038316283744i</v>
      </c>
      <c r="E3026" t="str">
        <f t="shared" si="878"/>
        <v>-13.2427554449121-66.434394128131i</v>
      </c>
      <c r="F3026" t="str">
        <f t="shared" si="879"/>
        <v>2.90286980794971-1.97232532948419i</v>
      </c>
      <c r="G3026" t="str">
        <f t="shared" si="880"/>
        <v>0.997580646075596-0.0491273920638225i</v>
      </c>
      <c r="H3026" t="str">
        <f t="shared" si="881"/>
        <v>0.0558265547567582-29.3093321940003i</v>
      </c>
      <c r="I3026" t="str">
        <f t="shared" si="882"/>
        <v>-0.162620303954607-0.240328160799749i</v>
      </c>
      <c r="K3026" t="str">
        <f t="shared" si="883"/>
        <v>0.000779845644309007-0.000963382788874345i</v>
      </c>
      <c r="L3026" t="str">
        <f t="shared" si="884"/>
        <v>0.0001875-0.00432042476459852i</v>
      </c>
      <c r="M3026" t="str">
        <f t="shared" si="885"/>
        <v>0.00125-0.00108588216008626i</v>
      </c>
      <c r="N3026">
        <f t="shared" si="886"/>
        <v>18.125812927888632</v>
      </c>
      <c r="O3026">
        <f t="shared" si="887"/>
        <v>16.698385453237425</v>
      </c>
      <c r="P3026" s="3">
        <f t="shared" si="888"/>
        <v>-16.698385453237425</v>
      </c>
      <c r="Q3026" s="3">
        <f t="shared" si="889"/>
        <v>-161.87418707211137</v>
      </c>
      <c r="R3026">
        <f t="shared" si="890"/>
        <v>18.125812927888632</v>
      </c>
      <c r="S3026">
        <f t="shared" si="891"/>
        <v>81.644060129057806</v>
      </c>
      <c r="T3026">
        <f t="shared" si="874"/>
        <v>-16.698385453237425</v>
      </c>
    </row>
    <row r="3027" spans="1:20" x14ac:dyDescent="0.35">
      <c r="A3027">
        <f t="shared" si="875"/>
        <v>514934.10110566393</v>
      </c>
      <c r="B3027">
        <f t="shared" si="892"/>
        <v>81954.307557548222</v>
      </c>
      <c r="C3027" t="str">
        <f t="shared" si="876"/>
        <v>-0.137940301851577-0.045252234587986i</v>
      </c>
      <c r="D3027" t="str">
        <f t="shared" si="877"/>
        <v>3.43454684147662-0.581073264174051i</v>
      </c>
      <c r="E3027" t="str">
        <f t="shared" si="878"/>
        <v>-13.1800178341757-66.0721449134483i</v>
      </c>
      <c r="F3027" t="str">
        <f t="shared" si="879"/>
        <v>2.9028163321938-1.96594063358306i</v>
      </c>
      <c r="G3027" t="str">
        <f t="shared" si="880"/>
        <v>0.997562268958243-0.0493131677052421i</v>
      </c>
      <c r="H3027" t="str">
        <f t="shared" si="881"/>
        <v>0.0553677705952274-29.1979377031338i</v>
      </c>
      <c r="I3027" t="str">
        <f t="shared" si="882"/>
        <v>-0.161478370612227-0.239407983656549i</v>
      </c>
      <c r="K3027" t="str">
        <f t="shared" si="883"/>
        <v>0.000779349688128608-0.000960827966066376i</v>
      </c>
      <c r="L3027" t="str">
        <f t="shared" si="884"/>
        <v>0.0001875-0.00430406930125375i</v>
      </c>
      <c r="M3027" t="str">
        <f t="shared" si="885"/>
        <v>0.00125-0.00108177142865736i</v>
      </c>
      <c r="N3027">
        <f t="shared" si="886"/>
        <v>18.162421419081085</v>
      </c>
      <c r="O3027">
        <f t="shared" si="887"/>
        <v>16.762264075081738</v>
      </c>
      <c r="P3027" s="3">
        <f t="shared" si="888"/>
        <v>-16.762264075081738</v>
      </c>
      <c r="Q3027" s="3">
        <f t="shared" si="889"/>
        <v>-161.83757858091892</v>
      </c>
      <c r="R3027">
        <f t="shared" si="890"/>
        <v>18.162421419081085</v>
      </c>
      <c r="S3027">
        <f t="shared" si="891"/>
        <v>81.954307557548219</v>
      </c>
      <c r="T3027">
        <f t="shared" si="874"/>
        <v>-16.762264075081738</v>
      </c>
    </row>
    <row r="3028" spans="1:20" x14ac:dyDescent="0.35">
      <c r="A3028">
        <f t="shared" si="875"/>
        <v>516890.85068986547</v>
      </c>
      <c r="B3028">
        <f t="shared" si="892"/>
        <v>82265.733926266912</v>
      </c>
      <c r="C3028" t="str">
        <f t="shared" si="876"/>
        <v>-0.136903139704778-0.0450088526802445i</v>
      </c>
      <c r="D3028" t="str">
        <f t="shared" si="877"/>
        <v>3.43421920694401-0.581771173597039i</v>
      </c>
      <c r="E3028" t="str">
        <f t="shared" si="878"/>
        <v>-13.1173922344379-65.7126995406689i</v>
      </c>
      <c r="F3028" t="str">
        <f t="shared" si="879"/>
        <v>2.90276245124271-1.95958417823896i</v>
      </c>
      <c r="G3028" t="str">
        <f t="shared" si="880"/>
        <v>0.997543752594247-0.0494996389323649i</v>
      </c>
      <c r="H3028" t="str">
        <f t="shared" si="881"/>
        <v>0.054912728358639-29.086969824838i</v>
      </c>
      <c r="I3028" t="str">
        <f t="shared" si="882"/>
        <v>-0.160345094918609-0.238491341912461i</v>
      </c>
      <c r="K3028" t="str">
        <f t="shared" si="883"/>
        <v>0.000778853471096522-0.000958285807620828i</v>
      </c>
      <c r="L3028" t="str">
        <f t="shared" si="884"/>
        <v>0.0001875-0.00428777575339088i</v>
      </c>
      <c r="M3028" t="str">
        <f t="shared" si="885"/>
        <v>0.00125-0.00107767625887364i</v>
      </c>
      <c r="N3028">
        <f t="shared" si="886"/>
        <v>18.199014456907122</v>
      </c>
      <c r="O3028">
        <f t="shared" si="887"/>
        <v>16.825997523489367</v>
      </c>
      <c r="P3028" s="3">
        <f t="shared" si="888"/>
        <v>-16.825997523489367</v>
      </c>
      <c r="Q3028" s="3">
        <f t="shared" si="889"/>
        <v>-161.80098554309288</v>
      </c>
      <c r="R3028">
        <f t="shared" si="890"/>
        <v>18.199014456907122</v>
      </c>
      <c r="S3028">
        <f t="shared" si="891"/>
        <v>82.265733926266918</v>
      </c>
      <c r="T3028">
        <f t="shared" si="874"/>
        <v>-16.825997523489367</v>
      </c>
    </row>
    <row r="3029" spans="1:20" x14ac:dyDescent="0.35">
      <c r="A3029">
        <f t="shared" si="875"/>
        <v>518855.03592248698</v>
      </c>
      <c r="B3029">
        <f t="shared" si="892"/>
        <v>82578.343715186726</v>
      </c>
      <c r="C3029" t="str">
        <f t="shared" si="876"/>
        <v>-0.135875989908447-0.0447672816079204i</v>
      </c>
      <c r="D3029" t="str">
        <f t="shared" si="877"/>
        <v>3.43388914087619-0.582476895001936i</v>
      </c>
      <c r="E3029" t="str">
        <f t="shared" si="878"/>
        <v>-13.0548859540271-65.3560274651132i</v>
      </c>
      <c r="F3029" t="str">
        <f t="shared" si="879"/>
        <v>2.90270816204146-1.95325587155486i</v>
      </c>
      <c r="G3029" t="str">
        <f t="shared" si="880"/>
        <v>0.997525095933754-0.0496868082704919i</v>
      </c>
      <c r="H3029" t="str">
        <f t="shared" si="881"/>
        <v>0.0544613960219084-28.9764268882578i</v>
      </c>
      <c r="I3029" t="str">
        <f t="shared" si="882"/>
        <v>-0.159220410946311-0.237578221321053i</v>
      </c>
      <c r="K3029" t="str">
        <f t="shared" si="883"/>
        <v>0.00077835697057621-0.000955756267807483i</v>
      </c>
      <c r="L3029" t="str">
        <f t="shared" si="884"/>
        <v>0.0001875-0.00427154388662172i</v>
      </c>
      <c r="M3029" t="str">
        <f t="shared" si="885"/>
        <v>0.00125-0.00107359659182471i</v>
      </c>
      <c r="N3029">
        <f t="shared" si="886"/>
        <v>18.235584427667845</v>
      </c>
      <c r="O3029">
        <f t="shared" si="887"/>
        <v>16.889586666052939</v>
      </c>
      <c r="P3029" s="3">
        <f t="shared" si="888"/>
        <v>-16.889586666052939</v>
      </c>
      <c r="Q3029" s="3">
        <f t="shared" si="889"/>
        <v>-161.76441557233215</v>
      </c>
      <c r="R3029">
        <f t="shared" si="890"/>
        <v>18.235584427667845</v>
      </c>
      <c r="S3029">
        <f t="shared" si="891"/>
        <v>82.578343715186719</v>
      </c>
      <c r="T3029">
        <f t="shared" si="874"/>
        <v>-16.889586666052939</v>
      </c>
    </row>
    <row r="3030" spans="1:20" x14ac:dyDescent="0.35">
      <c r="A3030">
        <f t="shared" si="875"/>
        <v>520826.68505899241</v>
      </c>
      <c r="B3030">
        <f t="shared" si="892"/>
        <v>82892.141421304434</v>
      </c>
      <c r="C3030" t="str">
        <f t="shared" si="876"/>
        <v>-0.134858736482698-0.0445274851502141i</v>
      </c>
      <c r="D3030" t="str">
        <f t="shared" si="877"/>
        <v>3.43355662570632-0.583190432329349i</v>
      </c>
      <c r="E3030" t="str">
        <f t="shared" si="878"/>
        <v>-12.9925060484293-65.0020985482781i</v>
      </c>
      <c r="F3030" t="str">
        <f t="shared" si="879"/>
        <v>2.90265346151227-1.94695562203345i</v>
      </c>
      <c r="G3030" t="str">
        <f t="shared" si="880"/>
        <v>0.997506297919073-0.0498746782531832i</v>
      </c>
      <c r="H3030" t="str">
        <f t="shared" si="881"/>
        <v>0.0540137418610319-28.8663072294976i</v>
      </c>
      <c r="I3030" t="str">
        <f t="shared" si="882"/>
        <v>-0.158104253273092-0.236668607699167i</v>
      </c>
      <c r="K3030" t="str">
        <f t="shared" si="883"/>
        <v>0.000777860163991164-0.000953239300970182i</v>
      </c>
      <c r="L3030" t="str">
        <f t="shared" si="884"/>
        <v>0.0001875-0.00425537346744543i</v>
      </c>
      <c r="M3030" t="str">
        <f t="shared" si="885"/>
        <v>0.00125-0.00106953236882318i</v>
      </c>
      <c r="N3030">
        <f t="shared" si="886"/>
        <v>18.272123799136637</v>
      </c>
      <c r="O3030">
        <f t="shared" si="887"/>
        <v>16.953032369348069</v>
      </c>
      <c r="P3030" s="3">
        <f t="shared" si="888"/>
        <v>-16.953032369348069</v>
      </c>
      <c r="Q3030" s="3">
        <f t="shared" si="889"/>
        <v>-161.72787620086336</v>
      </c>
      <c r="R3030">
        <f t="shared" si="890"/>
        <v>18.272123799136637</v>
      </c>
      <c r="S3030">
        <f t="shared" si="891"/>
        <v>82.89214142130443</v>
      </c>
      <c r="T3030">
        <f t="shared" si="874"/>
        <v>-16.953032369348069</v>
      </c>
    </row>
    <row r="3031" spans="1:20" x14ac:dyDescent="0.35">
      <c r="A3031">
        <f t="shared" si="875"/>
        <v>522805.82646221662</v>
      </c>
      <c r="B3031">
        <f t="shared" si="892"/>
        <v>83207.131558705398</v>
      </c>
      <c r="C3031" t="str">
        <f t="shared" si="876"/>
        <v>-0.133851264970853-0.0442894280154717i</v>
      </c>
      <c r="D3031" t="str">
        <f t="shared" si="877"/>
        <v>3.43322164374784-0.583911789564271i</v>
      </c>
      <c r="E3031" t="str">
        <f t="shared" si="878"/>
        <v>-12.9302593272951-64.6508830520383i</v>
      </c>
      <c r="F3031" t="str">
        <f t="shared" si="879"/>
        <v>2.90259834655434-1.9406833385758i</v>
      </c>
      <c r="G3031" t="str">
        <f t="shared" si="880"/>
        <v>0.99748735748462-0.0500632514222745i</v>
      </c>
      <c r="H3031" t="str">
        <f t="shared" si="881"/>
        <v>0.0535697344499166-28.7566091915865i</v>
      </c>
      <c r="I3031" t="str">
        <f t="shared" si="882"/>
        <v>-0.156996556977978-0.235762486926553i</v>
      </c>
      <c r="K3031" t="str">
        <f t="shared" si="883"/>
        <v>0.000777363028824559-0.000950734861525702i</v>
      </c>
      <c r="L3031" t="str">
        <f t="shared" si="884"/>
        <v>0.0001875-0.00423926426324509i</v>
      </c>
      <c r="M3031" t="str">
        <f t="shared" si="885"/>
        <v>0.00125-0.00106548353140385i</v>
      </c>
      <c r="N3031">
        <f t="shared" si="886"/>
        <v>18.30862511952634</v>
      </c>
      <c r="O3031">
        <f t="shared" si="887"/>
        <v>17.016335498914763</v>
      </c>
      <c r="P3031" s="3">
        <f t="shared" si="888"/>
        <v>-17.016335498914763</v>
      </c>
      <c r="Q3031" s="3">
        <f t="shared" si="889"/>
        <v>-161.69137488047366</v>
      </c>
      <c r="R3031">
        <f t="shared" si="890"/>
        <v>18.30862511952634</v>
      </c>
      <c r="S3031">
        <f t="shared" si="891"/>
        <v>83.207131558705399</v>
      </c>
      <c r="T3031">
        <f t="shared" si="874"/>
        <v>-17.016335498914763</v>
      </c>
    </row>
    <row r="3032" spans="1:20" x14ac:dyDescent="0.35">
      <c r="A3032">
        <f t="shared" si="875"/>
        <v>524792.48860277305</v>
      </c>
      <c r="B3032">
        <f t="shared" si="892"/>
        <v>83523.318658628486</v>
      </c>
      <c r="C3032" t="str">
        <f t="shared" si="876"/>
        <v>-0.132853462417615-0.0440530758165943i</v>
      </c>
      <c r="D3032" t="str">
        <f t="shared" si="877"/>
        <v>3.43288417719377-0.584640970735441i</v>
      </c>
      <c r="E3032" t="str">
        <f t="shared" si="878"/>
        <v>-12.8681523612531-64.3023516329321i</v>
      </c>
      <c r="F3032" t="str">
        <f t="shared" si="879"/>
        <v>2.90254281404384-1.93443893047997i</v>
      </c>
      <c r="G3032" t="str">
        <f t="shared" si="880"/>
        <v>0.997468273556861-0.0502525303278928i</v>
      </c>
      <c r="H3032" t="str">
        <f t="shared" si="881"/>
        <v>0.0531293426572563-28.6473311244462i</v>
      </c>
      <c r="I3032" t="str">
        <f t="shared" si="882"/>
        <v>-0.155897257637374-0.234859844945533i</v>
      </c>
      <c r="K3032" t="str">
        <f t="shared" si="883"/>
        <v>0.000776865542618957-0.000948242903962598i</v>
      </c>
      <c r="L3032" t="str">
        <f t="shared" si="884"/>
        <v>0.0001875-0.00422321604228441i</v>
      </c>
      <c r="M3032" t="str">
        <f t="shared" si="885"/>
        <v>0.00125-0.00106145002132282i</v>
      </c>
      <c r="N3032">
        <f t="shared" si="886"/>
        <v>18.345081016479099</v>
      </c>
      <c r="O3032">
        <f t="shared" si="887"/>
        <v>17.079496919237958</v>
      </c>
      <c r="P3032" s="3">
        <f t="shared" si="888"/>
        <v>-17.079496919237958</v>
      </c>
      <c r="Q3032" s="3">
        <f t="shared" si="889"/>
        <v>-161.6549189835209</v>
      </c>
      <c r="R3032">
        <f t="shared" si="890"/>
        <v>18.345081016479099</v>
      </c>
      <c r="S3032">
        <f t="shared" si="891"/>
        <v>83.523318658628483</v>
      </c>
      <c r="T3032">
        <f t="shared" si="874"/>
        <v>-17.079496919237958</v>
      </c>
    </row>
    <row r="3033" spans="1:20" x14ac:dyDescent="0.35">
      <c r="A3033">
        <f t="shared" si="875"/>
        <v>526786.70005946362</v>
      </c>
      <c r="B3033">
        <f t="shared" si="892"/>
        <v>83840.707269531282</v>
      </c>
      <c r="C3033" t="str">
        <f t="shared" si="876"/>
        <v>-0.131865217347514-0.043818395047105i</v>
      </c>
      <c r="D3033" t="str">
        <f t="shared" si="877"/>
        <v>3.43254420811602-0.585377979914653i</v>
      </c>
      <c r="E3033" t="str">
        <f t="shared" si="878"/>
        <v>-12.8061914885402-63.956475336512i</v>
      </c>
      <c r="F3033" t="str">
        <f t="shared" si="879"/>
        <v>2.90248686083355-1.92822230743964i</v>
      </c>
      <c r="G3033" t="str">
        <f t="shared" si="880"/>
        <v>0.997449045054255-0.050442517528473i</v>
      </c>
      <c r="H3033" t="str">
        <f t="shared" si="881"/>
        <v>0.0526925356434399-28.538471384857i</v>
      </c>
      <c r="I3033" t="str">
        <f t="shared" si="882"/>
        <v>-0.154806291321193-0.233960667760627i</v>
      </c>
      <c r="K3033" t="str">
        <f t="shared" si="883"/>
        <v>0.000776367682975993-0.000945763382840088i</v>
      </c>
      <c r="L3033" t="str">
        <f t="shared" si="884"/>
        <v>0.0001875-0.00420722857370433i</v>
      </c>
      <c r="M3033" t="str">
        <f t="shared" si="885"/>
        <v>0.00125-0.0010574317805567i</v>
      </c>
      <c r="N3033">
        <f t="shared" si="886"/>
        <v>18.381484196070772</v>
      </c>
      <c r="O3033">
        <f t="shared" si="887"/>
        <v>17.142517493730733</v>
      </c>
      <c r="P3033" s="3">
        <f t="shared" si="888"/>
        <v>-17.142517493730733</v>
      </c>
      <c r="Q3033" s="3">
        <f t="shared" si="889"/>
        <v>-161.61851580392923</v>
      </c>
      <c r="R3033">
        <f t="shared" si="890"/>
        <v>18.381484196070772</v>
      </c>
      <c r="S3033">
        <f t="shared" si="891"/>
        <v>83.840707269531279</v>
      </c>
      <c r="T3033">
        <f t="shared" si="874"/>
        <v>-17.142517493730733</v>
      </c>
    </row>
    <row r="3034" spans="1:20" x14ac:dyDescent="0.35">
      <c r="A3034">
        <f t="shared" si="875"/>
        <v>528788.4895196897</v>
      </c>
      <c r="B3034">
        <f t="shared" si="892"/>
        <v>84159.301957155505</v>
      </c>
      <c r="C3034" t="str">
        <f t="shared" si="876"/>
        <v>-0.130886419743664-0.0435853530578878i</v>
      </c>
      <c r="D3034" t="str">
        <f t="shared" si="877"/>
        <v>3.43220171846477-0.586122821216099i</v>
      </c>
      <c r="E3034" t="str">
        <f t="shared" si="878"/>
        <v>-12.7443828214482-63.6132255917767i</v>
      </c>
      <c r="F3034" t="str">
        <f t="shared" si="879"/>
        <v>2.9024304837528-1.92203337954278i</v>
      </c>
      <c r="G3034" t="str">
        <f t="shared" si="880"/>
        <v>0.99742967088719-0.0506332155907736i</v>
      </c>
      <c r="H3034" t="str">
        <f t="shared" si="881"/>
        <v>0.0522592828574983-28.4300283364259i</v>
      </c>
      <c r="I3034" t="str">
        <f t="shared" si="882"/>
        <v>-0.153723594589029-0.233064941438227i</v>
      </c>
      <c r="K3034" t="str">
        <f t="shared" si="883"/>
        <v>0.000775869427556091-0.000943296252786911i</v>
      </c>
      <c r="L3034" t="str">
        <f t="shared" si="884"/>
        <v>0.0001875-0.00419130162751976i</v>
      </c>
      <c r="M3034" t="str">
        <f t="shared" si="885"/>
        <v>0.00125-0.00105342875130176i</v>
      </c>
      <c r="N3034">
        <f t="shared" si="886"/>
        <v>18.417827441836209</v>
      </c>
      <c r="O3034">
        <f t="shared" si="887"/>
        <v>17.20539808471711</v>
      </c>
      <c r="P3034" s="3">
        <f t="shared" si="888"/>
        <v>-17.20539808471711</v>
      </c>
      <c r="Q3034" s="3">
        <f t="shared" si="889"/>
        <v>-161.58217255816379</v>
      </c>
      <c r="R3034">
        <f t="shared" si="890"/>
        <v>18.417827441836209</v>
      </c>
      <c r="S3034">
        <f t="shared" si="891"/>
        <v>84.159301957155506</v>
      </c>
      <c r="T3034">
        <f t="shared" si="874"/>
        <v>-17.20539808471711</v>
      </c>
    </row>
    <row r="3035" spans="1:20" x14ac:dyDescent="0.35">
      <c r="A3035">
        <f t="shared" si="875"/>
        <v>530797.8857798645</v>
      </c>
      <c r="B3035">
        <f t="shared" si="892"/>
        <v>84479.107304592704</v>
      </c>
      <c r="C3035" t="str">
        <f t="shared" si="876"/>
        <v>-0.129916961026787-0.0433539180345558i</v>
      </c>
      <c r="D3035" t="str">
        <f t="shared" si="877"/>
        <v>3.43185669006759-0.586875498795668i</v>
      </c>
      <c r="E3035" t="str">
        <f t="shared" si="878"/>
        <v>-12.6827322525946-63.2725742056696i</v>
      </c>
      <c r="F3035" t="str">
        <f t="shared" si="879"/>
        <v>2.90237367960731-1.91587205727024i</v>
      </c>
      <c r="G3035" t="str">
        <f t="shared" si="880"/>
        <v>0.997410149957933-0.0508246270898927i</v>
      </c>
      <c r="H3035" t="str">
        <f t="shared" si="881"/>
        <v>0.0518295540340859-28.3220003495527i</v>
      </c>
      <c r="I3035" t="str">
        <f t="shared" si="882"/>
        <v>-0.15264910448634-0.232172652106234i</v>
      </c>
      <c r="K3035" t="str">
        <f t="shared" si="883"/>
        <v>0.000775370754078201-0.000940841468500172i</v>
      </c>
      <c r="L3035" t="str">
        <f t="shared" si="884"/>
        <v>0.0001875-0.00417543497461621i</v>
      </c>
      <c r="M3035" t="str">
        <f t="shared" si="885"/>
        <v>0.00125-0.00104944087597306i</v>
      </c>
      <c r="N3035">
        <f t="shared" si="886"/>
        <v>18.45410361381218</v>
      </c>
      <c r="O3035">
        <f t="shared" si="887"/>
        <v>17.268139553417342</v>
      </c>
      <c r="P3035" s="3">
        <f t="shared" si="888"/>
        <v>-17.268139553417342</v>
      </c>
      <c r="Q3035" s="3">
        <f t="shared" si="889"/>
        <v>-161.54589638618782</v>
      </c>
      <c r="R3035">
        <f t="shared" si="890"/>
        <v>18.45410361381218</v>
      </c>
      <c r="S3035">
        <f t="shared" si="891"/>
        <v>84.479107304592702</v>
      </c>
      <c r="T3035">
        <f t="shared" si="874"/>
        <v>-17.268139553417342</v>
      </c>
    </row>
    <row r="3036" spans="1:20" x14ac:dyDescent="0.35">
      <c r="A3036">
        <f t="shared" si="875"/>
        <v>532814.91774582805</v>
      </c>
      <c r="B3036">
        <f t="shared" si="892"/>
        <v>84800.127912350159</v>
      </c>
      <c r="C3036" t="str">
        <f t="shared" si="876"/>
        <v>-0.128956734034552-0.0431240589754434i</v>
      </c>
      <c r="D3036" t="str">
        <f t="shared" si="877"/>
        <v>3.43150910462882-0.587636016850257i</v>
      </c>
      <c r="E3036" t="str">
        <f t="shared" si="878"/>
        <v>-12.6212454610236-62.9344933576567i</v>
      </c>
      <c r="F3036" t="str">
        <f t="shared" si="879"/>
        <v>2.90231644517893-1.90973825149448i</v>
      </c>
      <c r="G3036" t="str">
        <f t="shared" si="880"/>
        <v>0.997390481160563-0.0510167546092836i</v>
      </c>
      <c r="H3036" t="str">
        <f t="shared" si="881"/>
        <v>0.0514033191904983-28.2143858013985i</v>
      </c>
      <c r="I3036" t="str">
        <f t="shared" si="882"/>
        <v>-0.15158275854069-0.231283785953723i</v>
      </c>
      <c r="K3036" t="str">
        <f t="shared" si="883"/>
        <v>0.000774871640319521-0.000938398984744221i</v>
      </c>
      <c r="L3036" t="str">
        <f t="shared" si="884"/>
        <v>0.0001875-0.00415962838674657i</v>
      </c>
      <c r="M3036" t="str">
        <f t="shared" si="885"/>
        <v>0.00125-0.00104546809720368i</v>
      </c>
      <c r="N3036">
        <f t="shared" si="886"/>
        <v>18.490305647595477</v>
      </c>
      <c r="O3036">
        <f t="shared" si="887"/>
        <v>17.330742759932495</v>
      </c>
      <c r="P3036" s="3">
        <f t="shared" si="888"/>
        <v>-17.330742759932495</v>
      </c>
      <c r="Q3036" s="3">
        <f t="shared" si="889"/>
        <v>-161.50969435240452</v>
      </c>
      <c r="R3036">
        <f t="shared" si="890"/>
        <v>18.490305647595477</v>
      </c>
      <c r="S3036">
        <f t="shared" si="891"/>
        <v>84.800127912350163</v>
      </c>
      <c r="T3036">
        <f t="shared" si="874"/>
        <v>-17.330742759932495</v>
      </c>
    </row>
    <row r="3037" spans="1:20" x14ac:dyDescent="0.35">
      <c r="A3037">
        <f t="shared" si="875"/>
        <v>534839.61443326215</v>
      </c>
      <c r="B3037">
        <f t="shared" si="892"/>
        <v>85122.368398417093</v>
      </c>
      <c r="C3037" t="str">
        <f t="shared" si="876"/>
        <v>-0.12800563300118-0.0428957456702004i</v>
      </c>
      <c r="D3037" t="str">
        <f t="shared" si="877"/>
        <v>3.43115894372886-0.588404379617079i</v>
      </c>
      <c r="E3037" t="str">
        <f t="shared" si="878"/>
        <v>-12.5599279181398-62.5989555943724i</v>
      </c>
      <c r="F3037" t="str">
        <f t="shared" si="879"/>
        <v>2.90225877722553-1.90363187347815i</v>
      </c>
      <c r="G3037" t="str">
        <f t="shared" si="880"/>
        <v>0.997370663380914-0.0512096007407708i</v>
      </c>
      <c r="H3037" t="str">
        <f t="shared" si="881"/>
        <v>0.0509805486237238-28.1071830758527i</v>
      </c>
      <c r="I3037" t="str">
        <f t="shared" si="882"/>
        <v>-0.150524494757997-0.230398329230596i</v>
      </c>
      <c r="K3037" t="str">
        <f t="shared" si="883"/>
        <v>0.000774372064115258-0.000935968756349514i</v>
      </c>
      <c r="L3037" t="str">
        <f t="shared" si="884"/>
        <v>0.0001875-0.00414388163652777i</v>
      </c>
      <c r="M3037" t="str">
        <f t="shared" si="885"/>
        <v>0.00125-0.00104151035784388i</v>
      </c>
      <c r="N3037">
        <f t="shared" si="886"/>
        <v>18.526426553420293</v>
      </c>
      <c r="O3037">
        <f t="shared" si="887"/>
        <v>17.393208563231116</v>
      </c>
      <c r="P3037" s="3">
        <f t="shared" si="888"/>
        <v>-17.393208563231116</v>
      </c>
      <c r="Q3037" s="3">
        <f t="shared" si="889"/>
        <v>-161.47357344657971</v>
      </c>
      <c r="R3037">
        <f t="shared" si="890"/>
        <v>18.526426553420293</v>
      </c>
      <c r="S3037">
        <f t="shared" si="891"/>
        <v>85.122368398417095</v>
      </c>
      <c r="T3037">
        <f t="shared" si="874"/>
        <v>-17.393208563231116</v>
      </c>
    </row>
    <row r="3038" spans="1:20" x14ac:dyDescent="0.35">
      <c r="A3038">
        <f t="shared" si="875"/>
        <v>536872.00496810861</v>
      </c>
      <c r="B3038">
        <f t="shared" si="892"/>
        <v>85445.833398331073</v>
      </c>
      <c r="C3038" t="str">
        <f t="shared" si="876"/>
        <v>-0.127063553537341-0.0426689486789779i</v>
      </c>
      <c r="D3038" t="str">
        <f t="shared" si="877"/>
        <v>3.43080618882341-0.589180591372953i</v>
      </c>
      <c r="E3038" t="str">
        <f t="shared" si="878"/>
        <v>-12.4987848934782-62.26593382434i</v>
      </c>
      <c r="F3038" t="str">
        <f t="shared" si="879"/>
        <v>2.90220067248086-1.89755283487277i</v>
      </c>
      <c r="G3038" t="str">
        <f t="shared" si="880"/>
        <v>0.997350695496518-0.0514031680845651i</v>
      </c>
      <c r="H3038" t="str">
        <f t="shared" si="881"/>
        <v>0.0505612129075321-28.0003905635013i</v>
      </c>
      <c r="I3038" t="str">
        <f t="shared" si="882"/>
        <v>-0.149474251618816-0.229516268247258i</v>
      </c>
      <c r="K3038" t="str">
        <f t="shared" si="883"/>
        <v>0.000773872003358397-0.000933550738211438i</v>
      </c>
      <c r="L3038" t="str">
        <f t="shared" si="884"/>
        <v>0.0001875-0.0041281944974375i</v>
      </c>
      <c r="M3038" t="str">
        <f t="shared" si="885"/>
        <v>0.00125-0.00103756760096023i</v>
      </c>
      <c r="N3038">
        <f t="shared" si="886"/>
        <v>18.562459415253841</v>
      </c>
      <c r="O3038">
        <f t="shared" si="887"/>
        <v>17.455537821136122</v>
      </c>
      <c r="P3038" s="3">
        <f t="shared" si="888"/>
        <v>-17.455537821136122</v>
      </c>
      <c r="Q3038" s="3">
        <f t="shared" si="889"/>
        <v>-161.43754058474616</v>
      </c>
      <c r="R3038">
        <f t="shared" si="890"/>
        <v>18.562459415253841</v>
      </c>
      <c r="S3038">
        <f t="shared" si="891"/>
        <v>85.445833398331075</v>
      </c>
      <c r="T3038">
        <f t="shared" si="874"/>
        <v>-17.455537821136122</v>
      </c>
    </row>
    <row r="3039" spans="1:20" x14ac:dyDescent="0.35">
      <c r="A3039">
        <f t="shared" si="875"/>
        <v>538912.11858698737</v>
      </c>
      <c r="B3039">
        <f t="shared" si="892"/>
        <v>85770.527565244731</v>
      </c>
      <c r="C3039" t="str">
        <f t="shared" si="876"/>
        <v>-0.126130392610333-0.0424436393121685i</v>
      </c>
      <c r="D3039" t="str">
        <f t="shared" si="877"/>
        <v>3.43045082124281-0.589964656433598i</v>
      </c>
      <c r="E3039" t="str">
        <f t="shared" si="878"/>
        <v>-12.4378214603234-61.9354013127625i</v>
      </c>
      <c r="F3039" t="str">
        <f t="shared" si="879"/>
        <v>2.90214212765425-1.89150104771744i</v>
      </c>
      <c r="G3039" t="str">
        <f t="shared" si="880"/>
        <v>0.997330576376537-0.0515974592492795i</v>
      </c>
      <c r="H3039" t="str">
        <f t="shared" si="881"/>
        <v>0.0501452828895955-27.8940066615949i</v>
      </c>
      <c r="I3039" t="str">
        <f t="shared" si="882"/>
        <v>-0.148431968074665-0.228637589374262i</v>
      </c>
      <c r="K3039" t="str">
        <f t="shared" si="883"/>
        <v>0.000773371435999474-0.00093114488528921i</v>
      </c>
      <c r="L3039" t="str">
        <f t="shared" si="884"/>
        <v>0.0001875-0.00411256674381102i</v>
      </c>
      <c r="M3039" t="str">
        <f t="shared" si="885"/>
        <v>0.00125-0.00103363976983486i</v>
      </c>
      <c r="N3039">
        <f t="shared" si="886"/>
        <v>18.598397389902601</v>
      </c>
      <c r="O3039">
        <f t="shared" si="887"/>
        <v>17.517731390312782</v>
      </c>
      <c r="P3039" s="3">
        <f t="shared" si="888"/>
        <v>-17.517731390312782</v>
      </c>
      <c r="Q3039" s="3">
        <f t="shared" si="889"/>
        <v>-161.4016026100974</v>
      </c>
      <c r="R3039">
        <f t="shared" si="890"/>
        <v>18.598397389902601</v>
      </c>
      <c r="S3039">
        <f t="shared" si="891"/>
        <v>85.770527565244734</v>
      </c>
      <c r="T3039">
        <f t="shared" si="874"/>
        <v>-17.517731390312782</v>
      </c>
    </row>
    <row r="3040" spans="1:20" x14ac:dyDescent="0.35">
      <c r="A3040">
        <f t="shared" si="875"/>
        <v>540959.98463761795</v>
      </c>
      <c r="B3040">
        <f t="shared" si="892"/>
        <v>86096.455569992657</v>
      </c>
      <c r="C3040" t="str">
        <f t="shared" si="876"/>
        <v>-0.125206048524539-0.0422197896107201i</v>
      </c>
      <c r="D3040" t="str">
        <f t="shared" si="877"/>
        <v>3.43009282219119-0.590756579152898i</v>
      </c>
      <c r="E3040" t="str">
        <f t="shared" si="878"/>
        <v>-12.3770425011672-61.6073316763869i</v>
      </c>
      <c r="F3040" t="str">
        <f t="shared" si="879"/>
        <v>2.90208313943058-1.88547642443745i</v>
      </c>
      <c r="G3040" t="str">
        <f t="shared" si="880"/>
        <v>0.997310304881712-0.0517924768519439i</v>
      </c>
      <c r="H3040" t="str">
        <f t="shared" si="881"/>
        <v>0.0497327296886426-27.788029774017i</v>
      </c>
      <c r="I3040" t="str">
        <f t="shared" si="882"/>
        <v>-0.147397583544361-0.227762279041996i</v>
      </c>
      <c r="K3040" t="str">
        <f t="shared" si="883"/>
        <v>0.000772870340046377-0.0009287511526047i</v>
      </c>
      <c r="L3040" t="str">
        <f t="shared" si="884"/>
        <v>0.0001875-0.00409699815083785i</v>
      </c>
      <c r="M3040" t="str">
        <f t="shared" si="885"/>
        <v>0.00125-0.00102972680796459i</v>
      </c>
      <c r="N3040">
        <f t="shared" si="886"/>
        <v>18.634233706142538</v>
      </c>
      <c r="O3040">
        <f t="shared" si="887"/>
        <v>17.579790126257119</v>
      </c>
      <c r="P3040" s="3">
        <f t="shared" si="888"/>
        <v>-17.579790126257119</v>
      </c>
      <c r="Q3040" s="3">
        <f t="shared" si="889"/>
        <v>-161.36576629385746</v>
      </c>
      <c r="R3040">
        <f t="shared" si="890"/>
        <v>18.634233706142538</v>
      </c>
      <c r="S3040">
        <f t="shared" si="891"/>
        <v>86.096455569992656</v>
      </c>
      <c r="T3040">
        <f t="shared" si="874"/>
        <v>-17.579790126257119</v>
      </c>
    </row>
    <row r="3041" spans="1:20" x14ac:dyDescent="0.35">
      <c r="A3041">
        <f t="shared" si="875"/>
        <v>543015.63257924083</v>
      </c>
      <c r="B3041">
        <f t="shared" si="892"/>
        <v>86423.622101158631</v>
      </c>
      <c r="C3041" t="str">
        <f t="shared" si="876"/>
        <v>-0.124290420902161-0.0419973723269671i</v>
      </c>
      <c r="D3041" t="str">
        <f t="shared" si="877"/>
        <v>3.42973217274592-0.591556363922199i</v>
      </c>
      <c r="E3041" t="str">
        <f t="shared" si="878"/>
        <v>-12.3164527130258-61.2816988784349i</v>
      </c>
      <c r="F3041" t="str">
        <f t="shared" si="879"/>
        <v>2.90202370446996-1.87947887784298i</v>
      </c>
      <c r="G3041" t="str">
        <f t="shared" si="880"/>
        <v>0.99728987986429-0.0519882235180207i</v>
      </c>
      <c r="H3041" t="str">
        <f t="shared" si="881"/>
        <v>0.0493235246916463-27.6824583112523i</v>
      </c>
      <c r="I3041" t="str">
        <f t="shared" si="882"/>
        <v>-0.1463710379104-0.226890323740337i</v>
      </c>
      <c r="K3041" t="str">
        <f t="shared" si="883"/>
        <v>0.000772368693564137-0.000926369495241309i</v>
      </c>
      <c r="L3041" t="str">
        <f t="shared" si="884"/>
        <v>0.0001875-0.00408148849455853i</v>
      </c>
      <c r="M3041" t="str">
        <f t="shared" si="885"/>
        <v>0.00125-0.00102582865906016i</v>
      </c>
      <c r="N3041">
        <f t="shared" si="886"/>
        <v>18.669961663857521</v>
      </c>
      <c r="O3041">
        <f t="shared" si="887"/>
        <v>17.641714883285495</v>
      </c>
      <c r="P3041" s="3">
        <f t="shared" si="888"/>
        <v>-17.641714883285495</v>
      </c>
      <c r="Q3041" s="3">
        <f t="shared" si="889"/>
        <v>-161.33003833614248</v>
      </c>
      <c r="R3041">
        <f t="shared" si="890"/>
        <v>18.669961663857521</v>
      </c>
      <c r="S3041">
        <f t="shared" si="891"/>
        <v>86.423622101158628</v>
      </c>
      <c r="T3041">
        <f t="shared" si="874"/>
        <v>-17.641714883285495</v>
      </c>
    </row>
    <row r="3042" spans="1:20" x14ac:dyDescent="0.35">
      <c r="A3042">
        <f t="shared" si="875"/>
        <v>545079.09198304208</v>
      </c>
      <c r="B3042">
        <f t="shared" si="892"/>
        <v>86752.031865143043</v>
      </c>
      <c r="C3042" t="str">
        <f t="shared" si="876"/>
        <v>-0.123383410664232-0.0417763609060008i</v>
      </c>
      <c r="D3042" t="str">
        <f t="shared" si="877"/>
        <v>3.42936885385674-0.592364015169555i</v>
      </c>
      <c r="E3042" t="str">
        <f t="shared" si="878"/>
        <v>-12.2560566126072-60.9584772236089i</v>
      </c>
      <c r="F3042" t="str">
        <f t="shared" si="879"/>
        <v>2.90196381940772-1.87350832112781i</v>
      </c>
      <c r="G3042" t="str">
        <f t="shared" si="880"/>
        <v>0.997269300167975-0.0521847018814198i</v>
      </c>
      <c r="H3042" t="str">
        <f t="shared" si="881"/>
        <v>0.0489176395510472-27.5772906903556i</v>
      </c>
      <c r="I3042" t="str">
        <f t="shared" si="882"/>
        <v>-0.145352271515357-0.226021710018338i</v>
      </c>
      <c r="K3042" t="str">
        <f t="shared" si="883"/>
        <v>0.000771866474674766-0.000923999868342806i</v>
      </c>
      <c r="L3042" t="str">
        <f t="shared" si="884"/>
        <v>0.0001875-0.00406603755186144i</v>
      </c>
      <c r="M3042" t="str">
        <f t="shared" si="885"/>
        <v>0.00125-0.00102194526704539i</v>
      </c>
      <c r="N3042">
        <f t="shared" si="886"/>
        <v>18.705574633199205</v>
      </c>
      <c r="O3042">
        <f t="shared" si="887"/>
        <v>17.703506514524207</v>
      </c>
      <c r="P3042" s="3">
        <f t="shared" si="888"/>
        <v>-17.703506514524207</v>
      </c>
      <c r="Q3042" s="3">
        <f t="shared" si="889"/>
        <v>-161.29442536680079</v>
      </c>
      <c r="R3042">
        <f t="shared" si="890"/>
        <v>18.705574633199205</v>
      </c>
      <c r="S3042">
        <f t="shared" si="891"/>
        <v>86.752031865143039</v>
      </c>
      <c r="T3042">
        <f t="shared" si="874"/>
        <v>-17.703506514524207</v>
      </c>
    </row>
    <row r="3043" spans="1:20" x14ac:dyDescent="0.35">
      <c r="A3043">
        <f t="shared" si="875"/>
        <v>547150.39253257762</v>
      </c>
      <c r="B3043">
        <f t="shared" si="892"/>
        <v>87081.689586230583</v>
      </c>
      <c r="C3043" t="str">
        <f t="shared" si="876"/>
        <v>-0.122484920011885-0.0415567294675346i</v>
      </c>
      <c r="D3043" t="str">
        <f t="shared" si="877"/>
        <v>3.42900284634506-0.59317953735899i</v>
      </c>
      <c r="E3043" t="str">
        <f t="shared" si="878"/>
        <v>-12.1958585413413-60.637641353162i</v>
      </c>
      <c r="F3043" t="str">
        <f t="shared" si="879"/>
        <v>2.90190348085402-1.86756466786793i</v>
      </c>
      <c r="G3043" t="str">
        <f t="shared" si="880"/>
        <v>0.997248564627854-0.0523819145845133i</v>
      </c>
      <c r="H3043" t="str">
        <f t="shared" si="881"/>
        <v>0.048515046182004-27.4725253349206i</v>
      </c>
      <c r="I3043" t="str">
        <f t="shared" si="882"/>
        <v>-0.144341225158317-0.225156424483887i</v>
      </c>
      <c r="K3043" t="str">
        <f t="shared" si="883"/>
        <v>0.000771363661557082-0.000921642227112189i</v>
      </c>
      <c r="L3043" t="str">
        <f t="shared" si="884"/>
        <v>0.0001875-0.00405064510047962i</v>
      </c>
      <c r="M3043" t="str">
        <f t="shared" si="885"/>
        <v>0.00125-0.00101807657605638i</v>
      </c>
      <c r="N3043">
        <f t="shared" si="886"/>
        <v>18.741066053759113</v>
      </c>
      <c r="O3043">
        <f t="shared" si="887"/>
        <v>17.765165871901061</v>
      </c>
      <c r="P3043" s="3">
        <f t="shared" si="888"/>
        <v>-17.765165871901061</v>
      </c>
      <c r="Q3043" s="3">
        <f t="shared" si="889"/>
        <v>-161.25893394624089</v>
      </c>
      <c r="R3043">
        <f t="shared" si="890"/>
        <v>18.741066053759113</v>
      </c>
      <c r="S3043">
        <f t="shared" si="891"/>
        <v>87.081689586230581</v>
      </c>
      <c r="T3043">
        <f t="shared" si="874"/>
        <v>-17.765165871901061</v>
      </c>
    </row>
    <row r="3044" spans="1:20" x14ac:dyDescent="0.35">
      <c r="A3044">
        <f t="shared" si="875"/>
        <v>549229.56402420136</v>
      </c>
      <c r="B3044">
        <f t="shared" si="892"/>
        <v>87412.600006658264</v>
      </c>
      <c r="C3044" t="str">
        <f t="shared" si="876"/>
        <v>-0.121594852407918-0.0413384527882742i</v>
      </c>
      <c r="D3044" t="str">
        <f t="shared" si="877"/>
        <v>3.42863413090329-0.594002934989764i</v>
      </c>
      <c r="E3044" t="str">
        <f t="shared" si="878"/>
        <v>-12.1358626702717-60.3191662400428i</v>
      </c>
      <c r="F3044" t="str">
        <f t="shared" si="879"/>
        <v>2.90184268539389-1.8616478320203i</v>
      </c>
      <c r="G3044" t="str">
        <f t="shared" si="880"/>
        <v>0.997227672070342-0.05257986427815i</v>
      </c>
      <c r="H3044" t="str">
        <f t="shared" si="881"/>
        <v>0.048115716759681-27.368160675049i</v>
      </c>
      <c r="I3044" t="str">
        <f t="shared" si="882"/>
        <v>-0.143337840091336-0.224294453803405i</v>
      </c>
      <c r="K3044" t="str">
        <f t="shared" si="883"/>
        <v>0.000770860232446558-0.000919296526810528i</v>
      </c>
      <c r="L3044" t="str">
        <f t="shared" si="884"/>
        <v>0.0001875-0.00403531091898747i</v>
      </c>
      <c r="M3044" t="str">
        <f t="shared" si="885"/>
        <v>0.00125-0.0010142225304407i</v>
      </c>
      <c r="N3044">
        <f t="shared" si="886"/>
        <v>18.776429433756391</v>
      </c>
      <c r="O3044">
        <f t="shared" si="887"/>
        <v>17.826693806135566</v>
      </c>
      <c r="P3044" s="3">
        <f t="shared" si="888"/>
        <v>-17.826693806135566</v>
      </c>
      <c r="Q3044" s="3">
        <f t="shared" si="889"/>
        <v>-161.22357056624361</v>
      </c>
      <c r="R3044">
        <f t="shared" si="890"/>
        <v>18.776429433756391</v>
      </c>
      <c r="S3044">
        <f t="shared" si="891"/>
        <v>87.412600006658266</v>
      </c>
      <c r="T3044">
        <f t="shared" si="874"/>
        <v>-17.826693806135566</v>
      </c>
    </row>
    <row r="3045" spans="1:20" x14ac:dyDescent="0.35">
      <c r="A3045">
        <f t="shared" si="875"/>
        <v>551316.63636749331</v>
      </c>
      <c r="B3045">
        <f t="shared" si="892"/>
        <v>87744.767886683563</v>
      </c>
      <c r="C3045" t="str">
        <f t="shared" si="876"/>
        <v>-0.120713112558596-0.0411215062847516i</v>
      </c>
      <c r="D3045" t="str">
        <f t="shared" si="877"/>
        <v>3.42826268809402-0.594834212595598i</v>
      </c>
      <c r="E3045" t="str">
        <f t="shared" si="878"/>
        <v>-12.0760730048175-60.0030271841017i</v>
      </c>
      <c r="F3045" t="str">
        <f t="shared" si="879"/>
        <v>2.90178142958682-1.85575772792152i</v>
      </c>
      <c r="G3045" t="str">
        <f t="shared" si="880"/>
        <v>0.997206621313116-0.0527785536216711i</v>
      </c>
      <c r="H3045" t="str">
        <f t="shared" si="881"/>
        <v>0.0477196237165626-27.2641951473195i</v>
      </c>
      <c r="I3045" t="str">
        <f t="shared" si="882"/>
        <v>-0.142342058015931-0.223435784701502i</v>
      </c>
      <c r="K3045" t="str">
        <f t="shared" si="883"/>
        <v>0.000770356165635176-0.000916962722755845i</v>
      </c>
      <c r="L3045" t="str">
        <f t="shared" si="884"/>
        <v>0.0001875-0.00402003478679764i</v>
      </c>
      <c r="M3045" t="str">
        <f t="shared" si="885"/>
        <v>0.00125-0.00101038307475663i</v>
      </c>
      <c r="N3045">
        <f t="shared" si="886"/>
        <v>18.811658349238002</v>
      </c>
      <c r="O3045">
        <f t="shared" si="887"/>
        <v>17.888091166731936</v>
      </c>
      <c r="P3045" s="3">
        <f t="shared" si="888"/>
        <v>-17.888091166731936</v>
      </c>
      <c r="Q3045" s="3">
        <f t="shared" si="889"/>
        <v>-161.188341650762</v>
      </c>
      <c r="R3045">
        <f t="shared" si="890"/>
        <v>18.811658349238002</v>
      </c>
      <c r="S3045">
        <f t="shared" si="891"/>
        <v>87.744767886683562</v>
      </c>
      <c r="T3045">
        <f t="shared" si="874"/>
        <v>-17.888091166731936</v>
      </c>
    </row>
    <row r="3046" spans="1:20" x14ac:dyDescent="0.35">
      <c r="A3046">
        <f t="shared" si="875"/>
        <v>553411.63958568987</v>
      </c>
      <c r="B3046">
        <f t="shared" si="892"/>
        <v>88078.198004652964</v>
      </c>
      <c r="C3046" t="str">
        <f t="shared" si="876"/>
        <v>-0.119839606395738-0.040905865996645i</v>
      </c>
      <c r="D3046" t="str">
        <f t="shared" si="877"/>
        <v>3.4278884983493-0.595673374743918i</v>
      </c>
      <c r="E3046" t="str">
        <f t="shared" si="878"/>
        <v>-12.0164933894026-59.6891998073712i</v>
      </c>
      <c r="F3046" t="str">
        <f t="shared" si="879"/>
        <v>2.90171970996678-1.84989427028651i</v>
      </c>
      <c r="G3046" t="str">
        <f t="shared" si="880"/>
        <v>0.997185411165053-0.0529779852829231i</v>
      </c>
      <c r="H3046" t="str">
        <f t="shared" si="881"/>
        <v>0.0473267397398046-27.1606271947575i</v>
      </c>
      <c r="I3046" t="str">
        <f t="shared" si="882"/>
        <v>-0.141353821079591-0.222580403960681i</v>
      </c>
      <c r="K3046" t="str">
        <f t="shared" si="883"/>
        <v>0.000769851439471321-0.000914640770321922i</v>
      </c>
      <c r="L3046" t="str">
        <f t="shared" si="884"/>
        <v>0.0001875-0.00400481648415785i</v>
      </c>
      <c r="M3046" t="str">
        <f t="shared" si="885"/>
        <v>0.00125-0.00100655815377229i</v>
      </c>
      <c r="N3046">
        <f t="shared" si="886"/>
        <v>18.846746443298343</v>
      </c>
      <c r="O3046">
        <f t="shared" si="887"/>
        <v>17.949358801970927</v>
      </c>
      <c r="P3046" s="3">
        <f t="shared" si="888"/>
        <v>-17.949358801970927</v>
      </c>
      <c r="Q3046" s="3">
        <f t="shared" si="889"/>
        <v>-161.15325355670166</v>
      </c>
      <c r="R3046">
        <f t="shared" si="890"/>
        <v>18.846746443298343</v>
      </c>
      <c r="S3046">
        <f t="shared" si="891"/>
        <v>88.078198004652961</v>
      </c>
      <c r="T3046">
        <f t="shared" si="874"/>
        <v>-17.949358801970927</v>
      </c>
    </row>
    <row r="3047" spans="1:20" x14ac:dyDescent="0.35">
      <c r="A3047">
        <f t="shared" si="875"/>
        <v>555514.60381611541</v>
      </c>
      <c r="B3047">
        <f t="shared" si="892"/>
        <v>88412.895157070641</v>
      </c>
      <c r="C3047" t="str">
        <f t="shared" si="876"/>
        <v>-0.118974241059055-0.0406915085705351i</v>
      </c>
      <c r="D3047" t="str">
        <f t="shared" si="877"/>
        <v>3.42751154197-0.596520426035091i</v>
      </c>
      <c r="E3047" t="str">
        <f t="shared" si="878"/>
        <v>-11.9571275119625-59.3776600494097i</v>
      </c>
      <c r="F3047" t="str">
        <f t="shared" si="879"/>
        <v>2.90165752304191-1.84405737420724i</v>
      </c>
      <c r="G3047" t="str">
        <f t="shared" si="880"/>
        <v>0.997164040426162-0.0531781619382736i</v>
      </c>
      <c r="H3047" t="str">
        <f t="shared" si="881"/>
        <v>0.0469370377686092-27.0574552668046i</v>
      </c>
      <c r="I3047" t="str">
        <f t="shared" si="882"/>
        <v>-0.140373071872324-0.221728298421012i</v>
      </c>
      <c r="K3047" t="str">
        <f t="shared" si="883"/>
        <v>0.000769346032359641-0.000912330624937203i</v>
      </c>
      <c r="L3047" t="str">
        <f t="shared" si="884"/>
        <v>0.0001875-0.00398965579214768i</v>
      </c>
      <c r="M3047" t="str">
        <f t="shared" si="885"/>
        <v>0.00125-0.00100274771246493i</v>
      </c>
      <c r="N3047">
        <f t="shared" si="886"/>
        <v>18.881687425307376</v>
      </c>
      <c r="O3047">
        <f t="shared" si="887"/>
        <v>18.010497558903143</v>
      </c>
      <c r="P3047" s="3">
        <f t="shared" si="888"/>
        <v>-18.010497558903143</v>
      </c>
      <c r="Q3047" s="3">
        <f t="shared" si="889"/>
        <v>-161.11831257469262</v>
      </c>
      <c r="R3047">
        <f t="shared" si="890"/>
        <v>18.881687425307376</v>
      </c>
      <c r="S3047">
        <f t="shared" si="891"/>
        <v>88.412895157070636</v>
      </c>
      <c r="T3047">
        <f t="shared" si="874"/>
        <v>-18.010497558903143</v>
      </c>
    </row>
    <row r="3048" spans="1:20" x14ac:dyDescent="0.35">
      <c r="A3048">
        <f t="shared" si="875"/>
        <v>557625.55931061669</v>
      </c>
      <c r="B3048">
        <f t="shared" si="892"/>
        <v>88748.864158667508</v>
      </c>
      <c r="C3048" t="str">
        <f t="shared" si="876"/>
        <v>-0.118116924878746-0.0404784112441102i</v>
      </c>
      <c r="D3048" t="str">
        <f t="shared" si="877"/>
        <v>3.42713179912492-0.597375371101633i</v>
      </c>
      <c r="E3048" t="str">
        <f t="shared" si="878"/>
        <v>-11.8979789083288-59.0683841627116i</v>
      </c>
      <c r="F3048" t="str">
        <f t="shared" si="879"/>
        <v>2.90159486529433-1.83824695515141i</v>
      </c>
      <c r="G3048" t="str">
        <f t="shared" si="880"/>
        <v>0.997142507887527-0.0533790862726246i</v>
      </c>
      <c r="H3048" t="str">
        <f t="shared" si="881"/>
        <v>0.0465504909916372-26.9546778192887i</v>
      </c>
      <c r="I3048" t="str">
        <f t="shared" si="882"/>
        <v>-0.139399753423226-0.22087945497982i</v>
      </c>
      <c r="K3048" t="str">
        <f t="shared" si="883"/>
        <v>0.000768839922760987-0.000910032242083597i</v>
      </c>
      <c r="L3048" t="str">
        <f t="shared" si="884"/>
        <v>0.0001875-0.00397455249267552i</v>
      </c>
      <c r="M3048" t="str">
        <f t="shared" si="885"/>
        <v>0.00125-0.000998951696020048i</v>
      </c>
      <c r="N3048">
        <f t="shared" si="886"/>
        <v>18.916475070156309</v>
      </c>
      <c r="O3048">
        <f t="shared" si="887"/>
        <v>18.071508283342741</v>
      </c>
      <c r="P3048" s="3">
        <f t="shared" si="888"/>
        <v>-18.071508283342741</v>
      </c>
      <c r="Q3048" s="3">
        <f t="shared" si="889"/>
        <v>-161.08352492984369</v>
      </c>
      <c r="R3048">
        <f t="shared" si="890"/>
        <v>18.916475070156309</v>
      </c>
      <c r="S3048">
        <f t="shared" si="891"/>
        <v>88.748864158667502</v>
      </c>
      <c r="T3048">
        <f t="shared" si="874"/>
        <v>-18.071508283342741</v>
      </c>
    </row>
    <row r="3049" spans="1:20" x14ac:dyDescent="0.35">
      <c r="A3049">
        <f t="shared" si="875"/>
        <v>559744.536435997</v>
      </c>
      <c r="B3049">
        <f t="shared" si="892"/>
        <v>89086.10984247044</v>
      </c>
      <c r="C3049" t="str">
        <f t="shared" si="876"/>
        <v>-0.117267567358354-0.0402665518307942i</v>
      </c>
      <c r="D3049" t="str">
        <f t="shared" si="877"/>
        <v>3.42674924985012-0.598238214607428i</v>
      </c>
      <c r="E3049" t="str">
        <f t="shared" si="878"/>
        <v>-11.8390509664941-58.7613487081842i</v>
      </c>
      <c r="F3049" t="str">
        <f t="shared" si="879"/>
        <v>2.90153173318009-1.83246292896121i</v>
      </c>
      <c r="G3049" t="str">
        <f t="shared" si="880"/>
        <v>0.997120812331234-0.053580760979427i</v>
      </c>
      <c r="H3049" t="str">
        <f t="shared" si="881"/>
        <v>0.0461670728444441-26.852293314393i</v>
      </c>
      <c r="I3049" t="str">
        <f t="shared" si="882"/>
        <v>-0.13843380919708-0.220033860591378i</v>
      </c>
      <c r="K3049" t="str">
        <f t="shared" si="883"/>
        <v>0.00076833308919229-0.000907745577295368i</v>
      </c>
      <c r="L3049" t="str">
        <f t="shared" si="884"/>
        <v>0.0001875-0.0039595063684753i</v>
      </c>
      <c r="M3049" t="str">
        <f t="shared" si="885"/>
        <v>0.00125-0.000995170049830694i</v>
      </c>
      <c r="N3049">
        <f t="shared" si="886"/>
        <v>18.951103217513349</v>
      </c>
      <c r="O3049">
        <f t="shared" si="887"/>
        <v>18.132391819861404</v>
      </c>
      <c r="P3049" s="3">
        <f t="shared" si="888"/>
        <v>-18.132391819861404</v>
      </c>
      <c r="Q3049" s="3">
        <f t="shared" si="889"/>
        <v>-161.04889678248665</v>
      </c>
      <c r="R3049">
        <f t="shared" si="890"/>
        <v>18.951103217513349</v>
      </c>
      <c r="S3049">
        <f t="shared" si="891"/>
        <v>89.086109842470435</v>
      </c>
      <c r="T3049">
        <f t="shared" si="874"/>
        <v>-18.132391819861404</v>
      </c>
    </row>
    <row r="3050" spans="1:20" x14ac:dyDescent="0.35">
      <c r="A3050">
        <f t="shared" si="875"/>
        <v>561871.56567445386</v>
      </c>
      <c r="B3050">
        <f t="shared" si="892"/>
        <v>89424.637059871835</v>
      </c>
      <c r="C3050" t="str">
        <f t="shared" si="876"/>
        <v>-0.116426079157869-0.0400559087047972i</v>
      </c>
      <c r="D3050" t="str">
        <f t="shared" si="877"/>
        <v>3.42636387404819-0.599108961246934i</v>
      </c>
      <c r="E3050" t="str">
        <f t="shared" si="878"/>
        <v>-11.7803469307627-58.4565305506893i</v>
      </c>
      <c r="F3050" t="str">
        <f t="shared" si="879"/>
        <v>2.90146812312874-1.82670521185197i</v>
      </c>
      <c r="G3050" t="str">
        <f t="shared" si="880"/>
        <v>0.99709895253031-0.0537831887606941i</v>
      </c>
      <c r="H3050" t="str">
        <f t="shared" si="881"/>
        <v>0.0457867570069522-26.7503002206277i</v>
      </c>
      <c r="I3050" t="str">
        <f t="shared" si="882"/>
        <v>-0.137475183090981-0.219191502266596i</v>
      </c>
      <c r="K3050" t="str">
        <f t="shared" si="883"/>
        <v>0.000767825510226528-0.000905470586157965i</v>
      </c>
      <c r="L3050" t="str">
        <f t="shared" si="884"/>
        <v>0.0001875-0.00394451720310351i</v>
      </c>
      <c r="M3050" t="str">
        <f t="shared" si="885"/>
        <v>0.00125-0.000991402719496604i</v>
      </c>
      <c r="N3050">
        <f t="shared" si="886"/>
        <v>18.985565771097185</v>
      </c>
      <c r="O3050">
        <f t="shared" si="887"/>
        <v>18.193149011782982</v>
      </c>
      <c r="P3050" s="3">
        <f t="shared" si="888"/>
        <v>-18.193149011782982</v>
      </c>
      <c r="Q3050" s="3">
        <f t="shared" si="889"/>
        <v>-161.01443422890281</v>
      </c>
      <c r="R3050">
        <f t="shared" si="890"/>
        <v>18.985565771097185</v>
      </c>
      <c r="S3050">
        <f t="shared" si="891"/>
        <v>89.424637059871841</v>
      </c>
      <c r="T3050">
        <f t="shared" si="874"/>
        <v>-18.193149011782982</v>
      </c>
    </row>
    <row r="3051" spans="1:20" x14ac:dyDescent="0.35">
      <c r="A3051">
        <f t="shared" si="875"/>
        <v>564006.67762401677</v>
      </c>
      <c r="B3051">
        <f t="shared" si="892"/>
        <v>89764.450680699345</v>
      </c>
      <c r="C3051" t="str">
        <f t="shared" si="876"/>
        <v>-0.115592372077086-0.0398464607865622i</v>
      </c>
      <c r="D3051" t="str">
        <f t="shared" si="877"/>
        <v>3.42597565148748-0.59998761574438i</v>
      </c>
      <c r="E3051" t="str">
        <f t="shared" si="878"/>
        <v>-11.7218699057896-58.1539068546488i</v>
      </c>
      <c r="F3051" t="str">
        <f t="shared" si="879"/>
        <v>2.90140403154339-1.82097372041095i</v>
      </c>
      <c r="G3051" t="str">
        <f t="shared" si="880"/>
        <v>0.997076927248659-0.0539863723270156i</v>
      </c>
      <c r="H3051" t="str">
        <f t="shared" si="881"/>
        <v>0.0454095174009443-26.6486970127989i</v>
      </c>
      <c r="I3051" t="str">
        <f t="shared" si="882"/>
        <v>-0.136523819430986-0.218352367072718i</v>
      </c>
      <c r="K3051" t="str">
        <f t="shared" si="883"/>
        <v>0.000767317164492644-0.000903207224306884i</v>
      </c>
      <c r="L3051" t="str">
        <f t="shared" si="884"/>
        <v>0.0001875-0.00392958478093596i</v>
      </c>
      <c r="M3051" t="str">
        <f t="shared" si="885"/>
        <v>0.00125-0.000987649650823481i</v>
      </c>
      <c r="N3051">
        <f t="shared" si="886"/>
        <v>19.019856697958147</v>
      </c>
      <c r="O3051">
        <f t="shared" si="887"/>
        <v>18.253780701178407</v>
      </c>
      <c r="P3051" s="3">
        <f t="shared" si="888"/>
        <v>-18.253780701178407</v>
      </c>
      <c r="Q3051" s="3">
        <f t="shared" si="889"/>
        <v>-160.98014330204185</v>
      </c>
      <c r="R3051">
        <f t="shared" si="890"/>
        <v>19.019856697958147</v>
      </c>
      <c r="S3051">
        <f t="shared" si="891"/>
        <v>89.764450680699341</v>
      </c>
      <c r="T3051">
        <f t="shared" si="874"/>
        <v>-18.253780701178407</v>
      </c>
    </row>
    <row r="3052" spans="1:20" x14ac:dyDescent="0.35">
      <c r="A3052">
        <f t="shared" si="875"/>
        <v>566149.90299898793</v>
      </c>
      <c r="B3052">
        <f t="shared" si="892"/>
        <v>90105.555593286001</v>
      </c>
      <c r="C3052" t="str">
        <f t="shared" si="876"/>
        <v>-0.114766359039198-0.0396381875286124i</v>
      </c>
      <c r="D3052" t="str">
        <f t="shared" si="877"/>
        <v>3.42558456180133-0.600874182852953i</v>
      </c>
      <c r="E3052" t="str">
        <f t="shared" si="878"/>
        <v>-11.6636228605089-57.8534550797132i</v>
      </c>
      <c r="F3052" t="str">
        <f t="shared" si="879"/>
        <v>2.90133945480036-1.81526837159602i</v>
      </c>
      <c r="G3052" t="str">
        <f t="shared" si="880"/>
        <v>0.997054735240992-0.0541903143975714i</v>
      </c>
      <c r="H3052" t="str">
        <f t="shared" si="881"/>
        <v>0.0450353281875932-26.5474821719799i</v>
      </c>
      <c r="I3052" t="str">
        <f t="shared" si="882"/>
        <v>-0.135579662968795-0.217516442133019i</v>
      </c>
      <c r="K3052" t="str">
        <f t="shared" si="883"/>
        <v>0.000766808030675525-0.000900955447426504i</v>
      </c>
      <c r="L3052" t="str">
        <f t="shared" si="884"/>
        <v>0.0001875-0.00391470888716474i</v>
      </c>
      <c r="M3052" t="str">
        <f t="shared" si="885"/>
        <v>0.00125-0.000983910789822155i</v>
      </c>
      <c r="N3052">
        <f t="shared" si="886"/>
        <v>19.053970027777609</v>
      </c>
      <c r="O3052">
        <f t="shared" si="887"/>
        <v>18.314287728861643</v>
      </c>
      <c r="P3052" s="3">
        <f t="shared" si="888"/>
        <v>-18.314287728861643</v>
      </c>
      <c r="Q3052" s="3">
        <f t="shared" si="889"/>
        <v>-160.94602997222239</v>
      </c>
      <c r="R3052">
        <f t="shared" si="890"/>
        <v>19.053970027777609</v>
      </c>
      <c r="S3052">
        <f t="shared" si="891"/>
        <v>90.105555593285999</v>
      </c>
      <c r="T3052">
        <f t="shared" ref="T3052:T3115" si="893">P3052</f>
        <v>-18.314287728861643</v>
      </c>
    </row>
    <row r="3053" spans="1:20" x14ac:dyDescent="0.35">
      <c r="A3053">
        <f t="shared" ref="A3053:A3116" si="894">2*PI()*B3053</f>
        <v>568301.27263038408</v>
      </c>
      <c r="B3053">
        <f t="shared" si="892"/>
        <v>90447.956704540484</v>
      </c>
      <c r="C3053" t="str">
        <f t="shared" ref="C3053:C3116" si="895">IMPRODUCT(D3053,E3053,$C$40,,K3053,$C$41)</f>
        <v>-0.113947954074651-0.0394310689017727i</v>
      </c>
      <c r="D3053" t="str">
        <f t="shared" ref="D3053:D3116" si="896">IMDIV(IMPRODUCT($C$37,$C$38,COMPLEX(1,A3053/$C$38)),IMSUM(-1*A3053*A3053/$C$39,COMPLEX(0,1*A3053)))</f>
        <v>3.42519058448735-0.601768667353978i</v>
      </c>
      <c r="E3053" t="str">
        <f t="shared" ref="E3053:E3116" si="897">IMDIV(IMPRODUCT(IMSUM(F3053,G3053),$C$29,H3053),IMSUM(1,I3053))</f>
        <v>-11.6056086319587-57.5551529764939i</v>
      </c>
      <c r="F3053" t="str">
        <f t="shared" ref="F3053:F3116" si="898">IMDIV(IMPRODUCT($C$14,$C$15,COMPLEX(1,A3053/$C$15)),IMSUM(-1*A3053*A3053/$C$16,COMPLEX(0,A3053)))</f>
        <v>2.90127438924902-1.80958908273439i</v>
      </c>
      <c r="G3053" t="str">
        <f t="shared" ref="G3053:G3116" si="899">IMDIV(1,COMPLEX(1,A3053*$C$9*$C$10))</f>
        <v>0.997032375252761-0.0543950177001445i</v>
      </c>
      <c r="H3053" t="str">
        <f t="shared" ref="H3053:H3116" si="900">IMDIV($C$3,IMSUM(K3053,COMPLEX(0,$C$28*A3053)))</f>
        <v>0.0446641637650146-26.4466541854815i</v>
      </c>
      <c r="I3053" t="str">
        <f t="shared" ref="I3053:I3116" si="901">IMPRODUCT(F3053,$C$29,H3053,$C$31)</f>
        <v>-0.134642658878449-0.216683714626497i</v>
      </c>
      <c r="K3053" t="str">
        <f t="shared" ref="K3053:K3116" si="902">IF($C$26&lt;=0,IMDIV(1,IMSUM(IMDIV(1,L3053),1/$C$18)),IMDIV(1,IMSUM(IMDIV(1,L3053),1/$C$18,IMDIV(1,M3053))))</f>
        <v>0.000766298087515957-0.000898715211248964i</v>
      </c>
      <c r="L3053" t="str">
        <f t="shared" ref="L3053:L3116" si="903">IMSUM($C$21/$C$22,IMDIV(1,COMPLEX(0,$C$20*$C$22*A3053)))</f>
        <v>0.0001875-0.00389988930779511i</v>
      </c>
      <c r="M3053" t="str">
        <f t="shared" ref="M3053:M3116" si="904">IMSUM($C$25/$C$26,IMDIV(1,COMPLEX(0,$C$24*$C$26*A3053)))</f>
        <v>0.00125-0.000980186082707858i</v>
      </c>
      <c r="N3053">
        <f t="shared" ref="N3053:N3116" si="905">ABS(R3053)</f>
        <v>19.087899852173422</v>
      </c>
      <c r="O3053">
        <f t="shared" ref="O3053:O3116" si="906">ABS(P3053)</f>
        <v>18.374670934384948</v>
      </c>
      <c r="P3053" s="3">
        <f t="shared" ref="P3053:P3116" si="907">20*LOG10(IMABS(C3053))</f>
        <v>-18.374670934384948</v>
      </c>
      <c r="Q3053" s="3">
        <f t="shared" ref="Q3053:Q3116" si="908">IMARGUMENT(C3053)*180/PI()</f>
        <v>-160.91210014782658</v>
      </c>
      <c r="R3053">
        <f t="shared" ref="R3053:R3116" si="909">IF(Q3053&lt;0,Q3053+180,Q3053-180)</f>
        <v>19.087899852173422</v>
      </c>
      <c r="S3053">
        <f t="shared" ref="S3053:S3116" si="910">B3053/1000</f>
        <v>90.447956704540488</v>
      </c>
      <c r="T3053">
        <f t="shared" si="893"/>
        <v>-18.374670934384948</v>
      </c>
    </row>
    <row r="3054" spans="1:20" x14ac:dyDescent="0.35">
      <c r="A3054">
        <f t="shared" si="894"/>
        <v>570460.81746637949</v>
      </c>
      <c r="B3054">
        <f t="shared" ref="B3054:B3117" si="911">B3053*(1+B$42)</f>
        <v>90791.658940017733</v>
      </c>
      <c r="C3054" t="str">
        <f t="shared" si="895"/>
        <v>-0.113137072305225-0.039225085381772i</v>
      </c>
      <c r="D3054" t="str">
        <f t="shared" si="896"/>
        <v>3.4247936989067-0.602671074056099i</v>
      </c>
      <c r="E3054" t="str">
        <f t="shared" si="897"/>
        <v>-11.5478299290015-57.258978582359i</v>
      </c>
      <c r="F3054" t="str">
        <f t="shared" si="898"/>
        <v>2.90120883121163-1.80393577152138i</v>
      </c>
      <c r="G3054" t="str">
        <f t="shared" si="899"/>
        <v>0.997009846020093-0.0546004849711345i</v>
      </c>
      <c r="H3054" t="str">
        <f t="shared" si="900"/>
        <v>0.0442959987658519-26.3462115468235i</v>
      </c>
      <c r="I3054" t="str">
        <f t="shared" si="901"/>
        <v>-0.133712752753069-0.215854171787588i</v>
      </c>
      <c r="K3054" t="str">
        <f t="shared" si="902"/>
        <v>0.00076578731381063-0.000896486471553009i</v>
      </c>
      <c r="L3054" t="str">
        <f t="shared" si="903"/>
        <v>0.0001875-0.00388512582964248i</v>
      </c>
      <c r="M3054" t="str">
        <f t="shared" si="904"/>
        <v>0.00125-0.000976475475899448i</v>
      </c>
      <c r="N3054">
        <f t="shared" si="905"/>
        <v>19.121640324023957</v>
      </c>
      <c r="O3054">
        <f t="shared" si="906"/>
        <v>18.434931156035315</v>
      </c>
      <c r="P3054" s="3">
        <f t="shared" si="907"/>
        <v>-18.434931156035315</v>
      </c>
      <c r="Q3054" s="3">
        <f t="shared" si="908"/>
        <v>-160.87835967597604</v>
      </c>
      <c r="R3054">
        <f t="shared" si="909"/>
        <v>19.121640324023957</v>
      </c>
      <c r="S3054">
        <f t="shared" si="910"/>
        <v>90.791658940017726</v>
      </c>
      <c r="T3054">
        <f t="shared" si="893"/>
        <v>-18.434931156035315</v>
      </c>
    </row>
    <row r="3055" spans="1:20" x14ac:dyDescent="0.35">
      <c r="A3055">
        <f t="shared" si="894"/>
        <v>572628.56857275171</v>
      </c>
      <c r="B3055">
        <f t="shared" si="911"/>
        <v>91136.667243989796</v>
      </c>
      <c r="C3055" t="str">
        <f t="shared" si="895"/>
        <v>-0.112333629928349-0.0390202179361965i</v>
      </c>
      <c r="D3055" t="str">
        <f t="shared" si="896"/>
        <v>3.42439388428321-0.603581407794425i</v>
      </c>
      <c r="E3055" t="str">
        <f t="shared" si="897"/>
        <v>-11.4902893359449-56.9649102172863i</v>
      </c>
      <c r="F3055" t="str">
        <f t="shared" si="898"/>
        <v>2.90114277698306-1.79830835601912i</v>
      </c>
      <c r="G3055" t="str">
        <f t="shared" si="899"/>
        <v>0.996987146269725-0.0548067189555711i</v>
      </c>
      <c r="H3055" t="str">
        <f t="shared" si="900"/>
        <v>0.0439308080548861-26.246152755705i</v>
      </c>
      <c r="I3055" t="str">
        <f t="shared" si="901"/>
        <v>-0.132789890601608-0.215027800905853i</v>
      </c>
      <c r="K3055" t="str">
        <f t="shared" si="902"/>
        <v>0.000765275688412133-0.000894269184162817i</v>
      </c>
      <c r="L3055" t="str">
        <f t="shared" si="903"/>
        <v>0.0001875-0.00387041824032921i</v>
      </c>
      <c r="M3055" t="str">
        <f t="shared" si="904"/>
        <v>0.00125-0.000972778916018577i</v>
      </c>
      <c r="N3055">
        <f t="shared" si="905"/>
        <v>19.155185656800114</v>
      </c>
      <c r="O3055">
        <f t="shared" si="906"/>
        <v>18.495069230831756</v>
      </c>
      <c r="P3055" s="3">
        <f t="shared" si="907"/>
        <v>-18.495069230831756</v>
      </c>
      <c r="Q3055" s="3">
        <f t="shared" si="908"/>
        <v>-160.84481434319989</v>
      </c>
      <c r="R3055">
        <f t="shared" si="909"/>
        <v>19.155185656800114</v>
      </c>
      <c r="S3055">
        <f t="shared" si="910"/>
        <v>91.136667243989791</v>
      </c>
      <c r="T3055">
        <f t="shared" si="893"/>
        <v>-18.495069230831756</v>
      </c>
    </row>
    <row r="3056" spans="1:20" x14ac:dyDescent="0.35">
      <c r="A3056">
        <f t="shared" si="894"/>
        <v>574804.55713332829</v>
      </c>
      <c r="B3056">
        <f t="shared" si="911"/>
        <v>91482.986579516961</v>
      </c>
      <c r="C3056" t="str">
        <f t="shared" si="895"/>
        <v>-0.11153754420167-0.0388164480118019i</v>
      </c>
      <c r="D3056" t="str">
        <f t="shared" si="896"/>
        <v>3.42399111970278-0.604499673429712i</v>
      </c>
      <c r="E3056" t="str">
        <f t="shared" si="897"/>
        <v>-11.4329893160646-56.6729264797813i</v>
      </c>
      <c r="F3056" t="str">
        <f t="shared" si="898"/>
        <v>2.90107622283075-1.79270675465535i</v>
      </c>
      <c r="G3056" t="str">
        <f t="shared" si="899"/>
        <v>0.99696427471893-0.0550137224071261i</v>
      </c>
      <c r="H3056" t="str">
        <f t="shared" si="900"/>
        <v>0.0435685667266728-26.1464763179756i</v>
      </c>
      <c r="I3056" t="str">
        <f t="shared" si="901"/>
        <v>-0.13187401884563-0.214204589325697i</v>
      </c>
      <c r="K3056" t="str">
        <f t="shared" si="902"/>
        <v>0.000764763190228968-0.000892063304946889i</v>
      </c>
      <c r="L3056" t="str">
        <f t="shared" si="903"/>
        <v>0.0001875-0.00385576632828174i</v>
      </c>
      <c r="M3056" t="str">
        <f t="shared" si="904"/>
        <v>0.00125-0.000969096349888996i</v>
      </c>
      <c r="N3056">
        <f t="shared" si="905"/>
        <v>19.188530123909715</v>
      </c>
      <c r="O3056">
        <f t="shared" si="906"/>
        <v>18.555085994521438</v>
      </c>
      <c r="P3056" s="3">
        <f t="shared" si="907"/>
        <v>-18.555085994521438</v>
      </c>
      <c r="Q3056" s="3">
        <f t="shared" si="908"/>
        <v>-160.81146987609029</v>
      </c>
      <c r="R3056">
        <f t="shared" si="909"/>
        <v>19.188530123909715</v>
      </c>
      <c r="S3056">
        <f t="shared" si="910"/>
        <v>91.482986579516961</v>
      </c>
      <c r="T3056">
        <f t="shared" si="893"/>
        <v>-18.555085994521438</v>
      </c>
    </row>
    <row r="3057" spans="1:20" x14ac:dyDescent="0.35">
      <c r="A3057">
        <f t="shared" si="894"/>
        <v>576988.81445043499</v>
      </c>
      <c r="B3057">
        <f t="shared" si="911"/>
        <v>91830.621928519133</v>
      </c>
      <c r="C3057" t="str">
        <f t="shared" si="895"/>
        <v>-0.110748733427835-0.0386137575221631i</v>
      </c>
      <c r="D3057" t="str">
        <f t="shared" si="896"/>
        <v>3.4235853841125-0.605425875847483i</v>
      </c>
      <c r="E3057" t="str">
        <f t="shared" si="897"/>
        <v>-11.3759322150331-56.3830062428534i</v>
      </c>
      <c r="F3057" t="str">
        <f t="shared" si="898"/>
        <v>2.90100916499432-1.78713088622209i</v>
      </c>
      <c r="G3057" t="str">
        <f t="shared" si="899"/>
        <v>0.996941230075452-0.0552214980881274i</v>
      </c>
      <c r="H3057" t="str">
        <f t="shared" si="900"/>
        <v>0.0432092501032093-26.0471807456078i</v>
      </c>
      <c r="I3057" t="str">
        <f t="shared" si="901"/>
        <v>-0.130965084316124-0.213384524446073i</v>
      </c>
      <c r="K3057" t="str">
        <f t="shared" si="902"/>
        <v>0.000764249798225588-0.000889868789816894i</v>
      </c>
      <c r="L3057" t="str">
        <f t="shared" si="903"/>
        <v>0.0001875-0.00384116988272739i</v>
      </c>
      <c r="M3057" t="str">
        <f t="shared" si="904"/>
        <v>0.00125-0.00096542772453576i</v>
      </c>
      <c r="N3057">
        <f t="shared" si="905"/>
        <v>19.221668058054348</v>
      </c>
      <c r="O3057">
        <f t="shared" si="906"/>
        <v>18.614982281577483</v>
      </c>
      <c r="P3057" s="3">
        <f t="shared" si="907"/>
        <v>-18.614982281577483</v>
      </c>
      <c r="Q3057" s="3">
        <f t="shared" si="908"/>
        <v>-160.77833194194565</v>
      </c>
      <c r="R3057">
        <f t="shared" si="909"/>
        <v>19.221668058054348</v>
      </c>
      <c r="S3057">
        <f t="shared" si="910"/>
        <v>91.830621928519136</v>
      </c>
      <c r="T3057">
        <f t="shared" si="893"/>
        <v>-18.614982281577483</v>
      </c>
    </row>
    <row r="3058" spans="1:20" x14ac:dyDescent="0.35">
      <c r="A3058">
        <f t="shared" si="894"/>
        <v>579181.37194534659</v>
      </c>
      <c r="B3058">
        <f t="shared" si="911"/>
        <v>92179.578291847502</v>
      </c>
      <c r="C3058" t="str">
        <f t="shared" si="895"/>
        <v>-0.109967116939506-0.0384121288356551i</v>
      </c>
      <c r="D3058" t="str">
        <f t="shared" si="896"/>
        <v>3.42317665631995-0.606360019957188i</v>
      </c>
      <c r="E3058" t="str">
        <f t="shared" si="897"/>
        <v>-11.3191202642567-56.0951286500511i</v>
      </c>
      <c r="F3058" t="str">
        <f t="shared" si="898"/>
        <v>2.90094159968552-1.78158066987446i</v>
      </c>
      <c r="G3058" t="str">
        <f t="shared" si="899"/>
        <v>0.996918011037438-0.0554300487695702i</v>
      </c>
      <c r="H3058" t="str">
        <f t="shared" si="900"/>
        <v>0.0428528337316242-25.9482645566673i</v>
      </c>
      <c r="I3058" t="str">
        <f t="shared" si="901"/>
        <v>-0.130063034250332-0.21256759372019i</v>
      </c>
      <c r="K3058" t="str">
        <f t="shared" si="902"/>
        <v>0.00076373549142243-0.000887685594726505i</v>
      </c>
      <c r="L3058" t="str">
        <f t="shared" si="903"/>
        <v>0.0001875-0.00382662869369136i</v>
      </c>
      <c r="M3058" t="str">
        <f t="shared" si="904"/>
        <v>0.00125-0.000961772987184455i</v>
      </c>
      <c r="N3058">
        <f t="shared" si="905"/>
        <v>19.254593850596962</v>
      </c>
      <c r="O3058">
        <f t="shared" si="906"/>
        <v>18.674758925196851</v>
      </c>
      <c r="P3058" s="3">
        <f t="shared" si="907"/>
        <v>-18.674758925196851</v>
      </c>
      <c r="Q3058" s="3">
        <f t="shared" si="908"/>
        <v>-160.74540614940304</v>
      </c>
      <c r="R3058">
        <f t="shared" si="909"/>
        <v>19.254593850596962</v>
      </c>
      <c r="S3058">
        <f t="shared" si="910"/>
        <v>92.179578291847506</v>
      </c>
      <c r="T3058">
        <f t="shared" si="893"/>
        <v>-18.674758925196851</v>
      </c>
    </row>
    <row r="3059" spans="1:20" x14ac:dyDescent="0.35">
      <c r="A3059">
        <f t="shared" si="894"/>
        <v>581382.26115873898</v>
      </c>
      <c r="B3059">
        <f t="shared" si="911"/>
        <v>92529.86068935653</v>
      </c>
      <c r="C3059" t="str">
        <f t="shared" si="895"/>
        <v>-0.10919261508461-0.0382115447637561i</v>
      </c>
      <c r="D3059" t="str">
        <f t="shared" si="896"/>
        <v>3.42276491499246-0.607302110691328i</v>
      </c>
      <c r="E3059" t="str">
        <f t="shared" si="897"/>
        <v>-11.2625555841227-55.8092731115545i</v>
      </c>
      <c r="F3059" t="str">
        <f t="shared" si="898"/>
        <v>2.90087352308791-1.77605602512939i</v>
      </c>
      <c r="G3059" t="str">
        <f t="shared" si="899"/>
        <v>0.996894616293367-0.0556393772311306i</v>
      </c>
      <c r="H3059" t="str">
        <f t="shared" si="900"/>
        <v>0.0424992933818963-25.8497262752852i</v>
      </c>
      <c r="I3059" t="str">
        <f t="shared" si="901"/>
        <v>-0.129167816288602-0.211753784655219i</v>
      </c>
      <c r="K3059" t="str">
        <f t="shared" si="902"/>
        <v>0.000763220248895991-0.000885513675670292i</v>
      </c>
      <c r="L3059" t="str">
        <f t="shared" si="903"/>
        <v>0.0001875-0.00381214255199378i</v>
      </c>
      <c r="M3059" t="str">
        <f t="shared" si="904"/>
        <v>0.00125-0.000958132085260467i</v>
      </c>
      <c r="N3059">
        <f t="shared" si="905"/>
        <v>19.287301950938314</v>
      </c>
      <c r="O3059">
        <f t="shared" si="906"/>
        <v>18.734416757297851</v>
      </c>
      <c r="P3059" s="3">
        <f t="shared" si="907"/>
        <v>-18.734416757297851</v>
      </c>
      <c r="Q3059" s="3">
        <f t="shared" si="908"/>
        <v>-160.71269804906169</v>
      </c>
      <c r="R3059">
        <f t="shared" si="909"/>
        <v>19.287301950938314</v>
      </c>
      <c r="S3059">
        <f t="shared" si="910"/>
        <v>92.529860689356525</v>
      </c>
      <c r="T3059">
        <f t="shared" si="893"/>
        <v>-18.734416757297851</v>
      </c>
    </row>
    <row r="3060" spans="1:20" x14ac:dyDescent="0.35">
      <c r="A3060">
        <f t="shared" si="894"/>
        <v>583591.51375114219</v>
      </c>
      <c r="B3060">
        <f t="shared" si="911"/>
        <v>92881.474159976089</v>
      </c>
      <c r="C3060" t="str">
        <f t="shared" si="895"/>
        <v>-0.1084251492118-0.0380119885496704i</v>
      </c>
      <c r="D3060" t="str">
        <f t="shared" si="896"/>
        <v>3.42235013865625-0.608252153004565i</v>
      </c>
      <c r="E3060" t="str">
        <f t="shared" si="897"/>
        <v>-11.2062401871588-55.525419300331i</v>
      </c>
      <c r="F3060" t="str">
        <f t="shared" si="898"/>
        <v>2.90080493135674-1.77055687186444i</v>
      </c>
      <c r="G3060" t="str">
        <f t="shared" si="899"/>
        <v>0.996871044521979-0.0558494862611774i</v>
      </c>
      <c r="H3060" t="str">
        <f t="shared" si="900"/>
        <v>0.0421486050445996-25.7515644316303i</v>
      </c>
      <c r="I3060" t="str">
        <f t="shared" si="901"/>
        <v>-0.128279378471286-0.210943084812024i</v>
      </c>
      <c r="K3060" t="str">
        <f t="shared" si="902"/>
        <v>0.000762704049778894-0.000883352988682541i</v>
      </c>
      <c r="L3060" t="str">
        <f t="shared" si="903"/>
        <v>0.0001875-0.00379771124924665i</v>
      </c>
      <c r="M3060" t="str">
        <f t="shared" si="904"/>
        <v>0.00125-0.000954504966388194i</v>
      </c>
      <c r="N3060">
        <f t="shared" si="905"/>
        <v>19.319786865909407</v>
      </c>
      <c r="O3060">
        <f t="shared" si="906"/>
        <v>18.793956608518613</v>
      </c>
      <c r="P3060" s="3">
        <f t="shared" si="907"/>
        <v>-18.793956608518613</v>
      </c>
      <c r="Q3060" s="3">
        <f t="shared" si="908"/>
        <v>-160.68021313409059</v>
      </c>
      <c r="R3060">
        <f t="shared" si="909"/>
        <v>19.319786865909407</v>
      </c>
      <c r="S3060">
        <f t="shared" si="910"/>
        <v>92.881474159976094</v>
      </c>
      <c r="T3060">
        <f t="shared" si="893"/>
        <v>-18.793956608518613</v>
      </c>
    </row>
    <row r="3061" spans="1:20" x14ac:dyDescent="0.35">
      <c r="A3061">
        <f t="shared" si="894"/>
        <v>585809.16150339646</v>
      </c>
      <c r="B3061">
        <f t="shared" si="911"/>
        <v>93234.423761783997</v>
      </c>
      <c r="C3061" t="str">
        <f t="shared" si="895"/>
        <v>-0.107664641656141-0.0378134438572492i</v>
      </c>
      <c r="D3061" t="str">
        <f t="shared" si="896"/>
        <v>3.42193230569576-0.609210151872851i</v>
      </c>
      <c r="E3061" t="str">
        <f t="shared" si="897"/>
        <v>-11.1501759811074-55.2435471483411i</v>
      </c>
      <c r="F3061" t="str">
        <f t="shared" si="898"/>
        <v>2.90073582061877-1.76508313031648i</v>
      </c>
      <c r="G3061" t="str">
        <f t="shared" si="899"/>
        <v>0.996847294392209-0.0560603786567836i</v>
      </c>
      <c r="H3061" t="str">
        <f t="shared" si="900"/>
        <v>0.0418007449286709-25.6537775618806i</v>
      </c>
      <c r="I3061" t="str">
        <f t="shared" si="901"/>
        <v>-0.127397669235628-0.210135481804867i</v>
      </c>
      <c r="K3061" t="str">
        <f t="shared" si="902"/>
        <v>0.000762186873259978-0.000881203489836145i</v>
      </c>
      <c r="L3061" t="str">
        <f t="shared" si="903"/>
        <v>0.0001875-0.00378333457785082i</v>
      </c>
      <c r="M3061" t="str">
        <f t="shared" si="904"/>
        <v>0.00125-0.000950891578390308i</v>
      </c>
      <c r="N3061">
        <f t="shared" si="905"/>
        <v>19.352043159170137</v>
      </c>
      <c r="O3061">
        <f t="shared" si="906"/>
        <v>18.853379308215658</v>
      </c>
      <c r="P3061" s="3">
        <f t="shared" si="907"/>
        <v>-18.853379308215658</v>
      </c>
      <c r="Q3061" s="3">
        <f t="shared" si="908"/>
        <v>-160.64795684082986</v>
      </c>
      <c r="R3061">
        <f t="shared" si="909"/>
        <v>19.352043159170137</v>
      </c>
      <c r="S3061">
        <f t="shared" si="910"/>
        <v>93.234423761784001</v>
      </c>
      <c r="T3061">
        <f t="shared" si="893"/>
        <v>-18.853379308215658</v>
      </c>
    </row>
    <row r="3062" spans="1:20" x14ac:dyDescent="0.35">
      <c r="A3062">
        <f t="shared" si="894"/>
        <v>588035.23631710943</v>
      </c>
      <c r="B3062">
        <f t="shared" si="911"/>
        <v>93588.714572078781</v>
      </c>
      <c r="C3062" t="str">
        <f t="shared" si="895"/>
        <v>-0.106911015725013-0.0376158947602043i</v>
      </c>
      <c r="D3062" t="str">
        <f t="shared" si="896"/>
        <v>3.42151139435284-0.610176112292522i</v>
      </c>
      <c r="E3062" t="str">
        <f t="shared" si="897"/>
        <v>-11.0943647719217-54.9636368428037i</v>
      </c>
      <c r="F3062" t="str">
        <f t="shared" si="898"/>
        <v>2.90066618697194-1.75963472108055i</v>
      </c>
      <c r="G3062" t="str">
        <f t="shared" si="899"/>
        <v>0.996823364563109-0.0562720572237393i</v>
      </c>
      <c r="H3062" t="str">
        <f t="shared" si="900"/>
        <v>0.0414556894592055-25.5563642081955i</v>
      </c>
      <c r="I3062" t="str">
        <f t="shared" si="901"/>
        <v>-0.126522637412708-0.209330963301123i</v>
      </c>
      <c r="K3062" t="str">
        <f t="shared" si="902"/>
        <v>0.000761668698584397-0.000879065135241457i</v>
      </c>
      <c r="L3062" t="str">
        <f t="shared" si="903"/>
        <v>0.0001875-0.00376901233099303i</v>
      </c>
      <c r="M3062" t="str">
        <f t="shared" si="904"/>
        <v>0.00125-0.000947291869287024i</v>
      </c>
      <c r="N3062">
        <f t="shared" si="905"/>
        <v>19.38406545061693</v>
      </c>
      <c r="O3062">
        <f t="shared" si="906"/>
        <v>18.912685684462748</v>
      </c>
      <c r="P3062" s="3">
        <f t="shared" si="907"/>
        <v>-18.912685684462748</v>
      </c>
      <c r="Q3062" s="3">
        <f t="shared" si="908"/>
        <v>-160.61593454938307</v>
      </c>
      <c r="R3062">
        <f t="shared" si="909"/>
        <v>19.38406545061693</v>
      </c>
      <c r="S3062">
        <f t="shared" si="910"/>
        <v>93.588714572078786</v>
      </c>
      <c r="T3062">
        <f t="shared" si="893"/>
        <v>-18.912685684462748</v>
      </c>
    </row>
    <row r="3063" spans="1:20" x14ac:dyDescent="0.35">
      <c r="A3063">
        <f t="shared" si="894"/>
        <v>590269.77021511446</v>
      </c>
      <c r="B3063">
        <f t="shared" si="911"/>
        <v>93944.351687452683</v>
      </c>
      <c r="C3063" t="str">
        <f t="shared" si="895"/>
        <v>-0.106164195684226-0.0374193257316281i</v>
      </c>
      <c r="D3063" t="str">
        <f t="shared" si="896"/>
        <v>3.42108738272604-0.611150039279398i</v>
      </c>
      <c r="E3063" t="str">
        <f t="shared" si="897"/>
        <v>-11.0388082666744-54.6856688225189i</v>
      </c>
      <c r="F3063" t="str">
        <f t="shared" si="898"/>
        <v>2.90059602648525-1.75421156510856i</v>
      </c>
      <c r="G3063" t="str">
        <f t="shared" si="899"/>
        <v>0.996799253683785-0.0564845247765625i</v>
      </c>
      <c r="H3063" t="str">
        <f t="shared" si="900"/>
        <v>0.0411134152752786-25.4593229186888i</v>
      </c>
      <c r="I3063" t="str">
        <f t="shared" si="901"/>
        <v>-0.125654232224393-0.208529517021012i</v>
      </c>
      <c r="K3063" t="str">
        <f t="shared" si="902"/>
        <v>0.00076114950505376-0.000876937881045132i</v>
      </c>
      <c r="L3063" t="str">
        <f t="shared" si="903"/>
        <v>0.0001875-0.00375474430264299i</v>
      </c>
      <c r="M3063" t="str">
        <f t="shared" si="904"/>
        <v>0.00125-0.0009437057872953i</v>
      </c>
      <c r="N3063">
        <f t="shared" si="905"/>
        <v>19.41584841580891</v>
      </c>
      <c r="O3063">
        <f t="shared" si="906"/>
        <v>18.971876564049765</v>
      </c>
      <c r="P3063" s="3">
        <f t="shared" si="907"/>
        <v>-18.971876564049765</v>
      </c>
      <c r="Q3063" s="3">
        <f t="shared" si="908"/>
        <v>-160.58415158419109</v>
      </c>
      <c r="R3063">
        <f t="shared" si="909"/>
        <v>19.41584841580891</v>
      </c>
      <c r="S3063">
        <f t="shared" si="910"/>
        <v>93.944351687452681</v>
      </c>
      <c r="T3063">
        <f t="shared" si="893"/>
        <v>-18.971876564049765</v>
      </c>
    </row>
    <row r="3064" spans="1:20" x14ac:dyDescent="0.35">
      <c r="A3064">
        <f t="shared" si="894"/>
        <v>592512.79534193187</v>
      </c>
      <c r="B3064">
        <f t="shared" si="911"/>
        <v>94301.340223865001</v>
      </c>
      <c r="C3064" t="str">
        <f t="shared" si="895"/>
        <v>-0.105424106744351-0.0372237216337685i</v>
      </c>
      <c r="D3064" t="str">
        <f t="shared" si="896"/>
        <v>3.42066024876971-0.612131937867863i</v>
      </c>
      <c r="E3064" t="str">
        <f t="shared" si="897"/>
        <v>-10.9835080763959-54.4096237742422i</v>
      </c>
      <c r="F3064" t="str">
        <f t="shared" si="898"/>
        <v>2.90052533519858-1.74881358370814i</v>
      </c>
      <c r="G3064" t="str">
        <f t="shared" si="899"/>
        <v>0.996774960393318-0.0566977841385109i</v>
      </c>
      <c r="H3064" t="str">
        <f t="shared" si="900"/>
        <v>0.0407738992277872-25.3626522474004i</v>
      </c>
      <c r="I3064" t="str">
        <f t="shared" si="901"/>
        <v>-0.124792403280317-0.207731130737312i</v>
      </c>
      <c r="K3064" t="str">
        <f t="shared" si="902"/>
        <v>0.000760629272026236-0.000874821683429028i</v>
      </c>
      <c r="L3064" t="str">
        <f t="shared" si="903"/>
        <v>0.0001875-0.0037405302875503i</v>
      </c>
      <c r="M3064" t="str">
        <f t="shared" si="904"/>
        <v>0.00125-0.000940133280828147i</v>
      </c>
      <c r="N3064">
        <f t="shared" si="905"/>
        <v>19.447386785391615</v>
      </c>
      <c r="O3064">
        <f t="shared" si="906"/>
        <v>19.030952772481953</v>
      </c>
      <c r="P3064" s="3">
        <f t="shared" si="907"/>
        <v>-19.030952772481953</v>
      </c>
      <c r="Q3064" s="3">
        <f t="shared" si="908"/>
        <v>-160.55261321460839</v>
      </c>
      <c r="R3064">
        <f t="shared" si="909"/>
        <v>19.447386785391615</v>
      </c>
      <c r="S3064">
        <f t="shared" si="910"/>
        <v>94.301340223864997</v>
      </c>
      <c r="T3064">
        <f t="shared" si="893"/>
        <v>-19.030952772481953</v>
      </c>
    </row>
    <row r="3065" spans="1:20" x14ac:dyDescent="0.35">
      <c r="A3065">
        <f t="shared" si="894"/>
        <v>594764.34396423132</v>
      </c>
      <c r="B3065">
        <f t="shared" si="911"/>
        <v>94659.685316715695</v>
      </c>
      <c r="C3065" t="str">
        <f t="shared" si="895"/>
        <v>-0.104690675047251-0.0370290677080973i</v>
      </c>
      <c r="D3065" t="str">
        <f t="shared" si="896"/>
        <v>3.42022997029339-0.613121813109948i</v>
      </c>
      <c r="E3065" t="str">
        <f t="shared" si="897"/>
        <v>-10.9284657188312-54.1354826291142i</v>
      </c>
      <c r="F3065" t="str">
        <f t="shared" si="898"/>
        <v>2.90045410912238-1.74344069854134i</v>
      </c>
      <c r="G3065" t="str">
        <f t="shared" si="899"/>
        <v>0.996750483320696-0.0569118381415934i</v>
      </c>
      <c r="H3065" t="str">
        <f t="shared" si="900"/>
        <v>0.0404371183773203-25.2663507542694i</v>
      </c>
      <c r="I3065" t="str">
        <f t="shared" si="901"/>
        <v>-0.123937100574885-0.206935792275084i</v>
      </c>
      <c r="K3065" t="str">
        <f t="shared" si="902"/>
        <v>0.000760107978916717-0.000872716498609049i</v>
      </c>
      <c r="L3065" t="str">
        <f t="shared" si="903"/>
        <v>0.0001875-0.00372637008124158i</v>
      </c>
      <c r="M3065" t="str">
        <f t="shared" si="904"/>
        <v>0.00125-0.000936574298493872i</v>
      </c>
      <c r="N3065">
        <f t="shared" si="905"/>
        <v>19.478675344541585</v>
      </c>
      <c r="O3065">
        <f t="shared" si="906"/>
        <v>19.089915133979581</v>
      </c>
      <c r="P3065" s="3">
        <f t="shared" si="907"/>
        <v>-19.089915133979581</v>
      </c>
      <c r="Q3065" s="3">
        <f t="shared" si="908"/>
        <v>-160.52132465545841</v>
      </c>
      <c r="R3065">
        <f t="shared" si="909"/>
        <v>19.478675344541585</v>
      </c>
      <c r="S3065">
        <f t="shared" si="910"/>
        <v>94.659685316715695</v>
      </c>
      <c r="T3065">
        <f t="shared" si="893"/>
        <v>-19.089915133979581</v>
      </c>
    </row>
    <row r="3066" spans="1:20" x14ac:dyDescent="0.35">
      <c r="A3066">
        <f t="shared" si="894"/>
        <v>597024.44847129541</v>
      </c>
      <c r="B3066">
        <f t="shared" si="911"/>
        <v>95019.392120919219</v>
      </c>
      <c r="C3066" t="str">
        <f t="shared" si="895"/>
        <v>-0.103963827652822-0.0368353495656351i</v>
      </c>
      <c r="D3066" t="str">
        <f t="shared" si="896"/>
        <v>3.41979652496091-0.614119670074387i</v>
      </c>
      <c r="E3066" t="str">
        <f t="shared" si="897"/>
        <v>-10.873682621126-53.863226559146i</v>
      </c>
      <c r="F3066" t="str">
        <f t="shared" si="898"/>
        <v>2.90038234423758-1.7380928316235i</v>
      </c>
      <c r="G3066" t="str">
        <f t="shared" si="899"/>
        <v>0.996725821084739-0.0571266896265807i</v>
      </c>
      <c r="H3066" t="str">
        <f t="shared" si="900"/>
        <v>0.0401030499920527-25.1704170051073i</v>
      </c>
      <c r="I3066" t="str">
        <f t="shared" si="901"/>
        <v>-0.1230882744843-0.206143489511412i</v>
      </c>
      <c r="K3066" t="str">
        <f t="shared" si="902"/>
        <v>0.000759585605196986-0.000870622282834013i</v>
      </c>
      <c r="L3066" t="str">
        <f t="shared" si="903"/>
        <v>0.0001875-0.00371226348001752i</v>
      </c>
      <c r="M3066" t="str">
        <f t="shared" si="904"/>
        <v>0.00125-0.000933028789095311i</v>
      </c>
      <c r="N3066">
        <f t="shared" si="905"/>
        <v>19.509708932415464</v>
      </c>
      <c r="O3066">
        <f t="shared" si="906"/>
        <v>19.148764471477588</v>
      </c>
      <c r="P3066" s="3">
        <f t="shared" si="907"/>
        <v>-19.148764471477588</v>
      </c>
      <c r="Q3066" s="3">
        <f t="shared" si="908"/>
        <v>-160.49029106758454</v>
      </c>
      <c r="R3066">
        <f t="shared" si="909"/>
        <v>19.509708932415464</v>
      </c>
      <c r="S3066">
        <f t="shared" si="910"/>
        <v>95.019392120919221</v>
      </c>
      <c r="T3066">
        <f t="shared" si="893"/>
        <v>-19.148764471477588</v>
      </c>
    </row>
    <row r="3067" spans="1:20" x14ac:dyDescent="0.35">
      <c r="A3067">
        <f t="shared" si="894"/>
        <v>599293.14137548627</v>
      </c>
      <c r="B3067">
        <f t="shared" si="911"/>
        <v>95380.465810978712</v>
      </c>
      <c r="C3067" t="str">
        <f t="shared" si="895"/>
        <v>-0.10324349252594-0.0366425531775311i</v>
      </c>
      <c r="D3067" t="str">
        <f t="shared" si="896"/>
        <v>3.4193598902897-0.61512551384569i</v>
      </c>
      <c r="E3067" t="str">
        <f t="shared" si="897"/>
        <v>-10.8191601224409-53.5928369737526i</v>
      </c>
      <c r="F3067" t="str">
        <f t="shared" si="898"/>
        <v>2.90031003649522-1.73276990532198i</v>
      </c>
      <c r="G3067" t="str">
        <f t="shared" si="899"/>
        <v>0.996700972294028-0.0573423414430166i</v>
      </c>
      <c r="H3067" t="str">
        <f t="shared" si="900"/>
        <v>0.0397716715456606-25.0748495715704i</v>
      </c>
      <c r="I3067" t="str">
        <f t="shared" si="901"/>
        <v>-0.122245875763612-0.205354210375108i</v>
      </c>
      <c r="K3067" t="str">
        <f t="shared" si="902"/>
        <v>0.000759062130395887-0.000868538992384532i</v>
      </c>
      <c r="L3067" t="str">
        <f t="shared" si="903"/>
        <v>0.0001875-0.00369821028094991i</v>
      </c>
      <c r="M3067" t="str">
        <f t="shared" si="904"/>
        <v>0.00125-0.000929496701629123i</v>
      </c>
      <c r="N3067">
        <f t="shared" si="905"/>
        <v>19.540482441606827</v>
      </c>
      <c r="O3067">
        <f t="shared" si="906"/>
        <v>19.207501606625232</v>
      </c>
      <c r="P3067" s="3">
        <f t="shared" si="907"/>
        <v>-19.207501606625232</v>
      </c>
      <c r="Q3067" s="3">
        <f t="shared" si="908"/>
        <v>-160.45951755839317</v>
      </c>
      <c r="R3067">
        <f t="shared" si="909"/>
        <v>19.540482441606827</v>
      </c>
      <c r="S3067">
        <f t="shared" si="910"/>
        <v>95.380465810978706</v>
      </c>
      <c r="T3067">
        <f t="shared" si="893"/>
        <v>-19.207501606625232</v>
      </c>
    </row>
    <row r="3068" spans="1:20" x14ac:dyDescent="0.35">
      <c r="A3068">
        <f t="shared" si="894"/>
        <v>601570.45531271317</v>
      </c>
      <c r="B3068">
        <f t="shared" si="911"/>
        <v>95742.911581060427</v>
      </c>
      <c r="C3068" t="str">
        <f t="shared" si="895"/>
        <v>-0.102529598523598-0.0364506648659036i</v>
      </c>
      <c r="D3068" t="str">
        <f t="shared" si="896"/>
        <v>3.41892004364997-0.61613934952318i</v>
      </c>
      <c r="E3068" t="str">
        <f t="shared" si="897"/>
        <v>-10.7648994764928-53.3242955163436i</v>
      </c>
      <c r="F3068" t="str">
        <f t="shared" si="898"/>
        <v>2.90023718181645-1.72747184235498i</v>
      </c>
      <c r="G3068" t="str">
        <f t="shared" si="899"/>
        <v>0.996675935546827-0.0575587964492284i</v>
      </c>
      <c r="H3068" t="str">
        <f t="shared" si="900"/>
        <v>0.0394429607152618-24.9796470311333i</v>
      </c>
      <c r="I3068" t="str">
        <f t="shared" si="901"/>
        <v>-0.121409855543794-0.204567942846468i</v>
      </c>
      <c r="K3068" t="str">
        <f t="shared" si="902"/>
        <v>0.000758537534099522-0.000866466583571877i</v>
      </c>
      <c r="L3068" t="str">
        <f t="shared" si="903"/>
        <v>0.0001875-0.00368421028187877i</v>
      </c>
      <c r="M3068" t="str">
        <f t="shared" si="904"/>
        <v>0.00125-0.00092597798528504i</v>
      </c>
      <c r="N3068">
        <f t="shared" si="905"/>
        <v>19.570990817618565</v>
      </c>
      <c r="O3068">
        <f t="shared" si="906"/>
        <v>19.266127359786424</v>
      </c>
      <c r="P3068" s="3">
        <f t="shared" si="907"/>
        <v>-19.266127359786424</v>
      </c>
      <c r="Q3068" s="3">
        <f t="shared" si="908"/>
        <v>-160.42900918238144</v>
      </c>
      <c r="R3068">
        <f t="shared" si="909"/>
        <v>19.570990817618565</v>
      </c>
      <c r="S3068">
        <f t="shared" si="910"/>
        <v>95.742911581060426</v>
      </c>
      <c r="T3068">
        <f t="shared" si="893"/>
        <v>-19.266127359786424</v>
      </c>
    </row>
    <row r="3069" spans="1:20" x14ac:dyDescent="0.35">
      <c r="A3069">
        <f t="shared" si="894"/>
        <v>603856.42304290144</v>
      </c>
      <c r="B3069">
        <f t="shared" si="911"/>
        <v>96106.734645068456</v>
      </c>
      <c r="C3069" t="str">
        <f t="shared" si="895"/>
        <v>-0.101822075382249-0.0362596712949085i</v>
      </c>
      <c r="D3069" t="str">
        <f t="shared" si="896"/>
        <v>3.41847696226394-0.617161182220033i</v>
      </c>
      <c r="E3069" t="str">
        <f t="shared" si="897"/>
        <v>-10.7109018540345-53.0575840609591i</v>
      </c>
      <c r="F3069" t="str">
        <f t="shared" si="898"/>
        <v>2.90016377609207-1.72219856579034i</v>
      </c>
      <c r="G3069" t="str">
        <f t="shared" si="899"/>
        <v>0.996650709431016-0.0577760575123375i</v>
      </c>
      <c r="H3069" t="str">
        <f t="shared" si="900"/>
        <v>0.0391168953793797-24.8848079670619i</v>
      </c>
      <c r="I3069" t="str">
        <f t="shared" si="901"/>
        <v>-0.120580165328833-0.203784674956979i</v>
      </c>
      <c r="K3069" t="str">
        <f t="shared" si="902"/>
        <v>0.000758011795951462-0.000864405012736856i</v>
      </c>
      <c r="L3069" t="str">
        <f t="shared" si="903"/>
        <v>0.0001875-0.00367026328140941i</v>
      </c>
      <c r="M3069" t="str">
        <f t="shared" si="904"/>
        <v>0.00125-0.000922472589445143i</v>
      </c>
      <c r="N3069">
        <f t="shared" si="905"/>
        <v>19.601229058334724</v>
      </c>
      <c r="O3069">
        <f t="shared" si="906"/>
        <v>19.324642550039862</v>
      </c>
      <c r="P3069" s="3">
        <f t="shared" si="907"/>
        <v>-19.324642550039862</v>
      </c>
      <c r="Q3069" s="3">
        <f t="shared" si="908"/>
        <v>-160.39877094166528</v>
      </c>
      <c r="R3069">
        <f t="shared" si="909"/>
        <v>19.601229058334724</v>
      </c>
      <c r="S3069">
        <f t="shared" si="910"/>
        <v>96.106734645068457</v>
      </c>
      <c r="T3069">
        <f t="shared" si="893"/>
        <v>-19.324642550039862</v>
      </c>
    </row>
    <row r="3070" spans="1:20" x14ac:dyDescent="0.35">
      <c r="A3070">
        <f t="shared" si="894"/>
        <v>606151.07745046448</v>
      </c>
      <c r="B3070">
        <f t="shared" si="911"/>
        <v>96471.940236719718</v>
      </c>
      <c r="C3070" t="str">
        <f t="shared" si="895"/>
        <v>-0.101120853705339-0.036069559462063i</v>
      </c>
      <c r="D3070" t="str">
        <f t="shared" si="896"/>
        <v>3.41803062320508-0.618191017062309i</v>
      </c>
      <c r="E3070" t="str">
        <f t="shared" si="897"/>
        <v>-10.6571683452611-52.7926847089638i</v>
      </c>
      <c r="F3070" t="str">
        <f t="shared" si="898"/>
        <v>2.90008981518246-1.71694999904433i</v>
      </c>
      <c r="G3070" t="str">
        <f t="shared" si="899"/>
        <v>0.996625292524006-0.0579941275082698i</v>
      </c>
      <c r="H3070" t="str">
        <f t="shared" si="900"/>
        <v>0.0387934536159288-24.7903309683876i</v>
      </c>
      <c r="I3070" t="str">
        <f t="shared" si="901"/>
        <v>-0.11975675699286-0.203004394789075i</v>
      </c>
      <c r="K3070" t="str">
        <f t="shared" si="902"/>
        <v>0.00075748489565296-0.000862354236248709i</v>
      </c>
      <c r="L3070" t="str">
        <f t="shared" si="903"/>
        <v>0.0001875-0.00365636907890955i</v>
      </c>
      <c r="M3070" t="str">
        <f t="shared" si="904"/>
        <v>0.00125-0.000918980463683153i</v>
      </c>
      <c r="N3070">
        <f t="shared" si="905"/>
        <v>19.631192213510957</v>
      </c>
      <c r="O3070">
        <f t="shared" si="906"/>
        <v>19.383047995179222</v>
      </c>
      <c r="P3070" s="3">
        <f t="shared" si="907"/>
        <v>-19.383047995179222</v>
      </c>
      <c r="Q3070" s="3">
        <f t="shared" si="908"/>
        <v>-160.36880778648904</v>
      </c>
      <c r="R3070">
        <f t="shared" si="909"/>
        <v>19.631192213510957</v>
      </c>
      <c r="S3070">
        <f t="shared" si="910"/>
        <v>96.471940236719718</v>
      </c>
      <c r="T3070">
        <f t="shared" si="893"/>
        <v>-19.383047995179222</v>
      </c>
    </row>
    <row r="3071" spans="1:20" x14ac:dyDescent="0.35">
      <c r="A3071">
        <f t="shared" si="894"/>
        <v>608454.45154477633</v>
      </c>
      <c r="B3071">
        <f t="shared" si="911"/>
        <v>96838.533609619262</v>
      </c>
      <c r="C3071" t="str">
        <f t="shared" si="895"/>
        <v>-0.100425864951028-0.0358803166897897i</v>
      </c>
      <c r="D3071" t="str">
        <f t="shared" si="896"/>
        <v>3.41758100339734-0.619228859187975i</v>
      </c>
      <c r="E3071" t="str">
        <f t="shared" si="897"/>
        <v>-10.6036999621569-52.5295797857847i</v>
      </c>
      <c r="F3071" t="str">
        <f t="shared" si="898"/>
        <v>2.90001529491742-1.71172606588047i</v>
      </c>
      <c r="G3071" t="str">
        <f t="shared" si="899"/>
        <v>0.996599683392674-0.0582130093217651i</v>
      </c>
      <c r="H3071" t="str">
        <f t="shared" si="900"/>
        <v>0.038472613700224-24.6962146298802i</v>
      </c>
      <c r="I3071" t="str">
        <f t="shared" si="901"/>
        <v>-0.118939582777281-0.202227090475866i</v>
      </c>
      <c r="K3071" t="str">
        <f t="shared" si="902"/>
        <v>0.000756956812963209-0.000860314210503946i</v>
      </c>
      <c r="L3071" t="str">
        <f t="shared" si="903"/>
        <v>0.0001875-0.00364252747450643i</v>
      </c>
      <c r="M3071" t="str">
        <f t="shared" si="904"/>
        <v>0.00125-0.00091550155776365i</v>
      </c>
      <c r="N3071">
        <f t="shared" si="905"/>
        <v>19.66087538426936</v>
      </c>
      <c r="O3071">
        <f t="shared" si="906"/>
        <v>19.441344511713929</v>
      </c>
      <c r="P3071" s="3">
        <f t="shared" si="907"/>
        <v>-19.441344511713929</v>
      </c>
      <c r="Q3071" s="3">
        <f t="shared" si="908"/>
        <v>-160.33912461573064</v>
      </c>
      <c r="R3071">
        <f t="shared" si="909"/>
        <v>19.66087538426936</v>
      </c>
      <c r="S3071">
        <f t="shared" si="910"/>
        <v>96.838533609619262</v>
      </c>
      <c r="T3071">
        <f t="shared" si="893"/>
        <v>-19.441344511713929</v>
      </c>
    </row>
    <row r="3072" spans="1:20" x14ac:dyDescent="0.35">
      <c r="A3072">
        <f t="shared" si="894"/>
        <v>610766.57846064644</v>
      </c>
      <c r="B3072">
        <f t="shared" si="911"/>
        <v>97206.520037335824</v>
      </c>
      <c r="C3072" t="str">
        <f t="shared" si="895"/>
        <v>-0.0997370414201059-0.0356919306171806i</v>
      </c>
      <c r="D3072" t="str">
        <f t="shared" si="896"/>
        <v>3.41712807961432-0.620274713745906i</v>
      </c>
      <c r="E3072" t="str">
        <f t="shared" si="897"/>
        <v>-10.5504976407794-52.2682518376995i</v>
      </c>
      <c r="F3072" t="str">
        <f t="shared" si="898"/>
        <v>2.89994021109575-1.70652669040835i</v>
      </c>
      <c r="G3072" t="str">
        <f t="shared" si="899"/>
        <v>0.99657388059328-0.0584327058463879i</v>
      </c>
      <c r="H3072" t="str">
        <f t="shared" si="900"/>
        <v>0.0381543541030108-24.6024575520219i</v>
      </c>
      <c r="I3072" t="str">
        <f t="shared" si="901"/>
        <v>-0.118128595287948-0.201452750200868i</v>
      </c>
      <c r="K3072" t="str">
        <f t="shared" si="902"/>
        <v>0.000756427527699575-0.000858284891925278i</v>
      </c>
      <c r="L3072" t="str">
        <f t="shared" si="903"/>
        <v>0.0001875-0.00362873826908391i</v>
      </c>
      <c r="M3072" t="str">
        <f t="shared" si="904"/>
        <v>0.00125-0.000912035821641413i</v>
      </c>
      <c r="N3072">
        <f t="shared" si="905"/>
        <v>19.690273722597908</v>
      </c>
      <c r="O3072">
        <f t="shared" si="906"/>
        <v>19.499532914869739</v>
      </c>
      <c r="P3072" s="3">
        <f t="shared" si="907"/>
        <v>-19.499532914869739</v>
      </c>
      <c r="Q3072" s="3">
        <f t="shared" si="908"/>
        <v>-160.30972627740209</v>
      </c>
      <c r="R3072">
        <f t="shared" si="909"/>
        <v>19.690273722597908</v>
      </c>
      <c r="S3072">
        <f t="shared" si="910"/>
        <v>97.206520037335821</v>
      </c>
      <c r="T3072">
        <f t="shared" si="893"/>
        <v>-19.499532914869739</v>
      </c>
    </row>
    <row r="3073" spans="1:20" x14ac:dyDescent="0.35">
      <c r="A3073">
        <f t="shared" si="894"/>
        <v>613087.4914587969</v>
      </c>
      <c r="B3073">
        <f t="shared" si="911"/>
        <v>97575.904813477697</v>
      </c>
      <c r="C3073" t="str">
        <f t="shared" si="895"/>
        <v>-0.0990543162440901-0.0355043891919935i</v>
      </c>
      <c r="D3073" t="str">
        <f t="shared" si="896"/>
        <v>3.41667182847858-0.621328585894894i</v>
      </c>
      <c r="E3073" t="str">
        <f t="shared" si="897"/>
        <v>-10.4975622434801-52.0086836286764i</v>
      </c>
      <c r="F3073" t="str">
        <f t="shared" si="898"/>
        <v>2.89986455948523-1.70135179708242i</v>
      </c>
      <c r="G3073" t="str">
        <f t="shared" si="899"/>
        <v>0.996547882671395-0.0586532199845358i</v>
      </c>
      <c r="H3073" t="str">
        <f t="shared" si="900"/>
        <v>0.0378386534885194-24.5090583409814i</v>
      </c>
      <c r="I3073" t="str">
        <f t="shared" si="901"/>
        <v>-0.117323747492345-0.200681362197755i</v>
      </c>
      <c r="K3073" t="str">
        <f t="shared" si="902"/>
        <v>0.000755897019737883-0.000856266236960472i</v>
      </c>
      <c r="L3073" t="str">
        <f t="shared" si="903"/>
        <v>0.0001875-0.00361500126427965i</v>
      </c>
      <c r="M3073" t="str">
        <f t="shared" si="904"/>
        <v>0.00125-0.000908583205460662i</v>
      </c>
      <c r="N3073">
        <f t="shared" si="905"/>
        <v>19.719382430866489</v>
      </c>
      <c r="O3073">
        <f t="shared" si="906"/>
        <v>19.557614018589348</v>
      </c>
      <c r="P3073" s="3">
        <f t="shared" si="907"/>
        <v>-19.557614018589348</v>
      </c>
      <c r="Q3073" s="3">
        <f t="shared" si="908"/>
        <v>-160.28061756913351</v>
      </c>
      <c r="R3073">
        <f t="shared" si="909"/>
        <v>19.719382430866489</v>
      </c>
      <c r="S3073">
        <f t="shared" si="910"/>
        <v>97.575904813477692</v>
      </c>
      <c r="T3073">
        <f t="shared" si="893"/>
        <v>-19.557614018589348</v>
      </c>
    </row>
    <row r="3074" spans="1:20" x14ac:dyDescent="0.35">
      <c r="A3074">
        <f t="shared" si="894"/>
        <v>615417.22392634035</v>
      </c>
      <c r="B3074">
        <f t="shared" si="911"/>
        <v>97946.693251768913</v>
      </c>
      <c r="C3074" t="str">
        <f t="shared" si="895"/>
        <v>-0.0983776233735025-0.0353176806628453i</v>
      </c>
      <c r="D3074" t="str">
        <f t="shared" si="896"/>
        <v>3.41621222646075-0.622390480802631i</v>
      </c>
      <c r="E3074" t="str">
        <f t="shared" si="897"/>
        <v>-10.4448945610681-51.7508581372566i</v>
      </c>
      <c r="F3074" t="str">
        <f t="shared" si="898"/>
        <v>2.89978833582225-1.69620131070082i</v>
      </c>
      <c r="G3074" t="str">
        <f t="shared" si="899"/>
        <v>0.996521688161821-0.0588745546474501i</v>
      </c>
      <c r="H3074" t="str">
        <f t="shared" si="900"/>
        <v>0.0375254907125382-24.4160156085877i</v>
      </c>
      <c r="I3074" t="str">
        <f t="shared" si="901"/>
        <v>-0.116524992716796-0.199912914750093i</v>
      </c>
      <c r="K3074" t="str">
        <f t="shared" si="902"/>
        <v>0.000755365269012688-0.000854258202081252i</v>
      </c>
      <c r="L3074" t="str">
        <f t="shared" si="903"/>
        <v>0.0001875-0.00360131626248221i</v>
      </c>
      <c r="M3074" t="str">
        <f t="shared" si="904"/>
        <v>0.00125-0.00090514365955435i</v>
      </c>
      <c r="N3074">
        <f t="shared" si="905"/>
        <v>19.748196761343934</v>
      </c>
      <c r="O3074">
        <f t="shared" si="906"/>
        <v>19.61558863553379</v>
      </c>
      <c r="P3074" s="3">
        <f t="shared" si="907"/>
        <v>-19.61558863553379</v>
      </c>
      <c r="Q3074" s="3">
        <f t="shared" si="908"/>
        <v>-160.25180323865607</v>
      </c>
      <c r="R3074">
        <f t="shared" si="909"/>
        <v>19.748196761343934</v>
      </c>
      <c r="S3074">
        <f t="shared" si="910"/>
        <v>97.946693251768906</v>
      </c>
      <c r="T3074">
        <f t="shared" si="893"/>
        <v>-19.61558863553379</v>
      </c>
    </row>
    <row r="3075" spans="1:20" x14ac:dyDescent="0.35">
      <c r="A3075">
        <f t="shared" si="894"/>
        <v>617755.80937726051</v>
      </c>
      <c r="B3075">
        <f t="shared" si="911"/>
        <v>98318.89068612564</v>
      </c>
      <c r="C3075" t="str">
        <f t="shared" si="895"/>
        <v>-0.0977068975663369-0.0351317935716213i</v>
      </c>
      <c r="D3075" t="str">
        <f t="shared" si="896"/>
        <v>3.41574924987883-0.623460403644686i</v>
      </c>
      <c r="E3075" t="str">
        <f t="shared" si="897"/>
        <v>-10.3924953149164-51.4947585534888i</v>
      </c>
      <c r="F3075" t="str">
        <f t="shared" si="898"/>
        <v>2.89971153581162-1.69107515640419i</v>
      </c>
      <c r="G3075" t="str">
        <f t="shared" si="899"/>
        <v>0.996495295588515-0.0590967127552239i</v>
      </c>
      <c r="H3075" t="str">
        <f t="shared" si="900"/>
        <v>0.0372148448205111-24.3233279723046i</v>
      </c>
      <c r="I3075" t="str">
        <f t="shared" si="901"/>
        <v>-0.115732284643693-0.199147396191082i</v>
      </c>
      <c r="K3075" t="str">
        <f t="shared" si="902"/>
        <v>0.000754832255517587-0.000852260743782199i</v>
      </c>
      <c r="L3075" t="str">
        <f t="shared" si="903"/>
        <v>0.0001875-0.00358768306682827i</v>
      </c>
      <c r="M3075" t="str">
        <f t="shared" si="904"/>
        <v>0.00125-0.000901717134443467i</v>
      </c>
      <c r="N3075">
        <f t="shared" si="905"/>
        <v>19.77671201572582</v>
      </c>
      <c r="O3075">
        <f t="shared" si="906"/>
        <v>19.673457577082935</v>
      </c>
      <c r="P3075" s="3">
        <f t="shared" si="907"/>
        <v>-19.673457577082935</v>
      </c>
      <c r="Q3075" s="3">
        <f t="shared" si="908"/>
        <v>-160.22328798427418</v>
      </c>
      <c r="R3075">
        <f t="shared" si="909"/>
        <v>19.77671201572582</v>
      </c>
      <c r="S3075">
        <f t="shared" si="910"/>
        <v>98.318890686125641</v>
      </c>
      <c r="T3075">
        <f t="shared" si="893"/>
        <v>-19.673457577082935</v>
      </c>
    </row>
    <row r="3076" spans="1:20" x14ac:dyDescent="0.35">
      <c r="A3076">
        <f t="shared" si="894"/>
        <v>620103.28145289409</v>
      </c>
      <c r="B3076">
        <f t="shared" si="911"/>
        <v>98692.502470732914</v>
      </c>
      <c r="C3076" t="str">
        <f t="shared" si="895"/>
        <v>-0.0970420743766961-0.0349467167460864i</v>
      </c>
      <c r="D3076" t="str">
        <f t="shared" si="896"/>
        <v>3.4152828748974-0.624538359603489i</v>
      </c>
      <c r="E3076" t="str">
        <f t="shared" si="897"/>
        <v>-10.34036515901-51.2403682759094i</v>
      </c>
      <c r="F3076" t="str">
        <f t="shared" si="898"/>
        <v>2.89963415512646-1.68597325967456i</v>
      </c>
      <c r="G3076" t="str">
        <f t="shared" si="899"/>
        <v>0.996468703464511-0.0593196972368116i</v>
      </c>
      <c r="H3076" t="str">
        <f t="shared" si="900"/>
        <v>0.0369066950456542-24.230994055205i</v>
      </c>
      <c r="I3076" t="str">
        <f t="shared" si="901"/>
        <v>-0.11494557730876-0.198384794903316i</v>
      </c>
      <c r="K3076" t="str">
        <f t="shared" si="902"/>
        <v>0.000754297959305528-0.000850273818579623i</v>
      </c>
      <c r="L3076" t="str">
        <f t="shared" si="903"/>
        <v>0.0001875-0.00357410148119971i</v>
      </c>
      <c r="M3076" t="str">
        <f t="shared" si="904"/>
        <v>0.00125-0.000898303580836287i</v>
      </c>
      <c r="N3076">
        <f t="shared" si="905"/>
        <v>19.80492354467242</v>
      </c>
      <c r="O3076">
        <f t="shared" si="906"/>
        <v>19.7312216533366</v>
      </c>
      <c r="P3076" s="3">
        <f t="shared" si="907"/>
        <v>-19.7312216533366</v>
      </c>
      <c r="Q3076" s="3">
        <f t="shared" si="908"/>
        <v>-160.19507645532758</v>
      </c>
      <c r="R3076">
        <f t="shared" si="909"/>
        <v>19.80492354467242</v>
      </c>
      <c r="S3076">
        <f t="shared" si="910"/>
        <v>98.692502470732919</v>
      </c>
      <c r="T3076">
        <f t="shared" si="893"/>
        <v>-19.7312216533366</v>
      </c>
    </row>
    <row r="3077" spans="1:20" x14ac:dyDescent="0.35">
      <c r="A3077">
        <f t="shared" si="894"/>
        <v>622459.67392241512</v>
      </c>
      <c r="B3077">
        <f t="shared" si="911"/>
        <v>99067.533980121705</v>
      </c>
      <c r="C3077" t="str">
        <f t="shared" si="895"/>
        <v>-0.0963830901436021-0.0347624392926804i</v>
      </c>
      <c r="D3077" t="str">
        <f t="shared" si="896"/>
        <v>3.41481307752678-0.625624353867266i</v>
      </c>
      <c r="E3077" t="str">
        <f t="shared" si="897"/>
        <v>-10.2885046819421-50.9876709085636i</v>
      </c>
      <c r="F3077" t="str">
        <f t="shared" si="898"/>
        <v>2.89955618940781-1.68089554633408i</v>
      </c>
      <c r="G3077" t="str">
        <f t="shared" si="899"/>
        <v>0.996441910291844-0.0595435110300375i</v>
      </c>
      <c r="H3077" t="str">
        <f t="shared" si="900"/>
        <v>0.0366010208070939-24.1390124859452i</v>
      </c>
      <c r="I3077" t="str">
        <f t="shared" si="901"/>
        <v>-0.11416482509831-0.19762509931851i</v>
      </c>
      <c r="K3077" t="str">
        <f t="shared" si="902"/>
        <v>0.000753762360489138-0.000848297383010496i</v>
      </c>
      <c r="L3077" t="str">
        <f t="shared" si="903"/>
        <v>0.0001875-0.00356057131022087i</v>
      </c>
      <c r="M3077" t="str">
        <f t="shared" si="904"/>
        <v>0.00125-0.000894902949627705i</v>
      </c>
      <c r="N3077">
        <f t="shared" si="905"/>
        <v>19.832826747348832</v>
      </c>
      <c r="O3077">
        <f t="shared" si="906"/>
        <v>19.788881673116311</v>
      </c>
      <c r="P3077" s="3">
        <f t="shared" si="907"/>
        <v>-19.788881673116311</v>
      </c>
      <c r="Q3077" s="3">
        <f t="shared" si="908"/>
        <v>-160.16717325265117</v>
      </c>
      <c r="R3077">
        <f t="shared" si="909"/>
        <v>19.832826747348832</v>
      </c>
      <c r="S3077">
        <f t="shared" si="910"/>
        <v>99.067533980121709</v>
      </c>
      <c r="T3077">
        <f t="shared" si="893"/>
        <v>-19.788881673116311</v>
      </c>
    </row>
    <row r="3078" spans="1:20" x14ac:dyDescent="0.35">
      <c r="A3078">
        <f t="shared" si="894"/>
        <v>624825.02068332036</v>
      </c>
      <c r="B3078">
        <f t="shared" si="911"/>
        <v>99443.990609246175</v>
      </c>
      <c r="C3078" t="str">
        <f t="shared" si="895"/>
        <v>-0.0957298819799855-0.0345789505895181i</v>
      </c>
      <c r="D3078" t="str">
        <f t="shared" si="896"/>
        <v>3.41433983362233-0.626718391629014i</v>
      </c>
      <c r="E3078" t="str">
        <f t="shared" si="897"/>
        <v>-10.2369144088547-50.7366502580783i</v>
      </c>
      <c r="F3078" t="str">
        <f t="shared" si="898"/>
        <v>2.89947763426445-1.67584194254393i</v>
      </c>
      <c r="G3078" t="str">
        <f t="shared" si="899"/>
        <v>0.996414914561467-0.0597681570816036i</v>
      </c>
      <c r="H3078" t="str">
        <f t="shared" si="900"/>
        <v>0.0362978017080271-24.0473818987399i</v>
      </c>
      <c r="I3078" t="str">
        <f t="shared" si="901"/>
        <v>-0.113389982746556-0.196868297917263i</v>
      </c>
      <c r="K3078" t="str">
        <f t="shared" si="902"/>
        <v>0.00075322543924108-0.000846331393631323i</v>
      </c>
      <c r="L3078" t="str">
        <f t="shared" si="903"/>
        <v>0.0001875-0.0035470923592557i</v>
      </c>
      <c r="M3078" t="str">
        <f t="shared" si="904"/>
        <v>0.00125-0.000891515191898488i</v>
      </c>
      <c r="N3078">
        <f t="shared" si="905"/>
        <v>19.860417070978826</v>
      </c>
      <c r="O3078">
        <f t="shared" si="906"/>
        <v>19.8464384439661</v>
      </c>
      <c r="P3078" s="3">
        <f t="shared" si="907"/>
        <v>-19.8464384439661</v>
      </c>
      <c r="Q3078" s="3">
        <f t="shared" si="908"/>
        <v>-160.13958292902117</v>
      </c>
      <c r="R3078">
        <f t="shared" si="909"/>
        <v>19.860417070978826</v>
      </c>
      <c r="S3078">
        <f t="shared" si="910"/>
        <v>99.443990609246171</v>
      </c>
      <c r="T3078">
        <f t="shared" si="893"/>
        <v>-19.8464384439661</v>
      </c>
    </row>
    <row r="3079" spans="1:20" x14ac:dyDescent="0.35">
      <c r="A3079">
        <f t="shared" si="894"/>
        <v>627199.35576191696</v>
      </c>
      <c r="B3079">
        <f t="shared" si="911"/>
        <v>99821.877773561311</v>
      </c>
      <c r="C3079" t="str">
        <f t="shared" si="895"/>
        <v>-0.0950823877618418-0.0343962402795605i</v>
      </c>
      <c r="D3079" t="str">
        <f t="shared" si="896"/>
        <v>3.41386311888359-0.627820478085417i</v>
      </c>
      <c r="E3079" t="str">
        <f t="shared" si="897"/>
        <v>-10.1855948033307-50.4872903307755i</v>
      </c>
      <c r="F3079" t="str">
        <f t="shared" si="898"/>
        <v>2.89939848527275-1.67081237480312i</v>
      </c>
      <c r="G3079" t="str">
        <f t="shared" si="899"/>
        <v>0.996387714753173-0.0599936383470987i</v>
      </c>
      <c r="H3079" t="str">
        <f t="shared" si="900"/>
        <v>0.0359970175338984-23.9561009333369i</v>
      </c>
      <c r="I3079" t="str">
        <f t="shared" si="901"/>
        <v>-0.112621005332919-0.196114379228805i</v>
      </c>
      <c r="K3079" t="str">
        <f t="shared" si="902"/>
        <v>0.000752687175794396-0.000844375807017078i</v>
      </c>
      <c r="L3079" t="str">
        <f t="shared" si="903"/>
        <v>0.0001875-0.00353366443440496i</v>
      </c>
      <c r="M3079" t="str">
        <f t="shared" si="904"/>
        <v>0.00125-0.000888140258914618i</v>
      </c>
      <c r="N3079">
        <f t="shared" si="905"/>
        <v>19.887690010400064</v>
      </c>
      <c r="O3079">
        <f t="shared" si="906"/>
        <v>19.903892772154059</v>
      </c>
      <c r="P3079" s="3">
        <f t="shared" si="907"/>
        <v>-19.903892772154059</v>
      </c>
      <c r="Q3079" s="3">
        <f t="shared" si="908"/>
        <v>-160.11230998959994</v>
      </c>
      <c r="R3079">
        <f t="shared" si="909"/>
        <v>19.887690010400064</v>
      </c>
      <c r="S3079">
        <f t="shared" si="910"/>
        <v>99.821877773561312</v>
      </c>
      <c r="T3079">
        <f t="shared" si="893"/>
        <v>-19.903892772154059</v>
      </c>
    </row>
    <row r="3080" spans="1:20" x14ac:dyDescent="0.35">
      <c r="A3080">
        <f t="shared" si="894"/>
        <v>629582.71331381227</v>
      </c>
      <c r="B3080">
        <f t="shared" si="911"/>
        <v>100201.20090910085</v>
      </c>
      <c r="C3080" t="str">
        <f t="shared" si="895"/>
        <v>-0.0944405461175535-0.0342142982639789i</v>
      </c>
      <c r="D3080" t="str">
        <f t="shared" si="896"/>
        <v>3.41338290885354-0.628930618435788i</v>
      </c>
      <c r="E3080" t="str">
        <f t="shared" si="897"/>
        <v>-10.1345462692321-50.2395753298311i</v>
      </c>
      <c r="F3080" t="str">
        <f t="shared" si="898"/>
        <v>2.89931873797633-1.66580676994736i</v>
      </c>
      <c r="G3080" t="str">
        <f t="shared" si="899"/>
        <v>0.996360309335516-0.0602199577910058i</v>
      </c>
      <c r="H3080" t="str">
        <f t="shared" si="900"/>
        <v>0.035698648250602-23.8651682349919i</v>
      </c>
      <c r="I3080" t="str">
        <f t="shared" si="901"/>
        <v>-0.111857848279371-0.195363331830747i</v>
      </c>
      <c r="K3080" t="str">
        <f t="shared" si="902"/>
        <v>0.000752147550442912-0.000842430579760092i</v>
      </c>
      <c r="L3080" t="str">
        <f t="shared" si="903"/>
        <v>0.0001875-0.00352028734250345i</v>
      </c>
      <c r="M3080" t="str">
        <f t="shared" si="904"/>
        <v>0.00125-0.000884778102126531i</v>
      </c>
      <c r="N3080">
        <f t="shared" si="905"/>
        <v>19.914641107632661</v>
      </c>
      <c r="O3080">
        <f t="shared" si="906"/>
        <v>19.961245462673688</v>
      </c>
      <c r="P3080" s="3">
        <f t="shared" si="907"/>
        <v>-19.961245462673688</v>
      </c>
      <c r="Q3080" s="3">
        <f t="shared" si="908"/>
        <v>-160.08535889236734</v>
      </c>
      <c r="R3080">
        <f t="shared" si="909"/>
        <v>19.914641107632661</v>
      </c>
      <c r="S3080">
        <f t="shared" si="910"/>
        <v>100.20120090910085</v>
      </c>
      <c r="T3080">
        <f t="shared" si="893"/>
        <v>-19.961245462673688</v>
      </c>
    </row>
    <row r="3081" spans="1:20" x14ac:dyDescent="0.35">
      <c r="A3081">
        <f t="shared" si="894"/>
        <v>631975.12762440485</v>
      </c>
      <c r="B3081">
        <f t="shared" si="911"/>
        <v>100581.96547255544</v>
      </c>
      <c r="C3081" t="str">
        <f t="shared" si="895"/>
        <v>-0.0938042964173783-0.0340331146956795i</v>
      </c>
      <c r="D3081" t="str">
        <f t="shared" si="896"/>
        <v>3.41289917891783-0.630048817880982i</v>
      </c>
      <c r="E3081" t="str">
        <f t="shared" si="897"/>
        <v>-10.0837691524928-49.9934896524746i</v>
      </c>
      <c r="F3081" t="str">
        <f t="shared" si="898"/>
        <v>2.89923838788587-1.66082505514789i</v>
      </c>
      <c r="G3081" t="str">
        <f t="shared" si="899"/>
        <v>0.996332696765731-0.0604471183867095i</v>
      </c>
      <c r="H3081" t="str">
        <f t="shared" si="900"/>
        <v>0.0354026740026988-23.7745824544437i</v>
      </c>
      <c r="I3081" t="str">
        <f t="shared" si="901"/>
        <v>-0.111100467347789-0.194615144348838i</v>
      </c>
      <c r="K3081" t="str">
        <f t="shared" si="902"/>
        <v>0.000751606543541599-0.000840495668468991i</v>
      </c>
      <c r="L3081" t="str">
        <f t="shared" si="903"/>
        <v>0.0001875-0.00350696089111721i</v>
      </c>
      <c r="M3081" t="str">
        <f t="shared" si="904"/>
        <v>0.00125-0.000881428673168495i</v>
      </c>
      <c r="N3081">
        <f t="shared" si="905"/>
        <v>19.941265951448088</v>
      </c>
      <c r="O3081">
        <f t="shared" si="906"/>
        <v>20.018497319245586</v>
      </c>
      <c r="P3081" s="3">
        <f t="shared" si="907"/>
        <v>-20.018497319245586</v>
      </c>
      <c r="Q3081" s="3">
        <f t="shared" si="908"/>
        <v>-160.05873404855191</v>
      </c>
      <c r="R3081">
        <f t="shared" si="909"/>
        <v>19.941265951448088</v>
      </c>
      <c r="S3081">
        <f t="shared" si="910"/>
        <v>100.58196547255544</v>
      </c>
      <c r="T3081">
        <f t="shared" si="893"/>
        <v>-20.018497319245586</v>
      </c>
    </row>
    <row r="3082" spans="1:20" x14ac:dyDescent="0.35">
      <c r="A3082">
        <f t="shared" si="894"/>
        <v>634376.63310937758</v>
      </c>
      <c r="B3082">
        <f t="shared" si="911"/>
        <v>100964.17694135115</v>
      </c>
      <c r="C3082" t="str">
        <f t="shared" si="895"/>
        <v>-0.0931735787630975-0.0338526799730127i</v>
      </c>
      <c r="D3082" t="str">
        <f t="shared" si="896"/>
        <v>3.41241190430391-0.631175081622293i</v>
      </c>
      <c r="E3082" t="str">
        <f t="shared" si="897"/>
        <v>-10.0332637428607-49.7490178872351i</v>
      </c>
      <c r="F3082" t="str">
        <f t="shared" si="898"/>
        <v>2.89915743047889-1.65586715791032i</v>
      </c>
      <c r="G3082" t="str">
        <f t="shared" si="899"/>
        <v>0.99630487548965-0.0606751231165038i</v>
      </c>
      <c r="H3082" t="str">
        <f t="shared" si="900"/>
        <v>0.0351090751116568-23.6843422478895i</v>
      </c>
      <c r="I3082" t="str">
        <f t="shared" si="901"/>
        <v>-0.110348818637338-0.193869805456721i</v>
      </c>
      <c r="K3082" t="str">
        <f t="shared" si="902"/>
        <v>0.000751064135507003-0.000838571029767597i</v>
      </c>
      <c r="L3082" t="str">
        <f t="shared" si="903"/>
        <v>0.0001875-0.00349368488854075i</v>
      </c>
      <c r="M3082" t="str">
        <f t="shared" si="904"/>
        <v>0.00125-0.000878091923857838i</v>
      </c>
      <c r="N3082">
        <f t="shared" si="905"/>
        <v>19.967560176952503</v>
      </c>
      <c r="O3082">
        <f t="shared" si="906"/>
        <v>20.075649144318998</v>
      </c>
      <c r="P3082" s="3">
        <f t="shared" si="907"/>
        <v>-20.075649144318998</v>
      </c>
      <c r="Q3082" s="3">
        <f t="shared" si="908"/>
        <v>-160.0324398230475</v>
      </c>
      <c r="R3082">
        <f t="shared" si="909"/>
        <v>19.967560176952503</v>
      </c>
      <c r="S3082">
        <f t="shared" si="910"/>
        <v>100.96417694135116</v>
      </c>
      <c r="T3082">
        <f t="shared" si="893"/>
        <v>-20.075649144318998</v>
      </c>
    </row>
    <row r="3083" spans="1:20" x14ac:dyDescent="0.35">
      <c r="A3083">
        <f t="shared" si="894"/>
        <v>636787.26431519317</v>
      </c>
      <c r="B3083">
        <f t="shared" si="911"/>
        <v>101347.84081372828</v>
      </c>
      <c r="C3083" t="str">
        <f t="shared" si="895"/>
        <v>-0.0925483339778301-0.0336729847336368i</v>
      </c>
      <c r="D3083" t="str">
        <f t="shared" si="896"/>
        <v>3.41192106008039-0.632309414860372i</v>
      </c>
      <c r="E3083" t="str">
        <f t="shared" si="897"/>
        <v>-9.98303027559675-49.5061448112255i</v>
      </c>
      <c r="F3083" t="str">
        <f t="shared" si="898"/>
        <v>2.8990758611995-1.65093300607351i</v>
      </c>
      <c r="G3083" t="str">
        <f t="shared" si="899"/>
        <v>0.996276843941624-0.0609039749715994i</v>
      </c>
      <c r="H3083" t="str">
        <f t="shared" si="900"/>
        <v>0.0348178320741091-23.5944462769601i</v>
      </c>
      <c r="I3083" t="str">
        <f t="shared" si="901"/>
        <v>-0.109602858581871-0.193127303875687i</v>
      </c>
      <c r="K3083" t="str">
        <f t="shared" si="902"/>
        <v>0.000750520306817667-0.000836656620293861i</v>
      </c>
      <c r="L3083" t="str">
        <f t="shared" si="903"/>
        <v>0.0001875-0.00348045914379433i</v>
      </c>
      <c r="M3083" t="str">
        <f t="shared" si="904"/>
        <v>0.00125-0.0008747678061943i</v>
      </c>
      <c r="N3083">
        <f t="shared" si="905"/>
        <v>19.993519465169726</v>
      </c>
      <c r="O3083">
        <f t="shared" si="906"/>
        <v>20.132701739073212</v>
      </c>
      <c r="P3083" s="3">
        <f t="shared" si="907"/>
        <v>-20.132701739073212</v>
      </c>
      <c r="Q3083" s="3">
        <f t="shared" si="908"/>
        <v>-160.00648053483027</v>
      </c>
      <c r="R3083">
        <f t="shared" si="909"/>
        <v>19.993519465169726</v>
      </c>
      <c r="S3083">
        <f t="shared" si="910"/>
        <v>101.34784081372828</v>
      </c>
      <c r="T3083">
        <f t="shared" si="893"/>
        <v>-20.132701739073212</v>
      </c>
    </row>
    <row r="3084" spans="1:20" x14ac:dyDescent="0.35">
      <c r="A3084">
        <f t="shared" si="894"/>
        <v>639207.05591959087</v>
      </c>
      <c r="B3084">
        <f t="shared" si="911"/>
        <v>101732.96260882045</v>
      </c>
      <c r="C3084" t="str">
        <f t="shared" si="895"/>
        <v>-0.0919285035959958-0.03349401984855i</v>
      </c>
      <c r="D3084" t="str">
        <f t="shared" si="896"/>
        <v>3.41142662115607-0.63345182279408i</v>
      </c>
      <c r="E3084" t="str">
        <f t="shared" si="897"/>
        <v>-9.9330689331253-49.2648553874715i</v>
      </c>
      <c r="F3084" t="str">
        <f t="shared" si="898"/>
        <v>2.89899367545813-1.6460225278084i</v>
      </c>
      <c r="G3084" t="str">
        <f t="shared" si="899"/>
        <v>0.996248600544437-0.0611336769521301i</v>
      </c>
      <c r="H3084" t="str">
        <f t="shared" si="900"/>
        <v>0.0345289255601313-23.5048932086958i</v>
      </c>
      <c r="I3084" t="str">
        <f t="shared" si="901"/>
        <v>-0.108862543947348-0.19238762837444i</v>
      </c>
      <c r="K3084" t="str">
        <f t="shared" si="902"/>
        <v>0.000749975038014562-0.000834752396698798i</v>
      </c>
      <c r="L3084" t="str">
        <f t="shared" si="903"/>
        <v>0.0001875-0.00346728346662117i</v>
      </c>
      <c r="M3084" t="str">
        <f t="shared" si="904"/>
        <v>0.00125-0.00087145627235933i</v>
      </c>
      <c r="N3084">
        <f t="shared" si="905"/>
        <v>20.019139542636879</v>
      </c>
      <c r="O3084">
        <f t="shared" si="906"/>
        <v>20.189655903419492</v>
      </c>
      <c r="P3084" s="3">
        <f t="shared" si="907"/>
        <v>-20.189655903419492</v>
      </c>
      <c r="Q3084" s="3">
        <f t="shared" si="908"/>
        <v>-159.98086045736312</v>
      </c>
      <c r="R3084">
        <f t="shared" si="909"/>
        <v>20.019139542636879</v>
      </c>
      <c r="S3084">
        <f t="shared" si="910"/>
        <v>101.73296260882046</v>
      </c>
      <c r="T3084">
        <f t="shared" si="893"/>
        <v>-20.189655903419492</v>
      </c>
    </row>
    <row r="3085" spans="1:20" x14ac:dyDescent="0.35">
      <c r="A3085">
        <f t="shared" si="894"/>
        <v>641636.04273208533</v>
      </c>
      <c r="B3085">
        <f t="shared" si="911"/>
        <v>102119.54786673398</v>
      </c>
      <c r="C3085" t="str">
        <f t="shared" si="895"/>
        <v>-0.0913140298534396-0.0333157764162737i</v>
      </c>
      <c r="D3085" t="str">
        <f t="shared" si="896"/>
        <v>3.41092856227934-0.634602310619389i</v>
      </c>
      <c r="E3085" t="str">
        <f t="shared" si="897"/>
        <v>-9.88337984664373-49.025134762277i</v>
      </c>
      <c r="F3085" t="str">
        <f t="shared" si="898"/>
        <v>2.89891086863137-1.64113565161689i</v>
      </c>
      <c r="G3085" t="str">
        <f t="shared" si="899"/>
        <v>0.996220143709229-0.0613642320671596i</v>
      </c>
      <c r="H3085" t="str">
        <f t="shared" si="900"/>
        <v>0.0342423364115381-23.4156817155214i</v>
      </c>
      <c r="I3085" t="str">
        <f t="shared" si="901"/>
        <v>-0.108127831829277-0.191650767768854i</v>
      </c>
      <c r="K3085" t="str">
        <f t="shared" si="902"/>
        <v>0.000749428309701545-0.000832858315645416i</v>
      </c>
      <c r="L3085" t="str">
        <f t="shared" si="903"/>
        <v>0.0001875-0.00345415766748472i</v>
      </c>
      <c r="M3085" t="str">
        <f t="shared" si="904"/>
        <v>0.00125-0.000868157274715412i</v>
      </c>
      <c r="N3085">
        <f t="shared" si="905"/>
        <v>20.044416181001793</v>
      </c>
      <c r="O3085">
        <f t="shared" si="906"/>
        <v>20.246512436002675</v>
      </c>
      <c r="P3085" s="3">
        <f t="shared" si="907"/>
        <v>-20.246512436002675</v>
      </c>
      <c r="Q3085" s="3">
        <f t="shared" si="908"/>
        <v>-159.95558381899821</v>
      </c>
      <c r="R3085">
        <f t="shared" si="909"/>
        <v>20.044416181001793</v>
      </c>
      <c r="S3085">
        <f t="shared" si="910"/>
        <v>102.11954786673398</v>
      </c>
      <c r="T3085">
        <f t="shared" si="893"/>
        <v>-20.246512436002675</v>
      </c>
    </row>
    <row r="3086" spans="1:20" x14ac:dyDescent="0.35">
      <c r="A3086">
        <f t="shared" si="894"/>
        <v>644074.2596944673</v>
      </c>
      <c r="B3086">
        <f t="shared" si="911"/>
        <v>102507.60214862757</v>
      </c>
      <c r="C3086" t="str">
        <f t="shared" si="895"/>
        <v>-0.0907048556777053-0.0331382457571924i</v>
      </c>
      <c r="D3086" t="str">
        <f t="shared" si="896"/>
        <v>3.41042685803726-0.635760883528231i</v>
      </c>
      <c r="E3086" t="str">
        <f t="shared" si="897"/>
        <v>-9.83396309768797-48.7869682626336i</v>
      </c>
      <c r="F3086" t="str">
        <f t="shared" si="898"/>
        <v>2.89882743606158-1.63627230633067i</v>
      </c>
      <c r="G3086" t="str">
        <f t="shared" si="899"/>
        <v>0.996191471835405-0.0615956433346878i</v>
      </c>
      <c r="H3086" t="str">
        <f t="shared" si="900"/>
        <v>0.0339580456401985-23.3268104752228i</v>
      </c>
      <c r="I3086" t="str">
        <f t="shared" si="901"/>
        <v>-0.107398679650176-0.190916710921735i</v>
      </c>
      <c r="K3086" t="str">
        <f t="shared" si="902"/>
        <v>0.000748880102545837-0.000830974333807654i</v>
      </c>
      <c r="L3086" t="str">
        <f t="shared" si="903"/>
        <v>0.0001875-0.00344108155756597i</v>
      </c>
      <c r="M3086" t="str">
        <f t="shared" si="904"/>
        <v>0.00125-0.00086487076580535i</v>
      </c>
      <c r="N3086">
        <f t="shared" si="905"/>
        <v>20.069345196630394</v>
      </c>
      <c r="O3086">
        <f t="shared" si="906"/>
        <v>20.303272134202981</v>
      </c>
      <c r="P3086" s="3">
        <f t="shared" si="907"/>
        <v>-20.303272134202981</v>
      </c>
      <c r="Q3086" s="3">
        <f t="shared" si="908"/>
        <v>-159.93065480336961</v>
      </c>
      <c r="R3086">
        <f t="shared" si="909"/>
        <v>20.069345196630394</v>
      </c>
      <c r="S3086">
        <f t="shared" si="910"/>
        <v>102.50760214862757</v>
      </c>
      <c r="T3086">
        <f t="shared" si="893"/>
        <v>-20.303272134202981</v>
      </c>
    </row>
    <row r="3087" spans="1:20" x14ac:dyDescent="0.35">
      <c r="A3087">
        <f t="shared" si="894"/>
        <v>646521.74188130628</v>
      </c>
      <c r="B3087">
        <f t="shared" si="911"/>
        <v>102897.13103679236</v>
      </c>
      <c r="C3087" t="str">
        <f t="shared" si="895"/>
        <v>-0.0901009246784608-0.03296141940804i</v>
      </c>
      <c r="D3087" t="str">
        <f t="shared" si="896"/>
        <v>3.40992148285481-0.636927546707347i</v>
      </c>
      <c r="E3087" t="str">
        <f t="shared" si="897"/>
        <v>-9.7848187196562-48.5503413936677i</v>
      </c>
      <c r="F3087" t="str">
        <f t="shared" si="898"/>
        <v>2.89874337305686-1.63143242111016i</v>
      </c>
      <c r="G3087" t="str">
        <f t="shared" si="899"/>
        <v>0.99616258331056-0.0618279137816568i</v>
      </c>
      <c r="H3087" t="str">
        <f t="shared" si="900"/>
        <v>0.033676034426369-23.238278170922i</v>
      </c>
      <c r="I3087" t="str">
        <f t="shared" si="901"/>
        <v>-0.106675045157052-0.190185446742589i</v>
      </c>
      <c r="K3087" t="str">
        <f t="shared" si="902"/>
        <v>0.000748330397278503-0.000829100407869333i</v>
      </c>
      <c r="L3087" t="str">
        <f t="shared" si="903"/>
        <v>0.0001875-0.00342805494876069i</v>
      </c>
      <c r="M3087" t="str">
        <f t="shared" si="904"/>
        <v>0.00125-0.000861596698351616i</v>
      </c>
      <c r="N3087">
        <f t="shared" si="905"/>
        <v>20.0939224502184</v>
      </c>
      <c r="O3087">
        <f t="shared" si="906"/>
        <v>20.359935794137783</v>
      </c>
      <c r="P3087" s="3">
        <f t="shared" si="907"/>
        <v>-20.359935794137783</v>
      </c>
      <c r="Q3087" s="3">
        <f t="shared" si="908"/>
        <v>-159.9060775497816</v>
      </c>
      <c r="R3087">
        <f t="shared" si="909"/>
        <v>20.0939224502184</v>
      </c>
      <c r="S3087">
        <f t="shared" si="910"/>
        <v>102.89713103679236</v>
      </c>
      <c r="T3087">
        <f t="shared" si="893"/>
        <v>-20.359935794137783</v>
      </c>
    </row>
    <row r="3088" spans="1:20" x14ac:dyDescent="0.35">
      <c r="A3088">
        <f t="shared" si="894"/>
        <v>648978.52450045524</v>
      </c>
      <c r="B3088">
        <f t="shared" si="911"/>
        <v>103288.14013473217</v>
      </c>
      <c r="C3088" t="str">
        <f t="shared" si="895"/>
        <v>-0.0895021811380721-0.0327852891165317i</v>
      </c>
      <c r="D3088" t="str">
        <f t="shared" si="896"/>
        <v>3.40941241099418-0.638102305337137i</v>
      </c>
      <c r="E3088" t="str">
        <f t="shared" si="897"/>
        <v>-9.73594669929279-48.315239836126i</v>
      </c>
      <c r="F3088" t="str">
        <f t="shared" si="898"/>
        <v>2.89865867489059-1.62661592544328i</v>
      </c>
      <c r="G3088" t="str">
        <f t="shared" si="899"/>
        <v>0.996133476510385-0.062061046443957i</v>
      </c>
      <c r="H3088" t="str">
        <f t="shared" si="900"/>
        <v>0.0333962841170461-23.1500834910541i</v>
      </c>
      <c r="I3088" t="str">
        <f t="shared" si="901"/>
        <v>-0.1059568864189-0.189456964187383i</v>
      </c>
      <c r="K3088" t="str">
        <f t="shared" si="902"/>
        <v>0.000747779174694957-0.000827236494523099i</v>
      </c>
      <c r="L3088" t="str">
        <f t="shared" si="903"/>
        <v>0.0001875-0.00341507765367672i</v>
      </c>
      <c r="M3088" t="str">
        <f t="shared" si="904"/>
        <v>0.00125-0.000858335025255642i</v>
      </c>
      <c r="N3088">
        <f t="shared" si="905"/>
        <v>20.118143846410106</v>
      </c>
      <c r="O3088">
        <f t="shared" si="906"/>
        <v>20.416504210663277</v>
      </c>
      <c r="P3088" s="3">
        <f t="shared" si="907"/>
        <v>-20.416504210663277</v>
      </c>
      <c r="Q3088" s="3">
        <f t="shared" si="908"/>
        <v>-159.88185615358989</v>
      </c>
      <c r="R3088">
        <f t="shared" si="909"/>
        <v>20.118143846410106</v>
      </c>
      <c r="S3088">
        <f t="shared" si="910"/>
        <v>103.28814013473216</v>
      </c>
      <c r="T3088">
        <f t="shared" si="893"/>
        <v>-20.416504210663277</v>
      </c>
    </row>
    <row r="3089" spans="1:20" x14ac:dyDescent="0.35">
      <c r="A3089">
        <f t="shared" si="894"/>
        <v>651444.64289355697</v>
      </c>
      <c r="B3089">
        <f t="shared" si="911"/>
        <v>103680.63506724415</v>
      </c>
      <c r="C3089" t="str">
        <f t="shared" si="895"/>
        <v>-0.0889085700023193-0.0326098468361325i</v>
      </c>
      <c r="D3089" t="str">
        <f t="shared" si="896"/>
        <v>3.40889961655386-0.639285164590478i</v>
      </c>
      <c r="E3089" t="str">
        <f t="shared" si="897"/>
        <v>-9.68734697813292-48.0816494439001i</v>
      </c>
      <c r="F3089" t="str">
        <f t="shared" si="898"/>
        <v>2.89857333680131-1.62182274914441i</v>
      </c>
      <c r="G3089" t="str">
        <f t="shared" si="899"/>
        <v>0.996104149798592-0.0622950443664321i</v>
      </c>
      <c r="H3089" t="str">
        <f t="shared" si="900"/>
        <v>0.0331187762243347-23.0622251293425i</v>
      </c>
      <c r="I3089" t="str">
        <f t="shared" si="901"/>
        <v>-0.105244161824227-0.188731252258314i</v>
      </c>
      <c r="K3089" t="str">
        <f t="shared" si="902"/>
        <v>0.000747226415655475-0.000825382550469392i</v>
      </c>
      <c r="L3089" t="str">
        <f t="shared" si="903"/>
        <v>0.0001875-0.00340214948563131i</v>
      </c>
      <c r="M3089" t="str">
        <f t="shared" si="904"/>
        <v>0.00125-0.000855085699597177i</v>
      </c>
      <c r="N3089">
        <f t="shared" si="905"/>
        <v>20.142005333421707</v>
      </c>
      <c r="O3089">
        <f t="shared" si="906"/>
        <v>20.472978177376646</v>
      </c>
      <c r="P3089" s="3">
        <f t="shared" si="907"/>
        <v>-20.472978177376646</v>
      </c>
      <c r="Q3089" s="3">
        <f t="shared" si="908"/>
        <v>-159.85799466657829</v>
      </c>
      <c r="R3089">
        <f t="shared" si="909"/>
        <v>20.142005333421707</v>
      </c>
      <c r="S3089">
        <f t="shared" si="910"/>
        <v>103.68063506724415</v>
      </c>
      <c r="T3089">
        <f t="shared" si="893"/>
        <v>-20.472978177376646</v>
      </c>
    </row>
    <row r="3090" spans="1:20" x14ac:dyDescent="0.35">
      <c r="A3090">
        <f t="shared" si="894"/>
        <v>653920.13253655261</v>
      </c>
      <c r="B3090">
        <f t="shared" si="911"/>
        <v>104074.62148049969</v>
      </c>
      <c r="C3090" t="str">
        <f t="shared" si="895"/>
        <v>-0.0883200368712618-0.0324350847209717i</v>
      </c>
      <c r="D3090" t="str">
        <f t="shared" si="896"/>
        <v>3.40838307346793-0.640476129631543i</v>
      </c>
      <c r="E3090" t="str">
        <f t="shared" si="897"/>
        <v>-9.63901945390788-47.8495562415904i</v>
      </c>
      <c r="F3090" t="str">
        <f t="shared" si="898"/>
        <v>2.89848735399247-1.61705282235323i</v>
      </c>
      <c r="G3090" t="str">
        <f t="shared" si="899"/>
        <v>0.996074601526822-0.0625299106028844i</v>
      </c>
      <c r="H3090" t="str">
        <f t="shared" si="900"/>
        <v>0.0328434924238381-22.9747017847764i</v>
      </c>
      <c r="I3090" t="str">
        <f t="shared" si="901"/>
        <v>-0.104536830078589-0.188008300003584i</v>
      </c>
      <c r="K3090" t="str">
        <f t="shared" si="902"/>
        <v>0.000746672101085746-0.000823538532415388i</v>
      </c>
      <c r="L3090" t="str">
        <f t="shared" si="903"/>
        <v>0.0001875-0.00338927025864844i</v>
      </c>
      <c r="M3090" t="str">
        <f t="shared" si="904"/>
        <v>0.00125-0.000851848674633566i</v>
      </c>
      <c r="N3090">
        <f t="shared" si="905"/>
        <v>20.165502902674604</v>
      </c>
      <c r="O3090">
        <f t="shared" si="906"/>
        <v>20.529358486617401</v>
      </c>
      <c r="P3090" s="3">
        <f t="shared" si="907"/>
        <v>-20.529358486617401</v>
      </c>
      <c r="Q3090" s="3">
        <f t="shared" si="908"/>
        <v>-159.8344970973254</v>
      </c>
      <c r="R3090">
        <f t="shared" si="909"/>
        <v>20.165502902674604</v>
      </c>
      <c r="S3090">
        <f t="shared" si="910"/>
        <v>104.07462148049969</v>
      </c>
      <c r="T3090">
        <f t="shared" si="893"/>
        <v>-20.529358486617401</v>
      </c>
    </row>
    <row r="3091" spans="1:20" x14ac:dyDescent="0.35">
      <c r="A3091">
        <f t="shared" si="894"/>
        <v>656405.02904019156</v>
      </c>
      <c r="B3091">
        <f t="shared" si="911"/>
        <v>104470.10504212559</v>
      </c>
      <c r="C3091" t="str">
        <f t="shared" si="895"/>
        <v>-0.0877365279902386-0.032260995120876i</v>
      </c>
      <c r="D3091" t="str">
        <f t="shared" si="896"/>
        <v>3.40786275550528-0.641675205614614i</v>
      </c>
      <c r="E3091" t="str">
        <f t="shared" si="897"/>
        <v>-9.59096398191477-47.618946422102i</v>
      </c>
      <c r="F3091" t="str">
        <f t="shared" si="898"/>
        <v>2.89840072163209-1.61230607553361i</v>
      </c>
      <c r="G3091" t="str">
        <f t="shared" si="899"/>
        <v>0.99604483003456-0.0627656482160801i</v>
      </c>
      <c r="H3091" t="str">
        <f t="shared" si="900"/>
        <v>0.0325704145530602-22.8875121615861i</v>
      </c>
      <c r="I3091" t="str">
        <f t="shared" si="901"/>
        <v>-0.103834850202149-0.187288096517159i</v>
      </c>
      <c r="K3091" t="str">
        <f t="shared" si="902"/>
        <v>0.000746116211977399-0.000821704397073993i</v>
      </c>
      <c r="L3091" t="str">
        <f t="shared" si="903"/>
        <v>0.0001875-0.00337643978745612i</v>
      </c>
      <c r="M3091" t="str">
        <f t="shared" si="904"/>
        <v>0.00125-0.000848623903799132i</v>
      </c>
      <c r="N3091">
        <f t="shared" si="905"/>
        <v>20.188632588427367</v>
      </c>
      <c r="O3091">
        <f t="shared" si="906"/>
        <v>20.585645929469759</v>
      </c>
      <c r="P3091" s="3">
        <f t="shared" si="907"/>
        <v>-20.585645929469759</v>
      </c>
      <c r="Q3091" s="3">
        <f t="shared" si="908"/>
        <v>-159.81136741157263</v>
      </c>
      <c r="R3091">
        <f t="shared" si="909"/>
        <v>20.188632588427367</v>
      </c>
      <c r="S3091">
        <f t="shared" si="910"/>
        <v>104.4701050421256</v>
      </c>
      <c r="T3091">
        <f t="shared" si="893"/>
        <v>-20.585645929469759</v>
      </c>
    </row>
    <row r="3092" spans="1:20" x14ac:dyDescent="0.35">
      <c r="A3092">
        <f t="shared" si="894"/>
        <v>658899.36815054435</v>
      </c>
      <c r="B3092">
        <f t="shared" si="911"/>
        <v>104867.09144128568</v>
      </c>
      <c r="C3092" t="str">
        <f t="shared" si="895"/>
        <v>-0.0871579902410111-0.0320875705765473i</v>
      </c>
      <c r="D3092" t="str">
        <f t="shared" si="896"/>
        <v>3.40733863626881-0.642882397682864i</v>
      </c>
      <c r="E3092" t="str">
        <f t="shared" si="897"/>
        <v>-9.5431803763478-47.3898063442833i</v>
      </c>
      <c r="F3092" t="str">
        <f t="shared" si="898"/>
        <v>2.89831343485264-1.6075824394725i</v>
      </c>
      <c r="G3092" t="str">
        <f t="shared" si="899"/>
        <v>0.996014833649049-0.0630022602777531i</v>
      </c>
      <c r="H3092" t="str">
        <f t="shared" si="900"/>
        <v>0.0322995246098301-22.8006549692202i</v>
      </c>
      <c r="I3092" t="str">
        <f t="shared" si="901"/>
        <v>-0.103138181527254-0.186570630938551i</v>
      </c>
      <c r="K3092" t="str">
        <f t="shared" si="902"/>
        <v>0.000745558729388585-0.000819880101162791i</v>
      </c>
      <c r="L3092" t="str">
        <f t="shared" si="903"/>
        <v>0.0001875-0.00336365788748367i</v>
      </c>
      <c r="M3092" t="str">
        <f t="shared" si="904"/>
        <v>0.00125-0.000845411340704451i</v>
      </c>
      <c r="N3092">
        <f t="shared" si="905"/>
        <v>20.211390467421893</v>
      </c>
      <c r="O3092">
        <f t="shared" si="906"/>
        <v>20.641841295764198</v>
      </c>
      <c r="P3092" s="3">
        <f t="shared" si="907"/>
        <v>-20.641841295764198</v>
      </c>
      <c r="Q3092" s="3">
        <f t="shared" si="908"/>
        <v>-159.78860953257811</v>
      </c>
      <c r="R3092">
        <f t="shared" si="909"/>
        <v>20.211390467421893</v>
      </c>
      <c r="S3092">
        <f t="shared" si="910"/>
        <v>104.86709144128568</v>
      </c>
      <c r="T3092">
        <f t="shared" si="893"/>
        <v>-20.641841295764198</v>
      </c>
    </row>
    <row r="3093" spans="1:20" x14ac:dyDescent="0.35">
      <c r="A3093">
        <f t="shared" si="894"/>
        <v>661403.18574951647</v>
      </c>
      <c r="B3093">
        <f t="shared" si="911"/>
        <v>105265.58638876257</v>
      </c>
      <c r="C3093" t="str">
        <f t="shared" si="895"/>
        <v>-0.0865843711330421-0.0319148038148556i</v>
      </c>
      <c r="D3093" t="str">
        <f t="shared" si="896"/>
        <v>3.40681068919459-0.644097710967136i</v>
      </c>
      <c r="E3093" t="str">
        <f t="shared" si="897"/>
        <v>-9.49566841159578-47.1621225305966i</v>
      </c>
      <c r="F3093" t="str">
        <f t="shared" si="898"/>
        <v>2.89822548875063-1.60288184527877i</v>
      </c>
      <c r="G3093" t="str">
        <f t="shared" si="899"/>
        <v>0.995984610685206-0.06323974986861i</v>
      </c>
      <c r="H3093" t="str">
        <f t="shared" si="900"/>
        <v>0.0320308047507406-22.7141289223223i</v>
      </c>
      <c r="I3093" t="str">
        <f t="shared" si="901"/>
        <v>-0.102446783696035-0.185855892452586i</v>
      </c>
      <c r="K3093" t="str">
        <f t="shared" si="902"/>
        <v>0.000744999634444556-0.000818065601403053i</v>
      </c>
      <c r="L3093" t="str">
        <f t="shared" si="903"/>
        <v>0.0001875-0.00335092437485921i</v>
      </c>
      <c r="M3093" t="str">
        <f t="shared" si="904"/>
        <v>0.00125-0.000842210939135739i</v>
      </c>
      <c r="N3093">
        <f t="shared" si="905"/>
        <v>20.233772658528551</v>
      </c>
      <c r="O3093">
        <f t="shared" si="906"/>
        <v>20.697945374079442</v>
      </c>
      <c r="P3093" s="3">
        <f t="shared" si="907"/>
        <v>-20.697945374079442</v>
      </c>
      <c r="Q3093" s="3">
        <f t="shared" si="908"/>
        <v>-159.76622734147145</v>
      </c>
      <c r="R3093">
        <f t="shared" si="909"/>
        <v>20.233772658528551</v>
      </c>
      <c r="S3093">
        <f t="shared" si="910"/>
        <v>105.26558638876257</v>
      </c>
      <c r="T3093">
        <f t="shared" si="893"/>
        <v>-20.697945374079442</v>
      </c>
    </row>
    <row r="3094" spans="1:20" x14ac:dyDescent="0.35">
      <c r="A3094">
        <f t="shared" si="894"/>
        <v>663916.5178553646</v>
      </c>
      <c r="B3094">
        <f t="shared" si="911"/>
        <v>105665.59561703987</v>
      </c>
      <c r="C3094" t="str">
        <f t="shared" si="895"/>
        <v>-0.0860156187949082-0.0317426877442595i</v>
      </c>
      <c r="D3094" t="str">
        <f t="shared" si="896"/>
        <v>3.40627888755118-0.645321150584733i</v>
      </c>
      <c r="E3094" t="str">
        <f t="shared" si="897"/>
        <v>-9.44842782350496-46.9358816648254i</v>
      </c>
      <c r="F3094" t="str">
        <f t="shared" si="898"/>
        <v>2.89813687838653-1.5982042243822i</v>
      </c>
      <c r="G3094" t="str">
        <f t="shared" si="899"/>
        <v>0.995954159445529-0.0634781200783336i</v>
      </c>
      <c r="H3094" t="str">
        <f t="shared" si="900"/>
        <v>0.0317642372896053-22.6279327407076i</v>
      </c>
      <c r="I3094" t="str">
        <f t="shared" si="901"/>
        <v>-0.101760616658017-0.185143870289183i</v>
      </c>
      <c r="K3094" t="str">
        <f t="shared" si="902"/>
        <v>0.000744438908338258-0.000816260854518688i</v>
      </c>
      <c r="L3094" t="str">
        <f t="shared" si="903"/>
        <v>0.0001875-0.00333823906640687i</v>
      </c>
      <c r="M3094" t="str">
        <f t="shared" si="904"/>
        <v>0.00125-0.000839022653054132i</v>
      </c>
      <c r="N3094">
        <f t="shared" si="905"/>
        <v>20.255775322400126</v>
      </c>
      <c r="O3094">
        <f t="shared" si="906"/>
        <v>20.753958951744387</v>
      </c>
      <c r="P3094" s="3">
        <f t="shared" si="907"/>
        <v>-20.753958951744387</v>
      </c>
      <c r="Q3094" s="3">
        <f t="shared" si="908"/>
        <v>-159.74422467759987</v>
      </c>
      <c r="R3094">
        <f t="shared" si="909"/>
        <v>20.255775322400126</v>
      </c>
      <c r="S3094">
        <f t="shared" si="910"/>
        <v>105.66559561703987</v>
      </c>
      <c r="T3094">
        <f t="shared" si="893"/>
        <v>-20.753958951744387</v>
      </c>
    </row>
    <row r="3095" spans="1:20" x14ac:dyDescent="0.35">
      <c r="A3095">
        <f t="shared" si="894"/>
        <v>666439.40062321501</v>
      </c>
      <c r="B3095">
        <f t="shared" si="911"/>
        <v>106067.12488038462</v>
      </c>
      <c r="C3095" t="str">
        <f t="shared" si="895"/>
        <v>-0.0854516819658482-0.0315712154503447i</v>
      </c>
      <c r="D3095" t="str">
        <f t="shared" si="896"/>
        <v>3.40574320443878-0.646552721638153i</v>
      </c>
      <c r="E3095" t="str">
        <f t="shared" si="897"/>
        <v>-9.40145831060793-46.7110705898168i</v>
      </c>
      <c r="F3095" t="str">
        <f t="shared" si="898"/>
        <v>2.89804759878434-1.59354950853228i</v>
      </c>
      <c r="G3095" t="str">
        <f t="shared" si="899"/>
        <v>0.995923478220009-0.0637173740055869i</v>
      </c>
      <c r="H3095" t="str">
        <f t="shared" si="900"/>
        <v>0.0314998046959314-22.5420651493401i</v>
      </c>
      <c r="I3095" t="str">
        <f t="shared" si="901"/>
        <v>-0.10107964066776-0.184434553723127i</v>
      </c>
      <c r="K3095" t="str">
        <f t="shared" si="902"/>
        <v>0.00074387653233095-0.000814465817235277i</v>
      </c>
      <c r="L3095" t="str">
        <f t="shared" si="903"/>
        <v>0.0001875-0.00332560177964421i</v>
      </c>
      <c r="M3095" t="str">
        <f t="shared" si="904"/>
        <v>0.00125-0.000835846436595067i</v>
      </c>
      <c r="N3095">
        <f t="shared" si="905"/>
        <v>20.277394661129961</v>
      </c>
      <c r="O3095">
        <f t="shared" si="906"/>
        <v>20.809882814839767</v>
      </c>
      <c r="P3095" s="3">
        <f t="shared" si="907"/>
        <v>-20.809882814839767</v>
      </c>
      <c r="Q3095" s="3">
        <f t="shared" si="908"/>
        <v>-159.72260533887004</v>
      </c>
      <c r="R3095">
        <f t="shared" si="909"/>
        <v>20.277394661129961</v>
      </c>
      <c r="S3095">
        <f t="shared" si="910"/>
        <v>106.06712488038463</v>
      </c>
      <c r="T3095">
        <f t="shared" si="893"/>
        <v>-20.809882814839767</v>
      </c>
    </row>
    <row r="3096" spans="1:20" x14ac:dyDescent="0.35">
      <c r="A3096">
        <f t="shared" si="894"/>
        <v>668971.8703455833</v>
      </c>
      <c r="B3096">
        <f t="shared" si="911"/>
        <v>106470.17995493009</v>
      </c>
      <c r="C3096" t="str">
        <f t="shared" si="895"/>
        <v>-0.0848925099874384-0.0314003801914795i</v>
      </c>
      <c r="D3096" t="str">
        <f t="shared" si="896"/>
        <v>3.40520361278849-0.647792429213849i</v>
      </c>
      <c r="E3096" t="str">
        <f t="shared" si="897"/>
        <v>-9.35475953531961-46.487676305258i</v>
      </c>
      <c r="F3096" t="str">
        <f t="shared" si="898"/>
        <v>2.89795764493148-1.58891762979714i</v>
      </c>
      <c r="G3096" t="str">
        <f t="shared" si="899"/>
        <v>0.995892565286049-0.0639575147580162i</v>
      </c>
      <c r="H3096" t="str">
        <f t="shared" si="900"/>
        <v>0.0312374895934092-22.4565248783095i</v>
      </c>
      <c r="I3096" t="str">
        <f t="shared" si="901"/>
        <v>-0.100403816282504-0.183727932073849i</v>
      </c>
      <c r="K3096" t="str">
        <f t="shared" si="902"/>
        <v>0.000743312487752828-0.000812680446279052i</v>
      </c>
      <c r="L3096" t="str">
        <f t="shared" si="903"/>
        <v>0.0001875-0.00331301233277966i</v>
      </c>
      <c r="M3096" t="str">
        <f t="shared" si="904"/>
        <v>0.00125-0.000832682244067614i</v>
      </c>
      <c r="N3096">
        <f t="shared" si="905"/>
        <v>20.298626917916067</v>
      </c>
      <c r="O3096">
        <f t="shared" si="906"/>
        <v>20.865717748200087</v>
      </c>
      <c r="P3096" s="3">
        <f t="shared" si="907"/>
        <v>-20.865717748200087</v>
      </c>
      <c r="Q3096" s="3">
        <f t="shared" si="908"/>
        <v>-159.70137308208393</v>
      </c>
      <c r="R3096">
        <f t="shared" si="909"/>
        <v>20.298626917916067</v>
      </c>
      <c r="S3096">
        <f t="shared" si="910"/>
        <v>106.47017995493009</v>
      </c>
      <c r="T3096">
        <f t="shared" si="893"/>
        <v>-20.865717748200087</v>
      </c>
    </row>
    <row r="3097" spans="1:20" x14ac:dyDescent="0.35">
      <c r="A3097">
        <f t="shared" si="894"/>
        <v>671513.96345289645</v>
      </c>
      <c r="B3097">
        <f t="shared" si="911"/>
        <v>106874.76663875883</v>
      </c>
      <c r="C3097" t="str">
        <f t="shared" si="895"/>
        <v>-0.0843380527953949-0.0312301753945801i</v>
      </c>
      <c r="D3097" t="str">
        <f t="shared" si="896"/>
        <v>3.40466008536147-0.649040278380952i</v>
      </c>
      <c r="E3097" t="str">
        <f t="shared" si="897"/>
        <v>-9.30833112510316-46.2656859654858i</v>
      </c>
      <c r="F3097" t="str">
        <f t="shared" si="898"/>
        <v>2.89786701177839-1.58430852056249i</v>
      </c>
      <c r="G3097" t="str">
        <f t="shared" si="899"/>
        <v>0.995861418908363-0.0641985454522541i</v>
      </c>
      <c r="H3097" t="str">
        <f t="shared" si="900"/>
        <v>0.0309772747584188-22.3713106628087i</v>
      </c>
      <c r="I3097" t="str">
        <f t="shared" si="901"/>
        <v>-0.0997331043598449-0.183023994705205i</v>
      </c>
      <c r="K3097" t="str">
        <f t="shared" si="902"/>
        <v>0.000742746756003678-0.000810904698375898i</v>
      </c>
      <c r="L3097" t="str">
        <f t="shared" si="903"/>
        <v>0.0001875-0.00330047054470976i</v>
      </c>
      <c r="M3097" t="str">
        <f t="shared" si="904"/>
        <v>0.00125-0.000829530029953789i</v>
      </c>
      <c r="N3097">
        <f t="shared" si="905"/>
        <v>20.319468376729503</v>
      </c>
      <c r="O3097">
        <f t="shared" si="906"/>
        <v>20.921464535415822</v>
      </c>
      <c r="P3097" s="3">
        <f t="shared" si="907"/>
        <v>-20.921464535415822</v>
      </c>
      <c r="Q3097" s="3">
        <f t="shared" si="908"/>
        <v>-159.6805316232705</v>
      </c>
      <c r="R3097">
        <f t="shared" si="909"/>
        <v>20.319468376729503</v>
      </c>
      <c r="S3097">
        <f t="shared" si="910"/>
        <v>106.87476663875883</v>
      </c>
      <c r="T3097">
        <f t="shared" si="893"/>
        <v>-20.921464535415822</v>
      </c>
    </row>
    <row r="3098" spans="1:20" x14ac:dyDescent="0.35">
      <c r="A3098">
        <f t="shared" si="894"/>
        <v>674065.71651401743</v>
      </c>
      <c r="B3098">
        <f t="shared" si="911"/>
        <v>107280.89075198611</v>
      </c>
      <c r="C3098" t="str">
        <f t="shared" si="895"/>
        <v>-0.0837882609115082-0.0310605946509903i</v>
      </c>
      <c r="D3098" t="str">
        <f t="shared" si="896"/>
        <v>3.40411259474819-0.650296274189995i</v>
      </c>
      <c r="E3098" t="str">
        <f t="shared" si="897"/>
        <v>-9.26217267360268-46.0450868773309i</v>
      </c>
      <c r="F3098" t="str">
        <f t="shared" si="898"/>
        <v>2.8977756942384-1.57972211353046i</v>
      </c>
      <c r="G3098" t="str">
        <f t="shared" si="899"/>
        <v>0.995830037338895-0.0644404692139222i</v>
      </c>
      <c r="H3098" t="str">
        <f t="shared" si="900"/>
        <v>0.0307191431185512-22.2864212431106i</v>
      </c>
      <c r="I3098" t="str">
        <f t="shared" si="901"/>
        <v>-0.0990674660554209-0.182322731025257i</v>
      </c>
      <c r="K3098" t="str">
        <f t="shared" si="902"/>
        <v>0.000742179318553531-0.00080913853025039i</v>
      </c>
      <c r="L3098" t="str">
        <f t="shared" si="903"/>
        <v>0.0001875-0.00328797623501669i</v>
      </c>
      <c r="M3098" t="str">
        <f t="shared" si="904"/>
        <v>0.00125-0.000826389748907942i</v>
      </c>
      <c r="N3098">
        <f t="shared" si="905"/>
        <v>20.339915361988659</v>
      </c>
      <c r="O3098">
        <f t="shared" si="906"/>
        <v>20.977123958834859</v>
      </c>
      <c r="P3098" s="3">
        <f t="shared" si="907"/>
        <v>-20.977123958834859</v>
      </c>
      <c r="Q3098" s="3">
        <f t="shared" si="908"/>
        <v>-159.66008463801134</v>
      </c>
      <c r="R3098">
        <f t="shared" si="909"/>
        <v>20.339915361988659</v>
      </c>
      <c r="S3098">
        <f t="shared" si="910"/>
        <v>107.28089075198611</v>
      </c>
      <c r="T3098">
        <f t="shared" si="893"/>
        <v>-20.977123958834859</v>
      </c>
    </row>
    <row r="3099" spans="1:20" x14ac:dyDescent="0.35">
      <c r="A3099">
        <f t="shared" si="894"/>
        <v>676627.16623677069</v>
      </c>
      <c r="B3099">
        <f t="shared" si="911"/>
        <v>107688.55813684365</v>
      </c>
      <c r="C3099" t="str">
        <f t="shared" si="895"/>
        <v>-0.0832430854356997-0.030891631712468i</v>
      </c>
      <c r="D3099" t="str">
        <f t="shared" si="896"/>
        <v>3.40356111336769-0.651560421671629i</v>
      </c>
      <c r="E3099" t="str">
        <f t="shared" si="897"/>
        <v>-9.21628374174686-45.8258664979953i</v>
      </c>
      <c r="F3099" t="str">
        <f t="shared" si="898"/>
        <v>2.8976836871874-1.57515834171856i</v>
      </c>
      <c r="G3099" t="str">
        <f t="shared" si="899"/>
        <v>0.995798418816723-0.0646832891776336i</v>
      </c>
      <c r="H3099" t="str">
        <f t="shared" si="900"/>
        <v>0.0304630777511473-22.2018553645464i</v>
      </c>
      <c r="I3099" t="str">
        <f t="shared" si="901"/>
        <v>-0.0984068628206227-0.18162413048606i</v>
      </c>
      <c r="K3099" t="str">
        <f t="shared" si="902"/>
        <v>0.000741610156943344-0.000807381898624801i</v>
      </c>
      <c r="L3099" t="str">
        <f t="shared" si="903"/>
        <v>0.0001875-0.00327552922396562i</v>
      </c>
      <c r="M3099" t="str">
        <f t="shared" si="904"/>
        <v>0.00125-0.000823261355756066i</v>
      </c>
      <c r="N3099">
        <f t="shared" si="905"/>
        <v>20.359964238239172</v>
      </c>
      <c r="O3099">
        <f t="shared" si="906"/>
        <v>21.032696799564263</v>
      </c>
      <c r="P3099" s="3">
        <f t="shared" si="907"/>
        <v>-21.032696799564263</v>
      </c>
      <c r="Q3099" s="3">
        <f t="shared" si="908"/>
        <v>-159.64003576176083</v>
      </c>
      <c r="R3099">
        <f t="shared" si="909"/>
        <v>20.359964238239172</v>
      </c>
      <c r="S3099">
        <f t="shared" si="910"/>
        <v>107.68855813684365</v>
      </c>
      <c r="T3099">
        <f t="shared" si="893"/>
        <v>-21.032696799564263</v>
      </c>
    </row>
    <row r="3100" spans="1:20" x14ac:dyDescent="0.35">
      <c r="A3100">
        <f t="shared" si="894"/>
        <v>679198.34946847043</v>
      </c>
      <c r="B3100">
        <f t="shared" si="911"/>
        <v>108097.77465776366</v>
      </c>
      <c r="C3100" t="str">
        <f t="shared" si="895"/>
        <v>-0.0827024780381958-0.0307232804872698i</v>
      </c>
      <c r="D3100" t="str">
        <f t="shared" si="896"/>
        <v>3.40300561346675-0.652832725835305i</v>
      </c>
      <c r="E3100" t="str">
        <f t="shared" si="897"/>
        <v>-9.17066385882436-45.6080124329584i</v>
      </c>
      <c r="F3100" t="str">
        <f t="shared" si="898"/>
        <v>2.89759098546356-1.57061713845855i</v>
      </c>
      <c r="G3100" t="str">
        <f t="shared" si="899"/>
        <v>0.995766561567972-0.0649270084869947i</v>
      </c>
      <c r="H3100" t="str">
        <f t="shared" si="900"/>
        <v>0.0302090618818508-22.1176117774823i</v>
      </c>
      <c r="I3100" t="str">
        <f t="shared" si="901"/>
        <v>-0.0977512564003133-0.180928182583435i</v>
      </c>
      <c r="K3100" t="str">
        <f t="shared" si="902"/>
        <v>0.000741039252785693-0.000805634760218138i</v>
      </c>
      <c r="L3100" t="str">
        <f t="shared" si="903"/>
        <v>0.0001875-0.00326312933250211i</v>
      </c>
      <c r="M3100" t="str">
        <f t="shared" si="904"/>
        <v>0.00125-0.000820144805495183i</v>
      </c>
      <c r="N3100">
        <f t="shared" si="905"/>
        <v>20.379611409836286</v>
      </c>
      <c r="O3100">
        <f t="shared" si="906"/>
        <v>21.088183837472535</v>
      </c>
      <c r="P3100" s="3">
        <f t="shared" si="907"/>
        <v>-21.088183837472535</v>
      </c>
      <c r="Q3100" s="3">
        <f t="shared" si="908"/>
        <v>-159.62038859016371</v>
      </c>
      <c r="R3100">
        <f t="shared" si="909"/>
        <v>20.379611409836286</v>
      </c>
      <c r="S3100">
        <f t="shared" si="910"/>
        <v>108.09777465776365</v>
      </c>
      <c r="T3100">
        <f t="shared" si="893"/>
        <v>-21.088183837472535</v>
      </c>
    </row>
    <row r="3101" spans="1:20" x14ac:dyDescent="0.35">
      <c r="A3101">
        <f t="shared" si="894"/>
        <v>681779.3031964507</v>
      </c>
      <c r="B3101">
        <f t="shared" si="911"/>
        <v>108508.54620146316</v>
      </c>
      <c r="C3101" t="str">
        <f t="shared" si="895"/>
        <v>-0.0821663909518289-0.0305555350363433i</v>
      </c>
      <c r="D3101" t="str">
        <f t="shared" si="896"/>
        <v>3.4024460671191-0.654113191667969i</v>
      </c>
      <c r="E3101" t="str">
        <f t="shared" si="897"/>
        <v>-9.12531252352865-45.3915124339192i</v>
      </c>
      <c r="F3101" t="str">
        <f t="shared" si="898"/>
        <v>2.89749758386709-1.56609843739538i</v>
      </c>
      <c r="G3101" t="str">
        <f t="shared" si="899"/>
        <v>0.995734463805718-0.0651716302946068i</v>
      </c>
      <c r="H3101" t="str">
        <f t="shared" si="900"/>
        <v>0.0299570788831773-22.0336892372978i</v>
      </c>
      <c r="I3101" t="str">
        <f t="shared" si="901"/>
        <v>-0.0971006088305745-0.180234876856765i</v>
      </c>
      <c r="K3101" t="str">
        <f t="shared" si="902"/>
        <v>0.000740466587765475-0.000803897071745183i</v>
      </c>
      <c r="L3101" t="str">
        <f t="shared" si="903"/>
        <v>0.0001875-0.00325077638224956i</v>
      </c>
      <c r="M3101" t="str">
        <f t="shared" si="904"/>
        <v>0.00125-0.000817040053292671i</v>
      </c>
      <c r="N3101">
        <f t="shared" si="905"/>
        <v>20.398853320634061</v>
      </c>
      <c r="O3101">
        <f t="shared" si="906"/>
        <v>21.143585851191197</v>
      </c>
      <c r="P3101" s="3">
        <f t="shared" si="907"/>
        <v>-21.143585851191197</v>
      </c>
      <c r="Q3101" s="3">
        <f t="shared" si="908"/>
        <v>-159.60114667936594</v>
      </c>
      <c r="R3101">
        <f t="shared" si="909"/>
        <v>20.398853320634061</v>
      </c>
      <c r="S3101">
        <f t="shared" si="910"/>
        <v>108.50854620146316</v>
      </c>
      <c r="T3101">
        <f t="shared" si="893"/>
        <v>-21.143585851191197</v>
      </c>
    </row>
    <row r="3102" spans="1:20" x14ac:dyDescent="0.35">
      <c r="A3102">
        <f t="shared" si="894"/>
        <v>684370.06454859721</v>
      </c>
      <c r="B3102">
        <f t="shared" si="911"/>
        <v>108920.87867702873</v>
      </c>
      <c r="C3102" t="str">
        <f t="shared" si="895"/>
        <v>-0.0816347769644568-0.0303883895696187i</v>
      </c>
      <c r="D3102" t="str">
        <f t="shared" si="896"/>
        <v>3.40188244622472-0.655401824132723i</v>
      </c>
      <c r="E3102" t="str">
        <f t="shared" si="897"/>
        <v>-9.08022920497627-45.1763543967683i</v>
      </c>
      <c r="F3102" t="str">
        <f t="shared" si="898"/>
        <v>2.89740347715999-1.56160217248613i</v>
      </c>
      <c r="G3102" t="str">
        <f t="shared" si="899"/>
        <v>0.9957021237299-0.0654171577620678i</v>
      </c>
      <c r="H3102" t="str">
        <f t="shared" si="900"/>
        <v>0.0297071122731001-21.9500865043634i</v>
      </c>
      <c r="I3102" t="str">
        <f t="shared" si="901"/>
        <v>-0.0964548824364685-0.17954420288878i</v>
      </c>
      <c r="K3102" t="str">
        <f t="shared" si="902"/>
        <v>0.000739892143640651-0.000802168789915539i</v>
      </c>
      <c r="L3102" t="str">
        <f t="shared" si="903"/>
        <v>0.0001875-0.00323847019550664i</v>
      </c>
      <c r="M3102" t="str">
        <f t="shared" si="904"/>
        <v>0.00125-0.000813947054485628i</v>
      </c>
      <c r="N3102">
        <f t="shared" si="905"/>
        <v>20.417686453679863</v>
      </c>
      <c r="O3102">
        <f t="shared" si="906"/>
        <v>21.198903618116258</v>
      </c>
      <c r="P3102" s="3">
        <f t="shared" si="907"/>
        <v>-21.198903618116258</v>
      </c>
      <c r="Q3102" s="3">
        <f t="shared" si="908"/>
        <v>-159.58231354632014</v>
      </c>
      <c r="R3102">
        <f t="shared" si="909"/>
        <v>20.417686453679863</v>
      </c>
      <c r="S3102">
        <f t="shared" si="910"/>
        <v>108.92087867702872</v>
      </c>
      <c r="T3102">
        <f t="shared" si="893"/>
        <v>-21.198903618116258</v>
      </c>
    </row>
    <row r="3103" spans="1:20" x14ac:dyDescent="0.35">
      <c r="A3103">
        <f t="shared" si="894"/>
        <v>686970.67079388187</v>
      </c>
      <c r="B3103">
        <f t="shared" si="911"/>
        <v>109334.77801600144</v>
      </c>
      <c r="C3103" t="str">
        <f t="shared" si="895"/>
        <v>-0.0811075894114928-0.0302218384423891i</v>
      </c>
      <c r="D3103" t="str">
        <f t="shared" si="896"/>
        <v>3.40131472250902-0.656698628167498i</v>
      </c>
      <c r="E3103" t="str">
        <f t="shared" si="897"/>
        <v>-9.03541334369813-44.9625263595886i</v>
      </c>
      <c r="F3103" t="str">
        <f t="shared" si="898"/>
        <v>2.89730866006569-1.55712827799885i</v>
      </c>
      <c r="G3103" t="str">
        <f t="shared" si="899"/>
        <v>0.995669539527221-0.0656635940599729i</v>
      </c>
      <c r="H3103" t="str">
        <f t="shared" si="900"/>
        <v>0.0294591457136479-21.8668023440184i</v>
      </c>
      <c r="I3103" t="str">
        <f t="shared" si="901"/>
        <v>-0.0958140398298093-0.178856150305337i</v>
      </c>
      <c r="K3103" t="str">
        <f t="shared" si="902"/>
        <v>0.000739315902242965-0.000800449871432683i</v>
      </c>
      <c r="L3103" t="str">
        <f t="shared" si="903"/>
        <v>0.0001875-0.00322621059524471i</v>
      </c>
      <c r="M3103" t="str">
        <f t="shared" si="904"/>
        <v>0.00125-0.000810865764580219i</v>
      </c>
      <c r="N3103">
        <f t="shared" si="905"/>
        <v>20.436107330910545</v>
      </c>
      <c r="O3103">
        <f t="shared" si="906"/>
        <v>21.254137914410514</v>
      </c>
      <c r="P3103" s="3">
        <f t="shared" si="907"/>
        <v>-21.254137914410514</v>
      </c>
      <c r="Q3103" s="3">
        <f t="shared" si="908"/>
        <v>-159.56389266908946</v>
      </c>
      <c r="R3103">
        <f t="shared" si="909"/>
        <v>20.436107330910545</v>
      </c>
      <c r="S3103">
        <f t="shared" si="910"/>
        <v>109.33477801600144</v>
      </c>
      <c r="T3103">
        <f t="shared" si="893"/>
        <v>-21.254137914410514</v>
      </c>
    </row>
    <row r="3104" spans="1:20" x14ac:dyDescent="0.35">
      <c r="A3104">
        <f t="shared" si="894"/>
        <v>689581.15934289864</v>
      </c>
      <c r="B3104">
        <f t="shared" si="911"/>
        <v>109750.25017246224</v>
      </c>
      <c r="C3104" t="str">
        <f t="shared" si="895"/>
        <v>-0.0805847821685584-0.0300558761517928i</v>
      </c>
      <c r="D3104" t="str">
        <f t="shared" si="896"/>
        <v>3.40074286752203-0.658003608683679i</v>
      </c>
      <c r="E3104" t="str">
        <f t="shared" si="897"/>
        <v>-8.99086435260362-44.7500165006905i</v>
      </c>
      <c r="F3104" t="str">
        <f t="shared" si="898"/>
        <v>2.89721312726895-1.55267668851159i</v>
      </c>
      <c r="G3104" t="str">
        <f t="shared" si="899"/>
        <v>0.995636709371061-0.0659109423679147i</v>
      </c>
      <c r="H3104" t="str">
        <f t="shared" si="900"/>
        <v>0.0292131630095208-21.7838355265491i</v>
      </c>
      <c r="I3104" t="str">
        <f t="shared" si="901"/>
        <v>-0.0951780439069656-0.178170708775223i</v>
      </c>
      <c r="K3104" t="str">
        <f t="shared" si="902"/>
        <v>0.000738737845478714-0.000798740272993039i</v>
      </c>
      <c r="L3104" t="str">
        <f t="shared" si="903"/>
        <v>0.0001875-0.00321399740510531i</v>
      </c>
      <c r="M3104" t="str">
        <f t="shared" si="904"/>
        <v>0.00125-0.000807796139251069i</v>
      </c>
      <c r="N3104">
        <f t="shared" si="905"/>
        <v>20.454112512856369</v>
      </c>
      <c r="O3104">
        <f t="shared" si="906"/>
        <v>21.309289515004771</v>
      </c>
      <c r="P3104" s="3">
        <f t="shared" si="907"/>
        <v>-21.309289515004771</v>
      </c>
      <c r="Q3104" s="3">
        <f t="shared" si="908"/>
        <v>-159.54588748714363</v>
      </c>
      <c r="R3104">
        <f t="shared" si="909"/>
        <v>20.454112512856369</v>
      </c>
      <c r="S3104">
        <f t="shared" si="910"/>
        <v>109.75025017246224</v>
      </c>
      <c r="T3104">
        <f t="shared" si="893"/>
        <v>-21.309289515004771</v>
      </c>
    </row>
    <row r="3105" spans="1:20" x14ac:dyDescent="0.35">
      <c r="A3105">
        <f t="shared" si="894"/>
        <v>692201.56774840166</v>
      </c>
      <c r="B3105">
        <f t="shared" si="911"/>
        <v>110167.30112311761</v>
      </c>
      <c r="C3105" t="str">
        <f t="shared" si="895"/>
        <v>-0.0800663096442423-0.0298904973333811i</v>
      </c>
      <c r="D3105" t="str">
        <f t="shared" si="896"/>
        <v>3.40016685263769-0.659316770564746i</v>
      </c>
      <c r="E3105" t="str">
        <f t="shared" si="897"/>
        <v>-8.94658161792004-44.5388131366722i</v>
      </c>
      <c r="F3105" t="str">
        <f t="shared" si="898"/>
        <v>2.89711687341535-1.54824733891122i</v>
      </c>
      <c r="G3105" t="str">
        <f t="shared" si="899"/>
        <v>0.995603631421378-0.0661592058744845i</v>
      </c>
      <c r="H3105" t="str">
        <f t="shared" si="900"/>
        <v>0.0289691481067196-21.7011848271672i</v>
      </c>
      <c r="I3105" t="str">
        <f t="shared" si="901"/>
        <v>-0.0945468578466669-0.177487868009931i</v>
      </c>
      <c r="K3105" t="str">
        <f t="shared" si="902"/>
        <v>0.000738157955329524-0.00079703995128504i</v>
      </c>
      <c r="L3105" t="str">
        <f t="shared" si="903"/>
        <v>0.0001875-0.0032018304493976i</v>
      </c>
      <c r="M3105" t="str">
        <f t="shared" si="904"/>
        <v>0.00125-0.000804738134340574i</v>
      </c>
      <c r="N3105">
        <f t="shared" si="905"/>
        <v>20.471698598347473</v>
      </c>
      <c r="O3105">
        <f t="shared" si="906"/>
        <v>21.364359193599928</v>
      </c>
      <c r="P3105" s="3">
        <f t="shared" si="907"/>
        <v>-21.364359193599928</v>
      </c>
      <c r="Q3105" s="3">
        <f t="shared" si="908"/>
        <v>-159.52830140165253</v>
      </c>
      <c r="R3105">
        <f t="shared" si="909"/>
        <v>20.471698598347473</v>
      </c>
      <c r="S3105">
        <f t="shared" si="910"/>
        <v>110.16730112311761</v>
      </c>
      <c r="T3105">
        <f t="shared" si="893"/>
        <v>-21.364359193599928</v>
      </c>
    </row>
    <row r="3106" spans="1:20" x14ac:dyDescent="0.35">
      <c r="A3106">
        <f t="shared" si="894"/>
        <v>694831.93370584561</v>
      </c>
      <c r="B3106">
        <f t="shared" si="911"/>
        <v>110585.93686738546</v>
      </c>
      <c r="C3106" t="str">
        <f t="shared" si="895"/>
        <v>-0.0795521267729759-0.0297256967577777i</v>
      </c>
      <c r="D3106" t="str">
        <f t="shared" si="896"/>
        <v>3.39958664905306-0.660638118664895i</v>
      </c>
      <c r="E3106" t="str">
        <f t="shared" si="897"/>
        <v>-8.90256450010583-44.3289047205134i</v>
      </c>
      <c r="F3106" t="str">
        <f t="shared" si="898"/>
        <v>2.89701989311128-1.54384016439246i</v>
      </c>
      <c r="G3106" t="str">
        <f t="shared" si="899"/>
        <v>0.995570303824617-0.0664083877772712i</v>
      </c>
      <c r="H3106" t="str">
        <f t="shared" si="900"/>
        <v>0.0287270850911889-21.6188490259875i</v>
      </c>
      <c r="I3106" t="str">
        <f t="shared" si="901"/>
        <v>-0.0939204451078364-0.176807617763468i</v>
      </c>
      <c r="K3106" t="str">
        <f t="shared" si="902"/>
        <v>0.00073757621385313-0.00079534886298822i</v>
      </c>
      <c r="L3106" t="str">
        <f t="shared" si="903"/>
        <v>0.0001875-0.00318970955309583i</v>
      </c>
      <c r="M3106" t="str">
        <f t="shared" si="904"/>
        <v>0.00125-0.000801691705858314i</v>
      </c>
      <c r="N3106">
        <f t="shared" si="905"/>
        <v>20.488862224225613</v>
      </c>
      <c r="O3106">
        <f t="shared" si="906"/>
        <v>21.419347722668359</v>
      </c>
      <c r="P3106" s="3">
        <f t="shared" si="907"/>
        <v>-21.419347722668359</v>
      </c>
      <c r="Q3106" s="3">
        <f t="shared" si="908"/>
        <v>-159.51113777577439</v>
      </c>
      <c r="R3106">
        <f t="shared" si="909"/>
        <v>20.488862224225613</v>
      </c>
      <c r="S3106">
        <f t="shared" si="910"/>
        <v>110.58593686738546</v>
      </c>
      <c r="T3106">
        <f t="shared" si="893"/>
        <v>-21.419347722668359</v>
      </c>
    </row>
    <row r="3107" spans="1:20" x14ac:dyDescent="0.35">
      <c r="A3107">
        <f t="shared" si="894"/>
        <v>697472.29505392793</v>
      </c>
      <c r="B3107">
        <f t="shared" si="911"/>
        <v>111006.16342748153</v>
      </c>
      <c r="C3107" t="str">
        <f t="shared" si="895"/>
        <v>-0.0790421890080155-0.0295614693274219i</v>
      </c>
      <c r="D3107" t="str">
        <f t="shared" si="896"/>
        <v>3.39900222778757-0.661967657807644i</v>
      </c>
      <c r="E3107" t="str">
        <f t="shared" si="897"/>
        <v>-8.85881233474097-44.1202798396948i</v>
      </c>
      <c r="F3107" t="str">
        <f t="shared" si="898"/>
        <v>2.8969221809234-1.53945510045672i</v>
      </c>
      <c r="G3107" t="str">
        <f t="shared" si="899"/>
        <v>0.995536724713611-0.0666584912828614i</v>
      </c>
      <c r="H3107" t="str">
        <f t="shared" si="900"/>
        <v>0.0284869581874764-21.5368269080069i</v>
      </c>
      <c r="I3107" t="str">
        <f t="shared" si="901"/>
        <v>-0.0932987694274345-0.176129947832133i</v>
      </c>
      <c r="K3107" t="str">
        <f t="shared" si="902"/>
        <v>0.000736992603184188-0.000793666964772303i</v>
      </c>
      <c r="L3107" t="str">
        <f t="shared" si="903"/>
        <v>0.0001875-0.00317763454183686i</v>
      </c>
      <c r="M3107" t="str">
        <f t="shared" si="904"/>
        <v>0.00125-0.000798656809980387i</v>
      </c>
      <c r="N3107">
        <f t="shared" si="905"/>
        <v>20.505600065059213</v>
      </c>
      <c r="O3107">
        <f t="shared" si="906"/>
        <v>21.474255873455689</v>
      </c>
      <c r="P3107" s="3">
        <f t="shared" si="907"/>
        <v>-21.474255873455689</v>
      </c>
      <c r="Q3107" s="3">
        <f t="shared" si="908"/>
        <v>-159.49439993494079</v>
      </c>
      <c r="R3107">
        <f t="shared" si="909"/>
        <v>20.505600065059213</v>
      </c>
      <c r="S3107">
        <f t="shared" si="910"/>
        <v>111.00616342748152</v>
      </c>
      <c r="T3107">
        <f t="shared" si="893"/>
        <v>-21.474255873455689</v>
      </c>
    </row>
    <row r="3108" spans="1:20" x14ac:dyDescent="0.35">
      <c r="A3108">
        <f t="shared" si="894"/>
        <v>700122.68977513281</v>
      </c>
      <c r="B3108">
        <f t="shared" si="911"/>
        <v>111427.98684850596</v>
      </c>
      <c r="C3108" t="str">
        <f t="shared" si="895"/>
        <v>-0.0785364523145325-0.0293978100733968i</v>
      </c>
      <c r="D3108" t="str">
        <f t="shared" si="896"/>
        <v>3.39841355968219-0.663305392784409i</v>
      </c>
      <c r="E3108" t="str">
        <f t="shared" si="897"/>
        <v>-8.81532443339251-43.9129272143487i</v>
      </c>
      <c r="F3108" t="str">
        <f t="shared" si="898"/>
        <v>2.89682373137852-1.53509208291112i</v>
      </c>
      <c r="G3108" t="str">
        <f t="shared" si="899"/>
        <v>0.995502892207485-0.0669095196068379i</v>
      </c>
      <c r="H3108" t="str">
        <f t="shared" si="900"/>
        <v>0.0282487517574049-21.455117263083i</v>
      </c>
      <c r="I3108" t="str">
        <f t="shared" si="901"/>
        <v>-0.0926817948183265-0.175454848054322i</v>
      </c>
      <c r="K3108" t="str">
        <f t="shared" si="902"/>
        <v>0.000736407105535085-0.000791994213296303i</v>
      </c>
      <c r="L3108" t="str">
        <f t="shared" si="903"/>
        <v>0.0001875-0.00316560524191757i</v>
      </c>
      <c r="M3108" t="str">
        <f t="shared" si="904"/>
        <v>0.00125-0.0007956334030488i</v>
      </c>
      <c r="N3108">
        <f t="shared" si="905"/>
        <v>20.521908832863119</v>
      </c>
      <c r="O3108">
        <f t="shared" si="906"/>
        <v>21.529084415982418</v>
      </c>
      <c r="P3108" s="3">
        <f t="shared" si="907"/>
        <v>-21.529084415982418</v>
      </c>
      <c r="Q3108" s="3">
        <f t="shared" si="908"/>
        <v>-159.47809116713688</v>
      </c>
      <c r="R3108">
        <f t="shared" si="909"/>
        <v>20.521908832863119</v>
      </c>
      <c r="S3108">
        <f t="shared" si="910"/>
        <v>111.42798684850595</v>
      </c>
      <c r="T3108">
        <f t="shared" si="893"/>
        <v>-21.529084415982418</v>
      </c>
    </row>
    <row r="3109" spans="1:20" x14ac:dyDescent="0.35">
      <c r="A3109">
        <f t="shared" si="894"/>
        <v>702783.15599627828</v>
      </c>
      <c r="B3109">
        <f t="shared" si="911"/>
        <v>111851.41319853028</v>
      </c>
      <c r="C3109" t="str">
        <f t="shared" si="895"/>
        <v>-0.0780348731628123-0.0292347141523421i</v>
      </c>
      <c r="D3109" t="str">
        <f t="shared" si="896"/>
        <v>3.39782061539875-0.664651328353112i</v>
      </c>
      <c r="E3109" t="str">
        <f t="shared" si="897"/>
        <v>-8.77210008445673-43.7068356954362i</v>
      </c>
      <c r="F3109" t="str">
        <f t="shared" si="898"/>
        <v>2.89672453896337-1.53075104786735i</v>
      </c>
      <c r="G3109" t="str">
        <f t="shared" si="899"/>
        <v>0.995468804411563-0.0671614759737792i</v>
      </c>
      <c r="H3109" t="str">
        <f t="shared" si="900"/>
        <v>0.0280124502987596-21.3737188859121i</v>
      </c>
      <c r="I3109" t="str">
        <f t="shared" si="901"/>
        <v>-0.0920694855671552-0.174782308310326i</v>
      </c>
      <c r="K3109" t="str">
        <f t="shared" si="902"/>
        <v>0.00073581970319679-0.000790330565207642i</v>
      </c>
      <c r="L3109" t="str">
        <f t="shared" si="903"/>
        <v>0.0001875-0.00315362148029246i</v>
      </c>
      <c r="M3109" t="str">
        <f t="shared" si="904"/>
        <v>0.00125-0.000792621441570831i</v>
      </c>
      <c r="N3109">
        <f t="shared" si="905"/>
        <v>20.537785276823826</v>
      </c>
      <c r="O3109">
        <f t="shared" si="906"/>
        <v>21.583834119045171</v>
      </c>
      <c r="P3109" s="3">
        <f t="shared" si="907"/>
        <v>-21.583834119045171</v>
      </c>
      <c r="Q3109" s="3">
        <f t="shared" si="908"/>
        <v>-159.46221472317617</v>
      </c>
      <c r="R3109">
        <f t="shared" si="909"/>
        <v>20.537785276823826</v>
      </c>
      <c r="S3109">
        <f t="shared" si="910"/>
        <v>111.85141319853028</v>
      </c>
      <c r="T3109">
        <f t="shared" si="893"/>
        <v>-21.583834119045171</v>
      </c>
    </row>
    <row r="3110" spans="1:20" x14ac:dyDescent="0.35">
      <c r="A3110">
        <f t="shared" si="894"/>
        <v>705453.73198906425</v>
      </c>
      <c r="B3110">
        <f t="shared" si="911"/>
        <v>112276.4485686847</v>
      </c>
      <c r="C3110" t="str">
        <f t="shared" si="895"/>
        <v>-0.0775374085215518-0.0290721768434401i</v>
      </c>
      <c r="D3110" t="str">
        <f t="shared" si="896"/>
        <v>3.39722336541915-0.666005469236713i</v>
      </c>
      <c r="E3110" t="str">
        <f t="shared" si="897"/>
        <v>-8.72913855398065-43.5019942629507i</v>
      </c>
      <c r="F3110" t="str">
        <f t="shared" si="898"/>
        <v>2.89662459812412-1.52643193174068i</v>
      </c>
      <c r="G3110" t="str">
        <f t="shared" si="899"/>
        <v>0.995434459417268-0.0674143636172571i</v>
      </c>
      <c r="H3110" t="str">
        <f t="shared" si="900"/>
        <v>0.0277780384439878-21.2926305760085i</v>
      </c>
      <c r="I3110" t="str">
        <f t="shared" si="901"/>
        <v>-0.0914618062322431-0.174112318522118i</v>
      </c>
      <c r="K3110" t="str">
        <f t="shared" si="902"/>
        <v>0.000735230378539697-0.000788675977141256i</v>
      </c>
      <c r="L3110" t="str">
        <f t="shared" si="903"/>
        <v>0.0001875-0.00314168308457109i</v>
      </c>
      <c r="M3110" t="str">
        <f t="shared" si="904"/>
        <v>0.00125-0.0007896208822184i</v>
      </c>
      <c r="N3110">
        <f t="shared" si="905"/>
        <v>20.553226183025885</v>
      </c>
      <c r="O3110">
        <f t="shared" si="906"/>
        <v>21.638505750218727</v>
      </c>
      <c r="P3110" s="3">
        <f t="shared" si="907"/>
        <v>-21.638505750218727</v>
      </c>
      <c r="Q3110" s="3">
        <f t="shared" si="908"/>
        <v>-159.44677381697412</v>
      </c>
      <c r="R3110">
        <f t="shared" si="909"/>
        <v>20.553226183025885</v>
      </c>
      <c r="S3110">
        <f t="shared" si="910"/>
        <v>112.2764485686847</v>
      </c>
      <c r="T3110">
        <f t="shared" si="893"/>
        <v>-21.638505750218727</v>
      </c>
    </row>
    <row r="3111" spans="1:20" x14ac:dyDescent="0.35">
      <c r="A3111">
        <f t="shared" si="894"/>
        <v>708134.45617062273</v>
      </c>
      <c r="B3111">
        <f t="shared" si="911"/>
        <v>112703.09907324571</v>
      </c>
      <c r="C3111" t="str">
        <f t="shared" si="895"/>
        <v>-0.0770440158512655-0.0289101935454843i</v>
      </c>
      <c r="D3111" t="str">
        <f t="shared" si="896"/>
        <v>3.39662178004456-0.667367820121791i</v>
      </c>
      <c r="E3111" t="str">
        <f t="shared" si="897"/>
        <v>-8.68643908645937-43.2983920241511i</v>
      </c>
      <c r="F3111" t="str">
        <f t="shared" si="898"/>
        <v>2.89652390326625-1.52213467124884i</v>
      </c>
      <c r="G3111" t="str">
        <f t="shared" si="899"/>
        <v>0.995399855302023-0.067668185779835i</v>
      </c>
      <c r="H3111" t="str">
        <f t="shared" si="900"/>
        <v>0.0275455009589142-21.2118511376834i</v>
      </c>
      <c r="I3111" t="str">
        <f t="shared" si="901"/>
        <v>-0.0908587216415016-0.173444868653162i</v>
      </c>
      <c r="K3111" t="str">
        <f t="shared" si="902"/>
        <v>0.000734639114014492-0.000787030405718748i</v>
      </c>
      <c r="L3111" t="str">
        <f t="shared" si="903"/>
        <v>0.0001875-0.00312978988301563i</v>
      </c>
      <c r="M3111" t="str">
        <f t="shared" si="904"/>
        <v>0.00125-0.000786631681827459i</v>
      </c>
      <c r="N3111">
        <f t="shared" si="905"/>
        <v>20.568228374184542</v>
      </c>
      <c r="O3111">
        <f t="shared" si="906"/>
        <v>21.69310007585721</v>
      </c>
      <c r="P3111" s="3">
        <f t="shared" si="907"/>
        <v>-21.69310007585721</v>
      </c>
      <c r="Q3111" s="3">
        <f t="shared" si="908"/>
        <v>-159.43177162581546</v>
      </c>
      <c r="R3111">
        <f t="shared" si="909"/>
        <v>20.568228374184542</v>
      </c>
      <c r="S3111">
        <f t="shared" si="910"/>
        <v>112.70309907324571</v>
      </c>
      <c r="T3111">
        <f t="shared" si="893"/>
        <v>-21.69310007585721</v>
      </c>
    </row>
    <row r="3112" spans="1:20" x14ac:dyDescent="0.35">
      <c r="A3112">
        <f t="shared" si="894"/>
        <v>710825.36710407108</v>
      </c>
      <c r="B3112">
        <f t="shared" si="911"/>
        <v>113131.37084972404</v>
      </c>
      <c r="C3112" t="str">
        <f t="shared" si="895"/>
        <v>-0.076554653097792-0.0287487597740225i</v>
      </c>
      <c r="D3112" t="str">
        <f t="shared" si="896"/>
        <v>3.39601582939473-0.66873838565706i</v>
      </c>
      <c r="E3112" t="str">
        <f t="shared" si="897"/>
        <v>-8.64400090561434-43.0960182118211i</v>
      </c>
      <c r="F3112" t="str">
        <f t="shared" si="898"/>
        <v>2.89642244875421-1.51785920341103i</v>
      </c>
      <c r="G3112" t="str">
        <f t="shared" si="899"/>
        <v>0.995364990129157-0.0679229457130654i</v>
      </c>
      <c r="H3112" t="str">
        <f t="shared" si="900"/>
        <v>0.0273148227414681-21.1313793800237i</v>
      </c>
      <c r="I3112" t="str">
        <f t="shared" si="901"/>
        <v>-0.0902601968903623-0.172779948708209i</v>
      </c>
      <c r="K3112" t="str">
        <f t="shared" si="902"/>
        <v>0.000734045892153045-0.000785393807547509i</v>
      </c>
      <c r="L3112" t="str">
        <f t="shared" si="903"/>
        <v>0.0001875-0.00311794170453838i</v>
      </c>
      <c r="M3112" t="str">
        <f t="shared" si="904"/>
        <v>0.00125-0.000783653797397346i</v>
      </c>
      <c r="N3112">
        <f t="shared" si="905"/>
        <v>20.582788709381333</v>
      </c>
      <c r="O3112">
        <f t="shared" si="906"/>
        <v>21.747617861095332</v>
      </c>
      <c r="P3112" s="3">
        <f t="shared" si="907"/>
        <v>-21.747617861095332</v>
      </c>
      <c r="Q3112" s="3">
        <f t="shared" si="908"/>
        <v>-159.41721129061867</v>
      </c>
      <c r="R3112">
        <f t="shared" si="909"/>
        <v>20.582788709381333</v>
      </c>
      <c r="S3112">
        <f t="shared" si="910"/>
        <v>113.13137084972405</v>
      </c>
      <c r="T3112">
        <f t="shared" si="893"/>
        <v>-21.747617861095332</v>
      </c>
    </row>
    <row r="3113" spans="1:20" x14ac:dyDescent="0.35">
      <c r="A3113">
        <f t="shared" si="894"/>
        <v>713526.50349906657</v>
      </c>
      <c r="B3113">
        <f t="shared" si="911"/>
        <v>113561.270058953</v>
      </c>
      <c r="C3113" t="str">
        <f t="shared" si="895"/>
        <v>-0.0760692786858932-0.0285878711585718i</v>
      </c>
      <c r="D3113" t="str">
        <f t="shared" si="896"/>
        <v>3.39540548340716-0.670117170451896i</v>
      </c>
      <c r="E3113" t="str">
        <f t="shared" si="897"/>
        <v>-8.60182321514788-42.8948621825524i</v>
      </c>
      <c r="F3113" t="str">
        <f t="shared" si="898"/>
        <v>2.89632022891116-1.51360546554681i</v>
      </c>
      <c r="G3113" t="str">
        <f t="shared" si="899"/>
        <v>0.9953298619478-0.0681786466774869i</v>
      </c>
      <c r="H3113" t="str">
        <f t="shared" si="900"/>
        <v>0.027085988820425-21.051214116871i</v>
      </c>
      <c r="I3113" t="str">
        <f t="shared" si="901"/>
        <v>-0.0896661973397177-0.172117548733097i</v>
      </c>
      <c r="K3113" t="str">
        <f t="shared" si="902"/>
        <v>0.000733450695569303-0.000783766139219883i</v>
      </c>
      <c r="L3113" t="str">
        <f t="shared" si="903"/>
        <v>0.0001875-0.00310613837869932i</v>
      </c>
      <c r="M3113" t="str">
        <f t="shared" si="904"/>
        <v>0.00125-0.000780687186090207i</v>
      </c>
      <c r="N3113">
        <f t="shared" si="905"/>
        <v>20.596904083804816</v>
      </c>
      <c r="O3113">
        <f t="shared" si="906"/>
        <v>21.802059869850389</v>
      </c>
      <c r="P3113" s="3">
        <f t="shared" si="907"/>
        <v>-21.802059869850389</v>
      </c>
      <c r="Q3113" s="3">
        <f t="shared" si="908"/>
        <v>-159.40309591619518</v>
      </c>
      <c r="R3113">
        <f t="shared" si="909"/>
        <v>20.596904083804816</v>
      </c>
      <c r="S3113">
        <f t="shared" si="910"/>
        <v>113.561270058953</v>
      </c>
      <c r="T3113">
        <f t="shared" si="893"/>
        <v>-21.802059869850389</v>
      </c>
    </row>
    <row r="3114" spans="1:20" x14ac:dyDescent="0.35">
      <c r="A3114">
        <f t="shared" si="894"/>
        <v>716237.90421236306</v>
      </c>
      <c r="B3114">
        <f t="shared" si="911"/>
        <v>113992.80288517702</v>
      </c>
      <c r="C3114" t="str">
        <f t="shared" si="895"/>
        <v>-0.0755878515129645-0.0284275234399066i</v>
      </c>
      <c r="D3114" t="str">
        <f t="shared" si="896"/>
        <v>3.39479071183647-0.671504179074869i</v>
      </c>
      <c r="E3114" t="str">
        <f t="shared" si="897"/>
        <v>-8.5599051994812-42.6949134150577i</v>
      </c>
      <c r="F3114" t="str">
        <f t="shared" si="898"/>
        <v>2.89621723801865-1.50937339527512i</v>
      </c>
      <c r="G3114" t="str">
        <f t="shared" si="899"/>
        <v>0.995294468792786-0.0684352919426211i</v>
      </c>
      <c r="H3114" t="str">
        <f t="shared" si="900"/>
        <v>0.0268589843541611-20.9713541668013i</v>
      </c>
      <c r="I3114" t="str">
        <f t="shared" si="901"/>
        <v>-0.0890766886138888-0.171457658814559i</v>
      </c>
      <c r="K3114" t="str">
        <f t="shared" si="902"/>
        <v>0.000732853506960209-0.000782147357312331i</v>
      </c>
      <c r="L3114" t="str">
        <f t="shared" si="903"/>
        <v>0.0001875-0.00309437973570365i</v>
      </c>
      <c r="M3114" t="str">
        <f t="shared" si="904"/>
        <v>0.00125-0.000777731805230332i</v>
      </c>
      <c r="N3114">
        <f t="shared" si="905"/>
        <v>20.610571428492221</v>
      </c>
      <c r="O3114">
        <f t="shared" si="906"/>
        <v>21.856426864822748</v>
      </c>
      <c r="P3114" s="3">
        <f t="shared" si="907"/>
        <v>-21.856426864822748</v>
      </c>
      <c r="Q3114" s="3">
        <f t="shared" si="908"/>
        <v>-159.38942857150778</v>
      </c>
      <c r="R3114">
        <f t="shared" si="909"/>
        <v>20.610571428492221</v>
      </c>
      <c r="S3114">
        <f t="shared" si="910"/>
        <v>113.99280288517703</v>
      </c>
      <c r="T3114">
        <f t="shared" si="893"/>
        <v>-21.856426864822748</v>
      </c>
    </row>
    <row r="3115" spans="1:20" x14ac:dyDescent="0.35">
      <c r="A3115">
        <f t="shared" si="894"/>
        <v>718959.60824837</v>
      </c>
      <c r="B3115">
        <f t="shared" si="911"/>
        <v>114425.9755361407</v>
      </c>
      <c r="C3115" t="str">
        <f t="shared" si="895"/>
        <v>-0.075110330942824-0.0282677124674132i</v>
      </c>
      <c r="D3115" t="str">
        <f t="shared" si="896"/>
        <v>3.3941714842535-0.6728994160522i</v>
      </c>
      <c r="E3115" t="str">
        <f t="shared" si="897"/>
        <v>-8.51824602446947-42.4961615085044i</v>
      </c>
      <c r="F3115" t="str">
        <f t="shared" si="898"/>
        <v>2.89611347031632-1.50516293051315i</v>
      </c>
      <c r="G3115" t="str">
        <f t="shared" si="899"/>
        <v>0.995258808684555-0.0686928847869683i</v>
      </c>
      <c r="H3115" t="str">
        <f t="shared" si="900"/>
        <v>0.0266337946294208-20.8917983531036i</v>
      </c>
      <c r="I3115" t="str">
        <f t="shared" si="901"/>
        <v>-0.088491636598593-0.170800269080019i</v>
      </c>
      <c r="K3115" t="str">
        <f t="shared" si="902"/>
        <v>0.000732254309106627-0.000780537418384596i</v>
      </c>
      <c r="L3115" t="str">
        <f t="shared" si="903"/>
        <v>0.0001875-0.00308266560639933i</v>
      </c>
      <c r="M3115" t="str">
        <f t="shared" si="904"/>
        <v>0.00125-0.000774787612303578i</v>
      </c>
      <c r="N3115">
        <f t="shared" si="905"/>
        <v>20.623787710077636</v>
      </c>
      <c r="O3115">
        <f t="shared" si="906"/>
        <v>21.910719607498208</v>
      </c>
      <c r="P3115" s="3">
        <f t="shared" si="907"/>
        <v>-21.910719607498208</v>
      </c>
      <c r="Q3115" s="3">
        <f t="shared" si="908"/>
        <v>-159.37621228992236</v>
      </c>
      <c r="R3115">
        <f t="shared" si="909"/>
        <v>20.623787710077636</v>
      </c>
      <c r="S3115">
        <f t="shared" si="910"/>
        <v>114.4259755361407</v>
      </c>
      <c r="T3115">
        <f t="shared" si="893"/>
        <v>-21.910719607498208</v>
      </c>
    </row>
    <row r="3116" spans="1:20" x14ac:dyDescent="0.35">
      <c r="A3116">
        <f t="shared" si="894"/>
        <v>721691.65475971391</v>
      </c>
      <c r="B3116">
        <f t="shared" si="911"/>
        <v>114860.79424317804</v>
      </c>
      <c r="C3116" t="str">
        <f t="shared" si="895"/>
        <v>-0.074636676799614-0.0281084341965188i</v>
      </c>
      <c r="D3116" t="str">
        <f t="shared" si="896"/>
        <v>3.39354777004467-0.674302885866276i</v>
      </c>
      <c r="E3116" t="str">
        <f t="shared" si="897"/>
        <v>-8.47684483809909-42.2985961808792i</v>
      </c>
      <c r="F3116" t="str">
        <f t="shared" si="898"/>
        <v>2.89600892000164-1.50097400947537i</v>
      </c>
      <c r="G3116" t="str">
        <f t="shared" si="899"/>
        <v>0.995222879629046-0.0689514284980045i</v>
      </c>
      <c r="H3116" t="str">
        <f t="shared" si="900"/>
        <v>0.0264104050600973-20.8125455037602i</v>
      </c>
      <c r="I3116" t="str">
        <f t="shared" si="901"/>
        <v>-0.0879110074389449-0.170145369697407i</v>
      </c>
      <c r="K3116" t="str">
        <f t="shared" si="902"/>
        <v>0.0007316530848743-0.000778936278978897i</v>
      </c>
      <c r="L3116" t="str">
        <f t="shared" si="903"/>
        <v>0.0001875-0.00307099582227469i</v>
      </c>
      <c r="M3116" t="str">
        <f t="shared" si="904"/>
        <v>0.00125-0.000771854564956739i</v>
      </c>
      <c r="N3116">
        <f t="shared" si="905"/>
        <v>20.636549930543566</v>
      </c>
      <c r="O3116">
        <f t="shared" si="906"/>
        <v>21.964938858148283</v>
      </c>
      <c r="P3116" s="3">
        <f t="shared" si="907"/>
        <v>-21.964938858148283</v>
      </c>
      <c r="Q3116" s="3">
        <f t="shared" si="908"/>
        <v>-159.36345006945643</v>
      </c>
      <c r="R3116">
        <f t="shared" si="909"/>
        <v>20.636549930543566</v>
      </c>
      <c r="S3116">
        <f t="shared" si="910"/>
        <v>114.86079424317803</v>
      </c>
      <c r="T3116">
        <f t="shared" ref="T3116:T3179" si="912">P3116</f>
        <v>-21.964938858148283</v>
      </c>
    </row>
    <row r="3117" spans="1:20" x14ac:dyDescent="0.35">
      <c r="A3117">
        <f t="shared" ref="A3117:A3180" si="913">2*PI()*B3117</f>
        <v>724434.08304780081</v>
      </c>
      <c r="B3117">
        <f t="shared" si="911"/>
        <v>115297.26526130212</v>
      </c>
      <c r="C3117" t="str">
        <f t="shared" ref="C3117:C3180" si="914">IMPRODUCT(D3117,E3117,$C$40,,K3117,$C$41)</f>
        <v>-0.0741668493617833-0.0279496846861757i</v>
      </c>
      <c r="D3117" t="str">
        <f t="shared" ref="D3117:D3180" si="915">IMDIV(IMPRODUCT($C$37,$C$38,COMPLEX(1,A3117/$C$38)),IMSUM(-1*A3117*A3117/$C$39,COMPLEX(0,1*A3117)))</f>
        <v>3.39291953841121-0.675714592954099i</v>
      </c>
      <c r="E3117" t="str">
        <f t="shared" ref="E3117:E3180" si="916">IMDIV(IMPRODUCT(IMSUM(F3117,G3117),$C$29,H3117),IMSUM(1,I3117))</f>
        <v>-8.43570077116717-42.102207267371i</v>
      </c>
      <c r="F3117" t="str">
        <f t="shared" ref="F3117:F3180" si="917">IMDIV(IMPRODUCT($C$14,$C$15,COMPLEX(1,A3117/$C$15)),IMSUM(-1*A3117*A3117/$C$16,COMPLEX(0,A3117)))</f>
        <v>2.89590358122959-1.49680657067246i</v>
      </c>
      <c r="G3117" t="str">
        <f t="shared" ref="G3117:G3180" si="918">IMDIV(1,COMPLEX(1,A3117*$C$9*$C$10))</f>
        <v>0.995186679617602-0.0692109263721756i</v>
      </c>
      <c r="H3117" t="str">
        <f t="shared" ref="H3117:H3180" si="919">IMDIV($C$3,IMSUM(K3117,COMPLEX(0,$C$28*A3117)))</f>
        <v>0.0261888011860259-20.7335944514255i</v>
      </c>
      <c r="I3117" t="str">
        <f t="shared" ref="I3117:I3180" si="920">IMPRODUCT(F3117,$C$29,H3117,$C$31)</f>
        <v>-0.0873347675374591-0.169492950874957i</v>
      </c>
      <c r="K3117" t="str">
        <f t="shared" ref="K3117:K3180" si="921">IF($C$26&lt;=0,IMDIV(1,IMSUM(IMDIV(1,L3117),1/$C$18)),IMDIV(1,IMSUM(IMDIV(1,L3117),1/$C$18,IMDIV(1,M3117))))</f>
        <v>0.000731049817214797-0.000777343895619132i</v>
      </c>
      <c r="L3117" t="str">
        <f t="shared" ref="L3117:L3180" si="922">IMSUM($C$21/$C$22,IMDIV(1,COMPLEX(0,$C$20*$C$22*A3117)))</f>
        <v>0.0001875-0.00305937021545595i</v>
      </c>
      <c r="M3117" t="str">
        <f t="shared" ref="M3117:M3180" si="923">IMSUM($C$25/$C$26,IMDIV(1,COMPLEX(0,$C$24*$C$26*A3117)))</f>
        <v>0.00125-0.000768932620996953i</v>
      </c>
      <c r="N3117">
        <f t="shared" ref="N3117:N3180" si="924">ABS(R3117)</f>
        <v>20.648855126972222</v>
      </c>
      <c r="O3117">
        <f t="shared" ref="O3117:O3180" si="925">ABS(P3117)</f>
        <v>22.019085375832081</v>
      </c>
      <c r="P3117" s="3">
        <f t="shared" ref="P3117:P3180" si="926">20*LOG10(IMABS(C3117))</f>
        <v>-22.019085375832081</v>
      </c>
      <c r="Q3117" s="3">
        <f t="shared" ref="Q3117:Q3180" si="927">IMARGUMENT(C3117)*180/PI()</f>
        <v>-159.35114487302778</v>
      </c>
      <c r="R3117">
        <f t="shared" ref="R3117:R3180" si="928">IF(Q3117&lt;0,Q3117+180,Q3117-180)</f>
        <v>20.648855126972222</v>
      </c>
      <c r="S3117">
        <f t="shared" ref="S3117:S3180" si="929">B3117/1000</f>
        <v>115.29726526130212</v>
      </c>
      <c r="T3117">
        <f t="shared" si="912"/>
        <v>-22.019085375832081</v>
      </c>
    </row>
    <row r="3118" spans="1:20" x14ac:dyDescent="0.35">
      <c r="A3118">
        <f t="shared" si="913"/>
        <v>727186.93256338243</v>
      </c>
      <c r="B3118">
        <f t="shared" ref="B3118:B3181" si="930">B3117*(1+B$42)</f>
        <v>115735.39486929507</v>
      </c>
      <c r="C3118" t="str">
        <f t="shared" si="914"/>
        <v>-0.0737008093561673-0.0277914600964228i</v>
      </c>
      <c r="D3118" t="str">
        <f t="shared" si="915"/>
        <v>3.39228675836844-0.677134541705753i</v>
      </c>
      <c r="E3118" t="str">
        <f t="shared" si="916"/>
        <v>-8.39481293794001-41.9069847187836i</v>
      </c>
      <c r="F3118" t="str">
        <f t="shared" si="917"/>
        <v>2.8957974481124-1.49266055291027i</v>
      </c>
      <c r="G3118" t="str">
        <f t="shared" si="918"/>
        <v>0.995150206626861-0.0694713817148931i</v>
      </c>
      <c r="H3118" t="str">
        <f t="shared" si="919"/>
        <v>0.0259689686717903-20.6549440334061i</v>
      </c>
      <c r="I3118" t="str">
        <f t="shared" si="920"/>
        <v>-0.0867628835520757-0.168843002861021i</v>
      </c>
      <c r="K3118" t="str">
        <f t="shared" si="921"/>
        <v>0.000730444489166507-0.00077576022481007i</v>
      </c>
      <c r="L3118" t="str">
        <f t="shared" si="922"/>
        <v>0.0001875-0.00304778861870488i</v>
      </c>
      <c r="M3118" t="str">
        <f t="shared" si="923"/>
        <v>0.00125-0.000766021738391068i</v>
      </c>
      <c r="N3118">
        <f t="shared" si="924"/>
        <v>20.660700371307371</v>
      </c>
      <c r="O3118">
        <f t="shared" si="925"/>
        <v>22.073159918397064</v>
      </c>
      <c r="P3118" s="3">
        <f t="shared" si="926"/>
        <v>-22.073159918397064</v>
      </c>
      <c r="Q3118" s="3">
        <f t="shared" si="927"/>
        <v>-159.33929962869263</v>
      </c>
      <c r="R3118">
        <f t="shared" si="928"/>
        <v>20.660700371307371</v>
      </c>
      <c r="S3118">
        <f t="shared" si="929"/>
        <v>115.73539486929506</v>
      </c>
      <c r="T3118">
        <f t="shared" si="912"/>
        <v>-22.073159918397064</v>
      </c>
    </row>
    <row r="3119" spans="1:20" x14ac:dyDescent="0.35">
      <c r="A3119">
        <f t="shared" si="913"/>
        <v>729950.24290712329</v>
      </c>
      <c r="B3119">
        <f t="shared" si="930"/>
        <v>116175.18936979839</v>
      </c>
      <c r="C3119" t="str">
        <f t="shared" si="914"/>
        <v>-0.0732385179521545-0.0276337566859959i</v>
      </c>
      <c r="D3119" t="str">
        <f t="shared" si="915"/>
        <v>3.39164939874496-0.678562736462827i</v>
      </c>
      <c r="E3119" t="str">
        <f t="shared" si="916"/>
        <v>-8.35418043679764-41.7129185999679i</v>
      </c>
      <c r="F3119" t="str">
        <f t="shared" si="917"/>
        <v>2.89569051471917-1.4885358952888i</v>
      </c>
      <c r="G3119" t="str">
        <f t="shared" si="918"/>
        <v>0.995113458618661-0.0697327978405285i</v>
      </c>
      <c r="H3119" t="str">
        <f t="shared" si="919"/>
        <v>0.0257508933055403-20.5765930916403i</v>
      </c>
      <c r="I3119" t="str">
        <f t="shared" si="920"/>
        <v>-0.0861953223941986-0.16819551594387i</v>
      </c>
      <c r="K3119" t="str">
        <f t="shared" si="921"/>
        <v>0.000729837083855621-0.000774185223036583i</v>
      </c>
      <c r="L3119" t="str">
        <f t="shared" si="922"/>
        <v>0.0001875-0.0030362508654163i</v>
      </c>
      <c r="M3119" t="str">
        <f t="shared" si="923"/>
        <v>0.00125-0.000763121875265057i</v>
      </c>
      <c r="N3119">
        <f t="shared" si="924"/>
        <v>20.672082770111643</v>
      </c>
      <c r="O3119">
        <f t="shared" si="925"/>
        <v>22.127163242480627</v>
      </c>
      <c r="P3119" s="3">
        <f t="shared" si="926"/>
        <v>-22.127163242480627</v>
      </c>
      <c r="Q3119" s="3">
        <f t="shared" si="927"/>
        <v>-159.32791722988836</v>
      </c>
      <c r="R3119">
        <f t="shared" si="928"/>
        <v>20.672082770111643</v>
      </c>
      <c r="S3119">
        <f t="shared" si="929"/>
        <v>116.17518936979839</v>
      </c>
      <c r="T3119">
        <f t="shared" si="912"/>
        <v>-22.127163242480627</v>
      </c>
    </row>
    <row r="3120" spans="1:20" x14ac:dyDescent="0.35">
      <c r="A3120">
        <f t="shared" si="913"/>
        <v>732724.05383017042</v>
      </c>
      <c r="B3120">
        <f t="shared" si="930"/>
        <v>116616.65508940363</v>
      </c>
      <c r="C3120" t="str">
        <f t="shared" si="914"/>
        <v>-0.0727799367559473-0.0274765708100103i</v>
      </c>
      <c r="D3120" t="str">
        <f t="shared" si="915"/>
        <v>3.39100742818202-0.679999181516844i</v>
      </c>
      <c r="E3120" t="str">
        <f t="shared" si="916"/>
        <v>-8.31380235085731-41.5199990882808i</v>
      </c>
      <c r="F3120" t="str">
        <f t="shared" si="917"/>
        <v>2.89558277507564-1.48443253720115i</v>
      </c>
      <c r="G3120" t="str">
        <f t="shared" si="918"/>
        <v>0.995076433539925-0.0699951780724073i</v>
      </c>
      <c r="H3120" t="str">
        <f t="shared" si="919"/>
        <v>0.0255345609978228-20.4985404726782i</v>
      </c>
      <c r="I3120" t="str">
        <f t="shared" si="920"/>
        <v>-0.0856320512267499-0.167550480451514i</v>
      </c>
      <c r="K3120" t="str">
        <f t="shared" si="921"/>
        <v>0.00072922758449714-0.000772618846762891i</v>
      </c>
      <c r="L3120" t="str">
        <f t="shared" si="922"/>
        <v>0.0001875-0.00302475678961575i</v>
      </c>
      <c r="M3120" t="str">
        <f t="shared" si="923"/>
        <v>0.00125-0.000760232989903426i</v>
      </c>
      <c r="N3120">
        <f t="shared" si="924"/>
        <v>20.68299946433342</v>
      </c>
      <c r="O3120">
        <f t="shared" si="925"/>
        <v>22.181096103510704</v>
      </c>
      <c r="P3120" s="3">
        <f t="shared" si="926"/>
        <v>-22.181096103510704</v>
      </c>
      <c r="Q3120" s="3">
        <f t="shared" si="927"/>
        <v>-159.31700053566658</v>
      </c>
      <c r="R3120">
        <f t="shared" si="928"/>
        <v>20.68299946433342</v>
      </c>
      <c r="S3120">
        <f t="shared" si="929"/>
        <v>116.61665508940364</v>
      </c>
      <c r="T3120">
        <f t="shared" si="912"/>
        <v>-22.181096103510704</v>
      </c>
    </row>
    <row r="3121" spans="1:20" x14ac:dyDescent="0.35">
      <c r="A3121">
        <f t="shared" si="913"/>
        <v>735508.4052347251</v>
      </c>
      <c r="B3121">
        <f t="shared" si="930"/>
        <v>117059.79837874338</v>
      </c>
      <c r="C3121" t="str">
        <f t="shared" si="914"/>
        <v>-0.0723250278049056-0.0273198989176962i</v>
      </c>
      <c r="D3121" t="str">
        <f t="shared" si="915"/>
        <v>3.39036081513271-0.681443881107685i</v>
      </c>
      <c r="E3121" t="str">
        <f t="shared" si="916"/>
        <v>-8.27367774858295-41.3282164720662i</v>
      </c>
      <c r="F3121" t="str">
        <f t="shared" si="917"/>
        <v>2.89547422316388-1.48035041833252i</v>
      </c>
      <c r="G3121" t="str">
        <f t="shared" si="918"/>
        <v>0.99503912932257-0.0702585257428025i</v>
      </c>
      <c r="H3121" t="str">
        <f t="shared" si="919"/>
        <v>0.0253199577804251-20.4207850276616i</v>
      </c>
      <c r="I3121" t="str">
        <f t="shared" si="920"/>
        <v>-0.0850730374622403-0.166907886751506i</v>
      </c>
      <c r="K3121" t="str">
        <f t="shared" si="921"/>
        <v>0.000728615974395914-0.000771061052431787i</v>
      </c>
      <c r="L3121" t="str">
        <f t="shared" si="922"/>
        <v>0.0001875-0.00301330622595712i</v>
      </c>
      <c r="M3121" t="str">
        <f t="shared" si="923"/>
        <v>0.00125-0.00075735504074858i</v>
      </c>
      <c r="N3121">
        <f t="shared" si="924"/>
        <v>20.693447629073688</v>
      </c>
      <c r="O3121">
        <f t="shared" si="925"/>
        <v>22.234959255706983</v>
      </c>
      <c r="P3121" s="3">
        <f t="shared" si="926"/>
        <v>-22.234959255706983</v>
      </c>
      <c r="Q3121" s="3">
        <f t="shared" si="927"/>
        <v>-159.30655237092631</v>
      </c>
      <c r="R3121">
        <f t="shared" si="928"/>
        <v>20.693447629073688</v>
      </c>
      <c r="S3121">
        <f t="shared" si="929"/>
        <v>117.05979837874338</v>
      </c>
      <c r="T3121">
        <f t="shared" si="912"/>
        <v>-22.234959255706983</v>
      </c>
    </row>
    <row r="3122" spans="1:20" x14ac:dyDescent="0.35">
      <c r="A3122">
        <f t="shared" si="913"/>
        <v>738303.3371746171</v>
      </c>
      <c r="B3122">
        <f t="shared" si="930"/>
        <v>117504.6256125826</v>
      </c>
      <c r="C3122" t="str">
        <f t="shared" si="914"/>
        <v>-0.0718737535619763-0.027163737550193i</v>
      </c>
      <c r="D3122" t="str">
        <f t="shared" si="915"/>
        <v>3.38970952786129-0.682896839421954i</v>
      </c>
      <c r="E3122" t="str">
        <f t="shared" si="916"/>
        <v>-8.23380568437653-41.137561149157i</v>
      </c>
      <c r="F3122" t="str">
        <f t="shared" si="917"/>
        <v>2.89536485292194-1.47628947865914i</v>
      </c>
      <c r="G3122" t="str">
        <f t="shared" si="918"/>
        <v>0.99500154388339-0.0705228441929283i</v>
      </c>
      <c r="H3122" t="str">
        <f t="shared" si="919"/>
        <v>0.0251070698052293-20.3433256123038i</v>
      </c>
      <c r="I3122" t="str">
        <f t="shared" si="920"/>
        <v>-0.0845182487608496-0.166267725250756i</v>
      </c>
      <c r="K3122" t="str">
        <f t="shared" si="921"/>
        <v>0.000728002236947658-0.000769511796463909i</v>
      </c>
      <c r="L3122" t="str">
        <f t="shared" si="922"/>
        <v>0.0001875-0.00300189900972018i</v>
      </c>
      <c r="M3122" t="str">
        <f t="shared" si="923"/>
        <v>0.00125-0.000754487986400261i</v>
      </c>
      <c r="N3122">
        <f t="shared" si="924"/>
        <v>20.703424473357614</v>
      </c>
      <c r="O3122">
        <f t="shared" si="925"/>
        <v>22.288753452082062</v>
      </c>
      <c r="P3122" s="3">
        <f t="shared" si="926"/>
        <v>-22.288753452082062</v>
      </c>
      <c r="Q3122" s="3">
        <f t="shared" si="927"/>
        <v>-159.29657552664239</v>
      </c>
      <c r="R3122">
        <f t="shared" si="928"/>
        <v>20.703424473357614</v>
      </c>
      <c r="S3122">
        <f t="shared" si="929"/>
        <v>117.5046256125826</v>
      </c>
      <c r="T3122">
        <f t="shared" si="912"/>
        <v>-22.288753452082062</v>
      </c>
    </row>
    <row r="3123" spans="1:20" x14ac:dyDescent="0.35">
      <c r="A3123">
        <f t="shared" si="913"/>
        <v>741108.88985588064</v>
      </c>
      <c r="B3123">
        <f t="shared" si="930"/>
        <v>117951.14318991042</v>
      </c>
      <c r="C3123" t="str">
        <f t="shared" si="914"/>
        <v>-0.0714260769102115-0.0270080833384013i</v>
      </c>
      <c r="D3123" t="str">
        <f t="shared" si="915"/>
        <v>3.38905353444244-0.684358060591387i</v>
      </c>
      <c r="E3123" t="str">
        <f t="shared" si="916"/>
        <v>-8.19418519915417-40.9480236254026i</v>
      </c>
      <c r="F3123" t="str">
        <f t="shared" si="917"/>
        <v>2.89525465824359-1.47224965844727i</v>
      </c>
      <c r="G3123" t="str">
        <f t="shared" si="918"/>
        <v>0.99496367512396-0.0707881367729323i</v>
      </c>
      <c r="H3123" t="str">
        <f t="shared" si="919"/>
        <v>0.0248958833430797-20.2661610868703i</v>
      </c>
      <c r="I3123" t="str">
        <f t="shared" si="920"/>
        <v>-0.0839676530285295-0.165629986395348i</v>
      </c>
      <c r="K3123" t="str">
        <f t="shared" si="921"/>
        <v>0.000727386355640031-0.000767971035257007i</v>
      </c>
      <c r="L3123" t="str">
        <f t="shared" si="922"/>
        <v>0.0001875-0.00299053497680831i</v>
      </c>
      <c r="M3123" t="str">
        <f t="shared" si="923"/>
        <v>0.00125-0.000751631785614921i</v>
      </c>
      <c r="N3123">
        <f t="shared" si="924"/>
        <v>20.712927239908566</v>
      </c>
      <c r="O3123">
        <f t="shared" si="925"/>
        <v>22.342479444442105</v>
      </c>
      <c r="P3123" s="3">
        <f t="shared" si="926"/>
        <v>-22.342479444442105</v>
      </c>
      <c r="Q3123" s="3">
        <f t="shared" si="927"/>
        <v>-159.28707276009143</v>
      </c>
      <c r="R3123">
        <f t="shared" si="928"/>
        <v>20.712927239908566</v>
      </c>
      <c r="S3123">
        <f t="shared" si="929"/>
        <v>117.95114318991043</v>
      </c>
      <c r="T3123">
        <f t="shared" si="912"/>
        <v>-22.342479444442105</v>
      </c>
    </row>
    <row r="3124" spans="1:20" x14ac:dyDescent="0.35">
      <c r="A3124">
        <f t="shared" si="913"/>
        <v>743925.10363733303</v>
      </c>
      <c r="B3124">
        <f t="shared" si="930"/>
        <v>118399.35753403208</v>
      </c>
      <c r="C3124" t="str">
        <f t="shared" si="914"/>
        <v>-0.0709819611473684-0.0268529330008867i</v>
      </c>
      <c r="D3124" t="str">
        <f t="shared" si="915"/>
        <v>3.38839280276057-0.685827548691206i</v>
      </c>
      <c r="E3124" t="str">
        <f t="shared" si="916"/>
        <v>-8.15481532090727-40.7595945132167i</v>
      </c>
      <c r="F3124" t="str">
        <f t="shared" si="917"/>
        <v>2.895143632978-1.46823089825221i</v>
      </c>
      <c r="G3124" t="str">
        <f t="shared" si="918"/>
        <v>0.994925520930521-0.0710544068418879i</v>
      </c>
      <c r="H3124" t="str">
        <f t="shared" si="919"/>
        <v>0.0246863847826602-20.1892903161587i</v>
      </c>
      <c r="I3124" t="str">
        <f t="shared" si="920"/>
        <v>-0.0834212184151175-0.164994660670351i</v>
      </c>
      <c r="K3124" t="str">
        <f t="shared" si="921"/>
        <v>0.000726768314053683-0.00076643872518524i</v>
      </c>
      <c r="L3124" t="str">
        <f t="shared" si="922"/>
        <v>0.0001875-0.00297921396374607i</v>
      </c>
      <c r="M3124" t="str">
        <f t="shared" si="923"/>
        <v>0.00125-0.000748786397305163i</v>
      </c>
      <c r="N3124">
        <f t="shared" si="924"/>
        <v>20.72195320492429</v>
      </c>
      <c r="O3124">
        <f t="shared" si="925"/>
        <v>22.396137983387646</v>
      </c>
      <c r="P3124" s="3">
        <f t="shared" si="926"/>
        <v>-22.396137983387646</v>
      </c>
      <c r="Q3124" s="3">
        <f t="shared" si="927"/>
        <v>-159.27804679507571</v>
      </c>
      <c r="R3124">
        <f t="shared" si="928"/>
        <v>20.72195320492429</v>
      </c>
      <c r="S3124">
        <f t="shared" si="929"/>
        <v>118.39935753403208</v>
      </c>
      <c r="T3124">
        <f t="shared" si="912"/>
        <v>-22.396137983387646</v>
      </c>
    </row>
    <row r="3125" spans="1:20" x14ac:dyDescent="0.35">
      <c r="A3125">
        <f t="shared" si="913"/>
        <v>746752.01903115492</v>
      </c>
      <c r="B3125">
        <f t="shared" si="930"/>
        <v>118849.27509266141</v>
      </c>
      <c r="C3125" t="str">
        <f t="shared" si="914"/>
        <v>-0.0705413699805856-0.0266982833418404i</v>
      </c>
      <c r="D3125" t="str">
        <f t="shared" si="915"/>
        <v>3.38772730050901-0.687305307738456i</v>
      </c>
      <c r="E3125" t="str">
        <f t="shared" si="916"/>
        <v>-8.1156950652463-40.5722645301462i</v>
      </c>
      <c r="F3125" t="str">
        <f t="shared" si="917"/>
        <v>2.89503177092941-1.4642331389172i</v>
      </c>
      <c r="G3125" t="str">
        <f t="shared" si="918"/>
        <v>0.994887079173881-0.071321657767786i</v>
      </c>
      <c r="H3125" t="str">
        <f t="shared" si="919"/>
        <v>0.0244785606293861-20.1127121694793i</v>
      </c>
      <c r="I3125" t="str">
        <f t="shared" si="920"/>
        <v>-0.082878913312462-0.164361738599637i</v>
      </c>
      <c r="K3125" t="str">
        <f t="shared" si="921"/>
        <v>0.000726148095863362-0.000764914822598459i</v>
      </c>
      <c r="L3125" t="str">
        <f t="shared" si="922"/>
        <v>0.0001875-0.0029679358076769i</v>
      </c>
      <c r="M3125" t="str">
        <f t="shared" si="923"/>
        <v>0.00125-0.000745951780539114i</v>
      </c>
      <c r="N3125">
        <f t="shared" si="924"/>
        <v>20.730499677860081</v>
      </c>
      <c r="O3125">
        <f t="shared" si="925"/>
        <v>22.449729818314864</v>
      </c>
      <c r="P3125" s="3">
        <f t="shared" si="926"/>
        <v>-22.449729818314864</v>
      </c>
      <c r="Q3125" s="3">
        <f t="shared" si="927"/>
        <v>-159.26950032213992</v>
      </c>
      <c r="R3125">
        <f t="shared" si="928"/>
        <v>20.730499677860081</v>
      </c>
      <c r="S3125">
        <f t="shared" si="929"/>
        <v>118.84927509266141</v>
      </c>
      <c r="T3125">
        <f t="shared" si="912"/>
        <v>-22.449729818314864</v>
      </c>
    </row>
    <row r="3126" spans="1:20" x14ac:dyDescent="0.35">
      <c r="A3126">
        <f t="shared" si="913"/>
        <v>749589.67670347344</v>
      </c>
      <c r="B3126">
        <f t="shared" si="930"/>
        <v>119300.90233801353</v>
      </c>
      <c r="C3126" t="str">
        <f t="shared" si="914"/>
        <v>-0.0701042675211502-0.0265441312490875i</v>
      </c>
      <c r="D3126" t="str">
        <f t="shared" si="915"/>
        <v>3.38705699518948-0.688791341690365i</v>
      </c>
      <c r="E3126" t="str">
        <f t="shared" si="916"/>
        <v>-8.07682343593267-40.3860244974625i</v>
      </c>
      <c r="F3126" t="str">
        <f t="shared" si="917"/>
        <v>2.8949190658568-1.46025632157248i</v>
      </c>
      <c r="G3126" t="str">
        <f t="shared" si="918"/>
        <v>0.994848347709301-0.0715898929275263i</v>
      </c>
      <c r="H3126" t="str">
        <f t="shared" si="919"/>
        <v>0.0242723975043044-20.0364255206353i</v>
      </c>
      <c r="I3126" t="str">
        <f t="shared" si="920"/>
        <v>-0.0823407063525678-0.163731210745694i</v>
      </c>
      <c r="K3126" t="str">
        <f t="shared" si="921"/>
        <v>0.000725525684838993-0.00076339928382153i</v>
      </c>
      <c r="L3126" t="str">
        <f t="shared" si="922"/>
        <v>0.0001875-0.00295670034636073i</v>
      </c>
      <c r="M3126" t="str">
        <f t="shared" si="923"/>
        <v>0.00125-0.000743127894539861i</v>
      </c>
      <c r="N3126">
        <f t="shared" si="924"/>
        <v>20.738564001208857</v>
      </c>
      <c r="O3126">
        <f t="shared" si="925"/>
        <v>22.503255697415881</v>
      </c>
      <c r="P3126" s="3">
        <f t="shared" si="926"/>
        <v>-22.503255697415881</v>
      </c>
      <c r="Q3126" s="3">
        <f t="shared" si="927"/>
        <v>-159.26143599879114</v>
      </c>
      <c r="R3126">
        <f t="shared" si="928"/>
        <v>20.738564001208857</v>
      </c>
      <c r="S3126">
        <f t="shared" si="929"/>
        <v>119.30090233801353</v>
      </c>
      <c r="T3126">
        <f t="shared" si="912"/>
        <v>-22.503255697415881</v>
      </c>
    </row>
    <row r="3127" spans="1:20" x14ac:dyDescent="0.35">
      <c r="A3127">
        <f t="shared" si="913"/>
        <v>752438.11747494666</v>
      </c>
      <c r="B3127">
        <f t="shared" si="930"/>
        <v>119754.24576689799</v>
      </c>
      <c r="C3127" t="str">
        <f t="shared" si="914"/>
        <v>-0.069670618279336-0.0263904736921489i</v>
      </c>
      <c r="D3127" t="str">
        <f t="shared" si="915"/>
        <v>3.3863818541112-0.690285654442634i</v>
      </c>
      <c r="E3127" t="str">
        <f t="shared" si="916"/>
        <v>-8.03819942539433-40.2008653387741i</v>
      </c>
      <c r="F3127" t="str">
        <f t="shared" si="917"/>
        <v>2.89480551147364-1.45630038763424i</v>
      </c>
      <c r="G3127" t="str">
        <f t="shared" si="918"/>
        <v>0.994809324376392-0.0718591157069084i</v>
      </c>
      <c r="H3127" t="str">
        <f t="shared" si="919"/>
        <v>0.0240678821430073-19.9604292479038i</v>
      </c>
      <c r="I3127" t="str">
        <f t="shared" si="920"/>
        <v>-0.0818065664057542-0.163103067709451i</v>
      </c>
      <c r="K3127" t="str">
        <f t="shared" si="921"/>
        <v>0.000724901064846807-0.000761892065153663i</v>
      </c>
      <c r="L3127" t="str">
        <f t="shared" si="922"/>
        <v>0.0001875-0.00294550741817168i</v>
      </c>
      <c r="M3127" t="str">
        <f t="shared" si="923"/>
        <v>0.00125-0.000740314698684863i</v>
      </c>
      <c r="N3127">
        <f t="shared" si="924"/>
        <v>20.746143550289673</v>
      </c>
      <c r="O3127">
        <f t="shared" si="925"/>
        <v>22.556716367679726</v>
      </c>
      <c r="P3127" s="3">
        <f t="shared" si="926"/>
        <v>-22.556716367679726</v>
      </c>
      <c r="Q3127" s="3">
        <f t="shared" si="927"/>
        <v>-159.25385644971033</v>
      </c>
      <c r="R3127">
        <f t="shared" si="928"/>
        <v>20.746143550289673</v>
      </c>
      <c r="S3127">
        <f t="shared" si="929"/>
        <v>119.75424576689799</v>
      </c>
      <c r="T3127">
        <f t="shared" si="912"/>
        <v>-22.556716367679726</v>
      </c>
    </row>
    <row r="3128" spans="1:20" x14ac:dyDescent="0.35">
      <c r="A3128">
        <f t="shared" si="913"/>
        <v>755297.38232135144</v>
      </c>
      <c r="B3128">
        <f t="shared" si="930"/>
        <v>120209.3119008122</v>
      </c>
      <c r="C3128" t="str">
        <f t="shared" si="914"/>
        <v>-0.0692403871593235-0.0262373077203526i</v>
      </c>
      <c r="D3128" t="str">
        <f t="shared" si="915"/>
        <v>3.38570184439034-0.691788249827765i</v>
      </c>
      <c r="E3128" t="str">
        <f t="shared" si="916"/>
        <v>-7.99982201522735-40.0167780786586i</v>
      </c>
      <c r="F3128" t="str">
        <f t="shared" si="917"/>
        <v>2.89469110144755-1.4523652788036i</v>
      </c>
      <c r="G3128" t="str">
        <f t="shared" si="918"/>
        <v>0.994770006999-0.0721293295006211i</v>
      </c>
      <c r="H3128" t="str">
        <f t="shared" si="919"/>
        <v>0.0238650013945562-19.8847222340161i</v>
      </c>
      <c r="I3128" t="str">
        <f t="shared" si="920"/>
        <v>-0.0812764625788235-0.162477300130095i</v>
      </c>
      <c r="K3128" t="str">
        <f t="shared" si="921"/>
        <v>0.00072427421985047-0.000760393122867739i</v>
      </c>
      <c r="L3128" t="str">
        <f t="shared" si="922"/>
        <v>0.0001875-0.00293435686209571i</v>
      </c>
      <c r="M3128" t="str">
        <f t="shared" si="923"/>
        <v>0.00125-0.00073751215250534i</v>
      </c>
      <c r="N3128">
        <f t="shared" si="924"/>
        <v>20.753235733037201</v>
      </c>
      <c r="O3128">
        <f t="shared" si="925"/>
        <v>22.610112574892852</v>
      </c>
      <c r="P3128" s="3">
        <f t="shared" si="926"/>
        <v>-22.610112574892852</v>
      </c>
      <c r="Q3128" s="3">
        <f t="shared" si="927"/>
        <v>-159.2467642669628</v>
      </c>
      <c r="R3128">
        <f t="shared" si="928"/>
        <v>20.753235733037201</v>
      </c>
      <c r="S3128">
        <f t="shared" si="929"/>
        <v>120.2093119008122</v>
      </c>
      <c r="T3128">
        <f t="shared" si="912"/>
        <v>-22.610112574892852</v>
      </c>
    </row>
    <row r="3129" spans="1:20" x14ac:dyDescent="0.35">
      <c r="A3129">
        <f t="shared" si="913"/>
        <v>758167.51237417257</v>
      </c>
      <c r="B3129">
        <f t="shared" si="930"/>
        <v>120666.10728603529</v>
      </c>
      <c r="C3129" t="str">
        <f t="shared" si="914"/>
        <v>-0.0688135394541969-0.0260846304609877i</v>
      </c>
      <c r="D3129" t="str">
        <f t="shared" si="915"/>
        <v>3.38501693294921-0.693299131613333i</v>
      </c>
      <c r="E3129" t="str">
        <f t="shared" si="916"/>
        <v>-7.9616901766853-39.8337538413164i</v>
      </c>
      <c r="F3129" t="str">
        <f t="shared" si="917"/>
        <v>2.89457582939988-1.44845093706562i</v>
      </c>
      <c r="G3129" t="str">
        <f t="shared" si="918"/>
        <v>0.994730393385104-0.0724005377122336i</v>
      </c>
      <c r="H3129" t="str">
        <f t="shared" si="919"/>
        <v>0.0236637422204172-19.8093033661389i</v>
      </c>
      <c r="I3129" t="str">
        <f t="shared" si="920"/>
        <v>-0.0807503642132507-0.161853898684883i</v>
      </c>
      <c r="K3129" t="str">
        <f t="shared" si="921"/>
        <v>0.000723645133912216-0.000758902413209694i</v>
      </c>
      <c r="L3129" t="str">
        <f t="shared" si="922"/>
        <v>0.0001875-0.00292324851772834i</v>
      </c>
      <c r="M3129" t="str">
        <f t="shared" si="923"/>
        <v>0.00125-0.000734720215685737i</v>
      </c>
      <c r="N3129">
        <f t="shared" si="924"/>
        <v>20.759837989791436</v>
      </c>
      <c r="O3129">
        <f t="shared" si="925"/>
        <v>22.663445063639834</v>
      </c>
      <c r="P3129" s="3">
        <f t="shared" si="926"/>
        <v>-22.663445063639834</v>
      </c>
      <c r="Q3129" s="3">
        <f t="shared" si="927"/>
        <v>-159.24016201020856</v>
      </c>
      <c r="R3129">
        <f t="shared" si="928"/>
        <v>20.759837989791436</v>
      </c>
      <c r="S3129">
        <f t="shared" si="929"/>
        <v>120.66610728603528</v>
      </c>
      <c r="T3129">
        <f t="shared" si="912"/>
        <v>-22.663445063639834</v>
      </c>
    </row>
    <row r="3130" spans="1:20" x14ac:dyDescent="0.35">
      <c r="A3130">
        <f t="shared" si="913"/>
        <v>761048.54892119439</v>
      </c>
      <c r="B3130">
        <f t="shared" si="930"/>
        <v>121124.63849372222</v>
      </c>
      <c r="C3130" t="str">
        <f t="shared" si="914"/>
        <v>-0.0683900408410151-0.0259324391175135i</v>
      </c>
      <c r="D3130" t="str">
        <f t="shared" si="915"/>
        <v>3.38432708651564-0.694818303500284i</v>
      </c>
      <c r="E3130" t="str">
        <f t="shared" si="916"/>
        <v>-7.92380287115315-39.651783849244i</v>
      </c>
      <c r="F3130" t="str">
        <f t="shared" si="917"/>
        <v>2.89445968890561-1.44455730468829i</v>
      </c>
      <c r="G3130" t="str">
        <f t="shared" si="918"/>
        <v>0.994690481326697-0.0726727437541831i</v>
      </c>
      <c r="H3130" t="str">
        <f t="shared" si="919"/>
        <v>0.0234640916934074-19.7341715358548i</v>
      </c>
      <c r="I3130" t="str">
        <f t="shared" si="920"/>
        <v>-0.080228240883381-0.161232854088983i</v>
      </c>
      <c r="K3130" t="str">
        <f t="shared" si="921"/>
        <v>0.000723013791194025-0.000757419892397854i</v>
      </c>
      <c r="L3130" t="str">
        <f t="shared" si="922"/>
        <v>0.0001875-0.00291218222527231i</v>
      </c>
      <c r="M3130" t="str">
        <f t="shared" si="923"/>
        <v>0.00125-0.000731938848063094i</v>
      </c>
      <c r="N3130">
        <f t="shared" si="924"/>
        <v>20.765947793096046</v>
      </c>
      <c r="O3130">
        <f t="shared" si="925"/>
        <v>22.716714577303762</v>
      </c>
      <c r="P3130" s="3">
        <f t="shared" si="926"/>
        <v>-22.716714577303762</v>
      </c>
      <c r="Q3130" s="3">
        <f t="shared" si="927"/>
        <v>-159.23405220690395</v>
      </c>
      <c r="R3130">
        <f t="shared" si="928"/>
        <v>20.765947793096046</v>
      </c>
      <c r="S3130">
        <f t="shared" si="929"/>
        <v>121.12463849372222</v>
      </c>
      <c r="T3130">
        <f t="shared" si="912"/>
        <v>-22.716714577303762</v>
      </c>
    </row>
    <row r="3131" spans="1:20" x14ac:dyDescent="0.35">
      <c r="A3131">
        <f t="shared" si="913"/>
        <v>763940.53340709489</v>
      </c>
      <c r="B3131">
        <f t="shared" si="930"/>
        <v>121584.91211999836</v>
      </c>
      <c r="C3131" t="str">
        <f t="shared" si="914"/>
        <v>-0.067969857375957-0.0257807309678032i</v>
      </c>
      <c r="D3131" t="str">
        <f t="shared" si="915"/>
        <v>3.38363227162227-0.696345769121154i</v>
      </c>
      <c r="E3131" t="str">
        <f t="shared" si="916"/>
        <v>-7.88615905061045-39.4708594219252i</v>
      </c>
      <c r="F3131" t="str">
        <f t="shared" si="917"/>
        <v>2.89434267349276-1.4406843242215i</v>
      </c>
      <c r="G3131" t="str">
        <f t="shared" si="918"/>
        <v>0.994650268599682-0.0729459510477649i</v>
      </c>
      <c r="H3131" t="str">
        <f t="shared" si="919"/>
        <v>0.0232660369966507-19.6593256391435i</v>
      </c>
      <c r="I3131" t="str">
        <f t="shared" si="920"/>
        <v>-0.0797100623946434-0.160614157095272i</v>
      </c>
      <c r="K3131" t="str">
        <f t="shared" si="921"/>
        <v>0.000722380175958771-0.000755945516622353i</v>
      </c>
      <c r="L3131" t="str">
        <f t="shared" si="922"/>
        <v>0.0001875-0.00290115782553528i</v>
      </c>
      <c r="M3131" t="str">
        <f t="shared" si="923"/>
        <v>0.00125-0.000729168009626512i</v>
      </c>
      <c r="N3131">
        <f t="shared" si="924"/>
        <v>20.771562647492317</v>
      </c>
      <c r="O3131">
        <f t="shared" si="925"/>
        <v>22.7699218580671</v>
      </c>
      <c r="P3131" s="3">
        <f t="shared" si="926"/>
        <v>-22.7699218580671</v>
      </c>
      <c r="Q3131" s="3">
        <f t="shared" si="927"/>
        <v>-159.22843735250768</v>
      </c>
      <c r="R3131">
        <f t="shared" si="928"/>
        <v>20.771562647492317</v>
      </c>
      <c r="S3131">
        <f t="shared" si="929"/>
        <v>121.58491211999836</v>
      </c>
      <c r="T3131">
        <f t="shared" si="912"/>
        <v>-22.7699218580671</v>
      </c>
    </row>
    <row r="3132" spans="1:20" x14ac:dyDescent="0.35">
      <c r="A3132">
        <f t="shared" si="913"/>
        <v>766843.50743404194</v>
      </c>
      <c r="B3132">
        <f t="shared" si="930"/>
        <v>122046.93478605436</v>
      </c>
      <c r="C3132" t="str">
        <f t="shared" si="914"/>
        <v>-0.0675529554895435-0.0256295033624429i</v>
      </c>
      <c r="D3132" t="str">
        <f t="shared" si="915"/>
        <v>3.38293245460588-0.697881532038335i</v>
      </c>
      <c r="E3132" t="str">
        <f t="shared" si="916"/>
        <v>-7.84875765808023-39.2909719745455i</v>
      </c>
      <c r="F3132" t="str">
        <f t="shared" si="917"/>
        <v>2.89422477664229-1.43683193849606i</v>
      </c>
      <c r="G3132" t="str">
        <f t="shared" si="918"/>
        <v>0.994609752963756-0.0732201630231199i</v>
      </c>
      <c r="H3132" t="str">
        <f t="shared" si="919"/>
        <v>0.0230695654225473-19.5847645763629i</v>
      </c>
      <c r="I3132" t="str">
        <f t="shared" si="920"/>
        <v>-0.07919579878178-0.159997798494181i</v>
      </c>
      <c r="K3132" t="str">
        <f t="shared" si="921"/>
        <v>0.000721744272571437-0.00075447924204452i</v>
      </c>
      <c r="L3132" t="str">
        <f t="shared" si="922"/>
        <v>0.0001875-0.00289017515992755i</v>
      </c>
      <c r="M3132" t="str">
        <f t="shared" si="923"/>
        <v>0.00125-0.000726407660516552i</v>
      </c>
      <c r="N3132">
        <f t="shared" si="924"/>
        <v>20.776680089322582</v>
      </c>
      <c r="O3132">
        <f t="shared" si="925"/>
        <v>22.823067646911607</v>
      </c>
      <c r="P3132" s="3">
        <f t="shared" si="926"/>
        <v>-22.823067646911607</v>
      </c>
      <c r="Q3132" s="3">
        <f t="shared" si="927"/>
        <v>-159.22331991067742</v>
      </c>
      <c r="R3132">
        <f t="shared" si="928"/>
        <v>20.776680089322582</v>
      </c>
      <c r="S3132">
        <f t="shared" si="929"/>
        <v>122.04693478605436</v>
      </c>
      <c r="T3132">
        <f t="shared" si="912"/>
        <v>-22.823067646911607</v>
      </c>
    </row>
    <row r="3133" spans="1:20" x14ac:dyDescent="0.35">
      <c r="A3133">
        <f t="shared" si="913"/>
        <v>769757.51276229136</v>
      </c>
      <c r="B3133">
        <f t="shared" si="930"/>
        <v>122510.71313824138</v>
      </c>
      <c r="C3133" t="str">
        <f t="shared" si="914"/>
        <v>-0.0671393019819258-0.0254787537230647i</v>
      </c>
      <c r="D3133" t="str">
        <f t="shared" si="915"/>
        <v>3.38222760160668-0.699425595742306i</v>
      </c>
      <c r="E3133" t="str">
        <f t="shared" si="916"/>
        <v>-7.81159762806608-39.1121130167218i</v>
      </c>
      <c r="F3133" t="str">
        <f t="shared" si="917"/>
        <v>2.89410599178759-1.4330000906227i</v>
      </c>
      <c r="G3133" t="str">
        <f t="shared" si="918"/>
        <v>0.994568932162301-0.0734953831192225i</v>
      </c>
      <c r="H3133" t="str">
        <f t="shared" si="919"/>
        <v>0.0228746643717504-19.5104872522303i</v>
      </c>
      <c r="I3133" t="str">
        <f t="shared" si="920"/>
        <v>-0.0786854203070873-0.159383769113506i</v>
      </c>
      <c r="K3133" t="str">
        <f t="shared" si="921"/>
        <v>0.000721106065500303-0.000753021024796288i</v>
      </c>
      <c r="L3133" t="str">
        <f t="shared" si="922"/>
        <v>0.0001875-0.00287923407045981i</v>
      </c>
      <c r="M3133" t="str">
        <f t="shared" si="923"/>
        <v>0.00125-0.000723657761024655i</v>
      </c>
      <c r="N3133">
        <f t="shared" si="924"/>
        <v>20.7812976865319</v>
      </c>
      <c r="O3133">
        <f t="shared" si="925"/>
        <v>22.876152683619235</v>
      </c>
      <c r="P3133" s="3">
        <f t="shared" si="926"/>
        <v>-22.876152683619235</v>
      </c>
      <c r="Q3133" s="3">
        <f t="shared" si="927"/>
        <v>-159.2187023134681</v>
      </c>
      <c r="R3133">
        <f t="shared" si="928"/>
        <v>20.7812976865319</v>
      </c>
      <c r="S3133">
        <f t="shared" si="929"/>
        <v>122.51071313824139</v>
      </c>
      <c r="T3133">
        <f t="shared" si="912"/>
        <v>-22.876152683619235</v>
      </c>
    </row>
    <row r="3134" spans="1:20" x14ac:dyDescent="0.35">
      <c r="A3134">
        <f t="shared" si="913"/>
        <v>772682.59131078806</v>
      </c>
      <c r="B3134">
        <f t="shared" si="930"/>
        <v>122976.2538481667</v>
      </c>
      <c r="C3134" t="str">
        <f t="shared" si="914"/>
        <v>-0.066728864018252-0.0253284795407265i</v>
      </c>
      <c r="D3134" t="str">
        <f t="shared" si="915"/>
        <v>3.38151767856772-0.700977963649823i</v>
      </c>
      <c r="E3134" t="str">
        <f t="shared" si="916"/>
        <v>-7.77467788697761-38.9342741512537i</v>
      </c>
      <c r="F3134" t="str">
        <f t="shared" si="917"/>
        <v>2.89398631231435-1.42918872399105i</v>
      </c>
      <c r="G3134" t="str">
        <f t="shared" si="918"/>
        <v>0.994527803922267-0.0737716147838674i</v>
      </c>
      <c r="H3134" t="str">
        <f t="shared" si="919"/>
        <v>0.0226813213521559-19.4364925758034i</v>
      </c>
      <c r="I3134" t="str">
        <f t="shared" si="920"/>
        <v>-0.0781788974586688-0.158772059818242i</v>
      </c>
      <c r="K3134" t="str">
        <f t="shared" si="921"/>
        <v>0.000720465539318161-0.000751570820979644i</v>
      </c>
      <c r="L3134" t="str">
        <f t="shared" si="922"/>
        <v>0.0001875-0.00286833439974079i</v>
      </c>
      <c r="M3134" t="str">
        <f t="shared" si="923"/>
        <v>0.00125-0.000720918271592604i</v>
      </c>
      <c r="N3134">
        <f t="shared" si="924"/>
        <v>20.785413038473251</v>
      </c>
      <c r="O3134">
        <f t="shared" si="925"/>
        <v>22.929177706771906</v>
      </c>
      <c r="P3134" s="3">
        <f t="shared" si="926"/>
        <v>-22.929177706771906</v>
      </c>
      <c r="Q3134" s="3">
        <f t="shared" si="927"/>
        <v>-159.21458696152675</v>
      </c>
      <c r="R3134">
        <f t="shared" si="928"/>
        <v>20.785413038473251</v>
      </c>
      <c r="S3134">
        <f t="shared" si="929"/>
        <v>122.97625384816671</v>
      </c>
      <c r="T3134">
        <f t="shared" si="912"/>
        <v>-22.929177706771906</v>
      </c>
    </row>
    <row r="3135" spans="1:20" x14ac:dyDescent="0.35">
      <c r="A3135">
        <f t="shared" si="913"/>
        <v>775618.78515776899</v>
      </c>
      <c r="B3135">
        <f t="shared" si="930"/>
        <v>123443.56361278973</v>
      </c>
      <c r="C3135" t="str">
        <f t="shared" si="914"/>
        <v>-0.0663216091240952-0.0251786783743302i</v>
      </c>
      <c r="D3135" t="str">
        <f t="shared" si="915"/>
        <v>3.38080265123414-0.702538639102131i</v>
      </c>
      <c r="E3135" t="str">
        <f t="shared" si="916"/>
        <v>-7.73799735354366-38.7574470728908i</v>
      </c>
      <c r="F3135" t="str">
        <f t="shared" si="917"/>
        <v>2.89386573156002-1.42539778226865i</v>
      </c>
      <c r="G3135" t="str">
        <f t="shared" si="918"/>
        <v>0.994486365954063-0.0740488614736564i</v>
      </c>
      <c r="H3135" t="str">
        <f t="shared" si="919"/>
        <v>0.0224895239779004-19.3627794604622i</v>
      </c>
      <c r="I3135" t="str">
        <f t="shared" si="920"/>
        <v>-0.0776762009487068-0.158162661510405i</v>
      </c>
      <c r="K3135" t="str">
        <f t="shared" si="921"/>
        <v>0.000719822678703557-0.00075012858666607i</v>
      </c>
      <c r="L3135" t="str">
        <f t="shared" si="922"/>
        <v>0.0001875-0.00285747599097509i</v>
      </c>
      <c r="M3135" t="str">
        <f t="shared" si="923"/>
        <v>0.00125-0.000718189152811919i</v>
      </c>
      <c r="N3135">
        <f t="shared" si="924"/>
        <v>20.789023775716743</v>
      </c>
      <c r="O3135">
        <f t="shared" si="925"/>
        <v>22.982143453752283</v>
      </c>
      <c r="P3135" s="3">
        <f t="shared" si="926"/>
        <v>-22.982143453752283</v>
      </c>
      <c r="Q3135" s="3">
        <f t="shared" si="927"/>
        <v>-159.21097622428326</v>
      </c>
      <c r="R3135">
        <f t="shared" si="928"/>
        <v>20.789023775716743</v>
      </c>
      <c r="S3135">
        <f t="shared" si="929"/>
        <v>123.44356361278973</v>
      </c>
      <c r="T3135">
        <f t="shared" si="912"/>
        <v>-22.982143453752283</v>
      </c>
    </row>
    <row r="3136" spans="1:20" x14ac:dyDescent="0.35">
      <c r="A3136">
        <f t="shared" si="913"/>
        <v>778566.13654136856</v>
      </c>
      <c r="B3136">
        <f t="shared" si="930"/>
        <v>123912.64915451834</v>
      </c>
      <c r="C3136" t="str">
        <f t="shared" si="914"/>
        <v>-0.0659175051809572-0.0250293478490804i</v>
      </c>
      <c r="D3136" t="str">
        <f t="shared" si="915"/>
        <v>3.38008248515256-0.704107625363123i</v>
      </c>
      <c r="E3136" t="str">
        <f t="shared" si="916"/>
        <v>-7.70155493921442-38.5816235671206i</v>
      </c>
      <c r="F3136" t="str">
        <f t="shared" si="917"/>
        <v>2.89374424281364-1.42162720939997i</v>
      </c>
      <c r="G3136" t="str">
        <f t="shared" si="918"/>
        <v>0.994444615951435-0.0743271266539847i</v>
      </c>
      <c r="H3136" t="str">
        <f t="shared" si="919"/>
        <v>0.0222992599683711-19.28934682389i</v>
      </c>
      <c r="I3136" t="str">
        <f t="shared" si="920"/>
        <v>-0.0771773017117424-0.157555565128864i</v>
      </c>
      <c r="K3136" t="str">
        <f t="shared" si="921"/>
        <v>0.000719177468442021-0.000748694277896007i</v>
      </c>
      <c r="L3136" t="str">
        <f t="shared" si="922"/>
        <v>0.0001875-0.00284665868796084i</v>
      </c>
      <c r="M3136" t="str">
        <f t="shared" si="923"/>
        <v>0.00125-0.000715470365423314i</v>
      </c>
      <c r="N3136">
        <f t="shared" si="924"/>
        <v>20.792127559859466</v>
      </c>
      <c r="O3136">
        <f t="shared" si="925"/>
        <v>23.035050660743693</v>
      </c>
      <c r="P3136" s="3">
        <f t="shared" si="926"/>
        <v>-23.035050660743693</v>
      </c>
      <c r="Q3136" s="3">
        <f t="shared" si="927"/>
        <v>-159.20787244014053</v>
      </c>
      <c r="R3136">
        <f t="shared" si="928"/>
        <v>20.792127559859466</v>
      </c>
      <c r="S3136">
        <f t="shared" si="929"/>
        <v>123.91264915451833</v>
      </c>
      <c r="T3136">
        <f t="shared" si="912"/>
        <v>-23.035050660743693</v>
      </c>
    </row>
    <row r="3137" spans="1:20" x14ac:dyDescent="0.35">
      <c r="A3137">
        <f t="shared" si="913"/>
        <v>781524.68786022579</v>
      </c>
      <c r="B3137">
        <f t="shared" si="930"/>
        <v>124383.5172213055</v>
      </c>
      <c r="C3137" t="str">
        <f t="shared" si="914"/>
        <v>-0.0655165204218363-0.0248804856549819i</v>
      </c>
      <c r="D3137" t="str">
        <f t="shared" si="915"/>
        <v>3.37935714567043-0.705684925617525i</v>
      </c>
      <c r="E3137" t="str">
        <f t="shared" si="916"/>
        <v>-7.66534954855271-38.4067955089726i</v>
      </c>
      <c r="F3137" t="str">
        <f t="shared" si="917"/>
        <v>2.89362183931541-1.41787694960539i</v>
      </c>
      <c r="G3137" t="str">
        <f t="shared" si="918"/>
        <v>0.994402551591361-0.0746064137990257i</v>
      </c>
      <c r="H3137" t="str">
        <f t="shared" si="919"/>
        <v>0.0221105171472249-19.2161935880552i</v>
      </c>
      <c r="I3137" t="str">
        <f t="shared" si="920"/>
        <v>-0.0766821709029712-0.156950761649166i</v>
      </c>
      <c r="K3137" t="str">
        <f t="shared" si="921"/>
        <v>0.000718529893427344-0.000747267850678335i</v>
      </c>
      <c r="L3137" t="str">
        <f t="shared" si="922"/>
        <v>0.0001875-0.0028358823350875i</v>
      </c>
      <c r="M3137" t="str">
        <f t="shared" si="923"/>
        <v>0.00125-0.000712761870316109i</v>
      </c>
      <c r="N3137">
        <f t="shared" si="924"/>
        <v>20.794722083339082</v>
      </c>
      <c r="O3137">
        <f t="shared" si="925"/>
        <v>23.087900062730291</v>
      </c>
      <c r="P3137" s="3">
        <f t="shared" si="926"/>
        <v>-23.087900062730291</v>
      </c>
      <c r="Q3137" s="3">
        <f t="shared" si="927"/>
        <v>-159.20527791666092</v>
      </c>
      <c r="R3137">
        <f t="shared" si="928"/>
        <v>20.794722083339082</v>
      </c>
      <c r="S3137">
        <f t="shared" si="929"/>
        <v>124.38351722130551</v>
      </c>
      <c r="T3137">
        <f t="shared" si="912"/>
        <v>-23.087900062730291</v>
      </c>
    </row>
    <row r="3138" spans="1:20" x14ac:dyDescent="0.35">
      <c r="A3138">
        <f t="shared" si="913"/>
        <v>784494.48167409457</v>
      </c>
      <c r="B3138">
        <f t="shared" si="930"/>
        <v>124856.17458674646</v>
      </c>
      <c r="C3138" t="str">
        <f t="shared" si="914"/>
        <v>-0.0651186234268623-0.0247320895453741i</v>
      </c>
      <c r="D3138" t="str">
        <f t="shared" si="915"/>
        <v>3.37862659793535-0.707270542969018i</v>
      </c>
      <c r="E3138" t="str">
        <f t="shared" si="916"/>
        <v>-7.62938007961344-38.2329548618412i</v>
      </c>
      <c r="F3138" t="str">
        <f t="shared" si="917"/>
        <v>2.89349851425639-1.41414694738023i</v>
      </c>
      <c r="G3138" t="str">
        <f t="shared" si="918"/>
        <v>0.994360170533926-0.0748867263917161i</v>
      </c>
      <c r="H3138" t="str">
        <f t="shared" si="919"/>
        <v>0.0219232834414176-19.143318679193i</v>
      </c>
      <c r="I3138" t="str">
        <f t="shared" si="920"/>
        <v>-0.0761907798965521-0.156348242083368i</v>
      </c>
      <c r="K3138" t="str">
        <f t="shared" si="921"/>
        <v>0.000717879938662831-0.000745849260989881i</v>
      </c>
      <c r="L3138" t="str">
        <f t="shared" si="922"/>
        <v>0.0001875-0.00282514677733364i</v>
      </c>
      <c r="M3138" t="str">
        <f t="shared" si="923"/>
        <v>0.00125-0.000710063628527707i</v>
      </c>
      <c r="N3138">
        <f t="shared" si="924"/>
        <v>20.796805069249274</v>
      </c>
      <c r="O3138">
        <f t="shared" si="925"/>
        <v>23.140692393497233</v>
      </c>
      <c r="P3138" s="3">
        <f t="shared" si="926"/>
        <v>-23.140692393497233</v>
      </c>
      <c r="Q3138" s="3">
        <f t="shared" si="927"/>
        <v>-159.20319493075073</v>
      </c>
      <c r="R3138">
        <f t="shared" si="928"/>
        <v>20.796805069249274</v>
      </c>
      <c r="S3138">
        <f t="shared" si="929"/>
        <v>124.85617458674646</v>
      </c>
      <c r="T3138">
        <f t="shared" si="912"/>
        <v>-23.140692393497233</v>
      </c>
    </row>
    <row r="3139" spans="1:20" x14ac:dyDescent="0.35">
      <c r="A3139">
        <f t="shared" si="913"/>
        <v>787475.56070445618</v>
      </c>
      <c r="B3139">
        <f t="shared" si="930"/>
        <v>125330.62805017611</v>
      </c>
      <c r="C3139" t="str">
        <f t="shared" si="914"/>
        <v>-0.0647237831189955-0.0245841573355014i</v>
      </c>
      <c r="D3139" t="str">
        <f t="shared" si="915"/>
        <v>3.37789080689448-0.708864480438378i</v>
      </c>
      <c r="E3139" t="str">
        <f t="shared" si="916"/>
        <v>-7.59364542431384-38.0600936763236i</v>
      </c>
      <c r="F3139" t="str">
        <f t="shared" si="917"/>
        <v>2.89337426077814-1.41043714749375i</v>
      </c>
      <c r="G3139" t="str">
        <f t="shared" si="918"/>
        <v>0.994317470422209-0.0751680679237407i</v>
      </c>
      <c r="H3139" t="str">
        <f t="shared" si="919"/>
        <v>0.0217375468802426-19.0707210277868i</v>
      </c>
      <c r="I3139" t="str">
        <f t="shared" si="920"/>
        <v>-0.0757031002839277-0.155747997479868i</v>
      </c>
      <c r="K3139" t="str">
        <f t="shared" si="921"/>
        <v>0.000717227589262607-0.000744438464774925i</v>
      </c>
      <c r="L3139" t="str">
        <f t="shared" si="922"/>
        <v>0.0001875-0.00281445186026463i</v>
      </c>
      <c r="M3139" t="str">
        <f t="shared" si="923"/>
        <v>0.00125-0.000707375601242982i</v>
      </c>
      <c r="N3139">
        <f t="shared" si="924"/>
        <v>20.798374271157797</v>
      </c>
      <c r="O3139">
        <f t="shared" si="925"/>
        <v>23.193428385630828</v>
      </c>
      <c r="P3139" s="3">
        <f t="shared" si="926"/>
        <v>-23.193428385630828</v>
      </c>
      <c r="Q3139" s="3">
        <f t="shared" si="927"/>
        <v>-159.2016257288422</v>
      </c>
      <c r="R3139">
        <f t="shared" si="928"/>
        <v>20.798374271157797</v>
      </c>
      <c r="S3139">
        <f t="shared" si="929"/>
        <v>125.3306280501761</v>
      </c>
      <c r="T3139">
        <f t="shared" si="912"/>
        <v>-23.193428385630828</v>
      </c>
    </row>
    <row r="3140" spans="1:20" x14ac:dyDescent="0.35">
      <c r="A3140">
        <f t="shared" si="913"/>
        <v>790467.9678351332</v>
      </c>
      <c r="B3140">
        <f t="shared" si="930"/>
        <v>125806.88443676678</v>
      </c>
      <c r="C3140" t="str">
        <f t="shared" si="914"/>
        <v>-0.0643319687597955-0.0244366869011217i</v>
      </c>
      <c r="D3140" t="str">
        <f t="shared" si="915"/>
        <v>3.37714973729387-0.710466740961583i</v>
      </c>
      <c r="E3140" t="str">
        <f t="shared" si="916"/>
        <v>-7.55814446879268-37.8882040890796i</v>
      </c>
      <c r="F3140" t="str">
        <f t="shared" si="917"/>
        <v>2.89324907197244-1.40674749498816i</v>
      </c>
      <c r="G3140" t="str">
        <f t="shared" si="918"/>
        <v>0.994274448882169-0.0754504418955154i</v>
      </c>
      <c r="H3140" t="str">
        <f t="shared" si="919"/>
        <v>0.02155329559438-18.9983995685507i</v>
      </c>
      <c r="I3140" t="str">
        <f t="shared" si="920"/>
        <v>-0.0752191038721606-0.155150018923239i</v>
      </c>
      <c r="K3140" t="str">
        <f t="shared" si="921"/>
        <v>0.0007165728304529-0.000743035417944742i</v>
      </c>
      <c r="L3140" t="str">
        <f t="shared" si="922"/>
        <v>0.0001875-0.00280379743003051i</v>
      </c>
      <c r="M3140" t="str">
        <f t="shared" si="923"/>
        <v>0.00125-0.000704697749793766i</v>
      </c>
      <c r="N3140">
        <f t="shared" si="924"/>
        <v>20.799427472926595</v>
      </c>
      <c r="O3140">
        <f t="shared" si="925"/>
        <v>23.24610877051807</v>
      </c>
      <c r="P3140" s="3">
        <f t="shared" si="926"/>
        <v>-23.24610877051807</v>
      </c>
      <c r="Q3140" s="3">
        <f t="shared" si="927"/>
        <v>-159.2005725270734</v>
      </c>
      <c r="R3140">
        <f t="shared" si="928"/>
        <v>20.799427472926595</v>
      </c>
      <c r="S3140">
        <f t="shared" si="929"/>
        <v>125.80688443676678</v>
      </c>
      <c r="T3140">
        <f t="shared" si="912"/>
        <v>-23.24610877051807</v>
      </c>
    </row>
    <row r="3141" spans="1:20" x14ac:dyDescent="0.35">
      <c r="A3141">
        <f t="shared" si="913"/>
        <v>793471.74611290672</v>
      </c>
      <c r="B3141">
        <f t="shared" si="930"/>
        <v>126284.95059762649</v>
      </c>
      <c r="C3141" t="str">
        <f t="shared" si="914"/>
        <v>-0.0639431499452444-0.0242896761771454i</v>
      </c>
      <c r="D3141" t="str">
        <f t="shared" si="915"/>
        <v>3.37640335367783-0.71207732738792i</v>
      </c>
      <c r="E3141" t="str">
        <f t="shared" si="916"/>
        <v>-7.52287609375911-37.717278321702i</v>
      </c>
      <c r="F3141" t="str">
        <f t="shared" si="917"/>
        <v>2.89312294088084-1.40307793517764i</v>
      </c>
      <c r="G3141" t="str">
        <f t="shared" si="918"/>
        <v>0.994231103522519-0.0757338518161704i</v>
      </c>
      <c r="H3141" t="str">
        <f t="shared" si="919"/>
        <v>0.0213705178149548-18.9263532404107i</v>
      </c>
      <c r="I3141" t="str">
        <f t="shared" si="920"/>
        <v>-0.0747387626822789-0.154554297534056i</v>
      </c>
      <c r="K3141" t="str">
        <f t="shared" si="921"/>
        <v>0.000715915647573364-0.000741640076377149i</v>
      </c>
      <c r="L3141" t="str">
        <f t="shared" si="922"/>
        <v>0.0001875-0.00279318333336373i</v>
      </c>
      <c r="M3141" t="str">
        <f t="shared" si="923"/>
        <v>0.00125-0.000702030035658264i</v>
      </c>
      <c r="N3141">
        <f t="shared" si="924"/>
        <v>20.799962488534533</v>
      </c>
      <c r="O3141">
        <f t="shared" si="925"/>
        <v>23.298734278347204</v>
      </c>
      <c r="P3141" s="3">
        <f t="shared" si="926"/>
        <v>-23.298734278347204</v>
      </c>
      <c r="Q3141" s="3">
        <f t="shared" si="927"/>
        <v>-159.20003751146547</v>
      </c>
      <c r="R3141">
        <f t="shared" si="928"/>
        <v>20.799962488534533</v>
      </c>
      <c r="S3141">
        <f t="shared" si="929"/>
        <v>126.28495059762649</v>
      </c>
      <c r="T3141">
        <f t="shared" si="912"/>
        <v>-23.298734278347204</v>
      </c>
    </row>
    <row r="3142" spans="1:20" x14ac:dyDescent="0.35">
      <c r="A3142">
        <f t="shared" si="913"/>
        <v>796486.9387481357</v>
      </c>
      <c r="B3142">
        <f t="shared" si="930"/>
        <v>126764.83340989747</v>
      </c>
      <c r="C3142" t="str">
        <f t="shared" si="914"/>
        <v>-0.0635572966016429-0.0241431231563135i</v>
      </c>
      <c r="D3142" t="str">
        <f t="shared" si="915"/>
        <v>3.37565162038839-0.713696242478049i</v>
      </c>
      <c r="E3142" t="str">
        <f t="shared" si="916"/>
        <v>-7.48783917483278-37.5473086796091i</v>
      </c>
      <c r="F3142" t="str">
        <f t="shared" si="917"/>
        <v>2.89299586049442-1.39942841364736i</v>
      </c>
      <c r="G3142" t="str">
        <f t="shared" si="918"/>
        <v>0.994187431934614-0.0760183012035332i</v>
      </c>
      <c r="H3142" t="str">
        <f t="shared" si="919"/>
        <v>0.0211892018726054-18.8545809864874i</v>
      </c>
      <c r="I3142" t="str">
        <f t="shared" si="920"/>
        <v>-0.0742620489476387-0.15396082446874i</v>
      </c>
      <c r="K3142" t="str">
        <f t="shared" si="921"/>
        <v>0.000715256026078404-0.000740252395916074i</v>
      </c>
      <c r="L3142" t="str">
        <f t="shared" si="922"/>
        <v>0.0001875-0.00278260941757694i</v>
      </c>
      <c r="M3142" t="str">
        <f t="shared" si="923"/>
        <v>0.00125-0.000699372420460516i</v>
      </c>
      <c r="N3142">
        <f t="shared" si="924"/>
        <v>20.79997716190266</v>
      </c>
      <c r="O3142">
        <f t="shared" si="925"/>
        <v>23.351305638106808</v>
      </c>
      <c r="P3142" s="3">
        <f t="shared" si="926"/>
        <v>-23.351305638106808</v>
      </c>
      <c r="Q3142" s="3">
        <f t="shared" si="927"/>
        <v>-159.20002283809734</v>
      </c>
      <c r="R3142">
        <f t="shared" si="928"/>
        <v>20.79997716190266</v>
      </c>
      <c r="S3142">
        <f t="shared" si="929"/>
        <v>126.76483340989748</v>
      </c>
      <c r="T3142">
        <f t="shared" si="912"/>
        <v>-23.351305638106808</v>
      </c>
    </row>
    <row r="3143" spans="1:20" x14ac:dyDescent="0.35">
      <c r="A3143">
        <f t="shared" si="913"/>
        <v>799513.58911537868</v>
      </c>
      <c r="B3143">
        <f t="shared" si="930"/>
        <v>127246.53977685509</v>
      </c>
      <c r="C3143" t="str">
        <f t="shared" si="914"/>
        <v>-0.0631743789815574-0.0239970258879015i</v>
      </c>
      <c r="D3143" t="str">
        <f t="shared" si="915"/>
        <v>3.37489450156455-0.715323488902074i</v>
      </c>
      <c r="E3143" t="str">
        <f t="shared" si="916"/>
        <v>-7.45303258287409-37.3782875509495i</v>
      </c>
      <c r="F3143" t="str">
        <f t="shared" si="917"/>
        <v>2.89286782375335-1.39579887625248i</v>
      </c>
      <c r="G3143" t="str">
        <f t="shared" si="918"/>
        <v>0.994143431692331-0.0763037935841103i</v>
      </c>
      <c r="H3143" t="str">
        <f t="shared" si="919"/>
        <v>0.0210093361965596-18.7830817540777i</v>
      </c>
      <c r="I3143" t="str">
        <f t="shared" si="920"/>
        <v>-0.0737889351122944-0.153369590919381i</v>
      </c>
      <c r="K3143" t="str">
        <f t="shared" si="921"/>
        <v>0.000714593951538511-0.000738872332371142i</v>
      </c>
      <c r="L3143" t="str">
        <f t="shared" si="922"/>
        <v>0.0001875-0.00277207553056081i</v>
      </c>
      <c r="M3143" t="str">
        <f t="shared" si="923"/>
        <v>0.00125-0.000696724865969827i</v>
      </c>
      <c r="N3143">
        <f t="shared" si="924"/>
        <v>20.799469366720018</v>
      </c>
      <c r="O3143">
        <f t="shared" si="925"/>
        <v>23.403823577586351</v>
      </c>
      <c r="P3143" s="3">
        <f t="shared" si="926"/>
        <v>-23.403823577586351</v>
      </c>
      <c r="Q3143" s="3">
        <f t="shared" si="927"/>
        <v>-159.20053063327998</v>
      </c>
      <c r="R3143">
        <f t="shared" si="928"/>
        <v>20.799469366720018</v>
      </c>
      <c r="S3143">
        <f t="shared" si="929"/>
        <v>127.24653977685509</v>
      </c>
      <c r="T3143">
        <f t="shared" si="912"/>
        <v>-23.403823577586351</v>
      </c>
    </row>
    <row r="3144" spans="1:20" x14ac:dyDescent="0.35">
      <c r="A3144">
        <f t="shared" si="913"/>
        <v>802551.74075401714</v>
      </c>
      <c r="B3144">
        <f t="shared" si="930"/>
        <v>127730.07662800714</v>
      </c>
      <c r="C3144" t="str">
        <f t="shared" si="914"/>
        <v>-0.0627943676598345-0.0238513824764634i</v>
      </c>
      <c r="D3144" t="str">
        <f t="shared" si="915"/>
        <v>3.37413196114181-0.716959069237581i</v>
      </c>
      <c r="E3144" t="str">
        <f t="shared" si="916"/>
        <v>-7.41845518430363-37.2102074055251i</v>
      </c>
      <c r="F3144" t="str">
        <f t="shared" si="917"/>
        <v>2.89273882354665-1.39218926911718i</v>
      </c>
      <c r="G3144" t="str">
        <f t="shared" si="918"/>
        <v>0.994099100351945-0.0765903324930677i</v>
      </c>
      <c r="H3144" t="str">
        <f t="shared" si="919"/>
        <v>0.0208309093137224-18.7118544946371i</v>
      </c>
      <c r="I3144" t="str">
        <f t="shared" si="920"/>
        <v>-0.0733193938293854-0.152780588113587i</v>
      </c>
      <c r="K3144" t="str">
        <f t="shared" si="921"/>
        <v>0.000713929409641617-0.000737499841517289i</v>
      </c>
      <c r="L3144" t="str">
        <f t="shared" si="922"/>
        <v>0.0001875-0.00276158152078183i</v>
      </c>
      <c r="M3144" t="str">
        <f t="shared" si="923"/>
        <v>0.00125-0.000694087334100248i</v>
      </c>
      <c r="N3144">
        <f t="shared" si="924"/>
        <v>20.79843700627535</v>
      </c>
      <c r="O3144">
        <f t="shared" si="925"/>
        <v>23.456288823375484</v>
      </c>
      <c r="P3144" s="3">
        <f t="shared" si="926"/>
        <v>-23.456288823375484</v>
      </c>
      <c r="Q3144" s="3">
        <f t="shared" si="927"/>
        <v>-159.20156299372465</v>
      </c>
      <c r="R3144">
        <f t="shared" si="928"/>
        <v>20.79843700627535</v>
      </c>
      <c r="S3144">
        <f t="shared" si="929"/>
        <v>127.73007662800714</v>
      </c>
      <c r="T3144">
        <f t="shared" si="912"/>
        <v>-23.456288823375484</v>
      </c>
    </row>
    <row r="3145" spans="1:20" x14ac:dyDescent="0.35">
      <c r="A3145">
        <f t="shared" si="913"/>
        <v>805601.43736888235</v>
      </c>
      <c r="B3145">
        <f t="shared" si="930"/>
        <v>128215.45091919356</v>
      </c>
      <c r="C3145" t="str">
        <f t="shared" si="914"/>
        <v>-0.0624172335296739-0.0237061910805994i</v>
      </c>
      <c r="D3145" t="str">
        <f t="shared" si="915"/>
        <v>3.37336396285151-0.718602985967675i</v>
      </c>
      <c r="E3145" t="str">
        <f t="shared" si="916"/>
        <v>-7.38410584141589-37.0430607937289i</v>
      </c>
      <c r="F3145" t="str">
        <f t="shared" si="917"/>
        <v>2.8926088527117-1.38859953863368i</v>
      </c>
      <c r="G3145" t="str">
        <f t="shared" si="918"/>
        <v>0.99405443545201-0.076877921474213i</v>
      </c>
      <c r="H3145" t="str">
        <f t="shared" si="919"/>
        <v>0.0206539098477716-18.6408981637621i</v>
      </c>
      <c r="I3145" t="str">
        <f t="shared" si="920"/>
        <v>-0.0728533979595339-0.152193807314309i</v>
      </c>
      <c r="K3145" t="str">
        <f t="shared" si="921"/>
        <v>0.00071326238619447-0.000736134879094379i</v>
      </c>
      <c r="L3145" t="str">
        <f t="shared" si="922"/>
        <v>0.0001875-0.00275112723728017i</v>
      </c>
      <c r="M3145" t="str">
        <f t="shared" si="923"/>
        <v>0.00125-0.000691459786909989i</v>
      </c>
      <c r="N3145">
        <f t="shared" si="924"/>
        <v>20.796878013285891</v>
      </c>
      <c r="O3145">
        <f t="shared" si="925"/>
        <v>23.508702100863758</v>
      </c>
      <c r="P3145" s="3">
        <f t="shared" si="926"/>
        <v>-23.508702100863758</v>
      </c>
      <c r="Q3145" s="3">
        <f t="shared" si="927"/>
        <v>-159.20312198671411</v>
      </c>
      <c r="R3145">
        <f t="shared" si="928"/>
        <v>20.796878013285891</v>
      </c>
      <c r="S3145">
        <f t="shared" si="929"/>
        <v>128.21545091919356</v>
      </c>
      <c r="T3145">
        <f t="shared" si="912"/>
        <v>-23.508702100863758</v>
      </c>
    </row>
    <row r="3146" spans="1:20" x14ac:dyDescent="0.35">
      <c r="A3146">
        <f t="shared" si="913"/>
        <v>808662.72283088416</v>
      </c>
      <c r="B3146">
        <f t="shared" si="930"/>
        <v>128702.66963268651</v>
      </c>
      <c r="C3146" t="str">
        <f t="shared" si="914"/>
        <v>-0.0620429477987561-0.0235614499117579i</v>
      </c>
      <c r="D3146" t="str">
        <f t="shared" si="915"/>
        <v>3.37259047022021-0.720255241478982i</v>
      </c>
      <c r="E3146" t="str">
        <f t="shared" si="916"/>
        <v>-7.34998341268074-36.8768403454991i</v>
      </c>
      <c r="F3146" t="str">
        <f t="shared" si="917"/>
        <v>2.89247790403402-1.38502963146127i</v>
      </c>
      <c r="G3146" t="str">
        <f t="shared" si="918"/>
        <v>0.99400943451324-0.0771665640799742i</v>
      </c>
      <c r="H3146" t="str">
        <f t="shared" si="919"/>
        <v>0.0204783265182616-18.5702117211726i</v>
      </c>
      <c r="I3146" t="str">
        <f t="shared" si="920"/>
        <v>-0.0723909205692561-0.151609239819687i</v>
      </c>
      <c r="K3146" t="str">
        <f t="shared" si="921"/>
        <v>0.000712592867123992-0.000734777400806851i</v>
      </c>
      <c r="L3146" t="str">
        <f t="shared" si="922"/>
        <v>0.0001875-0.00274071252966743i</v>
      </c>
      <c r="M3146" t="str">
        <f t="shared" si="923"/>
        <v>0.00125-0.000688842186600908i</v>
      </c>
      <c r="N3146">
        <f t="shared" si="924"/>
        <v>20.794790349732409</v>
      </c>
      <c r="O3146">
        <f t="shared" si="925"/>
        <v>23.561064134240468</v>
      </c>
      <c r="P3146" s="3">
        <f t="shared" si="926"/>
        <v>-23.561064134240468</v>
      </c>
      <c r="Q3146" s="3">
        <f t="shared" si="927"/>
        <v>-159.20520965026759</v>
      </c>
      <c r="R3146">
        <f t="shared" si="928"/>
        <v>20.794790349732409</v>
      </c>
      <c r="S3146">
        <f t="shared" si="929"/>
        <v>128.70266963268651</v>
      </c>
      <c r="T3146">
        <f t="shared" si="912"/>
        <v>-23.561064134240468</v>
      </c>
    </row>
    <row r="3147" spans="1:20" x14ac:dyDescent="0.35">
      <c r="A3147">
        <f t="shared" si="913"/>
        <v>811735.64117764158</v>
      </c>
      <c r="B3147">
        <f t="shared" si="930"/>
        <v>129191.73977729071</v>
      </c>
      <c r="C3147" t="str">
        <f t="shared" si="914"/>
        <v>-0.0616714819854321-0.0234171572330665i</v>
      </c>
      <c r="D3147" t="str">
        <f t="shared" si="915"/>
        <v>3.37181144656921-0.721915838059652i</v>
      </c>
      <c r="E3147" t="str">
        <f t="shared" si="916"/>
        <v>-7.31608675303856-36.7115387692872i</v>
      </c>
      <c r="F3147" t="str">
        <f t="shared" si="917"/>
        <v>2.89234597024681-1.38147949452531i</v>
      </c>
      <c r="G3147" t="str">
        <f t="shared" si="918"/>
        <v>0.993964095038382-0.0774562638713794i</v>
      </c>
      <c r="H3147" t="str">
        <f t="shared" si="919"/>
        <v>0.0203041481397384-18.499794130694i</v>
      </c>
      <c r="I3147" t="str">
        <f t="shared" si="920"/>
        <v>-0.0719319349293814-0.151026876962885i</v>
      </c>
      <c r="K3147" t="str">
        <f t="shared" si="921"/>
        <v>0.000711920838478685-0.000733427362323378i</v>
      </c>
      <c r="L3147" t="str">
        <f t="shared" si="922"/>
        <v>0.0001875-0.00273033724812456i</v>
      </c>
      <c r="M3147" t="str">
        <f t="shared" si="923"/>
        <v>0.00125-0.000686234495517939i</v>
      </c>
      <c r="N3147">
        <f t="shared" si="924"/>
        <v>20.792172006694585</v>
      </c>
      <c r="O3147">
        <f t="shared" si="925"/>
        <v>23.613375646494031</v>
      </c>
      <c r="P3147" s="3">
        <f t="shared" si="926"/>
        <v>-23.613375646494031</v>
      </c>
      <c r="Q3147" s="3">
        <f t="shared" si="927"/>
        <v>-159.20782799330541</v>
      </c>
      <c r="R3147">
        <f t="shared" si="928"/>
        <v>20.792172006694585</v>
      </c>
      <c r="S3147">
        <f t="shared" si="929"/>
        <v>129.19173977729071</v>
      </c>
      <c r="T3147">
        <f t="shared" si="912"/>
        <v>-23.613375646494031</v>
      </c>
    </row>
    <row r="3148" spans="1:20" x14ac:dyDescent="0.35">
      <c r="A3148">
        <f t="shared" si="913"/>
        <v>814820.23661411658</v>
      </c>
      <c r="B3148">
        <f t="shared" si="930"/>
        <v>129682.66838844442</v>
      </c>
      <c r="C3148" t="str">
        <f t="shared" si="914"/>
        <v>-0.0613028079149677-0.0232733113581913i</v>
      </c>
      <c r="D3148" t="str">
        <f t="shared" si="915"/>
        <v>3.37102685501385-0.723584777897333i</v>
      </c>
      <c r="E3148" t="str">
        <f t="shared" si="916"/>
        <v>-7.28241471418595-36.5471488510436i</v>
      </c>
      <c r="F3148" t="str">
        <f t="shared" si="917"/>
        <v>2.89221304403069-1.37794907501629i</v>
      </c>
      <c r="G3148" t="str">
        <f t="shared" si="918"/>
        <v>0.993918414512095-0.0777470244180358i</v>
      </c>
      <c r="H3148" t="str">
        <f t="shared" si="919"/>
        <v>0.0201313636208617-18.4296443602406i</v>
      </c>
      <c r="I3148" t="str">
        <f t="shared" si="920"/>
        <v>-0.0714764145134927-0.150446710111934i</v>
      </c>
      <c r="K3148" t="str">
        <f t="shared" si="921"/>
        <v>0.000711246286430027-0.000732084719276554i</v>
      </c>
      <c r="L3148" t="str">
        <f t="shared" si="922"/>
        <v>0.0001875-0.00272000124339965i</v>
      </c>
      <c r="M3148" t="str">
        <f t="shared" si="923"/>
        <v>0.00125-0.000683636676148574i</v>
      </c>
      <c r="N3148">
        <f t="shared" si="924"/>
        <v>20.789021004188839</v>
      </c>
      <c r="O3148">
        <f t="shared" si="925"/>
        <v>23.665637359411459</v>
      </c>
      <c r="P3148" s="3">
        <f t="shared" si="926"/>
        <v>-23.665637359411459</v>
      </c>
      <c r="Q3148" s="3">
        <f t="shared" si="927"/>
        <v>-159.21097899581116</v>
      </c>
      <c r="R3148">
        <f t="shared" si="928"/>
        <v>20.789021004188839</v>
      </c>
      <c r="S3148">
        <f t="shared" si="929"/>
        <v>129.68266838844443</v>
      </c>
      <c r="T3148">
        <f t="shared" si="912"/>
        <v>-23.665637359411459</v>
      </c>
    </row>
    <row r="3149" spans="1:20" x14ac:dyDescent="0.35">
      <c r="A3149">
        <f t="shared" si="913"/>
        <v>817916.5535132502</v>
      </c>
      <c r="B3149">
        <f t="shared" si="930"/>
        <v>130175.46252832051</v>
      </c>
      <c r="C3149" t="str">
        <f t="shared" si="914"/>
        <v>-0.060936897715844-0.0231299106502236i</v>
      </c>
      <c r="D3149" t="str">
        <f t="shared" si="915"/>
        <v>3.37023665846308-0.72526206307712i</v>
      </c>
      <c r="E3149" t="str">
        <f t="shared" si="916"/>
        <v>-7.24896614485381-36.3836634532145i</v>
      </c>
      <c r="F3149" t="str">
        <f t="shared" si="917"/>
        <v>2.89207911801322-1.37443832038883i</v>
      </c>
      <c r="G3149" t="str">
        <f t="shared" si="918"/>
        <v>0.993872390400827-0.0780388492981075i</v>
      </c>
      <c r="H3149" t="str">
        <f t="shared" si="919"/>
        <v>0.0199599619635363-18.3597613817974i</v>
      </c>
      <c r="I3149" t="str">
        <f t="shared" si="920"/>
        <v>-0.0710243329963682-0.14986873066957i</v>
      </c>
      <c r="K3149" t="str">
        <f t="shared" si="921"/>
        <v>0.000710569197273889-0.000730749427262602i</v>
      </c>
      <c r="L3149" t="str">
        <f t="shared" si="922"/>
        <v>0.0001875-0.00270970436680579i</v>
      </c>
      <c r="M3149" t="str">
        <f t="shared" si="923"/>
        <v>0.00125-0.000681048691122307i</v>
      </c>
      <c r="N3149">
        <f t="shared" si="924"/>
        <v>20.785335391007692</v>
      </c>
      <c r="O3149">
        <f t="shared" si="925"/>
        <v>23.717849993577801</v>
      </c>
      <c r="P3149" s="3">
        <f t="shared" si="926"/>
        <v>-23.717849993577801</v>
      </c>
      <c r="Q3149" s="3">
        <f t="shared" si="927"/>
        <v>-159.21466460899231</v>
      </c>
      <c r="R3149">
        <f t="shared" si="928"/>
        <v>20.785335391007692</v>
      </c>
      <c r="S3149">
        <f t="shared" si="929"/>
        <v>130.17546252832051</v>
      </c>
      <c r="T3149">
        <f t="shared" si="912"/>
        <v>-23.717849993577801</v>
      </c>
    </row>
    <row r="3150" spans="1:20" x14ac:dyDescent="0.35">
      <c r="A3150">
        <f t="shared" si="913"/>
        <v>821024.63641660055</v>
      </c>
      <c r="B3150">
        <f t="shared" si="930"/>
        <v>130670.12928592812</v>
      </c>
      <c r="C3150" t="str">
        <f t="shared" si="914"/>
        <v>-0.0605737238161092-0.0229869535205927i</v>
      </c>
      <c r="D3150" t="str">
        <f t="shared" si="915"/>
        <v>3.36944081961877-0.726947695579506i</v>
      </c>
      <c r="E3150" t="str">
        <f t="shared" si="916"/>
        <v>-7.21573989107734-36.2210755137553i</v>
      </c>
      <c r="F3150" t="str">
        <f t="shared" si="917"/>
        <v>2.89194418476864-1.37094717836071i</v>
      </c>
      <c r="G3150" t="str">
        <f t="shared" si="918"/>
        <v>0.993826020152692-0.0783317420982932i</v>
      </c>
      <c r="H3150" t="str">
        <f t="shared" si="919"/>
        <v>0.0197899322620523-18.2901441714031i</v>
      </c>
      <c r="I3150" t="str">
        <f t="shared" si="920"/>
        <v>-0.0705756642524414-0.149292930073076i</v>
      </c>
      <c r="K3150" t="str">
        <f t="shared" si="921"/>
        <v>0.000709889557431955-0.000729421441841083i</v>
      </c>
      <c r="L3150" t="str">
        <f t="shared" si="922"/>
        <v>0.0001875-0.00269944647021895i</v>
      </c>
      <c r="M3150" t="str">
        <f t="shared" si="923"/>
        <v>0.00125-0.000678470503210111i</v>
      </c>
      <c r="N3150">
        <f t="shared" si="924"/>
        <v>20.781113244561112</v>
      </c>
      <c r="O3150">
        <f t="shared" si="925"/>
        <v>23.770014268375995</v>
      </c>
      <c r="P3150" s="3">
        <f t="shared" si="926"/>
        <v>-23.770014268375995</v>
      </c>
      <c r="Q3150" s="3">
        <f t="shared" si="927"/>
        <v>-159.21888675543889</v>
      </c>
      <c r="R3150">
        <f t="shared" si="928"/>
        <v>20.781113244561112</v>
      </c>
      <c r="S3150">
        <f t="shared" si="929"/>
        <v>130.67012928592811</v>
      </c>
      <c r="T3150">
        <f t="shared" si="912"/>
        <v>-23.770014268375995</v>
      </c>
    </row>
    <row r="3151" spans="1:20" x14ac:dyDescent="0.35">
      <c r="A3151">
        <f t="shared" si="913"/>
        <v>824144.53003498376</v>
      </c>
      <c r="B3151">
        <f t="shared" si="930"/>
        <v>131166.67577721467</v>
      </c>
      <c r="C3151" t="str">
        <f t="shared" si="914"/>
        <v>-0.0602132589397937-0.0228444384280097i</v>
      </c>
      <c r="D3151" t="str">
        <f t="shared" si="915"/>
        <v>3.36863930097527-0.728641677278314i</v>
      </c>
      <c r="E3151" t="str">
        <f t="shared" si="916"/>
        <v>-7.18273479645827-36.0593780451602i</v>
      </c>
      <c r="F3151" t="str">
        <f t="shared" si="917"/>
        <v>2.89180823681747-1.36747559691192i</v>
      </c>
      <c r="G3151" t="str">
        <f t="shared" si="918"/>
        <v>0.993779301197337-0.0786257064138023i</v>
      </c>
      <c r="H3151" t="str">
        <f t="shared" si="919"/>
        <v>0.019621263702234-18.2207917091333i</v>
      </c>
      <c r="I3151" t="str">
        <f t="shared" si="920"/>
        <v>-0.0701303823542743-0.148719299794126i</v>
      </c>
      <c r="K3151" t="str">
        <f t="shared" si="921"/>
        <v>0.000709207353453173-0.00072810071853465i</v>
      </c>
      <c r="L3151" t="str">
        <f t="shared" si="922"/>
        <v>0.0001875-0.00268922740607586i</v>
      </c>
      <c r="M3151" t="str">
        <f t="shared" si="923"/>
        <v>0.00125-0.000675902075323881i</v>
      </c>
      <c r="N3151">
        <f t="shared" si="924"/>
        <v>20.776352670721025</v>
      </c>
      <c r="O3151">
        <f t="shared" si="925"/>
        <v>23.82213090198529</v>
      </c>
      <c r="P3151" s="3">
        <f t="shared" si="926"/>
        <v>-23.82213090198529</v>
      </c>
      <c r="Q3151" s="3">
        <f t="shared" si="927"/>
        <v>-159.22364732927898</v>
      </c>
      <c r="R3151">
        <f t="shared" si="928"/>
        <v>20.776352670721025</v>
      </c>
      <c r="S3151">
        <f t="shared" si="929"/>
        <v>131.16667577721466</v>
      </c>
      <c r="T3151">
        <f t="shared" si="912"/>
        <v>-23.82213090198529</v>
      </c>
    </row>
    <row r="3152" spans="1:20" x14ac:dyDescent="0.35">
      <c r="A3152">
        <f t="shared" si="913"/>
        <v>827276.27924911678</v>
      </c>
      <c r="B3152">
        <f t="shared" si="930"/>
        <v>131665.1091451681</v>
      </c>
      <c r="C3152" t="str">
        <f t="shared" si="914"/>
        <v>-0.0598554761033671-0.0227023638774317i</v>
      </c>
      <c r="D3152" t="str">
        <f t="shared" si="915"/>
        <v>3.36783206481884-0.730344009938591i</v>
      </c>
      <c r="E3152" t="str">
        <f t="shared" si="916"/>
        <v>-7.14994970241925-35.8985641335018i</v>
      </c>
      <c r="F3152" t="str">
        <f t="shared" si="917"/>
        <v>2.89167126662614-1.36402352428367i</v>
      </c>
      <c r="G3152" t="str">
        <f t="shared" si="918"/>
        <v>0.993732230945827-0.0789207458483316i</v>
      </c>
      <c r="H3152" t="str">
        <f t="shared" si="919"/>
        <v>0.0194539455605967-18.151702979083i</v>
      </c>
      <c r="I3152" t="str">
        <f t="shared" si="920"/>
        <v>-0.0696884615710368-0.148147831338631i</v>
      </c>
      <c r="K3152" t="str">
        <f t="shared" si="921"/>
        <v>0.000708522572015193-0.000726787212828808i</v>
      </c>
      <c r="L3152" t="str">
        <f t="shared" si="922"/>
        <v>0.0001875-0.00267904702737185i</v>
      </c>
      <c r="M3152" t="str">
        <f t="shared" si="923"/>
        <v>0.00125-0.000673343370515921i</v>
      </c>
      <c r="N3152">
        <f t="shared" si="924"/>
        <v>20.771051803666495</v>
      </c>
      <c r="O3152">
        <f t="shared" si="925"/>
        <v>23.874200611381255</v>
      </c>
      <c r="P3152" s="3">
        <f t="shared" si="926"/>
        <v>-23.874200611381255</v>
      </c>
      <c r="Q3152" s="3">
        <f t="shared" si="927"/>
        <v>-159.2289481963335</v>
      </c>
      <c r="R3152">
        <f t="shared" si="928"/>
        <v>20.771051803666495</v>
      </c>
      <c r="S3152">
        <f t="shared" si="929"/>
        <v>131.66510914516809</v>
      </c>
      <c r="T3152">
        <f t="shared" si="912"/>
        <v>-23.874200611381255</v>
      </c>
    </row>
    <row r="3153" spans="1:20" x14ac:dyDescent="0.35">
      <c r="A3153">
        <f t="shared" si="913"/>
        <v>830419.92911026336</v>
      </c>
      <c r="B3153">
        <f t="shared" si="930"/>
        <v>132165.43655991973</v>
      </c>
      <c r="C3153" t="str">
        <f t="shared" si="914"/>
        <v>-0.059500348612254-0.0225607284190528i</v>
      </c>
      <c r="D3153" t="str">
        <f t="shared" si="915"/>
        <v>3.36701907322706-0.7320546952145i</v>
      </c>
      <c r="E3153" t="str">
        <f t="shared" si="916"/>
        <v>-7.11738344845178-35.7386269374876i</v>
      </c>
      <c r="F3153" t="str">
        <f t="shared" si="917"/>
        <v>2.89153326660661-1.36059090897744i</v>
      </c>
      <c r="G3153" t="str">
        <f t="shared" si="918"/>
        <v>0.993684806790508-0.0792168640140403i</v>
      </c>
      <c r="H3153" t="str">
        <f t="shared" si="919"/>
        <v>0.0192879672035123-18.0828769693498i</v>
      </c>
      <c r="I3153" t="str">
        <f t="shared" si="920"/>
        <v>-0.0692498763670035-0.147578516246577i</v>
      </c>
      <c r="K3153" t="str">
        <f t="shared" si="921"/>
        <v>0.000707835199925831-0.000725480880171696i</v>
      </c>
      <c r="L3153" t="str">
        <f t="shared" si="922"/>
        <v>0.0001875-0.00266890518765874i</v>
      </c>
      <c r="M3153" t="str">
        <f t="shared" si="923"/>
        <v>0.00125-0.000670794351978403i</v>
      </c>
      <c r="N3153">
        <f t="shared" si="924"/>
        <v>20.765208805730367</v>
      </c>
      <c r="O3153">
        <f t="shared" si="925"/>
        <v>23.926224112334822</v>
      </c>
      <c r="P3153" s="3">
        <f t="shared" si="926"/>
        <v>-23.926224112334822</v>
      </c>
      <c r="Q3153" s="3">
        <f t="shared" si="927"/>
        <v>-159.23479119426963</v>
      </c>
      <c r="R3153">
        <f t="shared" si="928"/>
        <v>20.765208805730367</v>
      </c>
      <c r="S3153">
        <f t="shared" si="929"/>
        <v>132.16543655991973</v>
      </c>
      <c r="T3153">
        <f t="shared" si="912"/>
        <v>-23.926224112334822</v>
      </c>
    </row>
    <row r="3154" spans="1:20" x14ac:dyDescent="0.35">
      <c r="A3154">
        <f t="shared" si="913"/>
        <v>833575.5248408824</v>
      </c>
      <c r="B3154">
        <f t="shared" si="930"/>
        <v>132667.66521884743</v>
      </c>
      <c r="C3154" t="str">
        <f t="shared" si="914"/>
        <v>-0.0591478500574005-0.0224195306473208i</v>
      </c>
      <c r="D3154" t="str">
        <f t="shared" si="915"/>
        <v>3.36620028806841-0.733773734647196i</v>
      </c>
      <c r="E3154" t="str">
        <f t="shared" si="916"/>
        <v>-7.08503487235583-35.5795596875289i</v>
      </c>
      <c r="F3154" t="str">
        <f t="shared" si="917"/>
        <v>2.89139422911601-1.35717769975399i</v>
      </c>
      <c r="G3154" t="str">
        <f t="shared" si="918"/>
        <v>0.993637026104887-0.0795140645315246i</v>
      </c>
      <c r="H3154" t="str">
        <f t="shared" si="919"/>
        <v>0.0191233180863833-18.0143126720167i</v>
      </c>
      <c r="I3154" t="str">
        <f t="shared" si="920"/>
        <v>-0.068814601400056-0.147011346091875i</v>
      </c>
      <c r="K3154" t="str">
        <f t="shared" si="921"/>
        <v>0.000707145224124543-0.000724181675973899i</v>
      </c>
      <c r="L3154" t="str">
        <f t="shared" si="922"/>
        <v>0.0001875-0.00265880174104278i</v>
      </c>
      <c r="M3154" t="str">
        <f t="shared" si="923"/>
        <v>0.00125-0.000668254983042839i</v>
      </c>
      <c r="N3154">
        <f t="shared" si="924"/>
        <v>20.758821867249281</v>
      </c>
      <c r="O3154">
        <f t="shared" si="925"/>
        <v>23.978202119411314</v>
      </c>
      <c r="P3154" s="3">
        <f t="shared" si="926"/>
        <v>-23.978202119411314</v>
      </c>
      <c r="Q3154" s="3">
        <f t="shared" si="927"/>
        <v>-159.24117813275072</v>
      </c>
      <c r="R3154">
        <f t="shared" si="928"/>
        <v>20.758821867249281</v>
      </c>
      <c r="S3154">
        <f t="shared" si="929"/>
        <v>132.66766521884742</v>
      </c>
      <c r="T3154">
        <f t="shared" si="912"/>
        <v>-23.978202119411314</v>
      </c>
    </row>
    <row r="3155" spans="1:20" x14ac:dyDescent="0.35">
      <c r="A3155">
        <f t="shared" si="913"/>
        <v>836743.11183527787</v>
      </c>
      <c r="B3155">
        <f t="shared" si="930"/>
        <v>133171.80234667906</v>
      </c>
      <c r="C3155" t="str">
        <f t="shared" si="914"/>
        <v>-0.0587979543118913-0.0222787691999772i</v>
      </c>
      <c r="D3155" t="str">
        <f t="shared" si="915"/>
        <v>3.36537567100168-0.735501129662673i</v>
      </c>
      <c r="E3155" t="str">
        <f t="shared" si="916"/>
        <v>-7.05290281047345-35.4213556848249i</v>
      </c>
      <c r="F3155" t="str">
        <f t="shared" si="917"/>
        <v>2.89125414645631-1.35378384563243i</v>
      </c>
      <c r="G3155" t="str">
        <f t="shared" si="918"/>
        <v>0.993588886243498-0.079812351029792i</v>
      </c>
      <c r="H3155" t="str">
        <f t="shared" si="919"/>
        <v>0.0189599877528243-17.9460090831359i</v>
      </c>
      <c r="I3155" t="str">
        <f t="shared" si="920"/>
        <v>-0.0683826115202054-0.146446312482211i</v>
      </c>
      <c r="K3155" t="str">
        <f t="shared" si="921"/>
        <v>0.000706452631683906-0.00072288955560827i</v>
      </c>
      <c r="L3155" t="str">
        <f t="shared" si="922"/>
        <v>0.0001875-0.00264873654218249i</v>
      </c>
      <c r="M3155" t="str">
        <f t="shared" si="923"/>
        <v>0.00125-0.000665725227179556i</v>
      </c>
      <c r="N3155">
        <f t="shared" si="924"/>
        <v>20.751889206414944</v>
      </c>
      <c r="O3155">
        <f t="shared" si="925"/>
        <v>24.03013534596942</v>
      </c>
      <c r="P3155" s="3">
        <f t="shared" si="926"/>
        <v>-24.03013534596942</v>
      </c>
      <c r="Q3155" s="3">
        <f t="shared" si="927"/>
        <v>-159.24811079358506</v>
      </c>
      <c r="R3155">
        <f t="shared" si="928"/>
        <v>20.751889206414944</v>
      </c>
      <c r="S3155">
        <f t="shared" si="929"/>
        <v>133.17180234667907</v>
      </c>
      <c r="T3155">
        <f t="shared" si="912"/>
        <v>-24.03013534596942</v>
      </c>
    </row>
    <row r="3156" spans="1:20" x14ac:dyDescent="0.35">
      <c r="A3156">
        <f t="shared" si="913"/>
        <v>839922.73566025181</v>
      </c>
      <c r="B3156">
        <f t="shared" si="930"/>
        <v>133677.85519559644</v>
      </c>
      <c r="C3156" t="str">
        <f t="shared" si="914"/>
        <v>-0.0584506355276137-0.022138442757117i</v>
      </c>
      <c r="D3156" t="str">
        <f t="shared" si="915"/>
        <v>3.36454518347553-0.73723688156961i</v>
      </c>
      <c r="E3156" t="str">
        <f t="shared" si="916"/>
        <v>-7.02098609791529-35.2640083004561i</v>
      </c>
      <c r="F3156" t="str">
        <f t="shared" si="917"/>
        <v>2.89111301087382-1.35040929588922i</v>
      </c>
      <c r="G3156" t="str">
        <f t="shared" si="918"/>
        <v>0.993540384541779-0.0801117271462339i</v>
      </c>
      <c r="H3156" t="str">
        <f t="shared" si="919"/>
        <v>0.0187979658338528-17.8779652027112i</v>
      </c>
      <c r="I3156" t="str">
        <f t="shared" si="920"/>
        <v>-0.0679538817681154-0.145883407058879i</v>
      </c>
      <c r="K3156" t="str">
        <f t="shared" si="921"/>
        <v>0.000705757409811109-0.00072160447440978i</v>
      </c>
      <c r="L3156" t="str">
        <f t="shared" si="922"/>
        <v>0.0001875-0.0026387094462866i</v>
      </c>
      <c r="M3156" t="str">
        <f t="shared" si="923"/>
        <v>0.00125-0.000663205047997168i</v>
      </c>
      <c r="N3156">
        <f t="shared" si="924"/>
        <v>20.744409069125396</v>
      </c>
      <c r="O3156">
        <f t="shared" si="925"/>
        <v>24.082024504160621</v>
      </c>
      <c r="P3156" s="3">
        <f t="shared" si="926"/>
        <v>-24.082024504160621</v>
      </c>
      <c r="Q3156" s="3">
        <f t="shared" si="927"/>
        <v>-159.2555909308746</v>
      </c>
      <c r="R3156">
        <f t="shared" si="928"/>
        <v>20.744409069125396</v>
      </c>
      <c r="S3156">
        <f t="shared" si="929"/>
        <v>133.67785519559644</v>
      </c>
      <c r="T3156">
        <f t="shared" si="912"/>
        <v>-24.082024504160621</v>
      </c>
    </row>
    <row r="3157" spans="1:20" x14ac:dyDescent="0.35">
      <c r="A3157">
        <f t="shared" si="913"/>
        <v>843114.44205576077</v>
      </c>
      <c r="B3157">
        <f t="shared" si="930"/>
        <v>134185.8310453397</v>
      </c>
      <c r="C3157" t="str">
        <f t="shared" si="914"/>
        <v>-0.0581058681319754-0.0219985500402763i</v>
      </c>
      <c r="D3157" t="str">
        <f t="shared" si="915"/>
        <v>3.36370878672794-0.738980991557175i</v>
      </c>
      <c r="E3157" t="str">
        <f t="shared" si="916"/>
        <v>-6.98928356878005-35.107510974496i</v>
      </c>
      <c r="F3157" t="str">
        <f t="shared" si="917"/>
        <v>2.89097081455899-1.34705400005724i</v>
      </c>
      <c r="G3157" t="str">
        <f t="shared" si="918"/>
        <v>0.993491518315936-0.0804121965265988i</v>
      </c>
      <c r="H3157" t="str">
        <f t="shared" si="919"/>
        <v>0.0186372420470865-17.8101800346819i</v>
      </c>
      <c r="I3157" t="str">
        <f t="shared" si="920"/>
        <v>-0.0675283873736467-0.145322621496648i</v>
      </c>
      <c r="K3157" t="str">
        <f t="shared" si="921"/>
        <v>0.000705059545849464-0.000720326387675389i</v>
      </c>
      <c r="L3157" t="str">
        <f t="shared" si="922"/>
        <v>0.0001875-0.00262872030911198i</v>
      </c>
      <c r="M3157" t="str">
        <f t="shared" si="923"/>
        <v>0.00125-0.000660694409242048i</v>
      </c>
      <c r="N3157">
        <f t="shared" si="924"/>
        <v>20.7363797288412</v>
      </c>
      <c r="O3157">
        <f t="shared" si="925"/>
        <v>24.133870304927726</v>
      </c>
      <c r="P3157" s="3">
        <f t="shared" si="926"/>
        <v>-24.133870304927726</v>
      </c>
      <c r="Q3157" s="3">
        <f t="shared" si="927"/>
        <v>-159.2636202711588</v>
      </c>
      <c r="R3157">
        <f t="shared" si="928"/>
        <v>20.7363797288412</v>
      </c>
      <c r="S3157">
        <f t="shared" si="929"/>
        <v>134.18583104533971</v>
      </c>
      <c r="T3157">
        <f t="shared" si="912"/>
        <v>-24.133870304927726</v>
      </c>
    </row>
    <row r="3158" spans="1:20" x14ac:dyDescent="0.35">
      <c r="A3158">
        <f t="shared" si="913"/>
        <v>846318.27693557262</v>
      </c>
      <c r="B3158">
        <f t="shared" si="930"/>
        <v>134695.73720331199</v>
      </c>
      <c r="C3158" t="str">
        <f t="shared" si="914"/>
        <v>-0.0577636268246665-0.0218590898115378i</v>
      </c>
      <c r="D3158" t="str">
        <f t="shared" si="915"/>
        <v>3.36286644178579-0.740733460692836i</v>
      </c>
      <c r="E3158" t="str">
        <f t="shared" si="916"/>
        <v>-6.95779405636794-34.9518572151313i</v>
      </c>
      <c r="F3158" t="str">
        <f t="shared" si="917"/>
        <v>2.89082754964585-1.34371790792482i</v>
      </c>
      <c r="G3158" t="str">
        <f t="shared" si="918"/>
        <v>0.993442284862815-0.0807137628249635i</v>
      </c>
      <c r="H3158" t="str">
        <f t="shared" si="919"/>
        <v>0.0184778061959501-17.7426525869065i</v>
      </c>
      <c r="I3158" t="str">
        <f t="shared" si="920"/>
        <v>-0.0671061037544083-0.1447639475036i</v>
      </c>
      <c r="K3158" t="str">
        <f t="shared" si="921"/>
        <v>0.00070435902727991-0.000719055250663939i</v>
      </c>
      <c r="L3158" t="str">
        <f t="shared" si="922"/>
        <v>0.0001875-0.00261876898696152i</v>
      </c>
      <c r="M3158" t="str">
        <f t="shared" si="923"/>
        <v>0.00125-0.000658193274797815i</v>
      </c>
      <c r="N3158">
        <f t="shared" si="924"/>
        <v>20.727799486441285</v>
      </c>
      <c r="O3158">
        <f t="shared" si="925"/>
        <v>24.18567345800405</v>
      </c>
      <c r="P3158" s="3">
        <f t="shared" si="926"/>
        <v>-24.18567345800405</v>
      </c>
      <c r="Q3158" s="3">
        <f t="shared" si="927"/>
        <v>-159.27220051355872</v>
      </c>
      <c r="R3158">
        <f t="shared" si="928"/>
        <v>20.727799486441285</v>
      </c>
      <c r="S3158">
        <f t="shared" si="929"/>
        <v>134.69573720331198</v>
      </c>
      <c r="T3158">
        <f t="shared" si="912"/>
        <v>-24.18567345800405</v>
      </c>
    </row>
    <row r="3159" spans="1:20" x14ac:dyDescent="0.35">
      <c r="A3159">
        <f t="shared" si="913"/>
        <v>849534.28638792795</v>
      </c>
      <c r="B3159">
        <f t="shared" si="930"/>
        <v>135207.58100468459</v>
      </c>
      <c r="C3159" t="str">
        <f t="shared" si="914"/>
        <v>-0.0574238865744709-0.0217200608726582i</v>
      </c>
      <c r="D3159" t="str">
        <f t="shared" si="915"/>
        <v>3.36201810946435-0.742494289920146i</v>
      </c>
      <c r="E3159" t="str">
        <f t="shared" si="916"/>
        <v>-6.92651639338792-34.7970405977963i</v>
      </c>
      <c r="F3159" t="str">
        <f t="shared" si="917"/>
        <v>2.89068320821177-1.34040096953474i</v>
      </c>
      <c r="G3159" t="str">
        <f t="shared" si="918"/>
        <v>0.993392681459773-0.0810164297037042i</v>
      </c>
      <c r="H3159" t="str">
        <f t="shared" si="919"/>
        <v>0.0183196481688884-17.6753818711451i</v>
      </c>
      <c r="I3159" t="str">
        <f t="shared" si="920"/>
        <v>-0.0666870065143145-0.144207376820977i</v>
      </c>
      <c r="K3159" t="str">
        <f t="shared" si="921"/>
        <v>0.000703655841722552-0.000717791018596069i</v>
      </c>
      <c r="L3159" t="str">
        <f t="shared" si="922"/>
        <v>0.0001875-0.00260885533668213i</v>
      </c>
      <c r="M3159" t="str">
        <f t="shared" si="923"/>
        <v>0.00125-0.000655701608684812i</v>
      </c>
      <c r="N3159">
        <f t="shared" si="924"/>
        <v>20.71866667008041</v>
      </c>
      <c r="O3159">
        <f t="shared" si="925"/>
        <v>24.237434671912212</v>
      </c>
      <c r="P3159" s="3">
        <f t="shared" si="926"/>
        <v>-24.237434671912212</v>
      </c>
      <c r="Q3159" s="3">
        <f t="shared" si="927"/>
        <v>-159.28133332991959</v>
      </c>
      <c r="R3159">
        <f t="shared" si="928"/>
        <v>20.71866667008041</v>
      </c>
      <c r="S3159">
        <f t="shared" si="929"/>
        <v>135.20758100468458</v>
      </c>
      <c r="T3159">
        <f t="shared" si="912"/>
        <v>-24.237434671912212</v>
      </c>
    </row>
    <row r="3160" spans="1:20" x14ac:dyDescent="0.35">
      <c r="A3160">
        <f t="shared" si="913"/>
        <v>852762.51667620195</v>
      </c>
      <c r="B3160">
        <f t="shared" si="930"/>
        <v>135721.36981250238</v>
      </c>
      <c r="C3160" t="str">
        <f t="shared" si="914"/>
        <v>-0.0570866226161248-0.0215814620642173i</v>
      </c>
      <c r="D3160" t="str">
        <f t="shared" si="915"/>
        <v>3.36116375036681-0.744263480056491i</v>
      </c>
      <c r="E3160" t="str">
        <f t="shared" si="916"/>
        <v>-6.8954494121585-34.6430547643214i</v>
      </c>
      <c r="F3160" t="str">
        <f t="shared" si="917"/>
        <v>2.89053778227699-1.33710313518335i</v>
      </c>
      <c r="G3160" t="str">
        <f t="shared" si="918"/>
        <v>0.993342705364541-0.0813202008334669i</v>
      </c>
      <c r="H3160" t="str">
        <f t="shared" si="919"/>
        <v>0.0181627579385882-17.6083669030443i</v>
      </c>
      <c r="I3160" t="str">
        <f t="shared" si="920"/>
        <v>-0.0662710714421672-0.143652901223042i</v>
      </c>
      <c r="K3160" t="str">
        <f t="shared" si="921"/>
        <v>0.000702949976938174-0.000716533646654153i</v>
      </c>
      <c r="L3160" t="str">
        <f t="shared" si="922"/>
        <v>0.0001875-0.00259897921566261i</v>
      </c>
      <c r="M3160" t="str">
        <f t="shared" si="923"/>
        <v>0.00125-0.000653219375059586i</v>
      </c>
      <c r="N3160">
        <f t="shared" si="924"/>
        <v>20.708979635049019</v>
      </c>
      <c r="O3160">
        <f t="shared" si="925"/>
        <v>24.289154653962829</v>
      </c>
      <c r="P3160" s="3">
        <f t="shared" si="926"/>
        <v>-24.289154653962829</v>
      </c>
      <c r="Q3160" s="3">
        <f t="shared" si="927"/>
        <v>-159.29102036495098</v>
      </c>
      <c r="R3160">
        <f t="shared" si="928"/>
        <v>20.708979635049019</v>
      </c>
      <c r="S3160">
        <f t="shared" si="929"/>
        <v>135.72136981250239</v>
      </c>
      <c r="T3160">
        <f t="shared" si="912"/>
        <v>-24.289154653962829</v>
      </c>
    </row>
    <row r="3161" spans="1:20" x14ac:dyDescent="0.35">
      <c r="A3161">
        <f t="shared" si="913"/>
        <v>856003.01423957164</v>
      </c>
      <c r="B3161">
        <f t="shared" si="930"/>
        <v>136237.1110177899</v>
      </c>
      <c r="C3161" t="str">
        <f t="shared" si="914"/>
        <v>-0.0567518104472201-0.0214432922647868i</v>
      </c>
      <c r="D3161" t="str">
        <f t="shared" si="915"/>
        <v>3.36030332488389-0.746041031790839i</v>
      </c>
      <c r="E3161" t="str">
        <f t="shared" si="916"/>
        <v>-6.86459194480276-34.4898934220904i</v>
      </c>
      <c r="F3161" t="str">
        <f t="shared" si="917"/>
        <v>2.89039126380428-1.33382435541955i</v>
      </c>
      <c r="G3161" t="str">
        <f t="shared" si="918"/>
        <v>0.993292353815097-0.0816250798931369i</v>
      </c>
      <c r="H3161" t="str">
        <f t="shared" si="919"/>
        <v>0.0180071255612077-17.5416067021198i</v>
      </c>
      <c r="I3161" t="str">
        <f t="shared" si="920"/>
        <v>-0.0658582745102333-0.143100512516923i</v>
      </c>
      <c r="K3161" t="str">
        <f t="shared" si="921"/>
        <v>0.000702241420829804-0.000715283089982263i</v>
      </c>
      <c r="L3161" t="str">
        <f t="shared" si="922"/>
        <v>0.0001875-0.00258914048183165i</v>
      </c>
      <c r="M3161" t="str">
        <f t="shared" si="923"/>
        <v>0.00125-0.000650746538214371i</v>
      </c>
      <c r="N3161">
        <f t="shared" si="924"/>
        <v>20.698736763634884</v>
      </c>
      <c r="O3161">
        <f t="shared" si="925"/>
        <v>24.340834110253251</v>
      </c>
      <c r="P3161" s="3">
        <f t="shared" si="926"/>
        <v>-24.340834110253251</v>
      </c>
      <c r="Q3161" s="3">
        <f t="shared" si="927"/>
        <v>-159.30126323636512</v>
      </c>
      <c r="R3161">
        <f t="shared" si="928"/>
        <v>20.698736763634884</v>
      </c>
      <c r="S3161">
        <f t="shared" si="929"/>
        <v>136.23711101778989</v>
      </c>
      <c r="T3161">
        <f t="shared" si="912"/>
        <v>-24.340834110253251</v>
      </c>
    </row>
    <row r="3162" spans="1:20" x14ac:dyDescent="0.35">
      <c r="A3162">
        <f t="shared" si="913"/>
        <v>859255.82569368195</v>
      </c>
      <c r="B3162">
        <f t="shared" si="930"/>
        <v>136754.8120396575</v>
      </c>
      <c r="C3162" t="str">
        <f t="shared" si="914"/>
        <v>-0.0564194258251539-0.0213055503901183i</v>
      </c>
      <c r="D3162" t="str">
        <f t="shared" si="915"/>
        <v>3.35943679319336-0.747826945681486i</v>
      </c>
      <c r="E3162" t="str">
        <f t="shared" si="916"/>
        <v>-6.83394282343729-34.3375503432131i</v>
      </c>
      <c r="F3162" t="str">
        <f t="shared" si="917"/>
        <v>2.89024364469853-1.33056458104386i</v>
      </c>
      <c r="G3162" t="str">
        <f t="shared" si="918"/>
        <v>0.993241624029527-0.0819310705698072i</v>
      </c>
      <c r="H3162" t="str">
        <f t="shared" si="919"/>
        <v>0.0178527411756127-17.4751002917409i</v>
      </c>
      <c r="I3162" t="str">
        <f t="shared" si="920"/>
        <v>-0.0654485918728447-0.142550202542468i</v>
      </c>
      <c r="K3162" t="str">
        <f t="shared" si="921"/>
        <v>0.000701530161444251-0.00071403930368615i</v>
      </c>
      <c r="L3162" t="str">
        <f t="shared" si="922"/>
        <v>0.0001875-0.00257933899365576i</v>
      </c>
      <c r="M3162" t="str">
        <f t="shared" si="923"/>
        <v>0.00125-0.00064828306257658i</v>
      </c>
      <c r="N3162">
        <f t="shared" si="924"/>
        <v>20.687936464985683</v>
      </c>
      <c r="O3162">
        <f t="shared" si="925"/>
        <v>24.392473745666216</v>
      </c>
      <c r="P3162" s="3">
        <f t="shared" si="926"/>
        <v>-24.392473745666216</v>
      </c>
      <c r="Q3162" s="3">
        <f t="shared" si="927"/>
        <v>-159.31206353501432</v>
      </c>
      <c r="R3162">
        <f t="shared" si="928"/>
        <v>20.687936464985683</v>
      </c>
      <c r="S3162">
        <f t="shared" si="929"/>
        <v>136.75481203965751</v>
      </c>
      <c r="T3162">
        <f t="shared" si="912"/>
        <v>-24.392473745666216</v>
      </c>
    </row>
    <row r="3163" spans="1:20" x14ac:dyDescent="0.35">
      <c r="A3163">
        <f t="shared" si="913"/>
        <v>862520.99783131795</v>
      </c>
      <c r="B3163">
        <f t="shared" si="930"/>
        <v>137274.48032540819</v>
      </c>
      <c r="C3163" t="str">
        <f t="shared" si="914"/>
        <v>-0.0560894447641192-0.0211682353923482i</v>
      </c>
      <c r="D3163" t="str">
        <f t="shared" si="915"/>
        <v>3.35856411525959-0.749621222153738i</v>
      </c>
      <c r="E3163" t="str">
        <f t="shared" si="916"/>
        <v>-6.80350088035589-34.1860193637063i</v>
      </c>
      <c r="F3163" t="str">
        <f t="shared" si="917"/>
        <v>2.89009491680634-1.32732376310744i</v>
      </c>
      <c r="G3163" t="str">
        <f t="shared" si="918"/>
        <v>0.993190513205893-0.0822381765587468i</v>
      </c>
      <c r="H3163" t="str">
        <f t="shared" si="919"/>
        <v>0.0176995950026216-17.4088466991137i</v>
      </c>
      <c r="I3163" t="str">
        <f t="shared" si="920"/>
        <v>-0.0650419998650005-0.142001963172095i</v>
      </c>
      <c r="K3163" t="str">
        <f t="shared" si="921"/>
        <v>0.000700816186973669-0.000712802242833255i</v>
      </c>
      <c r="L3163" t="str">
        <f t="shared" si="922"/>
        <v>0.0001875-0.00256957461013723i</v>
      </c>
      <c r="M3163" t="str">
        <f t="shared" si="923"/>
        <v>0.00125-0.00064582891270829i</v>
      </c>
      <c r="N3163">
        <f t="shared" si="924"/>
        <v>20.676577174972664</v>
      </c>
      <c r="O3163">
        <f t="shared" si="925"/>
        <v>24.44407426386892</v>
      </c>
      <c r="P3163" s="3">
        <f t="shared" si="926"/>
        <v>-24.44407426386892</v>
      </c>
      <c r="Q3163" s="3">
        <f t="shared" si="927"/>
        <v>-159.32342282502734</v>
      </c>
      <c r="R3163">
        <f t="shared" si="928"/>
        <v>20.676577174972664</v>
      </c>
      <c r="S3163">
        <f t="shared" si="929"/>
        <v>137.27448032540821</v>
      </c>
      <c r="T3163">
        <f t="shared" si="912"/>
        <v>-24.44407426386892</v>
      </c>
    </row>
    <row r="3164" spans="1:20" x14ac:dyDescent="0.35">
      <c r="A3164">
        <f t="shared" si="913"/>
        <v>865798.57762307697</v>
      </c>
      <c r="B3164">
        <f t="shared" si="930"/>
        <v>137796.12335064475</v>
      </c>
      <c r="C3164" t="str">
        <f t="shared" si="914"/>
        <v>-0.055761843532148-0.0210313462592279i</v>
      </c>
      <c r="D3164" t="str">
        <f t="shared" si="915"/>
        <v>3.35768525083323-0.751423861497624i</v>
      </c>
      <c r="E3164" t="str">
        <f t="shared" si="916"/>
        <v>-6.77326494820734-34.0352943826914i</v>
      </c>
      <c r="F3164" t="str">
        <f t="shared" si="917"/>
        <v>2.88994507191566-1.32410185291116i</v>
      </c>
      <c r="G3164" t="str">
        <f t="shared" si="918"/>
        <v>0.993139018522099-0.0825464015633676i</v>
      </c>
      <c r="H3164" t="str">
        <f t="shared" si="919"/>
        <v>0.0175476773442565-17.3428449552655i</v>
      </c>
      <c r="I3164" t="str">
        <f t="shared" si="920"/>
        <v>-0.0646384750009878-0.141455786310652i</v>
      </c>
      <c r="K3164" t="str">
        <f t="shared" si="921"/>
        <v>0.000700099485757139-0.000711571862452736i</v>
      </c>
      <c r="L3164" t="str">
        <f t="shared" si="922"/>
        <v>0.0001875-0.00255984719081215i</v>
      </c>
      <c r="M3164" t="str">
        <f t="shared" si="923"/>
        <v>0.00125-0.000643384053305727i</v>
      </c>
      <c r="N3164">
        <f t="shared" si="924"/>
        <v>20.664657356058569</v>
      </c>
      <c r="O3164">
        <f t="shared" si="925"/>
        <v>24.495636367310606</v>
      </c>
      <c r="P3164" s="3">
        <f t="shared" si="926"/>
        <v>-24.495636367310606</v>
      </c>
      <c r="Q3164" s="3">
        <f t="shared" si="927"/>
        <v>-159.33534264394143</v>
      </c>
      <c r="R3164">
        <f t="shared" si="928"/>
        <v>20.664657356058569</v>
      </c>
      <c r="S3164">
        <f t="shared" si="929"/>
        <v>137.79612335064473</v>
      </c>
      <c r="T3164">
        <f t="shared" si="912"/>
        <v>-24.495636367310606</v>
      </c>
    </row>
    <row r="3165" spans="1:20" x14ac:dyDescent="0.35">
      <c r="A3165">
        <f t="shared" si="913"/>
        <v>869088.6122180447</v>
      </c>
      <c r="B3165">
        <f t="shared" si="930"/>
        <v>138319.74861937721</v>
      </c>
      <c r="C3165" t="str">
        <f t="shared" si="914"/>
        <v>-0.0554365986481867-0.0208948820133628i</v>
      </c>
      <c r="D3165" t="str">
        <f t="shared" si="915"/>
        <v>3.35680015945069-0.753234863865543i</v>
      </c>
      <c r="E3165" t="str">
        <f t="shared" si="916"/>
        <v>-6.74323386016808-33.8853693615985i</v>
      </c>
      <c r="F3165" t="str">
        <f t="shared" si="917"/>
        <v>2.88979410175539-1.32089880200466i</v>
      </c>
      <c r="G3165" t="str">
        <f t="shared" si="918"/>
        <v>0.993087137135753-0.0828557492951906i</v>
      </c>
      <c r="H3165" t="str">
        <f t="shared" si="919"/>
        <v>0.0173969785830023-17.2770940950286i</v>
      </c>
      <c r="I3165" t="str">
        <f t="shared" si="920"/>
        <v>-0.0642379939730091-0.140911663895268i</v>
      </c>
      <c r="K3165" t="str">
        <f t="shared" si="921"/>
        <v>0.000699380046282228-0.000710348117535525i</v>
      </c>
      <c r="L3165" t="str">
        <f t="shared" si="922"/>
        <v>0.0001875-0.0025501565957483i</v>
      </c>
      <c r="M3165" t="str">
        <f t="shared" si="923"/>
        <v>0.00125-0.000640948449198774i</v>
      </c>
      <c r="N3165">
        <f t="shared" si="924"/>
        <v>20.652175497163057</v>
      </c>
      <c r="O3165">
        <f t="shared" si="925"/>
        <v>24.547160757221945</v>
      </c>
      <c r="P3165" s="3">
        <f t="shared" si="926"/>
        <v>-24.547160757221945</v>
      </c>
      <c r="Q3165" s="3">
        <f t="shared" si="927"/>
        <v>-159.34782450283694</v>
      </c>
      <c r="R3165">
        <f t="shared" si="928"/>
        <v>20.652175497163057</v>
      </c>
      <c r="S3165">
        <f t="shared" si="929"/>
        <v>138.31974861937721</v>
      </c>
      <c r="T3165">
        <f t="shared" si="912"/>
        <v>-24.547160757221945</v>
      </c>
    </row>
    <row r="3166" spans="1:20" x14ac:dyDescent="0.35">
      <c r="A3166">
        <f t="shared" si="913"/>
        <v>872391.14894447336</v>
      </c>
      <c r="B3166">
        <f t="shared" si="930"/>
        <v>138845.36366413085</v>
      </c>
      <c r="C3166" t="str">
        <f t="shared" si="914"/>
        <v>-0.0551136868792222-0.0207588417114757i</v>
      </c>
      <c r="D3166" t="str">
        <f t="shared" si="915"/>
        <v>3.35590880043384-0.755054229269943i</v>
      </c>
      <c r="E3166" t="str">
        <f t="shared" si="916"/>
        <v>-6.71340645010937-33.7362383233845i</v>
      </c>
      <c r="F3166" t="str">
        <f t="shared" si="917"/>
        <v>2.88964199799497-1.31771456218535i</v>
      </c>
      <c r="G3166" t="str">
        <f t="shared" si="918"/>
        <v>0.99303486618403-0.0831662234738118i</v>
      </c>
      <c r="H3166" t="str">
        <f t="shared" si="919"/>
        <v>0.017247489181073-17.2115931570242i</v>
      </c>
      <c r="I3166" t="str">
        <f t="shared" si="920"/>
        <v>-0.0638405336498176-0.140369587895209i</v>
      </c>
      <c r="K3166" t="str">
        <f t="shared" si="921"/>
        <v>0.000698657857186597-0.000709130963034414i</v>
      </c>
      <c r="L3166" t="str">
        <f t="shared" si="922"/>
        <v>0.0001875-0.00254050268554324i</v>
      </c>
      <c r="M3166" t="str">
        <f t="shared" si="923"/>
        <v>0.00125-0.00063852206535044i</v>
      </c>
      <c r="N3166">
        <f t="shared" si="924"/>
        <v>20.639130113532815</v>
      </c>
      <c r="O3166">
        <f t="shared" si="925"/>
        <v>24.598648133612961</v>
      </c>
      <c r="P3166" s="3">
        <f t="shared" si="926"/>
        <v>-24.598648133612961</v>
      </c>
      <c r="Q3166" s="3">
        <f t="shared" si="927"/>
        <v>-159.36086988646719</v>
      </c>
      <c r="R3166">
        <f t="shared" si="928"/>
        <v>20.639130113532815</v>
      </c>
      <c r="S3166">
        <f t="shared" si="929"/>
        <v>138.84536366413084</v>
      </c>
      <c r="T3166">
        <f t="shared" si="912"/>
        <v>-24.598648133612961</v>
      </c>
    </row>
    <row r="3167" spans="1:20" x14ac:dyDescent="0.35">
      <c r="A3167">
        <f t="shared" si="913"/>
        <v>875706.23531046242</v>
      </c>
      <c r="B3167">
        <f t="shared" si="930"/>
        <v>139372.97604605457</v>
      </c>
      <c r="C3167" t="str">
        <f t="shared" si="914"/>
        <v>-0.0547930852374455-0.0206232244436841i</v>
      </c>
      <c r="D3167" t="str">
        <f t="shared" si="915"/>
        <v>3.35501113288959-0.756881957580934i</v>
      </c>
      <c r="E3167" t="str">
        <f t="shared" si="916"/>
        <v>-6.68378155275937-33.5878953517619i</v>
      </c>
      <c r="F3167" t="str">
        <f t="shared" si="917"/>
        <v>2.88948875224399-1.3145490854975i</v>
      </c>
      <c r="G3167" t="str">
        <f t="shared" si="918"/>
        <v>0.992982202783537-0.0834778278268667i</v>
      </c>
      <c r="H3167" t="str">
        <f t="shared" si="919"/>
        <v>0.0170991996796853-17.1463411836468i</v>
      </c>
      <c r="I3167" t="str">
        <f t="shared" si="920"/>
        <v>-0.0634460710753691-0.139829550311737i</v>
      </c>
      <c r="K3167" t="str">
        <f t="shared" si="921"/>
        <v>0.000697932907259576-0.000707920353864152i</v>
      </c>
      <c r="L3167" t="str">
        <f t="shared" si="922"/>
        <v>0.0001875-0.00253088532132222i</v>
      </c>
      <c r="M3167" t="str">
        <f t="shared" si="923"/>
        <v>0.00125-0.000636104866856387i</v>
      </c>
      <c r="N3167">
        <f t="shared" si="924"/>
        <v>20.625519746611786</v>
      </c>
      <c r="O3167">
        <f t="shared" si="925"/>
        <v>24.650099195271579</v>
      </c>
      <c r="P3167" s="3">
        <f t="shared" si="926"/>
        <v>-24.650099195271579</v>
      </c>
      <c r="Q3167" s="3">
        <f t="shared" si="927"/>
        <v>-159.37448025338821</v>
      </c>
      <c r="R3167">
        <f t="shared" si="928"/>
        <v>20.625519746611786</v>
      </c>
      <c r="S3167">
        <f t="shared" si="929"/>
        <v>139.37297604605456</v>
      </c>
      <c r="T3167">
        <f t="shared" si="912"/>
        <v>-24.650099195271579</v>
      </c>
    </row>
    <row r="3168" spans="1:20" x14ac:dyDescent="0.35">
      <c r="A3168">
        <f t="shared" si="913"/>
        <v>879033.91900464229</v>
      </c>
      <c r="B3168">
        <f t="shared" si="930"/>
        <v>139902.59335502959</v>
      </c>
      <c r="C3168" t="str">
        <f t="shared" si="914"/>
        <v>-0.0544747709774566-0.020488029332795i</v>
      </c>
      <c r="D3168" t="str">
        <f t="shared" si="915"/>
        <v>3.35410711570954-0.758718048523916i</v>
      </c>
      <c r="E3168" t="str">
        <f t="shared" si="916"/>
        <v>-6.65435800386018-33.4403345904379i</v>
      </c>
      <c r="F3168" t="str">
        <f t="shared" si="917"/>
        <v>2.88933435605177-1.31140232423126i</v>
      </c>
      <c r="G3168" t="str">
        <f t="shared" si="918"/>
        <v>0.992929144030172-0.0837905660899937i</v>
      </c>
      <c r="H3168" t="str">
        <f t="shared" si="919"/>
        <v>0.0169521006983382-17.0813372210481i</v>
      </c>
      <c r="I3168" t="str">
        <f t="shared" si="920"/>
        <v>-0.0630545834674786-0.139291543177963i</v>
      </c>
      <c r="K3168" t="str">
        <f t="shared" si="921"/>
        <v>0.000697205185443777-0.000706716244901571i</v>
      </c>
      <c r="L3168" t="str">
        <f t="shared" si="922"/>
        <v>0.0001875-0.00252130436473622i</v>
      </c>
      <c r="M3168" t="str">
        <f t="shared" si="923"/>
        <v>0.00125-0.000633696818944399i</v>
      </c>
      <c r="N3168">
        <f t="shared" si="924"/>
        <v>20.611342963913785</v>
      </c>
      <c r="O3168">
        <f t="shared" si="925"/>
        <v>24.701514639762085</v>
      </c>
      <c r="P3168" s="3">
        <f t="shared" si="926"/>
        <v>-24.701514639762085</v>
      </c>
      <c r="Q3168" s="3">
        <f t="shared" si="927"/>
        <v>-159.38865703608622</v>
      </c>
      <c r="R3168">
        <f t="shared" si="928"/>
        <v>20.611342963913785</v>
      </c>
      <c r="S3168">
        <f t="shared" si="929"/>
        <v>139.90259335502958</v>
      </c>
      <c r="T3168">
        <f t="shared" si="912"/>
        <v>-24.701514639762085</v>
      </c>
    </row>
    <row r="3169" spans="1:20" x14ac:dyDescent="0.35">
      <c r="A3169">
        <f t="shared" si="913"/>
        <v>882374.24789685989</v>
      </c>
      <c r="B3169">
        <f t="shared" si="930"/>
        <v>140434.22320977869</v>
      </c>
      <c r="C3169" t="str">
        <f t="shared" si="914"/>
        <v>-0.0541587215935155-0.0203532555336152i</v>
      </c>
      <c r="D3169" t="str">
        <f t="shared" si="915"/>
        <v>3.35319670756964-0.760562501677174i</v>
      </c>
      <c r="E3169" t="str">
        <f t="shared" si="916"/>
        <v>-6.62513464032115-33.2935502423661i</v>
      </c>
      <c r="F3169" t="str">
        <f t="shared" si="917"/>
        <v>2.88917880090697-1.30827423092175i</v>
      </c>
      <c r="G3169" t="str">
        <f t="shared" si="918"/>
        <v>0.992875686998989-0.0841044420067978i</v>
      </c>
      <c r="H3169" t="str">
        <f t="shared" si="919"/>
        <v>0.0168061829341017-17.0165803191218i</v>
      </c>
      <c r="I3169" t="str">
        <f t="shared" si="920"/>
        <v>-0.0626660482164936-0.13875555855871i</v>
      </c>
      <c r="K3169" t="str">
        <f t="shared" si="921"/>
        <v>0.000696474680836708-0.000705518590985749i</v>
      </c>
      <c r="L3169" t="str">
        <f t="shared" si="922"/>
        <v>0.0001875-0.00251175967795997i</v>
      </c>
      <c r="M3169" t="str">
        <f t="shared" si="923"/>
        <v>0.00125-0.000631297886973898i</v>
      </c>
      <c r="N3169">
        <f t="shared" si="924"/>
        <v>20.596598358894084</v>
      </c>
      <c r="O3169">
        <f t="shared" si="925"/>
        <v>24.75289516342275</v>
      </c>
      <c r="P3169" s="3">
        <f t="shared" si="926"/>
        <v>-24.75289516342275</v>
      </c>
      <c r="Q3169" s="3">
        <f t="shared" si="927"/>
        <v>-159.40340164110592</v>
      </c>
      <c r="R3169">
        <f t="shared" si="928"/>
        <v>20.596598358894084</v>
      </c>
      <c r="S3169">
        <f t="shared" si="929"/>
        <v>140.43422320977868</v>
      </c>
      <c r="T3169">
        <f t="shared" si="912"/>
        <v>-24.75289516342275</v>
      </c>
    </row>
    <row r="3170" spans="1:20" x14ac:dyDescent="0.35">
      <c r="A3170">
        <f t="shared" si="913"/>
        <v>885727.27003886795</v>
      </c>
      <c r="B3170">
        <f t="shared" si="930"/>
        <v>140967.87325797585</v>
      </c>
      <c r="C3170" t="str">
        <f t="shared" si="914"/>
        <v>-0.0538449148168217-0.0202189022322775i</v>
      </c>
      <c r="D3170" t="str">
        <f t="shared" si="915"/>
        <v>3.35227986692981-0.762415316469453i</v>
      </c>
      <c r="E3170" t="str">
        <f t="shared" si="916"/>
        <v>-6.59611030036467-33.1475365690056i</v>
      </c>
      <c r="F3170" t="str">
        <f t="shared" si="917"/>
        <v>2.88902207823719-1.30516475834805i</v>
      </c>
      <c r="G3170" t="str">
        <f t="shared" si="918"/>
        <v>0.992821828744051-0.0844194593288126i</v>
      </c>
      <c r="H3170" t="str">
        <f t="shared" si="919"/>
        <v>0.0166614371609101-16.9520695314872i</v>
      </c>
      <c r="I3170" t="str">
        <f t="shared" si="920"/>
        <v>-0.0622804428839679-0.138221588550367i</v>
      </c>
      <c r="K3170" t="str">
        <f t="shared" si="921"/>
        <v>0.00069574138269238-0.000704327346918181i</v>
      </c>
      <c r="L3170" t="str">
        <f t="shared" si="922"/>
        <v>0.0001875-0.00250225112368995i</v>
      </c>
      <c r="M3170" t="str">
        <f t="shared" si="923"/>
        <v>0.00125-0.00062890803643544i</v>
      </c>
      <c r="N3170">
        <f t="shared" si="924"/>
        <v>20.58128455082641</v>
      </c>
      <c r="O3170">
        <f t="shared" si="925"/>
        <v>24.804241461364942</v>
      </c>
      <c r="P3170" s="3">
        <f t="shared" si="926"/>
        <v>-24.804241461364942</v>
      </c>
      <c r="Q3170" s="3">
        <f t="shared" si="927"/>
        <v>-159.41871544917359</v>
      </c>
      <c r="R3170">
        <f t="shared" si="928"/>
        <v>20.58128455082641</v>
      </c>
      <c r="S3170">
        <f t="shared" si="929"/>
        <v>140.96787325797584</v>
      </c>
      <c r="T3170">
        <f t="shared" si="912"/>
        <v>-24.804241461364942</v>
      </c>
    </row>
    <row r="3171" spans="1:20" x14ac:dyDescent="0.35">
      <c r="A3171">
        <f t="shared" si="913"/>
        <v>889093.0336650156</v>
      </c>
      <c r="B3171">
        <f t="shared" si="930"/>
        <v>141503.55117635615</v>
      </c>
      <c r="C3171" t="str">
        <f t="shared" si="914"/>
        <v>-0.0535333286128461-0.0200849686455822i</v>
      </c>
      <c r="D3171" t="str">
        <f t="shared" si="915"/>
        <v>3.35135655203366-0.764276492177511i</v>
      </c>
      <c r="E3171" t="str">
        <f t="shared" si="916"/>
        <v>-6.56728382367088-33.0022878895945i</v>
      </c>
      <c r="F3171" t="str">
        <f t="shared" si="917"/>
        <v>2.88886417940855-1.30207385953232i</v>
      </c>
      <c r="G3171" t="str">
        <f t="shared" si="918"/>
        <v>0.992767566298298-0.0847356218154613i</v>
      </c>
      <c r="H3171" t="str">
        <f t="shared" si="919"/>
        <v>0.0165178542288635-16.8878039154744i</v>
      </c>
      <c r="I3171" t="str">
        <f t="shared" si="920"/>
        <v>-0.0618977452013579-0.137689625280756i</v>
      </c>
      <c r="K3171" t="str">
        <f t="shared" si="921"/>
        <v>0.00069500528042293-0.000703142467462991i</v>
      </c>
      <c r="L3171" t="str">
        <f t="shared" si="922"/>
        <v>0.0001875-0.00249277856514241i</v>
      </c>
      <c r="M3171" t="str">
        <f t="shared" si="923"/>
        <v>0.00125-0.000626527232950229i</v>
      </c>
      <c r="N3171">
        <f t="shared" si="924"/>
        <v>20.565400184677173</v>
      </c>
      <c r="O3171">
        <f t="shared" si="925"/>
        <v>24.855554227470375</v>
      </c>
      <c r="P3171" s="3">
        <f t="shared" si="926"/>
        <v>-24.855554227470375</v>
      </c>
      <c r="Q3171" s="3">
        <f t="shared" si="927"/>
        <v>-159.43459981532283</v>
      </c>
      <c r="R3171">
        <f t="shared" si="928"/>
        <v>20.565400184677173</v>
      </c>
      <c r="S3171">
        <f t="shared" si="929"/>
        <v>141.50355117635615</v>
      </c>
      <c r="T3171">
        <f t="shared" si="912"/>
        <v>-24.855554227470375</v>
      </c>
    </row>
    <row r="3172" spans="1:20" x14ac:dyDescent="0.35">
      <c r="A3172">
        <f t="shared" si="913"/>
        <v>892471.58719294274</v>
      </c>
      <c r="B3172">
        <f t="shared" si="930"/>
        <v>142041.26467082632</v>
      </c>
      <c r="C3172" t="str">
        <f t="shared" si="914"/>
        <v>-0.0532239411786913-0.0199514540203533i</v>
      </c>
      <c r="D3172" t="str">
        <f t="shared" si="915"/>
        <v>3.35042672090818-0.766146027923678i</v>
      </c>
      <c r="E3172" t="str">
        <f t="shared" si="916"/>
        <v>-6.53865405151473-32.8577985804303i</v>
      </c>
      <c r="F3172" t="str">
        <f t="shared" si="917"/>
        <v>2.88870509572529-1.29900148773877i</v>
      </c>
      <c r="G3172" t="str">
        <f t="shared" si="918"/>
        <v>0.992712896673397-0.085052933234017i</v>
      </c>
      <c r="H3172" t="str">
        <f t="shared" si="919"/>
        <v>0.0163754250635361-16.8237825321084i</v>
      </c>
      <c r="I3172" t="str">
        <f t="shared" si="920"/>
        <v>-0.0615179330687168-0.137159660908985i</v>
      </c>
      <c r="K3172" t="str">
        <f t="shared" si="921"/>
        <v>0.000694266363600259-0.000701963907347154i</v>
      </c>
      <c r="L3172" t="str">
        <f t="shared" si="922"/>
        <v>0.0001875-0.00248334186605141i</v>
      </c>
      <c r="M3172" t="str">
        <f t="shared" si="923"/>
        <v>0.00125-0.000624155442269607i</v>
      </c>
      <c r="N3172">
        <f t="shared" si="924"/>
        <v>20.548943930984194</v>
      </c>
      <c r="O3172">
        <f t="shared" si="925"/>
        <v>24.906834154389692</v>
      </c>
      <c r="P3172" s="3">
        <f t="shared" si="926"/>
        <v>-24.906834154389692</v>
      </c>
      <c r="Q3172" s="3">
        <f t="shared" si="927"/>
        <v>-159.45105606901581</v>
      </c>
      <c r="R3172">
        <f t="shared" si="928"/>
        <v>20.548943930984194</v>
      </c>
      <c r="S3172">
        <f t="shared" si="929"/>
        <v>142.04126467082631</v>
      </c>
      <c r="T3172">
        <f t="shared" si="912"/>
        <v>-24.906834154389692</v>
      </c>
    </row>
    <row r="3173" spans="1:20" x14ac:dyDescent="0.35">
      <c r="A3173">
        <f t="shared" si="913"/>
        <v>895862.97922427603</v>
      </c>
      <c r="B3173">
        <f t="shared" si="930"/>
        <v>142581.02147657546</v>
      </c>
      <c r="C3173" t="str">
        <f t="shared" si="914"/>
        <v>-0.0529167309404951-0.0198183576328089i</v>
      </c>
      <c r="D3173" t="str">
        <f t="shared" si="915"/>
        <v>3.34949033136339-0.768023922673351i</v>
      </c>
      <c r="E3173" t="str">
        <f t="shared" si="916"/>
        <v>-6.51021982690128-32.7140630741628i</v>
      </c>
      <c r="F3173" t="str">
        <f t="shared" si="917"/>
        <v>2.88854481842931-1.29594759647281i</v>
      </c>
      <c r="G3173" t="str">
        <f t="shared" si="918"/>
        <v>0.992657816859609-0.085371397359563i</v>
      </c>
      <c r="H3173" t="str">
        <f t="shared" si="919"/>
        <v>0.0162341406652908-16.7600044460939i</v>
      </c>
      <c r="I3173" t="str">
        <f t="shared" si="920"/>
        <v>-0.06114098455341-0.136631687625313i</v>
      </c>
      <c r="K3173" t="str">
        <f t="shared" si="921"/>
        <v>0.000693524621957668-0.000700791621260754i</v>
      </c>
      <c r="L3173" t="str">
        <f t="shared" si="922"/>
        <v>0.0001875-0.00247394089066688i</v>
      </c>
      <c r="M3173" t="str">
        <f t="shared" si="923"/>
        <v>0.00125-0.000621792630274563i</v>
      </c>
      <c r="N3173">
        <f t="shared" si="924"/>
        <v>20.531914485735086</v>
      </c>
      <c r="O3173">
        <f t="shared" si="925"/>
        <v>24.958081933540246</v>
      </c>
      <c r="P3173" s="3">
        <f t="shared" si="926"/>
        <v>-24.958081933540246</v>
      </c>
      <c r="Q3173" s="3">
        <f t="shared" si="927"/>
        <v>-159.46808551426491</v>
      </c>
      <c r="R3173">
        <f t="shared" si="928"/>
        <v>20.531914485735086</v>
      </c>
      <c r="S3173">
        <f t="shared" si="929"/>
        <v>142.58102147657547</v>
      </c>
      <c r="T3173">
        <f t="shared" si="912"/>
        <v>-24.958081933540246</v>
      </c>
    </row>
    <row r="3174" spans="1:20" x14ac:dyDescent="0.35">
      <c r="A3174">
        <f t="shared" si="913"/>
        <v>899267.25854532828</v>
      </c>
      <c r="B3174">
        <f t="shared" si="930"/>
        <v>143122.82935818646</v>
      </c>
      <c r="C3174" t="str">
        <f t="shared" si="914"/>
        <v>-0.0526116765508685-0.0196856787879447i</v>
      </c>
      <c r="D3174" t="str">
        <f t="shared" si="915"/>
        <v>3.34854734099211-0.769910175232523i</v>
      </c>
      <c r="E3174" t="str">
        <f t="shared" si="916"/>
        <v>-6.48197999469433-32.5710758590948i</v>
      </c>
      <c r="F3174" t="str">
        <f t="shared" si="917"/>
        <v>2.88838333869983-1.29291213948002i</v>
      </c>
      <c r="G3174" t="str">
        <f t="shared" si="918"/>
        <v>0.992602323825636-0.0856910179749506i</v>
      </c>
      <c r="H3174" t="str">
        <f t="shared" si="919"/>
        <v>0.0160939921086-16.6964687257996i</v>
      </c>
      <c r="I3174" t="str">
        <f t="shared" si="920"/>
        <v>-0.0607668778888298-0.136105697651014i</v>
      </c>
      <c r="K3174" t="str">
        <f t="shared" si="921"/>
        <v>0.000692780045391486-0.000699625563857268i</v>
      </c>
      <c r="L3174" t="str">
        <f t="shared" si="922"/>
        <v>0.0001875-0.00246457550375262i</v>
      </c>
      <c r="M3174" t="str">
        <f t="shared" si="923"/>
        <v>0.00125-0.000619438762975258i</v>
      </c>
      <c r="N3174">
        <f t="shared" si="924"/>
        <v>20.514310570246863</v>
      </c>
      <c r="O3174">
        <f t="shared" si="925"/>
        <v>25.009298255104326</v>
      </c>
      <c r="P3174" s="3">
        <f t="shared" si="926"/>
        <v>-25.009298255104326</v>
      </c>
      <c r="Q3174" s="3">
        <f t="shared" si="927"/>
        <v>-159.48568942975314</v>
      </c>
      <c r="R3174">
        <f t="shared" si="928"/>
        <v>20.514310570246863</v>
      </c>
      <c r="S3174">
        <f t="shared" si="929"/>
        <v>143.12282935818646</v>
      </c>
      <c r="T3174">
        <f t="shared" si="912"/>
        <v>-25.009298255104326</v>
      </c>
    </row>
    <row r="3175" spans="1:20" x14ac:dyDescent="0.35">
      <c r="A3175">
        <f t="shared" si="913"/>
        <v>902684.47412780055</v>
      </c>
      <c r="B3175">
        <f t="shared" si="930"/>
        <v>143666.69610974757</v>
      </c>
      <c r="C3175" t="str">
        <f t="shared" si="914"/>
        <v>-0.0523087568863747-0.0195534168189337i</v>
      </c>
      <c r="D3175" t="str">
        <f t="shared" si="915"/>
        <v>3.34759770716968-0.771804784245243i</v>
      </c>
      <c r="E3175" t="str">
        <f t="shared" si="916"/>
        <v>-6.45393340174288-32.4288314784956i</v>
      </c>
      <c r="F3175" t="str">
        <f t="shared" si="917"/>
        <v>2.88822064765289-1.28989507074524i</v>
      </c>
      <c r="G3175" t="str">
        <f t="shared" si="918"/>
        <v>0.992546414518486-0.0860117988707571i</v>
      </c>
      <c r="H3175" t="str">
        <f t="shared" si="919"/>
        <v>0.0159549705413741-16.6331744432435i</v>
      </c>
      <c r="I3175" t="str">
        <f t="shared" si="920"/>
        <v>-0.0603955914731289-0.135581683238234i</v>
      </c>
      <c r="K3175" t="str">
        <f t="shared" si="921"/>
        <v>0.000692032623962735-0.000698465689753875i</v>
      </c>
      <c r="L3175" t="str">
        <f t="shared" si="922"/>
        <v>0.0001875-0.0024552455705844i</v>
      </c>
      <c r="M3175" t="str">
        <f t="shared" si="923"/>
        <v>0.00125-0.000617093806510516i</v>
      </c>
      <c r="N3175">
        <f t="shared" si="924"/>
        <v>20.496130931048356</v>
      </c>
      <c r="O3175">
        <f t="shared" si="925"/>
        <v>25.060483808026525</v>
      </c>
      <c r="P3175" s="3">
        <f t="shared" si="926"/>
        <v>-25.060483808026525</v>
      </c>
      <c r="Q3175" s="3">
        <f t="shared" si="927"/>
        <v>-159.50386906895164</v>
      </c>
      <c r="R3175">
        <f t="shared" si="928"/>
        <v>20.496130931048356</v>
      </c>
      <c r="S3175">
        <f t="shared" si="929"/>
        <v>143.66669610974756</v>
      </c>
      <c r="T3175">
        <f t="shared" si="912"/>
        <v>-25.060483808026525</v>
      </c>
    </row>
    <row r="3176" spans="1:20" x14ac:dyDescent="0.35">
      <c r="A3176">
        <f t="shared" si="913"/>
        <v>906114.67512948636</v>
      </c>
      <c r="B3176">
        <f t="shared" si="930"/>
        <v>144212.62955496463</v>
      </c>
      <c r="C3176" t="str">
        <f t="shared" si="914"/>
        <v>-0.0520079510450379-0.0194215710865355i</v>
      </c>
      <c r="D3176" t="str">
        <f t="shared" si="915"/>
        <v>3.3466413870537-0.773707748191101i</v>
      </c>
      <c r="E3176" t="str">
        <f t="shared" si="916"/>
        <v>-6.426078897002-32.2873245299205i</v>
      </c>
      <c r="F3176" t="str">
        <f t="shared" si="917"/>
        <v>2.88805673634103-1.28689634449162i</v>
      </c>
      <c r="G3176" t="str">
        <f t="shared" si="918"/>
        <v>0.992490085863324-0.086333743845243i</v>
      </c>
      <c r="H3176" t="str">
        <f t="shared" si="919"/>
        <v>0.0158170671842955-16.570120674077i</v>
      </c>
      <c r="I3176" t="str">
        <f t="shared" si="920"/>
        <v>-0.0600271038679567-0.13505963666986i</v>
      </c>
      <c r="K3176" t="str">
        <f t="shared" si="921"/>
        <v>0.000691282347898768-0.000697311953531789i</v>
      </c>
      <c r="L3176" t="str">
        <f t="shared" si="922"/>
        <v>0.0001875-0.002445950956948i</v>
      </c>
      <c r="M3176" t="str">
        <f t="shared" si="923"/>
        <v>0.00125-0.000614757727147358i</v>
      </c>
      <c r="N3176">
        <f t="shared" si="924"/>
        <v>20.477374339762122</v>
      </c>
      <c r="O3176">
        <f t="shared" si="925"/>
        <v>25.11163928001217</v>
      </c>
      <c r="P3176" s="3">
        <f t="shared" si="926"/>
        <v>-25.11163928001217</v>
      </c>
      <c r="Q3176" s="3">
        <f t="shared" si="927"/>
        <v>-159.52262566023788</v>
      </c>
      <c r="R3176">
        <f t="shared" si="928"/>
        <v>20.477374339762122</v>
      </c>
      <c r="S3176">
        <f t="shared" si="929"/>
        <v>144.21262955496462</v>
      </c>
      <c r="T3176">
        <f t="shared" si="912"/>
        <v>-25.11163928001217</v>
      </c>
    </row>
    <row r="3177" spans="1:20" x14ac:dyDescent="0.35">
      <c r="A3177">
        <f t="shared" si="913"/>
        <v>909557.91089497844</v>
      </c>
      <c r="B3177">
        <f t="shared" si="930"/>
        <v>144760.63754727351</v>
      </c>
      <c r="C3177" t="str">
        <f t="shared" si="914"/>
        <v>-0.0517092383438955-0.0192901409785216i</v>
      </c>
      <c r="D3177" t="str">
        <f t="shared" si="915"/>
        <v>3.3456783375838-0.775619065382648i</v>
      </c>
      <c r="E3177" t="str">
        <f t="shared" si="916"/>
        <v>-6.3984153316514-32.146549664544i</v>
      </c>
      <c r="F3177" t="str">
        <f t="shared" si="917"/>
        <v>2.88789159575275-1.28391591517967i</v>
      </c>
      <c r="G3177" t="str">
        <f t="shared" si="918"/>
        <v>0.992433334763325-0.0866568567043072i</v>
      </c>
      <c r="H3177" t="str">
        <f t="shared" si="919"/>
        <v>0.0156802733301593-16.5073064975707i</v>
      </c>
      <c r="I3177" t="str">
        <f t="shared" si="920"/>
        <v>-0.0596613937972121-0.134539550259386i</v>
      </c>
      <c r="K3177" t="str">
        <f t="shared" si="921"/>
        <v>0.000690529207594935-0.000696164309736615i</v>
      </c>
      <c r="L3177" t="str">
        <f t="shared" si="922"/>
        <v>0.0001875-0.00243669152913727i</v>
      </c>
      <c r="M3177" t="str">
        <f t="shared" si="923"/>
        <v>0.00125-0.000612430491280489i</v>
      </c>
      <c r="N3177">
        <f t="shared" si="924"/>
        <v>20.458039592988371</v>
      </c>
      <c r="O3177">
        <f t="shared" si="925"/>
        <v>25.162765357524425</v>
      </c>
      <c r="P3177" s="3">
        <f t="shared" si="926"/>
        <v>-25.162765357524425</v>
      </c>
      <c r="Q3177" s="3">
        <f t="shared" si="927"/>
        <v>-159.54196040701163</v>
      </c>
      <c r="R3177">
        <f t="shared" si="928"/>
        <v>20.458039592988371</v>
      </c>
      <c r="S3177">
        <f t="shared" si="929"/>
        <v>144.76063754727352</v>
      </c>
      <c r="T3177">
        <f t="shared" si="912"/>
        <v>-25.162765357524425</v>
      </c>
    </row>
    <row r="3178" spans="1:20" x14ac:dyDescent="0.35">
      <c r="A3178">
        <f t="shared" si="913"/>
        <v>913014.23095637932</v>
      </c>
      <c r="B3178">
        <f t="shared" si="930"/>
        <v>145310.72796995315</v>
      </c>
      <c r="C3178" t="str">
        <f t="shared" si="914"/>
        <v>-0.0514125983165768-0.0191591259091103i</v>
      </c>
      <c r="D3178" t="str">
        <f t="shared" si="915"/>
        <v>3.3447085154814-0.777538733962843i</v>
      </c>
      <c r="E3178" t="str">
        <f t="shared" si="916"/>
        <v>-6.37094155920795-32.0065015864976i</v>
      </c>
      <c r="F3178" t="str">
        <f t="shared" si="917"/>
        <v>2.88772521681215-1.28095373750632i</v>
      </c>
      <c r="G3178" t="str">
        <f t="shared" si="918"/>
        <v>0.992376158099534-0.0869811412614424i</v>
      </c>
      <c r="H3178" t="str">
        <f t="shared" si="919"/>
        <v>0.0155445803432209-16.4447309965983i</v>
      </c>
      <c r="I3178" t="str">
        <f t="shared" si="920"/>
        <v>-0.0592984401457982-0.134021416350768i</v>
      </c>
      <c r="K3178" t="str">
        <f t="shared" si="921"/>
        <v>0.000689773193616243-0.000695022712878754i</v>
      </c>
      <c r="L3178" t="str">
        <f t="shared" si="922"/>
        <v>0.0001875-0.00242746715395226i</v>
      </c>
      <c r="M3178" t="str">
        <f t="shared" si="923"/>
        <v>0.00125-0.000610112065431851i</v>
      </c>
      <c r="N3178">
        <f t="shared" si="924"/>
        <v>20.438125512190368</v>
      </c>
      <c r="O3178">
        <f t="shared" si="925"/>
        <v>25.213862725782683</v>
      </c>
      <c r="P3178" s="3">
        <f t="shared" si="926"/>
        <v>-25.213862725782683</v>
      </c>
      <c r="Q3178" s="3">
        <f t="shared" si="927"/>
        <v>-159.56187448780963</v>
      </c>
      <c r="R3178">
        <f t="shared" si="928"/>
        <v>20.438125512190368</v>
      </c>
      <c r="S3178">
        <f t="shared" si="929"/>
        <v>145.31072796995315</v>
      </c>
      <c r="T3178">
        <f t="shared" si="912"/>
        <v>-25.213862725782683</v>
      </c>
    </row>
    <row r="3179" spans="1:20" x14ac:dyDescent="0.35">
      <c r="A3179">
        <f t="shared" si="913"/>
        <v>916483.6850340137</v>
      </c>
      <c r="B3179">
        <f t="shared" si="930"/>
        <v>145862.90873623898</v>
      </c>
      <c r="C3179" t="str">
        <f t="shared" si="914"/>
        <v>-0.0511180107109246-0.0190285253184165i</v>
      </c>
      <c r="D3179" t="str">
        <f t="shared" si="915"/>
        <v>3.34373187724952-0.77946675190245i</v>
      </c>
      <c r="E3179" t="str">
        <f t="shared" si="916"/>
        <v>-6.34365643563666-31.8671750522223i</v>
      </c>
      <c r="F3179" t="str">
        <f t="shared" si="917"/>
        <v>2.88755759037856-1.27800976640398i</v>
      </c>
      <c r="G3179" t="str">
        <f t="shared" si="918"/>
        <v>0.992318552730711-0.0873066013376891i</v>
      </c>
      <c r="H3179" t="str">
        <f t="shared" si="919"/>
        <v>0.0154099796585484-16.3823932576226i</v>
      </c>
      <c r="I3179" t="str">
        <f t="shared" si="920"/>
        <v>-0.0589382219583945-0.133505227318306i</v>
      </c>
      <c r="K3179" t="str">
        <f t="shared" si="921"/>
        <v>0.000689014296699015-0.000693887117433798i</v>
      </c>
      <c r="L3179" t="str">
        <f t="shared" si="922"/>
        <v>0.0001875-0.0024182776986972i</v>
      </c>
      <c r="M3179" t="str">
        <f t="shared" si="923"/>
        <v>0.00125-0.0006078024162501i</v>
      </c>
      <c r="N3179">
        <f t="shared" si="924"/>
        <v>20.417630943580662</v>
      </c>
      <c r="O3179">
        <f t="shared" si="925"/>
        <v>25.264932068759549</v>
      </c>
      <c r="P3179" s="3">
        <f t="shared" si="926"/>
        <v>-25.264932068759549</v>
      </c>
      <c r="Q3179" s="3">
        <f t="shared" si="927"/>
        <v>-159.58236905641934</v>
      </c>
      <c r="R3179">
        <f t="shared" si="928"/>
        <v>20.417630943580662</v>
      </c>
      <c r="S3179">
        <f t="shared" si="929"/>
        <v>145.86290873623898</v>
      </c>
      <c r="T3179">
        <f t="shared" si="912"/>
        <v>-25.264932068759549</v>
      </c>
    </row>
    <row r="3180" spans="1:20" x14ac:dyDescent="0.35">
      <c r="A3180">
        <f t="shared" si="913"/>
        <v>919966.32303714298</v>
      </c>
      <c r="B3180">
        <f t="shared" si="930"/>
        <v>146417.18778943669</v>
      </c>
      <c r="C3180" t="str">
        <f t="shared" si="914"/>
        <v>-0.0508254554866438-0.0188983386719101i</v>
      </c>
      <c r="D3180" t="str">
        <f t="shared" si="915"/>
        <v>3.34274837917259-0.781403116997423i</v>
      </c>
      <c r="E3180" t="str">
        <f t="shared" si="916"/>
        <v>-6.31655881945689-31.7285648698245i</v>
      </c>
      <c r="F3180" t="str">
        <f t="shared" si="917"/>
        <v>2.88738870724595-1.27508395703958i</v>
      </c>
      <c r="G3180" t="str">
        <f t="shared" si="918"/>
        <v>0.99226051549319-0.0876332407615882i</v>
      </c>
      <c r="H3180" t="str">
        <f t="shared" si="919"/>
        <v>0.0152764627813836-16.3202923706801i</v>
      </c>
      <c r="I3180" t="str">
        <f t="shared" si="920"/>
        <v>-0.0585807184382324-0.132990975566494i</v>
      </c>
      <c r="K3180" t="str">
        <f t="shared" si="921"/>
        <v>0.000688252507752573-0.000692757477842987i</v>
      </c>
      <c r="L3180" t="str">
        <f t="shared" si="922"/>
        <v>0.0001875-0.00240912303117873i</v>
      </c>
      <c r="M3180" t="str">
        <f t="shared" si="923"/>
        <v>0.00125-0.000605501510510161i</v>
      </c>
      <c r="N3180">
        <f t="shared" si="924"/>
        <v>20.396554758007966</v>
      </c>
      <c r="O3180">
        <f t="shared" si="925"/>
        <v>25.315974069178935</v>
      </c>
      <c r="P3180" s="3">
        <f t="shared" si="926"/>
        <v>-25.315974069178935</v>
      </c>
      <c r="Q3180" s="3">
        <f t="shared" si="927"/>
        <v>-159.60344524199203</v>
      </c>
      <c r="R3180">
        <f t="shared" si="928"/>
        <v>20.396554758007966</v>
      </c>
      <c r="S3180">
        <f t="shared" si="929"/>
        <v>146.4171877894367</v>
      </c>
      <c r="T3180">
        <f t="shared" ref="T3180:T3243" si="931">P3180</f>
        <v>-25.315974069178935</v>
      </c>
    </row>
    <row r="3181" spans="1:20" x14ac:dyDescent="0.35">
      <c r="A3181">
        <f t="shared" ref="A3181:A3244" si="932">2*PI()*B3181</f>
        <v>923462.19506468414</v>
      </c>
      <c r="B3181">
        <f t="shared" si="930"/>
        <v>146973.57310303656</v>
      </c>
      <c r="C3181" t="str">
        <f t="shared" ref="C3181:C3244" si="933">IMPRODUCT(D3181,E3181,$C$40,,K3181,$C$41)</f>
        <v>-0.0505349128129869-0.0187685654598893i</v>
      </c>
      <c r="D3181" t="str">
        <f t="shared" ref="D3181:D3244" si="934">IMDIV(IMPRODUCT($C$37,$C$38,COMPLEX(1,A3181/$C$38)),IMSUM(-1*A3181*A3181/$C$39,COMPLEX(0,1*A3181)))</f>
        <v>3.34175797731626-0.783347826866281i</v>
      </c>
      <c r="E3181" t="str">
        <f t="shared" ref="E3181:E3244" si="935">IMDIV(IMPRODUCT(IMSUM(F3181,G3181),$C$29,H3181),IMSUM(1,I3181))</f>
        <v>-6.28964757184392-31.5906658984454i</v>
      </c>
      <c r="F3181" t="str">
        <f t="shared" ref="F3181:F3244" si="936">IMDIV(IMPRODUCT($C$14,$C$15,COMPLEX(1,A3181/$C$15)),IMSUM(-1*A3181*A3181/$C$16,COMPLEX(0,A3181)))</f>
        <v>2.88721855814266-1.27217626481361i</v>
      </c>
      <c r="G3181" t="str">
        <f t="shared" ref="G3181:G3244" si="937">IMDIV(1,COMPLEX(1,A3181*$C$9*$C$10))</f>
        <v>0.992202043200728-0.0879610633691337i</v>
      </c>
      <c r="H3181" t="str">
        <f t="shared" ref="H3181:H3244" si="938">IMDIV($C$3,IMSUM(K3181,COMPLEX(0,$C$28*A3181)))</f>
        <v>0.0151440212865059-16.258427429366i</v>
      </c>
      <c r="I3181" t="str">
        <f t="shared" ref="I3181:I3244" si="939">IMPRODUCT(F3181,$C$29,H3181,$C$31)</f>
        <v>-0.0582259089458802-0.132478653529899i</v>
      </c>
      <c r="K3181" t="str">
        <f t="shared" ref="K3181:K3244" si="940">IF($C$26&lt;=0,IMDIV(1,IMSUM(IMDIV(1,L3181),1/$C$18)),IMDIV(1,IMSUM(IMDIV(1,L3181),1/$C$18,IMDIV(1,M3181))))</f>
        <v>0.000687487817860891-0.000691633748513674i</v>
      </c>
      <c r="L3181" t="str">
        <f t="shared" ref="L3181:L3244" si="941">IMSUM($C$21/$C$22,IMDIV(1,COMPLEX(0,$C$20*$C$22*A3181)))</f>
        <v>0.0001875-0.00240000301970385i</v>
      </c>
      <c r="M3181" t="str">
        <f t="shared" ref="M3181:M3244" si="942">IMSUM($C$25/$C$26,IMDIV(1,COMPLEX(0,$C$24*$C$26*A3181)))</f>
        <v>0.00125-0.000603209315112733i</v>
      </c>
      <c r="N3181">
        <f t="shared" ref="N3181:N3244" si="943">ABS(R3181)</f>
        <v>20.374895850847508</v>
      </c>
      <c r="O3181">
        <f t="shared" ref="O3181:O3244" si="944">ABS(P3181)</f>
        <v>25.366989408513415</v>
      </c>
      <c r="P3181" s="3">
        <f t="shared" ref="P3181:P3244" si="945">20*LOG10(IMABS(C3181))</f>
        <v>-25.366989408513415</v>
      </c>
      <c r="Q3181" s="3">
        <f t="shared" ref="Q3181:Q3244" si="946">IMARGUMENT(C3181)*180/PI()</f>
        <v>-159.62510414915249</v>
      </c>
      <c r="R3181">
        <f t="shared" ref="R3181:R3244" si="947">IF(Q3181&lt;0,Q3181+180,Q3181-180)</f>
        <v>20.374895850847508</v>
      </c>
      <c r="S3181">
        <f t="shared" ref="S3181:S3244" si="948">B3181/1000</f>
        <v>146.97357310303656</v>
      </c>
      <c r="T3181">
        <f t="shared" si="931"/>
        <v>-25.366989408513415</v>
      </c>
    </row>
    <row r="3182" spans="1:20" x14ac:dyDescent="0.35">
      <c r="A3182">
        <f t="shared" si="932"/>
        <v>926971.35140593001</v>
      </c>
      <c r="B3182">
        <f t="shared" ref="B3182:B3245" si="949">B3181*(1+B$42)</f>
        <v>147532.0726808281</v>
      </c>
      <c r="C3182" t="str">
        <f t="shared" si="933"/>
        <v>-0.0502463630664744-0.0186392051969608i</v>
      </c>
      <c r="D3182" t="str">
        <f t="shared" si="934"/>
        <v>3.34076062752728-0.785300878947449i</v>
      </c>
      <c r="E3182" t="str">
        <f t="shared" si="935"/>
        <v>-6.26292155673046-31.453473047637i</v>
      </c>
      <c r="F3182" t="str">
        <f t="shared" si="936"/>
        <v>2.88704713373086-1.26928664535924i</v>
      </c>
      <c r="G3182" t="str">
        <f t="shared" si="937"/>
        <v>0.992143132644353-0.0882900730037231i</v>
      </c>
      <c r="H3182" t="str">
        <f t="shared" si="938"/>
        <v>0.015012646817606-16.19679753082i</v>
      </c>
      <c r="I3182" t="str">
        <f t="shared" si="939"/>
        <v>-0.0578737729980454-0.131968253673025i</v>
      </c>
      <c r="K3182" t="str">
        <f t="shared" si="940"/>
        <v>0.000686720218284291-0.000690515883819831i</v>
      </c>
      <c r="L3182" t="str">
        <f t="shared" si="941"/>
        <v>0.0001875-0.00239091753307815i</v>
      </c>
      <c r="M3182" t="str">
        <f t="shared" si="942"/>
        <v>0.00125-0.000600925797083812i</v>
      </c>
      <c r="N3182">
        <f t="shared" si="943"/>
        <v>20.352653141887487</v>
      </c>
      <c r="O3182">
        <f t="shared" si="944"/>
        <v>25.417978766981403</v>
      </c>
      <c r="P3182" s="3">
        <f t="shared" si="945"/>
        <v>-25.417978766981403</v>
      </c>
      <c r="Q3182" s="3">
        <f t="shared" si="946"/>
        <v>-159.64734685811251</v>
      </c>
      <c r="R3182">
        <f t="shared" si="947"/>
        <v>20.352653141887487</v>
      </c>
      <c r="S3182">
        <f t="shared" si="948"/>
        <v>147.53207268082809</v>
      </c>
      <c r="T3182">
        <f t="shared" si="931"/>
        <v>-25.417978766981403</v>
      </c>
    </row>
    <row r="3183" spans="1:20" x14ac:dyDescent="0.35">
      <c r="A3183">
        <f t="shared" si="932"/>
        <v>930493.84254127252</v>
      </c>
      <c r="B3183">
        <f t="shared" si="949"/>
        <v>148092.69455701526</v>
      </c>
      <c r="C3183" t="str">
        <f t="shared" si="933"/>
        <v>-0.0499597868286417-0.0185102574215358i</v>
      </c>
      <c r="D3183" t="str">
        <f t="shared" si="934"/>
        <v>3.33975628543328-0.787262270496585i</v>
      </c>
      <c r="E3183" t="str">
        <f t="shared" si="935"/>
        <v>-6.23637964090039-31.3169812767479i</v>
      </c>
      <c r="F3183" t="str">
        <f t="shared" si="936"/>
        <v>2.88687442460619-1.2664150545413i</v>
      </c>
      <c r="G3183" t="str">
        <f t="shared" si="937"/>
        <v>0.992083780592218-0.0886202735161081i</v>
      </c>
      <c r="H3183" t="str">
        <f t="shared" si="938"/>
        <v>0.0148823310866622-16.1354017757111i</v>
      </c>
      <c r="I3183" t="str">
        <f t="shared" si="939"/>
        <v>-0.0575242902663744-0.131459768490181i</v>
      </c>
      <c r="K3183" t="str">
        <f t="shared" si="940"/>
        <v>0.00068594970046111-0.000689403838102562i</v>
      </c>
      <c r="L3183" t="str">
        <f t="shared" si="941"/>
        <v>0.0001875-0.00238186644060386i</v>
      </c>
      <c r="M3183" t="str">
        <f t="shared" si="942"/>
        <v>0.00125-0.000598650923574233i</v>
      </c>
      <c r="N3183">
        <f t="shared" si="943"/>
        <v>20.329825575224106</v>
      </c>
      <c r="O3183">
        <f t="shared" si="944"/>
        <v>25.468942823544896</v>
      </c>
      <c r="P3183" s="3">
        <f t="shared" si="945"/>
        <v>-25.468942823544896</v>
      </c>
      <c r="Q3183" s="3">
        <f t="shared" si="946"/>
        <v>-159.67017442477589</v>
      </c>
      <c r="R3183">
        <f t="shared" si="947"/>
        <v>20.329825575224106</v>
      </c>
      <c r="S3183">
        <f t="shared" si="948"/>
        <v>148.09269455701525</v>
      </c>
      <c r="T3183">
        <f t="shared" si="931"/>
        <v>-25.468942823544896</v>
      </c>
    </row>
    <row r="3184" spans="1:20" x14ac:dyDescent="0.35">
      <c r="A3184">
        <f t="shared" si="932"/>
        <v>934029.71914292953</v>
      </c>
      <c r="B3184">
        <f t="shared" si="949"/>
        <v>148655.44679633193</v>
      </c>
      <c r="C3184" t="str">
        <f t="shared" si="933"/>
        <v>-0.0496751648838225-0.0183817216953308i</v>
      </c>
      <c r="D3184" t="str">
        <f t="shared" si="934"/>
        <v>3.33874490644276-0.789231998583906i</v>
      </c>
      <c r="E3184" t="str">
        <f t="shared" si="935"/>
        <v>-6.21002069408249-31.1811855943153i</v>
      </c>
      <c r="F3184" t="str">
        <f t="shared" si="936"/>
        <v>2.88670042129722-1.26356144845538i</v>
      </c>
      <c r="G3184" t="str">
        <f t="shared" si="937"/>
        <v>0.992023983789447-0.0889516687643431i</v>
      </c>
      <c r="H3184" t="str">
        <f t="shared" si="938"/>
        <v>0.0147530658733249-16.0742392682233i</v>
      </c>
      <c r="I3184" t="str">
        <f t="shared" si="939"/>
        <v>-0.057177440576271-0.130953190505353i</v>
      </c>
      <c r="K3184" t="str">
        <f t="shared" si="940"/>
        <v>0.000685176256009382-0.000688297565670672i</v>
      </c>
      <c r="L3184" t="str">
        <f t="shared" si="941"/>
        <v>0.0001875-0.00237284961207796i</v>
      </c>
      <c r="M3184" t="str">
        <f t="shared" si="942"/>
        <v>0.00125-0.000596384661859166i</v>
      </c>
      <c r="N3184">
        <f t="shared" si="943"/>
        <v>20.306412119149996</v>
      </c>
      <c r="O3184">
        <f t="shared" si="944"/>
        <v>25.519882255906786</v>
      </c>
      <c r="P3184" s="3">
        <f t="shared" si="945"/>
        <v>-25.519882255906786</v>
      </c>
      <c r="Q3184" s="3">
        <f t="shared" si="946"/>
        <v>-159.69358788085</v>
      </c>
      <c r="R3184">
        <f t="shared" si="947"/>
        <v>20.306412119149996</v>
      </c>
      <c r="S3184">
        <f t="shared" si="948"/>
        <v>148.65544679633194</v>
      </c>
      <c r="T3184">
        <f t="shared" si="931"/>
        <v>-25.519882255906786</v>
      </c>
    </row>
    <row r="3185" spans="1:20" x14ac:dyDescent="0.35">
      <c r="A3185">
        <f t="shared" si="932"/>
        <v>937579.03207567276</v>
      </c>
      <c r="B3185">
        <f t="shared" si="949"/>
        <v>149220.33749415801</v>
      </c>
      <c r="C3185" t="str">
        <f t="shared" si="933"/>
        <v>-0.0493924782169629-0.0182535976028836i</v>
      </c>
      <c r="D3185" t="str">
        <f t="shared" si="934"/>
        <v>3.33772644574489-0.791210060091453i</v>
      </c>
      <c r="E3185" t="str">
        <f t="shared" si="935"/>
        <v>-6.18384358903973-31.0460810574693i</v>
      </c>
      <c r="F3185" t="str">
        <f t="shared" si="936"/>
        <v>2.88652511426513-1.26072578342687i</v>
      </c>
      <c r="G3185" t="str">
        <f t="shared" si="937"/>
        <v>0.991963738957986-0.0892842626137339i</v>
      </c>
      <c r="H3185" t="str">
        <f t="shared" si="938"/>
        <v>0.0146248430243062-16.0133091160409i</v>
      </c>
      <c r="I3185" t="str">
        <f t="shared" si="939"/>
        <v>-0.0568332039057184-0.130448512272072i</v>
      </c>
      <c r="K3185" t="str">
        <f t="shared" si="940"/>
        <v>0.000684399876728524-0.000687197020801239i</v>
      </c>
      <c r="L3185" t="str">
        <f t="shared" si="941"/>
        <v>0.0001875-0.00236386691779036i</v>
      </c>
      <c r="M3185" t="str">
        <f t="shared" si="942"/>
        <v>0.00125-0.000594126979337683i</v>
      </c>
      <c r="N3185">
        <f t="shared" si="943"/>
        <v>20.282411766049393</v>
      </c>
      <c r="O3185">
        <f t="shared" si="944"/>
        <v>25.570797740507896</v>
      </c>
      <c r="P3185" s="3">
        <f t="shared" si="945"/>
        <v>-25.570797740507896</v>
      </c>
      <c r="Q3185" s="3">
        <f t="shared" si="946"/>
        <v>-159.71758823395061</v>
      </c>
      <c r="R3185">
        <f t="shared" si="947"/>
        <v>20.282411766049393</v>
      </c>
      <c r="S3185">
        <f t="shared" si="948"/>
        <v>149.220337494158</v>
      </c>
      <c r="T3185">
        <f t="shared" si="931"/>
        <v>-25.570797740507896</v>
      </c>
    </row>
    <row r="3186" spans="1:20" x14ac:dyDescent="0.35">
      <c r="A3186">
        <f t="shared" si="932"/>
        <v>941141.83239756036</v>
      </c>
      <c r="B3186">
        <f t="shared" si="949"/>
        <v>149787.37477663581</v>
      </c>
      <c r="C3186" t="str">
        <f t="shared" si="933"/>
        <v>-0.049111708011465-0.018125884751075i</v>
      </c>
      <c r="D3186" t="str">
        <f t="shared" si="934"/>
        <v>3.33670085830945-0.793196451710381i</v>
      </c>
      <c r="E3186" t="str">
        <f t="shared" si="935"/>
        <v>-6.15784720165536-30.9116627713421i</v>
      </c>
      <c r="F3186" t="str">
        <f t="shared" si="936"/>
        <v>2.88634849390317-1.25790801601004i</v>
      </c>
      <c r="G3186" t="str">
        <f t="shared" si="937"/>
        <v>0.991903042796447-0.0896180589367837i</v>
      </c>
      <c r="H3186" t="str">
        <f t="shared" si="938"/>
        <v>0.0144976544527752-15.9526104303341i</v>
      </c>
      <c r="I3186" t="str">
        <f t="shared" si="939"/>
        <v>-0.0564915603841142-0.129945726373288i</v>
      </c>
      <c r="K3186" t="str">
        <f t="shared" si="940"/>
        <v>0.000683620554601015-0.000686102157740234i</v>
      </c>
      <c r="L3186" t="str">
        <f t="shared" si="941"/>
        <v>0.0001875-0.00235491822852198i</v>
      </c>
      <c r="M3186" t="str">
        <f t="shared" si="942"/>
        <v>0.00125-0.000591877843532261i</v>
      </c>
      <c r="N3186">
        <f t="shared" si="943"/>
        <v>20.257823532290672</v>
      </c>
      <c r="O3186">
        <f t="shared" si="944"/>
        <v>25.621689952524356</v>
      </c>
      <c r="P3186" s="3">
        <f t="shared" si="945"/>
        <v>-25.621689952524356</v>
      </c>
      <c r="Q3186" s="3">
        <f t="shared" si="946"/>
        <v>-159.74217646770933</v>
      </c>
      <c r="R3186">
        <f t="shared" si="947"/>
        <v>20.257823532290672</v>
      </c>
      <c r="S3186">
        <f t="shared" si="948"/>
        <v>149.7873747766358</v>
      </c>
      <c r="T3186">
        <f t="shared" si="931"/>
        <v>-25.621689952524356</v>
      </c>
    </row>
    <row r="3187" spans="1:20" x14ac:dyDescent="0.35">
      <c r="A3187">
        <f t="shared" si="932"/>
        <v>944718.17136067105</v>
      </c>
      <c r="B3187">
        <f t="shared" si="949"/>
        <v>150356.56680078703</v>
      </c>
      <c r="C3187" t="str">
        <f t="shared" si="933"/>
        <v>-0.0488328356470604-0.0179985827686631i</v>
      </c>
      <c r="D3187" t="str">
        <f t="shared" si="934"/>
        <v>3.33566809888678-0.795191169938204i</v>
      </c>
      <c r="E3187" t="str">
        <f t="shared" si="935"/>
        <v>-6.13203041101596-30.7779258884864i</v>
      </c>
      <c r="F3187" t="str">
        <f t="shared" si="936"/>
        <v>2.88617055053626-1.25510810298704i</v>
      </c>
      <c r="G3187" t="str">
        <f t="shared" si="937"/>
        <v>0.991841891979956-0.0899530616131403i</v>
      </c>
      <c r="H3187" t="str">
        <f t="shared" si="938"/>
        <v>0.0143714921377589-15.8921423257445i</v>
      </c>
      <c r="I3187" t="str">
        <f t="shared" si="939"/>
        <v>-0.0561524902911091-0.129444825421239i</v>
      </c>
      <c r="K3187" t="str">
        <f t="shared" si="940"/>
        <v>0.000682838281794085-0.000685012930703154i</v>
      </c>
      <c r="L3187" t="str">
        <f t="shared" si="941"/>
        <v>0.0001875-0.00234600341554291i</v>
      </c>
      <c r="M3187" t="str">
        <f t="shared" si="942"/>
        <v>0.00125-0.000589637222088324i</v>
      </c>
      <c r="N3187">
        <f t="shared" si="943"/>
        <v>20.232646458122872</v>
      </c>
      <c r="O3187">
        <f t="shared" si="944"/>
        <v>25.672559565864926</v>
      </c>
      <c r="P3187" s="3">
        <f t="shared" si="945"/>
        <v>-25.672559565864926</v>
      </c>
      <c r="Q3187" s="3">
        <f t="shared" si="946"/>
        <v>-159.76735354187713</v>
      </c>
      <c r="R3187">
        <f t="shared" si="947"/>
        <v>20.232646458122872</v>
      </c>
      <c r="S3187">
        <f t="shared" si="948"/>
        <v>150.35656680078702</v>
      </c>
      <c r="T3187">
        <f t="shared" si="931"/>
        <v>-25.672559565864926</v>
      </c>
    </row>
    <row r="3188" spans="1:20" x14ac:dyDescent="0.35">
      <c r="A3188">
        <f t="shared" si="932"/>
        <v>948308.10041184153</v>
      </c>
      <c r="B3188">
        <f t="shared" si="949"/>
        <v>150927.92175463002</v>
      </c>
      <c r="C3188" t="str">
        <f t="shared" si="933"/>
        <v>-0.0485558426977175-0.0178716913058254i</v>
      </c>
      <c r="D3188" t="str">
        <f t="shared" si="934"/>
        <v>3.3346281220077-0.797194211076024i</v>
      </c>
      <c r="E3188" t="str">
        <f t="shared" si="935"/>
        <v>-6.10639209949196-30.6448656083035i</v>
      </c>
      <c r="F3188" t="str">
        <f t="shared" si="936"/>
        <v>2.88599127442054-1.25232600136702i</v>
      </c>
      <c r="G3188" t="str">
        <f t="shared" si="937"/>
        <v>0.99178028316-0.0902892745295403i</v>
      </c>
      <c r="H3188" t="str">
        <f t="shared" si="938"/>
        <v>0.0142463481235501-15.8319039203709i</v>
      </c>
      <c r="I3188" t="str">
        <f t="shared" si="939"/>
        <v>-0.0558159740554609-0.128945802057325i</v>
      </c>
      <c r="K3188" t="str">
        <f t="shared" si="940"/>
        <v>0.000682053050661403-0.0006839292938757i</v>
      </c>
      <c r="L3188" t="str">
        <f t="shared" si="941"/>
        <v>0.0001875-0.00233712235061059i</v>
      </c>
      <c r="M3188" t="str">
        <f t="shared" si="942"/>
        <v>0.00125-0.000587405082773785i</v>
      </c>
      <c r="N3188">
        <f t="shared" si="943"/>
        <v>20.206879607570812</v>
      </c>
      <c r="O3188">
        <f t="shared" si="944"/>
        <v>25.723407253167608</v>
      </c>
      <c r="P3188" s="3">
        <f t="shared" si="945"/>
        <v>-25.723407253167608</v>
      </c>
      <c r="Q3188" s="3">
        <f t="shared" si="946"/>
        <v>-159.79312039242919</v>
      </c>
      <c r="R3188">
        <f t="shared" si="947"/>
        <v>20.206879607570812</v>
      </c>
      <c r="S3188">
        <f t="shared" si="948"/>
        <v>150.92792175463003</v>
      </c>
      <c r="T3188">
        <f t="shared" si="931"/>
        <v>-25.723407253167608</v>
      </c>
    </row>
    <row r="3189" spans="1:20" x14ac:dyDescent="0.35">
      <c r="A3189">
        <f t="shared" si="932"/>
        <v>951911.67119340657</v>
      </c>
      <c r="B3189">
        <f t="shared" si="949"/>
        <v>151501.44785729761</v>
      </c>
      <c r="C3189" t="str">
        <f t="shared" si="933"/>
        <v>-0.0482807109295721-0.0177452100337091i</v>
      </c>
      <c r="D3189" t="str">
        <f t="shared" si="934"/>
        <v>3.33358088198349-0.799205571225745i</v>
      </c>
      <c r="E3189" t="str">
        <f t="shared" si="935"/>
        <v>-6.08093115281487-30.512477176476i</v>
      </c>
      <c r="F3189" t="str">
        <f t="shared" si="936"/>
        <v>2.88581065574287-1.24956166838515i</v>
      </c>
      <c r="G3189" t="str">
        <f t="shared" si="937"/>
        <v>0.991718212964269-0.0906267015797526i</v>
      </c>
      <c r="H3189" t="str">
        <f t="shared" si="938"/>
        <v>0.0141222145191186-15.7718943357548i</v>
      </c>
      <c r="I3189" t="str">
        <f t="shared" si="939"/>
        <v>-0.0554819922538922-0.128448648951979i</v>
      </c>
      <c r="K3189" t="str">
        <f t="shared" si="940"/>
        <v>0.000681264853744756-0.000682851201414465i</v>
      </c>
      <c r="L3189" t="str">
        <f t="shared" si="941"/>
        <v>0.0001875-0.00232827490596791i</v>
      </c>
      <c r="M3189" t="str">
        <f t="shared" si="942"/>
        <v>0.00125-0.000585181393478568i</v>
      </c>
      <c r="N3189">
        <f t="shared" si="943"/>
        <v>20.180522068332209</v>
      </c>
      <c r="O3189">
        <f t="shared" si="944"/>
        <v>25.774233685797277</v>
      </c>
      <c r="P3189" s="3">
        <f t="shared" si="945"/>
        <v>-25.774233685797277</v>
      </c>
      <c r="Q3189" s="3">
        <f t="shared" si="946"/>
        <v>-159.81947793166779</v>
      </c>
      <c r="R3189">
        <f t="shared" si="947"/>
        <v>20.180522068332209</v>
      </c>
      <c r="S3189">
        <f t="shared" si="948"/>
        <v>151.50144785729762</v>
      </c>
      <c r="T3189">
        <f t="shared" si="931"/>
        <v>-25.774233685797277</v>
      </c>
    </row>
    <row r="3190" spans="1:20" x14ac:dyDescent="0.35">
      <c r="A3190">
        <f t="shared" si="932"/>
        <v>955528.93554394157</v>
      </c>
      <c r="B3190">
        <f t="shared" si="949"/>
        <v>152077.15335915535</v>
      </c>
      <c r="C3190" t="str">
        <f t="shared" si="933"/>
        <v>-0.0480074222988935-0.0176191386439927i</v>
      </c>
      <c r="D3190" t="str">
        <f t="shared" si="934"/>
        <v>3.33252633290592-0.801225246287266i</v>
      </c>
      <c r="E3190" t="str">
        <f t="shared" si="935"/>
        <v>-6.05564646015189-30.3807558844118i</v>
      </c>
      <c r="F3190" t="str">
        <f t="shared" si="936"/>
        <v>2.88562868462046-1.24681506150169i</v>
      </c>
      <c r="G3190" t="str">
        <f t="shared" si="937"/>
        <v>0.991655677996505-0.0909653466645222i</v>
      </c>
      <c r="H3190" t="str">
        <f t="shared" si="938"/>
        <v>0.0139990834975305-15.7121126968665i</v>
      </c>
      <c r="I3190" t="str">
        <f t="shared" si="939"/>
        <v>-0.05515052560996-0.127953358804544i</v>
      </c>
      <c r="K3190" t="str">
        <f t="shared" si="940"/>
        <v>0.000680473683775745-0.00068177860744767i</v>
      </c>
      <c r="L3190" t="str">
        <f t="shared" si="941"/>
        <v>0.0001875-0.00231946095434142i</v>
      </c>
      <c r="M3190" t="str">
        <f t="shared" si="942"/>
        <v>0.00125-0.000582966122214154i</v>
      </c>
      <c r="N3190">
        <f t="shared" si="943"/>
        <v>20.153572951676466</v>
      </c>
      <c r="O3190">
        <f t="shared" si="944"/>
        <v>25.825039533842009</v>
      </c>
      <c r="P3190" s="3">
        <f t="shared" si="945"/>
        <v>-25.825039533842009</v>
      </c>
      <c r="Q3190" s="3">
        <f t="shared" si="946"/>
        <v>-159.84642704832353</v>
      </c>
      <c r="R3190">
        <f t="shared" si="947"/>
        <v>20.153572951676466</v>
      </c>
      <c r="S3190">
        <f t="shared" si="948"/>
        <v>152.07715335915535</v>
      </c>
      <c r="T3190">
        <f t="shared" si="931"/>
        <v>-25.825039533842009</v>
      </c>
    </row>
    <row r="3191" spans="1:20" x14ac:dyDescent="0.35">
      <c r="A3191">
        <f t="shared" si="932"/>
        <v>959159.94549900852</v>
      </c>
      <c r="B3191">
        <f t="shared" si="949"/>
        <v>152655.04654192014</v>
      </c>
      <c r="C3191" t="str">
        <f t="shared" si="933"/>
        <v>-0.0477359589500718-0.0174934768484524i</v>
      </c>
      <c r="D3191" t="str">
        <f t="shared" si="934"/>
        <v>3.33146442864714-0.803253231955657i</v>
      </c>
      <c r="E3191" t="str">
        <f t="shared" si="935"/>
        <v>-6.03053691417728-30.249697068693i</v>
      </c>
      <c r="F3191" t="str">
        <f t="shared" si="936"/>
        <v>2.88544535110033-1.24408613840101i</v>
      </c>
      <c r="G3191" t="str">
        <f t="shared" si="937"/>
        <v>0.99159267483634-0.091305213691511i</v>
      </c>
      <c r="H3191" t="str">
        <f t="shared" si="938"/>
        <v>0.0138769472953712-15.6525581320906i</v>
      </c>
      <c r="I3191" t="str">
        <f t="shared" si="939"/>
        <v>-0.0548215549929302-0.127459924343144i</v>
      </c>
      <c r="K3191" t="str">
        <f t="shared" si="940"/>
        <v>0.000679679533677457-0.000680711466075916i</v>
      </c>
      <c r="L3191" t="str">
        <f t="shared" si="941"/>
        <v>0.0001875-0.00231068036893944i</v>
      </c>
      <c r="M3191" t="str">
        <f t="shared" si="942"/>
        <v>0.00125-0.000580759237113123i</v>
      </c>
      <c r="N3191">
        <f t="shared" si="943"/>
        <v>20.12603139234281</v>
      </c>
      <c r="O3191">
        <f t="shared" si="944"/>
        <v>25.875825466110769</v>
      </c>
      <c r="P3191" s="3">
        <f t="shared" si="945"/>
        <v>-25.875825466110769</v>
      </c>
      <c r="Q3191" s="3">
        <f t="shared" si="946"/>
        <v>-159.87396860765719</v>
      </c>
      <c r="R3191">
        <f t="shared" si="947"/>
        <v>20.12603139234281</v>
      </c>
      <c r="S3191">
        <f t="shared" si="948"/>
        <v>152.65504654192014</v>
      </c>
      <c r="T3191">
        <f t="shared" si="931"/>
        <v>-25.875825466110769</v>
      </c>
    </row>
    <row r="3192" spans="1:20" x14ac:dyDescent="0.35">
      <c r="A3192">
        <f t="shared" si="932"/>
        <v>962804.75329190469</v>
      </c>
      <c r="B3192">
        <f t="shared" si="949"/>
        <v>153235.13571877943</v>
      </c>
      <c r="C3192" t="str">
        <f t="shared" si="933"/>
        <v>-0.0474663032136421-0.017368224378541i</v>
      </c>
      <c r="D3192" t="str">
        <f t="shared" si="934"/>
        <v>3.33039512285984-0.805289523718311i</v>
      </c>
      <c r="E3192" t="str">
        <f t="shared" si="935"/>
        <v>-6.00560141114178-30.1192961105349i</v>
      </c>
      <c r="F3192" t="str">
        <f t="shared" si="936"/>
        <v>2.88526064515894-1.2413748569907i</v>
      </c>
      <c r="G3192" t="str">
        <f t="shared" si="937"/>
        <v>0.99152920003914-0.0916463065752388i</v>
      </c>
      <c r="H3192" t="str">
        <f t="shared" si="938"/>
        <v>0.013755798212175-15.5932297732123i</v>
      </c>
      <c r="I3192" t="str">
        <f t="shared" si="939"/>
        <v>-0.0544950614166667-0.126968338324566i</v>
      </c>
      <c r="K3192" t="str">
        <f t="shared" si="940"/>
        <v>0.00067888239656617-0.000679649731372976i</v>
      </c>
      <c r="L3192" t="str">
        <f t="shared" si="941"/>
        <v>0.0001875-0.00230193302345034i</v>
      </c>
      <c r="M3192" t="str">
        <f t="shared" si="942"/>
        <v>0.00125-0.000578560706428693i</v>
      </c>
      <c r="N3192">
        <f t="shared" si="943"/>
        <v>20.097896548441184</v>
      </c>
      <c r="O3192">
        <f t="shared" si="944"/>
        <v>25.926592150129309</v>
      </c>
      <c r="P3192" s="3">
        <f t="shared" si="945"/>
        <v>-25.926592150129309</v>
      </c>
      <c r="Q3192" s="3">
        <f t="shared" si="946"/>
        <v>-159.90210345155882</v>
      </c>
      <c r="R3192">
        <f t="shared" si="947"/>
        <v>20.097896548441184</v>
      </c>
      <c r="S3192">
        <f t="shared" si="948"/>
        <v>153.23513571877945</v>
      </c>
      <c r="T3192">
        <f t="shared" si="931"/>
        <v>-25.926592150129309</v>
      </c>
    </row>
    <row r="3193" spans="1:20" x14ac:dyDescent="0.35">
      <c r="A3193">
        <f t="shared" si="932"/>
        <v>966463.41135441407</v>
      </c>
      <c r="B3193">
        <f t="shared" si="949"/>
        <v>153817.42923451081</v>
      </c>
      <c r="C3193" t="str">
        <f t="shared" si="933"/>
        <v>-0.0471984376043267-0.0172433809849694i</v>
      </c>
      <c r="D3193" t="str">
        <f t="shared" si="934"/>
        <v>3.3293183689772-0.807334116852069i</v>
      </c>
      <c r="E3193" t="str">
        <f t="shared" si="935"/>
        <v>-5.98083885093918-29.9895484352495i</v>
      </c>
      <c r="F3193" t="str">
        <f t="shared" si="936"/>
        <v>2.88507455670162-1.23868117540059i</v>
      </c>
      <c r="G3193" t="str">
        <f t="shared" si="937"/>
        <v>0.99146525013585-0.0919886292370225i</v>
      </c>
      <c r="H3193" t="str">
        <f t="shared" si="938"/>
        <v>0.0136356286098587-15.5341267554032i</v>
      </c>
      <c r="I3193" t="str">
        <f t="shared" si="939"/>
        <v>-0.0541710260385235-0.126478593534126i</v>
      </c>
      <c r="K3193" t="str">
        <f t="shared" si="940"/>
        <v>0.000678082265753008-0.000678593357386606i</v>
      </c>
      <c r="L3193" t="str">
        <f t="shared" si="941"/>
        <v>0.0001875-0.00229321879204058i</v>
      </c>
      <c r="M3193" t="str">
        <f t="shared" si="942"/>
        <v>0.00125-0.000576370498534265i</v>
      </c>
      <c r="N3193">
        <f t="shared" si="943"/>
        <v>20.069167601351353</v>
      </c>
      <c r="O3193">
        <f t="shared" si="944"/>
        <v>25.9773402521379</v>
      </c>
      <c r="P3193" s="3">
        <f t="shared" si="945"/>
        <v>-25.9773402521379</v>
      </c>
      <c r="Q3193" s="3">
        <f t="shared" si="946"/>
        <v>-159.93083239864865</v>
      </c>
      <c r="R3193">
        <f t="shared" si="947"/>
        <v>20.069167601351353</v>
      </c>
      <c r="S3193">
        <f t="shared" si="948"/>
        <v>153.81742923451083</v>
      </c>
      <c r="T3193">
        <f t="shared" si="931"/>
        <v>-25.9773402521379</v>
      </c>
    </row>
    <row r="3194" spans="1:20" x14ac:dyDescent="0.35">
      <c r="A3194">
        <f t="shared" si="932"/>
        <v>970135.97231756081</v>
      </c>
      <c r="B3194">
        <f t="shared" si="949"/>
        <v>154401.93546560194</v>
      </c>
      <c r="C3194" t="str">
        <f t="shared" si="933"/>
        <v>-0.0469323448191115-0.0171189464373019i</v>
      </c>
      <c r="D3194" t="str">
        <f t="shared" si="934"/>
        <v>3.32823412021301-0.80938700642035i</v>
      </c>
      <c r="E3194" t="str">
        <f t="shared" si="935"/>
        <v>-5.95624813716988-29.860449511719i</v>
      </c>
      <c r="F3194" t="str">
        <f t="shared" si="936"/>
        <v>2.88488707556219-1.2360050519818i</v>
      </c>
      <c r="G3194" t="str">
        <f t="shared" si="937"/>
        <v>0.991400821632829-0.0923321856049145i</v>
      </c>
      <c r="H3194" t="str">
        <f t="shared" si="938"/>
        <v>0.0135164309121626-15.4752482172072i</v>
      </c>
      <c r="I3194" t="str">
        <f t="shared" si="939"/>
        <v>-0.0538494301582467-0.125990682785552i</v>
      </c>
      <c r="K3194" t="str">
        <f t="shared" si="940"/>
        <v>0.000677279134745654-0.000677542298139389i</v>
      </c>
      <c r="L3194" t="str">
        <f t="shared" si="941"/>
        <v>0.0001875-0.00228453754935304i</v>
      </c>
      <c r="M3194" t="str">
        <f t="shared" si="942"/>
        <v>0.00125-0.000574188581922955i</v>
      </c>
      <c r="N3194">
        <f t="shared" si="943"/>
        <v>20.039843755627402</v>
      </c>
      <c r="O3194">
        <f t="shared" si="944"/>
        <v>26.028070437087475</v>
      </c>
      <c r="P3194" s="3">
        <f t="shared" si="945"/>
        <v>-26.028070437087475</v>
      </c>
      <c r="Q3194" s="3">
        <f t="shared" si="946"/>
        <v>-159.9601562443726</v>
      </c>
      <c r="R3194">
        <f t="shared" si="947"/>
        <v>20.039843755627402</v>
      </c>
      <c r="S3194">
        <f t="shared" si="948"/>
        <v>154.40193546560195</v>
      </c>
      <c r="T3194">
        <f t="shared" si="931"/>
        <v>-26.028070437087475</v>
      </c>
    </row>
    <row r="3195" spans="1:20" x14ac:dyDescent="0.35">
      <c r="A3195">
        <f t="shared" si="932"/>
        <v>973822.48901236767</v>
      </c>
      <c r="B3195">
        <f t="shared" si="949"/>
        <v>154988.66282037125</v>
      </c>
      <c r="C3195" t="str">
        <f t="shared" si="933"/>
        <v>-0.0466680077353471-0.0169949205235533i</v>
      </c>
      <c r="D3195" t="str">
        <f t="shared" si="934"/>
        <v>3.32714232956173-0.811448187270239i</v>
      </c>
      <c r="E3195" t="str">
        <f t="shared" si="935"/>
        <v>-5.93182817720264-29.7319948518756i</v>
      </c>
      <c r="F3195" t="str">
        <f t="shared" si="936"/>
        <v>2.88469819150251-1.23334644530582i</v>
      </c>
      <c r="G3195" t="str">
        <f t="shared" si="937"/>
        <v>0.991335911011696-0.0926769796136402i</v>
      </c>
      <c r="H3195" t="str">
        <f t="shared" si="938"/>
        <v>0.013398197604095-15.416593300527i</v>
      </c>
      <c r="I3195" t="str">
        <f t="shared" si="939"/>
        <v>-0.0535302552168876-0.125504598920862i</v>
      </c>
      <c r="K3195" t="str">
        <f t="shared" si="940"/>
        <v>0.000676472997250002-0.000676496507629624i</v>
      </c>
      <c r="L3195" t="str">
        <f t="shared" si="941"/>
        <v>0.0001875-0.00227588917050512i</v>
      </c>
      <c r="M3195" t="str">
        <f t="shared" si="942"/>
        <v>0.00125-0.00057201492520717i</v>
      </c>
      <c r="N3195">
        <f t="shared" si="943"/>
        <v>20.009924238897327</v>
      </c>
      <c r="O3195">
        <f t="shared" si="944"/>
        <v>26.078783368636373</v>
      </c>
      <c r="P3195" s="3">
        <f t="shared" si="945"/>
        <v>-26.078783368636373</v>
      </c>
      <c r="Q3195" s="3">
        <f t="shared" si="946"/>
        <v>-159.99007576110267</v>
      </c>
      <c r="R3195">
        <f t="shared" si="947"/>
        <v>20.009924238897327</v>
      </c>
      <c r="S3195">
        <f t="shared" si="948"/>
        <v>154.98866282037125</v>
      </c>
      <c r="T3195">
        <f t="shared" si="931"/>
        <v>-26.078783368636373</v>
      </c>
    </row>
    <row r="3196" spans="1:20" x14ac:dyDescent="0.35">
      <c r="A3196">
        <f t="shared" si="932"/>
        <v>977523.01447061473</v>
      </c>
      <c r="B3196">
        <f t="shared" si="949"/>
        <v>155577.61973908867</v>
      </c>
      <c r="C3196" t="str">
        <f t="shared" si="933"/>
        <v>-0.046405409408873-0.016871303049797i</v>
      </c>
      <c r="D3196" t="str">
        <f t="shared" si="934"/>
        <v>3.32604294979862-0.813517654029555i</v>
      </c>
      <c r="E3196" t="str">
        <f t="shared" si="935"/>
        <v>-5.90757788223339-29.6041800101868i</v>
      </c>
      <c r="F3196" t="str">
        <f t="shared" si="936"/>
        <v>2.88450789421189-1.23070531416354i</v>
      </c>
      <c r="G3196" t="str">
        <f t="shared" si="937"/>
        <v>0.991270514729163-0.0930230152045334i</v>
      </c>
      <c r="H3196" t="str">
        <f t="shared" si="938"/>
        <v>0.0132809212313829-15.3581611506099i</v>
      </c>
      <c r="I3196" t="str">
        <f t="shared" si="939"/>
        <v>-0.0532134827957203-0.125020334810237i</v>
      </c>
      <c r="K3196" t="str">
        <f t="shared" si="940"/>
        <v>0.000675663847171855-0.000675455939832212i</v>
      </c>
      <c r="L3196" t="str">
        <f t="shared" si="941"/>
        <v>0.0001875-0.00226727353108699i</v>
      </c>
      <c r="M3196" t="str">
        <f t="shared" si="942"/>
        <v>0.00125-0.000569849497118119i</v>
      </c>
      <c r="N3196">
        <f t="shared" si="943"/>
        <v>19.979408301768871</v>
      </c>
      <c r="O3196">
        <f t="shared" si="944"/>
        <v>26.129479709147315</v>
      </c>
      <c r="P3196" s="3">
        <f t="shared" si="945"/>
        <v>-26.129479709147315</v>
      </c>
      <c r="Q3196" s="3">
        <f t="shared" si="946"/>
        <v>-160.02059169823113</v>
      </c>
      <c r="R3196">
        <f t="shared" si="947"/>
        <v>19.979408301768871</v>
      </c>
      <c r="S3196">
        <f t="shared" si="948"/>
        <v>155.57761973908868</v>
      </c>
      <c r="T3196">
        <f t="shared" si="931"/>
        <v>-26.129479709147315</v>
      </c>
    </row>
    <row r="3197" spans="1:20" x14ac:dyDescent="0.35">
      <c r="A3197">
        <f t="shared" si="932"/>
        <v>981237.601925603</v>
      </c>
      <c r="B3197">
        <f t="shared" si="949"/>
        <v>156168.81469409721</v>
      </c>
      <c r="C3197" t="str">
        <f t="shared" si="933"/>
        <v>-0.0461445330721745-0.016748093839779i</v>
      </c>
      <c r="D3197" t="str">
        <f t="shared" si="934"/>
        <v>3.32493593347983-0.815595401103928i</v>
      </c>
      <c r="E3197" t="str">
        <f t="shared" si="935"/>
        <v>-5.88349616734204-29.4770005831521i</v>
      </c>
      <c r="F3197" t="str">
        <f t="shared" si="936"/>
        <v>2.88431617330678-1.2280816175643i</v>
      </c>
      <c r="G3197" t="str">
        <f t="shared" si="937"/>
        <v>0.991204629216881-0.0933702963254716i</v>
      </c>
      <c r="H3197" t="str">
        <f t="shared" si="938"/>
        <v>0.0131645943999273-15.2999509160344i</v>
      </c>
      <c r="I3197" t="str">
        <f t="shared" si="939"/>
        <v>-0.0528990946151698-0.124537883351904i</v>
      </c>
      <c r="K3197" t="str">
        <f t="shared" si="940"/>
        <v>0.00067485167861858-0.000674420548699614i</v>
      </c>
      <c r="L3197" t="str">
        <f t="shared" si="941"/>
        <v>0.0001875-0.00225869050715978i</v>
      </c>
      <c r="M3197" t="str">
        <f t="shared" si="942"/>
        <v>0.00125-0.000567692266505401i</v>
      </c>
      <c r="N3197">
        <f t="shared" si="943"/>
        <v>19.948295217732664</v>
      </c>
      <c r="O3197">
        <f t="shared" si="944"/>
        <v>26.180160119683261</v>
      </c>
      <c r="P3197" s="3">
        <f t="shared" si="945"/>
        <v>-26.180160119683261</v>
      </c>
      <c r="Q3197" s="3">
        <f t="shared" si="946"/>
        <v>-160.05170478226734</v>
      </c>
      <c r="R3197">
        <f t="shared" si="947"/>
        <v>19.948295217732664</v>
      </c>
      <c r="S3197">
        <f t="shared" si="948"/>
        <v>156.16881469409719</v>
      </c>
      <c r="T3197">
        <f t="shared" si="931"/>
        <v>-26.180160119683261</v>
      </c>
    </row>
    <row r="3198" spans="1:20" x14ac:dyDescent="0.35">
      <c r="A3198">
        <f t="shared" si="932"/>
        <v>984966.3048129204</v>
      </c>
      <c r="B3198">
        <f t="shared" si="949"/>
        <v>156762.25618993479</v>
      </c>
      <c r="C3198" t="str">
        <f t="shared" si="933"/>
        <v>-0.0458853621325565-0.0166252927345378i</v>
      </c>
      <c r="D3198" t="str">
        <f t="shared" si="934"/>
        <v>3.32382123294261-0.817681422673811i</v>
      </c>
      <c r="E3198" t="str">
        <f t="shared" si="935"/>
        <v>-5.85958195154688-29.3504522088004i</v>
      </c>
      <c r="F3198" t="str">
        <f t="shared" si="936"/>
        <v>2.88412301833018-1.22547531473496i</v>
      </c>
      <c r="G3198" t="str">
        <f t="shared" si="937"/>
        <v>0.99113825088127-0.0937188269308095i</v>
      </c>
      <c r="H3198" t="str">
        <f t="shared" si="938"/>
        <v>0.0130492097752642-15.2419617486963i</v>
      </c>
      <c r="I3198" t="str">
        <f t="shared" si="939"/>
        <v>-0.0525870725337484-0.124057237472014i</v>
      </c>
      <c r="K3198" t="str">
        <f t="shared" si="940"/>
        <v>0.000674036485900797-0.000673390288162799i</v>
      </c>
      <c r="L3198" t="str">
        <f t="shared" si="941"/>
        <v>0.0001875-0.00225013997525382i</v>
      </c>
      <c r="M3198" t="str">
        <f t="shared" si="942"/>
        <v>0.00125-0.000565543202336522i</v>
      </c>
      <c r="N3198">
        <f t="shared" si="943"/>
        <v>19.916584283068147</v>
      </c>
      <c r="O3198">
        <f t="shared" si="944"/>
        <v>26.230825260004668</v>
      </c>
      <c r="P3198" s="3">
        <f t="shared" si="945"/>
        <v>-26.230825260004668</v>
      </c>
      <c r="Q3198" s="3">
        <f t="shared" si="946"/>
        <v>-160.08341571693185</v>
      </c>
      <c r="R3198">
        <f t="shared" si="947"/>
        <v>19.916584283068147</v>
      </c>
      <c r="S3198">
        <f t="shared" si="948"/>
        <v>156.76225618993479</v>
      </c>
      <c r="T3198">
        <f t="shared" si="931"/>
        <v>-26.230825260004668</v>
      </c>
    </row>
    <row r="3199" spans="1:20" x14ac:dyDescent="0.35">
      <c r="A3199">
        <f t="shared" si="932"/>
        <v>988709.17677120958</v>
      </c>
      <c r="B3199">
        <f t="shared" si="949"/>
        <v>157357.95276345656</v>
      </c>
      <c r="C3199" t="str">
        <f t="shared" si="933"/>
        <v>-0.0456278801703499-0.0165028995920318i</v>
      </c>
      <c r="D3199" t="str">
        <f t="shared" si="934"/>
        <v>3.32269880030544-0.819775712691513i</v>
      </c>
      <c r="E3199" t="str">
        <f t="shared" si="935"/>
        <v>-5.83583415785672-29.2245305662i</v>
      </c>
      <c r="F3199" t="str">
        <f t="shared" si="936"/>
        <v>2.88392841875122-1.22288636511896i</v>
      </c>
      <c r="G3199" t="str">
        <f t="shared" si="937"/>
        <v>0.991071376103359-0.0940686109813115i</v>
      </c>
      <c r="H3199" t="str">
        <f t="shared" si="938"/>
        <v>0.0129347600820302-15.1841928037951i</v>
      </c>
      <c r="I3199" t="str">
        <f t="shared" si="939"/>
        <v>-0.0522773985469999-0.123578390124521i</v>
      </c>
      <c r="K3199" t="str">
        <f t="shared" si="940"/>
        <v>0.000673218263534027-0.000672365112132253i</v>
      </c>
      <c r="L3199" t="str">
        <f t="shared" si="941"/>
        <v>0.0001875-0.00224162181236682i</v>
      </c>
      <c r="M3199" t="str">
        <f t="shared" si="942"/>
        <v>0.00125-0.000563402273696473i</v>
      </c>
      <c r="N3199">
        <f t="shared" si="943"/>
        <v>19.884274816748615</v>
      </c>
      <c r="O3199">
        <f t="shared" si="944"/>
        <v>26.281475788565373</v>
      </c>
      <c r="P3199" s="3">
        <f t="shared" si="945"/>
        <v>-26.281475788565373</v>
      </c>
      <c r="Q3199" s="3">
        <f t="shared" si="946"/>
        <v>-160.11572518325139</v>
      </c>
      <c r="R3199">
        <f t="shared" si="947"/>
        <v>19.884274816748615</v>
      </c>
      <c r="S3199">
        <f t="shared" si="948"/>
        <v>157.35795276345655</v>
      </c>
      <c r="T3199">
        <f t="shared" si="931"/>
        <v>-26.281475788565373</v>
      </c>
    </row>
    <row r="3200" spans="1:20" x14ac:dyDescent="0.35">
      <c r="A3200">
        <f t="shared" si="932"/>
        <v>992466.27164294035</v>
      </c>
      <c r="B3200">
        <f t="shared" si="949"/>
        <v>157955.91298395771</v>
      </c>
      <c r="C3200" t="str">
        <f t="shared" si="933"/>
        <v>-0.0453720709371373-0.0163809142867723i</v>
      </c>
      <c r="D3200" t="str">
        <f t="shared" si="934"/>
        <v>3.32156858746824-0.821878264878199i</v>
      </c>
      <c r="E3200" t="str">
        <f t="shared" si="935"/>
        <v>-5.81225171332087-29.0992313749712i</v>
      </c>
      <c r="F3200" t="str">
        <f t="shared" si="936"/>
        <v>2.88373236396464-1.22031472837532i</v>
      </c>
      <c r="G3200" t="str">
        <f t="shared" si="937"/>
        <v>0.991004001238624-0.0944196524440832i</v>
      </c>
      <c r="H3200" t="str">
        <f t="shared" si="938"/>
        <v>0.0128212381034335-15.1266432398204i</v>
      </c>
      <c r="I3200" t="str">
        <f t="shared" si="939"/>
        <v>-0.0519700547864492-0.12310133429106i</v>
      </c>
      <c r="K3200" t="str">
        <f t="shared" si="940"/>
        <v>0.000672397006240362-0.000671344974499004i</v>
      </c>
      <c r="L3200" t="str">
        <f t="shared" si="941"/>
        <v>0.0001875-0.00223313589596216i</v>
      </c>
      <c r="M3200" t="str">
        <f t="shared" si="942"/>
        <v>0.00125-0.000561269449787281i</v>
      </c>
      <c r="N3200">
        <f t="shared" si="943"/>
        <v>19.851366160348135</v>
      </c>
      <c r="O3200">
        <f t="shared" si="944"/>
        <v>26.332112362509328</v>
      </c>
      <c r="P3200" s="3">
        <f t="shared" si="945"/>
        <v>-26.332112362509328</v>
      </c>
      <c r="Q3200" s="3">
        <f t="shared" si="946"/>
        <v>-160.14863383965186</v>
      </c>
      <c r="R3200">
        <f t="shared" si="947"/>
        <v>19.851366160348135</v>
      </c>
      <c r="S3200">
        <f t="shared" si="948"/>
        <v>157.95591298395772</v>
      </c>
      <c r="T3200">
        <f t="shared" si="931"/>
        <v>-26.332112362509328</v>
      </c>
    </row>
    <row r="3201" spans="1:20" x14ac:dyDescent="0.35">
      <c r="A3201">
        <f t="shared" si="932"/>
        <v>996237.64347518352</v>
      </c>
      <c r="B3201">
        <f t="shared" si="949"/>
        <v>158556.14545329675</v>
      </c>
      <c r="C3201" t="str">
        <f t="shared" si="933"/>
        <v>-0.0451179183540076-0.0162593367094649i</v>
      </c>
      <c r="D3201" t="str">
        <f t="shared" si="934"/>
        <v>3.32043054611259-0.823989072720856i</v>
      </c>
      <c r="E3201" t="str">
        <f t="shared" si="935"/>
        <v>-5.78883354907708-28.974550394809i</v>
      </c>
      <c r="F3201" t="str">
        <f t="shared" si="936"/>
        <v>2.88353484329038-1.21776036437776i</v>
      </c>
      <c r="G3201" t="str">
        <f t="shared" si="937"/>
        <v>0.990936122616819-0.0947719552925007i</v>
      </c>
      <c r="H3201" t="str">
        <f t="shared" si="938"/>
        <v>0.0127086366807298-15.0693122185388i</v>
      </c>
      <c r="I3201" t="str">
        <f t="shared" si="939"/>
        <v>-0.0516650235185671-0.122626062980838i</v>
      </c>
      <c r="K3201" t="str">
        <f t="shared" si="940"/>
        <v>0.000671572708950125-0.000670329829135681i</v>
      </c>
      <c r="L3201" t="str">
        <f t="shared" si="941"/>
        <v>0.0001875-0.00222468210396709i</v>
      </c>
      <c r="M3201" t="str">
        <f t="shared" si="942"/>
        <v>0.00125-0.000559144699927558i</v>
      </c>
      <c r="N3201">
        <f t="shared" si="943"/>
        <v>19.817857677950087</v>
      </c>
      <c r="O3201">
        <f t="shared" si="944"/>
        <v>26.382735637666382</v>
      </c>
      <c r="P3201" s="3">
        <f t="shared" si="945"/>
        <v>-26.382735637666382</v>
      </c>
      <c r="Q3201" s="3">
        <f t="shared" si="946"/>
        <v>-160.18214232204991</v>
      </c>
      <c r="R3201">
        <f t="shared" si="947"/>
        <v>19.817857677950087</v>
      </c>
      <c r="S3201">
        <f t="shared" si="948"/>
        <v>158.55614545329675</v>
      </c>
      <c r="T3201">
        <f t="shared" si="931"/>
        <v>-26.382735637666382</v>
      </c>
    </row>
    <row r="3202" spans="1:20" x14ac:dyDescent="0.35">
      <c r="A3202">
        <f t="shared" si="932"/>
        <v>1000023.3465203893</v>
      </c>
      <c r="B3202">
        <f t="shared" si="949"/>
        <v>159158.65880601929</v>
      </c>
      <c r="C3202" t="str">
        <f t="shared" si="933"/>
        <v>-0.0448654065098276-0.0161381667666529i</v>
      </c>
      <c r="D3202" t="str">
        <f t="shared" si="934"/>
        <v>3.31928462770197-0.82610812946926i</v>
      </c>
      <c r="E3202" t="str">
        <f t="shared" si="935"/>
        <v>-5.76557860039713-28.850483425008i</v>
      </c>
      <c r="F3202" t="str">
        <f t="shared" si="936"/>
        <v>2.88333584597302-1.21522323321368i</v>
      </c>
      <c r="G3202" t="str">
        <f t="shared" si="937"/>
        <v>0.990867736541813-0.0951255235061402i</v>
      </c>
      <c r="H3202" t="str">
        <f t="shared" si="938"/>
        <v>0.0125969487127027-15.0121989049797i</v>
      </c>
      <c r="I3202" t="str">
        <f t="shared" si="939"/>
        <v>-0.0513622871437325-0.122152569230502i</v>
      </c>
      <c r="K3202" t="str">
        <f t="shared" si="940"/>
        <v>0.00067074536680351-0.000669319629897596i</v>
      </c>
      <c r="L3202" t="str">
        <f t="shared" si="941"/>
        <v>0.0001875-0.00221626031477096i</v>
      </c>
      <c r="M3202" t="str">
        <f t="shared" si="942"/>
        <v>0.00125-0.000557027993552061i</v>
      </c>
      <c r="N3202">
        <f t="shared" si="943"/>
        <v>19.783748756054592</v>
      </c>
      <c r="O3202">
        <f t="shared" si="944"/>
        <v>26.433346268549379</v>
      </c>
      <c r="P3202" s="3">
        <f t="shared" si="945"/>
        <v>-26.433346268549379</v>
      </c>
      <c r="Q3202" s="3">
        <f t="shared" si="946"/>
        <v>-160.21625124394541</v>
      </c>
      <c r="R3202">
        <f t="shared" si="947"/>
        <v>19.783748756054592</v>
      </c>
      <c r="S3202">
        <f t="shared" si="948"/>
        <v>159.15865880601928</v>
      </c>
      <c r="T3202">
        <f t="shared" si="931"/>
        <v>-26.433346268549379</v>
      </c>
    </row>
    <row r="3203" spans="1:20" x14ac:dyDescent="0.35">
      <c r="A3203">
        <f t="shared" si="932"/>
        <v>1003823.4352371667</v>
      </c>
      <c r="B3203">
        <f t="shared" si="949"/>
        <v>159763.46170948216</v>
      </c>
      <c r="C3203" t="str">
        <f t="shared" si="933"/>
        <v>-0.0446145196595462-0.0160174043803704i</v>
      </c>
      <c r="D3203" t="str">
        <f t="shared" si="934"/>
        <v>3.31813078348203-0.828235428132918i</v>
      </c>
      <c r="E3203" t="str">
        <f t="shared" si="935"/>
        <v>-5.74248580673104-28.7270263039986i</v>
      </c>
      <c r="F3203" t="str">
        <f t="shared" si="936"/>
        <v>2.88313536118134-1.21270329518326i</v>
      </c>
      <c r="G3203" t="str">
        <f t="shared" si="937"/>
        <v>0.990798839291423-0.0954803610707053i</v>
      </c>
      <c r="H3203" t="str">
        <f t="shared" si="938"/>
        <v>0.0124861671551496-14.9553024674229i</v>
      </c>
      <c r="I3203" t="str">
        <f t="shared" si="939"/>
        <v>-0.0510618281952141-0.121680846104033i</v>
      </c>
      <c r="K3203" t="str">
        <f t="shared" si="940"/>
        <v>0.000669914975152242-0.000668314330623875i</v>
      </c>
      <c r="L3203" t="str">
        <f t="shared" si="941"/>
        <v>0.0001875-0.00220787040722351i</v>
      </c>
      <c r="M3203" t="str">
        <f t="shared" si="942"/>
        <v>0.00125-0.000554919300211258i</v>
      </c>
      <c r="N3203">
        <f t="shared" si="943"/>
        <v>19.749038803487366</v>
      </c>
      <c r="O3203">
        <f t="shared" si="944"/>
        <v>26.483944908349418</v>
      </c>
      <c r="P3203" s="3">
        <f t="shared" si="945"/>
        <v>-26.483944908349418</v>
      </c>
      <c r="Q3203" s="3">
        <f t="shared" si="946"/>
        <v>-160.25096119651263</v>
      </c>
      <c r="R3203">
        <f t="shared" si="947"/>
        <v>19.749038803487366</v>
      </c>
      <c r="S3203">
        <f t="shared" si="948"/>
        <v>159.76346170948216</v>
      </c>
      <c r="T3203">
        <f t="shared" si="931"/>
        <v>-26.483944908349418</v>
      </c>
    </row>
    <row r="3204" spans="1:20" x14ac:dyDescent="0.35">
      <c r="A3204">
        <f t="shared" si="932"/>
        <v>1007637.964291068</v>
      </c>
      <c r="B3204">
        <f t="shared" si="949"/>
        <v>160370.56286397821</v>
      </c>
      <c r="C3204" t="str">
        <f t="shared" si="933"/>
        <v>-0.0443652422225133-0.0158970494877983i</v>
      </c>
      <c r="D3204" t="str">
        <f t="shared" si="934"/>
        <v>3.31696896448091-0.830370961477996i</v>
      </c>
      <c r="E3204" t="str">
        <f t="shared" si="935"/>
        <v>-5.71955411174865-28.6041749088853i</v>
      </c>
      <c r="F3204" t="str">
        <f t="shared" si="936"/>
        <v>2.88293337800784-1.21020051079851i</v>
      </c>
      <c r="G3204" t="str">
        <f t="shared" si="937"/>
        <v>0.990729427117245-0.0958364719779529i</v>
      </c>
      <c r="H3204" t="str">
        <f t="shared" si="938"/>
        <v>0.0123762850203722-14.8986220773843i</v>
      </c>
      <c r="I3204" t="str">
        <f t="shared" si="939"/>
        <v>-0.0507636293381505-0.121210886692621i</v>
      </c>
      <c r="K3204" t="str">
        <f t="shared" si="940"/>
        <v>0.0006690815295612-0.0006673138851386i</v>
      </c>
      <c r="L3204" t="str">
        <f t="shared" si="941"/>
        <v>0.0001875-0.00219951226063311i</v>
      </c>
      <c r="M3204" t="str">
        <f t="shared" si="942"/>
        <v>0.00125-0.000552818589570886i</v>
      </c>
      <c r="N3204">
        <f t="shared" si="943"/>
        <v>19.713727251309933</v>
      </c>
      <c r="O3204">
        <f t="shared" si="944"/>
        <v>26.5345322089326</v>
      </c>
      <c r="P3204" s="3">
        <f t="shared" si="945"/>
        <v>-26.5345322089326</v>
      </c>
      <c r="Q3204" s="3">
        <f t="shared" si="946"/>
        <v>-160.28627274869007</v>
      </c>
      <c r="R3204">
        <f t="shared" si="947"/>
        <v>19.713727251309933</v>
      </c>
      <c r="S3204">
        <f t="shared" si="948"/>
        <v>160.37056286397822</v>
      </c>
      <c r="T3204">
        <f t="shared" si="931"/>
        <v>-26.5345322089326</v>
      </c>
    </row>
    <row r="3205" spans="1:20" x14ac:dyDescent="0.35">
      <c r="A3205">
        <f t="shared" si="932"/>
        <v>1011466.9885553742</v>
      </c>
      <c r="B3205">
        <f t="shared" si="949"/>
        <v>160979.97100286133</v>
      </c>
      <c r="C3205" t="str">
        <f t="shared" si="933"/>
        <v>-0.0441175587808262-0.0157771020409268i</v>
      </c>
      <c r="D3205" t="str">
        <f t="shared" si="934"/>
        <v>3.31579912150949-0.832514722024196i</v>
      </c>
      <c r="E3205" t="str">
        <f t="shared" si="935"/>
        <v>-5.69678246337967-28.4819251549939i</v>
      </c>
      <c r="F3205" t="str">
        <f t="shared" si="936"/>
        <v>2.8827298854682-1.20771484078226i</v>
      </c>
      <c r="G3205" t="str">
        <f t="shared" si="937"/>
        <v>0.990659496244487-0.0961938602256188i</v>
      </c>
      <c r="H3205" t="str">
        <f t="shared" si="938"/>
        <v>0.0122672953766713-14.8421569096034i</v>
      </c>
      <c r="I3205" t="str">
        <f t="shared" si="939"/>
        <v>-0.0504676733685424-0.120742684114554i</v>
      </c>
      <c r="K3205" t="str">
        <f t="shared" si="940"/>
        <v>0.000668245025810057-0.000666318247252i</v>
      </c>
      <c r="L3205" t="str">
        <f t="shared" si="941"/>
        <v>0.0001875-0.002191185754765i</v>
      </c>
      <c r="M3205" t="str">
        <f t="shared" si="942"/>
        <v>0.00125-0.000550725831411523i</v>
      </c>
      <c r="N3205">
        <f t="shared" si="943"/>
        <v>19.677813552729475</v>
      </c>
      <c r="O3205">
        <f t="shared" si="944"/>
        <v>26.585108820835881</v>
      </c>
      <c r="P3205" s="3">
        <f t="shared" si="945"/>
        <v>-26.585108820835881</v>
      </c>
      <c r="Q3205" s="3">
        <f t="shared" si="946"/>
        <v>-160.32218644727052</v>
      </c>
      <c r="R3205">
        <f t="shared" si="947"/>
        <v>19.677813552729475</v>
      </c>
      <c r="S3205">
        <f t="shared" si="948"/>
        <v>160.97997100286133</v>
      </c>
      <c r="T3205">
        <f t="shared" si="931"/>
        <v>-26.585108820835881</v>
      </c>
    </row>
    <row r="3206" spans="1:20" x14ac:dyDescent="0.35">
      <c r="A3206">
        <f t="shared" si="932"/>
        <v>1015310.5631118846</v>
      </c>
      <c r="B3206">
        <f t="shared" si="949"/>
        <v>161591.69489267221</v>
      </c>
      <c r="C3206" t="str">
        <f t="shared" si="933"/>
        <v>-0.0438714540776955-0.0156575620062236i</v>
      </c>
      <c r="D3206" t="str">
        <f t="shared" si="934"/>
        <v>3.31462120516175-0.834666702041655i</v>
      </c>
      <c r="E3206" t="str">
        <f t="shared" si="935"/>
        <v>-5.67416981385151-28.3602729954233i</v>
      </c>
      <c r="F3206" t="str">
        <f t="shared" si="936"/>
        <v>2.88252487250084-1.20524624606724i</v>
      </c>
      <c r="G3206" t="str">
        <f t="shared" si="937"/>
        <v>0.990589042871803-0.0965525298173407i</v>
      </c>
      <c r="H3206" t="str">
        <f t="shared" si="938"/>
        <v>0.0121591913478474-14.7859061420299i</v>
      </c>
      <c r="I3206" t="str">
        <f t="shared" si="939"/>
        <v>-0.0501739432122524-0.120276231515101i</v>
      </c>
      <c r="K3206" t="str">
        <f t="shared" si="940"/>
        <v>0.000667405459894908-0.000665327370761654i</v>
      </c>
      <c r="L3206" t="str">
        <f t="shared" si="941"/>
        <v>0.0001875-0.00218289076983961i</v>
      </c>
      <c r="M3206" t="str">
        <f t="shared" si="942"/>
        <v>0.00125-0.000548640995628136i</v>
      </c>
      <c r="N3206">
        <f t="shared" si="943"/>
        <v>19.641297183011346</v>
      </c>
      <c r="O3206">
        <f t="shared" si="944"/>
        <v>26.635675393263291</v>
      </c>
      <c r="P3206" s="3">
        <f t="shared" si="945"/>
        <v>-26.635675393263291</v>
      </c>
      <c r="Q3206" s="3">
        <f t="shared" si="946"/>
        <v>-160.35870281698865</v>
      </c>
      <c r="R3206">
        <f t="shared" si="947"/>
        <v>19.641297183011346</v>
      </c>
      <c r="S3206">
        <f t="shared" si="948"/>
        <v>161.59169489267222</v>
      </c>
      <c r="T3206">
        <f t="shared" si="931"/>
        <v>-26.635675393263291</v>
      </c>
    </row>
    <row r="3207" spans="1:20" x14ac:dyDescent="0.35">
      <c r="A3207">
        <f t="shared" si="932"/>
        <v>1019168.7432517098</v>
      </c>
      <c r="B3207">
        <f t="shared" si="949"/>
        <v>162205.74333326437</v>
      </c>
      <c r="C3207" t="str">
        <f t="shared" si="933"/>
        <v>-0.043626913015837-0.0155384293643061i</v>
      </c>
      <c r="D3207" t="str">
        <f t="shared" si="934"/>
        <v>3.31343516581517-0.836826893547803i</v>
      </c>
      <c r="E3207" t="str">
        <f t="shared" si="935"/>
        <v>-5.65171511972611-28.2392144206049i</v>
      </c>
      <c r="F3207" t="str">
        <f t="shared" si="936"/>
        <v>2.8823183279664-1.20279468779514i</v>
      </c>
      <c r="G3207" t="str">
        <f t="shared" si="937"/>
        <v>0.990518063171115-0.0969124847625814i</v>
      </c>
      <c r="H3207" t="str">
        <f t="shared" si="938"/>
        <v>0.0120519661127049-14.7298689558105i</v>
      </c>
      <c r="I3207" t="str">
        <f t="shared" si="939"/>
        <v>-0.0498824219240119-0.119811522066395i</v>
      </c>
      <c r="K3207" t="str">
        <f t="shared" si="940"/>
        <v>0.000666562828029878-0.000664341209453742i</v>
      </c>
      <c r="L3207" t="str">
        <f t="shared" si="941"/>
        <v>0.0001875-0.00217462718653079i</v>
      </c>
      <c r="M3207" t="str">
        <f t="shared" si="942"/>
        <v>0.00125-0.000546564052229664i</v>
      </c>
      <c r="N3207">
        <f t="shared" si="943"/>
        <v>19.60417763938932</v>
      </c>
      <c r="O3207">
        <f t="shared" si="944"/>
        <v>26.686232574081437</v>
      </c>
      <c r="P3207" s="3">
        <f t="shared" si="945"/>
        <v>-26.686232574081437</v>
      </c>
      <c r="Q3207" s="3">
        <f t="shared" si="946"/>
        <v>-160.39582236061068</v>
      </c>
      <c r="R3207">
        <f t="shared" si="947"/>
        <v>19.60417763938932</v>
      </c>
      <c r="S3207">
        <f t="shared" si="948"/>
        <v>162.20574333326437</v>
      </c>
      <c r="T3207">
        <f t="shared" si="931"/>
        <v>-26.686232574081437</v>
      </c>
    </row>
    <row r="3208" spans="1:20" x14ac:dyDescent="0.35">
      <c r="A3208">
        <f t="shared" si="932"/>
        <v>1023041.5844760663</v>
      </c>
      <c r="B3208">
        <f t="shared" si="949"/>
        <v>162822.12515793077</v>
      </c>
      <c r="C3208" t="str">
        <f t="shared" si="933"/>
        <v>-0.0433839206558803-0.0154197041096185i</v>
      </c>
      <c r="D3208" t="str">
        <f t="shared" si="934"/>
        <v>3.31224095363114-0.838995288304237i</v>
      </c>
      <c r="E3208" t="str">
        <f t="shared" si="935"/>
        <v>-5.62941734193421-28.1187454578656i</v>
      </c>
      <c r="F3208" t="str">
        <f t="shared" si="936"/>
        <v>2.88211024064726-1.20036012731566i</v>
      </c>
      <c r="G3208" t="str">
        <f t="shared" si="937"/>
        <v>0.990446553287453-0.0972737290765492i</v>
      </c>
      <c r="H3208" t="str">
        <f t="shared" si="938"/>
        <v>0.0119456129045615-14.6740445352756i</v>
      </c>
      <c r="I3208" t="str">
        <f t="shared" si="939"/>
        <v>-0.0495930926864359-0.119348548967318i</v>
      </c>
      <c r="K3208" t="str">
        <f t="shared" si="940"/>
        <v>0.000665717126648735-0.000663359717104317i</v>
      </c>
      <c r="L3208" t="str">
        <f t="shared" si="941"/>
        <v>0.0001875-0.00216639488596413i</v>
      </c>
      <c r="M3208" t="str">
        <f t="shared" si="942"/>
        <v>0.00125-0.000544494971338579i</v>
      </c>
      <c r="N3208">
        <f t="shared" si="943"/>
        <v>19.566454440978362</v>
      </c>
      <c r="O3208">
        <f t="shared" si="944"/>
        <v>26.736781009815868</v>
      </c>
      <c r="P3208" s="3">
        <f t="shared" si="945"/>
        <v>-26.736781009815868</v>
      </c>
      <c r="Q3208" s="3">
        <f t="shared" si="946"/>
        <v>-160.43354555902164</v>
      </c>
      <c r="R3208">
        <f t="shared" si="947"/>
        <v>19.566454440978362</v>
      </c>
      <c r="S3208">
        <f t="shared" si="948"/>
        <v>162.82212515793077</v>
      </c>
      <c r="T3208">
        <f t="shared" si="931"/>
        <v>-26.736781009815868</v>
      </c>
    </row>
    <row r="3209" spans="1:20" x14ac:dyDescent="0.35">
      <c r="A3209">
        <f t="shared" si="932"/>
        <v>1026929.1424970755</v>
      </c>
      <c r="B3209">
        <f t="shared" si="949"/>
        <v>163440.84923353093</v>
      </c>
      <c r="C3209" t="str">
        <f t="shared" si="933"/>
        <v>-0.0431424622148024-0.0153013862501152i</v>
      </c>
      <c r="D3209" t="str">
        <f t="shared" si="934"/>
        <v>3.3110385185553-0.841171877813505i</v>
      </c>
      <c r="E3209" t="str">
        <f t="shared" si="935"/>
        <v>-5.60727544580803-27.9988621709997i</v>
      </c>
      <c r="F3209" t="str">
        <f t="shared" si="936"/>
        <v>2.88190059924704-1.19794252618551i</v>
      </c>
      <c r="G3209" t="str">
        <f t="shared" si="937"/>
        <v>0.990374509338772-0.0976362667801179i</v>
      </c>
      <c r="H3209" t="str">
        <f t="shared" si="938"/>
        <v>0.011840125010762-14.618432067927i</v>
      </c>
      <c r="I3209" t="str">
        <f t="shared" si="939"/>
        <v>-0.049305938809045-0.118887305443395i</v>
      </c>
      <c r="K3209" t="str">
        <f t="shared" si="940"/>
        <v>0.000664868352406491-0.00066238284748061i</v>
      </c>
      <c r="L3209" t="str">
        <f t="shared" si="941"/>
        <v>0.0001875-0.00215819374971521i</v>
      </c>
      <c r="M3209" t="str">
        <f t="shared" si="942"/>
        <v>0.00125-0.000542433723190454i</v>
      </c>
      <c r="N3209">
        <f t="shared" si="943"/>
        <v>19.528127128688595</v>
      </c>
      <c r="O3209">
        <f t="shared" si="944"/>
        <v>26.787321345646511</v>
      </c>
      <c r="P3209" s="3">
        <f t="shared" si="945"/>
        <v>-26.787321345646511</v>
      </c>
      <c r="Q3209" s="3">
        <f t="shared" si="946"/>
        <v>-160.4718728713114</v>
      </c>
      <c r="R3209">
        <f t="shared" si="947"/>
        <v>19.528127128688595</v>
      </c>
      <c r="S3209">
        <f t="shared" si="948"/>
        <v>163.44084923353094</v>
      </c>
      <c r="T3209">
        <f t="shared" si="931"/>
        <v>-26.787321345646511</v>
      </c>
    </row>
    <row r="3210" spans="1:20" x14ac:dyDescent="0.35">
      <c r="A3210">
        <f t="shared" si="932"/>
        <v>1030831.4732385643</v>
      </c>
      <c r="B3210">
        <f t="shared" si="949"/>
        <v>164061.92446061835</v>
      </c>
      <c r="C3210" t="str">
        <f t="shared" si="933"/>
        <v>-0.0429025230643805-0.0151834758069468i</v>
      </c>
      <c r="D3210" t="str">
        <f t="shared" si="934"/>
        <v>3.30982781031806-0.843356653315945i</v>
      </c>
      <c r="E3210" t="str">
        <f t="shared" si="935"/>
        <v>-5.58528840111267-27.8795606598438i</v>
      </c>
      <c r="F3210" t="str">
        <f t="shared" si="936"/>
        <v>2.8816893923901-1.19554184616749i</v>
      </c>
      <c r="G3210" t="str">
        <f t="shared" si="937"/>
        <v>0.990301927415791-0.098000101899745i</v>
      </c>
      <c r="H3210" t="str">
        <f t="shared" si="938"/>
        <v>0.0117354957721969-14.5630307444243i</v>
      </c>
      <c r="I3210" t="str">
        <f t="shared" si="939"/>
        <v>-0.0490209437272946-0.118427784746671i</v>
      </c>
      <c r="K3210" t="str">
        <f t="shared" si="940"/>
        <v>0.000664016502180985-0.000661410554342378i</v>
      </c>
      <c r="L3210" t="str">
        <f t="shared" si="941"/>
        <v>0.0001875-0.00215002365980794i</v>
      </c>
      <c r="M3210" t="str">
        <f t="shared" si="942"/>
        <v>0.00125-0.000540380278133547i</v>
      </c>
      <c r="N3210">
        <f t="shared" si="943"/>
        <v>19.489195265138164</v>
      </c>
      <c r="O3210">
        <f t="shared" si="944"/>
        <v>26.837854225403596</v>
      </c>
      <c r="P3210" s="3">
        <f t="shared" si="945"/>
        <v>-26.837854225403596</v>
      </c>
      <c r="Q3210" s="3">
        <f t="shared" si="946"/>
        <v>-160.51080473486184</v>
      </c>
      <c r="R3210">
        <f t="shared" si="947"/>
        <v>19.489195265138164</v>
      </c>
      <c r="S3210">
        <f t="shared" si="948"/>
        <v>164.06192446061834</v>
      </c>
      <c r="T3210">
        <f t="shared" si="931"/>
        <v>-26.837854225403596</v>
      </c>
    </row>
    <row r="3211" spans="1:20" x14ac:dyDescent="0.35">
      <c r="A3211">
        <f t="shared" si="932"/>
        <v>1034748.6328368708</v>
      </c>
      <c r="B3211">
        <f t="shared" si="949"/>
        <v>164685.35977356869</v>
      </c>
      <c r="C3211" t="str">
        <f t="shared" si="933"/>
        <v>-0.0426640887296617-0.0150659728141505i</v>
      </c>
      <c r="D3211" t="str">
        <f t="shared" si="934"/>
        <v>3.30860877843492-0.8455496057864i</v>
      </c>
      <c r="E3211" t="str">
        <f t="shared" si="935"/>
        <v>-5.56345518207562-27.7608370598577i</v>
      </c>
      <c r="F3211" t="str">
        <f t="shared" si="936"/>
        <v>2.88147660862095-1.19315804922946i</v>
      </c>
      <c r="G3211" t="str">
        <f t="shared" si="937"/>
        <v>0.990228803581811-0.098365238467389i</v>
      </c>
      <c r="H3211" t="str">
        <f t="shared" si="938"/>
        <v>0.0116317185828251-14.5078397585722i</v>
      </c>
      <c r="I3211" t="str">
        <f t="shared" si="939"/>
        <v>-0.0487380910016095-0.117969980155598i</v>
      </c>
      <c r="K3211" t="str">
        <f t="shared" si="940"/>
        <v>0.000663161573074474-0.000660442791443255i</v>
      </c>
      <c r="L3211" t="str">
        <f t="shared" si="941"/>
        <v>0.0001875-0.00214188449871283i</v>
      </c>
      <c r="M3211" t="str">
        <f t="shared" si="942"/>
        <v>0.00125-0.000538334606628359i</v>
      </c>
      <c r="N3211">
        <f t="shared" si="943"/>
        <v>19.449658434568107</v>
      </c>
      <c r="O3211">
        <f t="shared" si="944"/>
        <v>26.888380291564083</v>
      </c>
      <c r="P3211" s="3">
        <f t="shared" si="945"/>
        <v>-26.888380291564083</v>
      </c>
      <c r="Q3211" s="3">
        <f t="shared" si="946"/>
        <v>-160.55034156543189</v>
      </c>
      <c r="R3211">
        <f t="shared" si="947"/>
        <v>19.449658434568107</v>
      </c>
      <c r="S3211">
        <f t="shared" si="948"/>
        <v>164.68535977356871</v>
      </c>
      <c r="T3211">
        <f t="shared" si="931"/>
        <v>-26.888380291564083</v>
      </c>
    </row>
    <row r="3212" spans="1:20" x14ac:dyDescent="0.35">
      <c r="A3212">
        <f t="shared" si="932"/>
        <v>1038680.677641651</v>
      </c>
      <c r="B3212">
        <f t="shared" si="949"/>
        <v>165311.16414070825</v>
      </c>
      <c r="C3212" t="str">
        <f t="shared" si="933"/>
        <v>-0.0424271448874639-0.0149488773183475i</v>
      </c>
      <c r="D3212" t="str">
        <f t="shared" si="934"/>
        <v>3.30738137220721-0.847750725931117i</v>
      </c>
      <c r="E3212" t="str">
        <f t="shared" si="935"/>
        <v>-5.5417747674146-27.642687541714i</v>
      </c>
      <c r="F3212" t="str">
        <f t="shared" si="936"/>
        <v>2.88126223640389-1.19079109754349i</v>
      </c>
      <c r="G3212" t="str">
        <f t="shared" si="937"/>
        <v>0.990155133872545-0.0987316805204251i</v>
      </c>
      <c r="H3212" t="str">
        <f t="shared" si="938"/>
        <v>0.0115287868892016-14.4528583073078i</v>
      </c>
      <c r="I3212" t="str">
        <f t="shared" si="939"/>
        <v>-0.0484573643164331-0.117513884974934i</v>
      </c>
      <c r="K3212" t="str">
        <f t="shared" si="940"/>
        <v>0.000662303562415188-0.000659479512532169i</v>
      </c>
      <c r="L3212" t="str">
        <f t="shared" si="941"/>
        <v>0.0001875-0.00213377614934532i</v>
      </c>
      <c r="M3212" t="str">
        <f t="shared" si="942"/>
        <v>0.00125-0.00053629667924722i</v>
      </c>
      <c r="N3212">
        <f t="shared" si="943"/>
        <v>19.409516242756752</v>
      </c>
      <c r="O3212">
        <f t="shared" si="944"/>
        <v>26.938900185245945</v>
      </c>
      <c r="P3212" s="3">
        <f t="shared" si="945"/>
        <v>-26.938900185245945</v>
      </c>
      <c r="Q3212" s="3">
        <f t="shared" si="946"/>
        <v>-160.59048375724325</v>
      </c>
      <c r="R3212">
        <f t="shared" si="947"/>
        <v>19.409516242756752</v>
      </c>
      <c r="S3212">
        <f t="shared" si="948"/>
        <v>165.31116414070826</v>
      </c>
      <c r="T3212">
        <f t="shared" si="931"/>
        <v>-26.938900185245945</v>
      </c>
    </row>
    <row r="3213" spans="1:20" x14ac:dyDescent="0.35">
      <c r="A3213">
        <f t="shared" si="932"/>
        <v>1042627.6642166892</v>
      </c>
      <c r="B3213">
        <f t="shared" si="949"/>
        <v>165939.34656444294</v>
      </c>
      <c r="C3213" t="str">
        <f t="shared" si="933"/>
        <v>-0.0421916773648843-0.0148321893784416i</v>
      </c>
      <c r="D3213" t="str">
        <f t="shared" si="934"/>
        <v>3.30614554072242-0.849960004184378i</v>
      </c>
      <c r="E3213" t="str">
        <f t="shared" si="935"/>
        <v>-5.52024614036418-27.5251083108893i</v>
      </c>
      <c r="F3213" t="str">
        <f t="shared" si="936"/>
        <v>2.88104626412243-1.18844095348482i</v>
      </c>
      <c r="G3213" t="str">
        <f t="shared" si="937"/>
        <v>0.990080914295944-0.0990994321015587i</v>
      </c>
      <c r="H3213" t="str">
        <f t="shared" si="938"/>
        <v>0.0114266941900088-14.3980855906878i</v>
      </c>
      <c r="I3213" t="str">
        <f t="shared" si="939"/>
        <v>-0.0481787474792761-0.117059492535621i</v>
      </c>
      <c r="K3213" t="str">
        <f t="shared" si="940"/>
        <v>0.000661442467758906-0.000658520671354763i</v>
      </c>
      <c r="L3213" t="str">
        <f t="shared" si="941"/>
        <v>0.0001875-0.00212569849506408i</v>
      </c>
      <c r="M3213" t="str">
        <f t="shared" si="942"/>
        <v>0.00125-0.000534266466673859i</v>
      </c>
      <c r="N3213">
        <f t="shared" si="943"/>
        <v>19.368768316936098</v>
      </c>
      <c r="O3213">
        <f t="shared" si="944"/>
        <v>26.989414546204738</v>
      </c>
      <c r="P3213" s="3">
        <f t="shared" si="945"/>
        <v>-26.989414546204738</v>
      </c>
      <c r="Q3213" s="3">
        <f t="shared" si="946"/>
        <v>-160.6312316830639</v>
      </c>
      <c r="R3213">
        <f t="shared" si="947"/>
        <v>19.368768316936098</v>
      </c>
      <c r="S3213">
        <f t="shared" si="948"/>
        <v>165.93934656444293</v>
      </c>
      <c r="T3213">
        <f t="shared" si="931"/>
        <v>-26.989414546204738</v>
      </c>
    </row>
    <row r="3214" spans="1:20" x14ac:dyDescent="0.35">
      <c r="A3214">
        <f t="shared" si="932"/>
        <v>1046589.6493407126</v>
      </c>
      <c r="B3214">
        <f t="shared" si="949"/>
        <v>166569.91608138781</v>
      </c>
      <c r="C3214" t="str">
        <f t="shared" si="933"/>
        <v>-0.0419576721378347-0.014715909065322i</v>
      </c>
      <c r="D3214" t="str">
        <f t="shared" si="934"/>
        <v>3.30490123285483-0.852177430705314i</v>
      </c>
      <c r="E3214" t="str">
        <f t="shared" si="935"/>
        <v>-5.49886828870076-27.4080956072627i</v>
      </c>
      <c r="F3214" t="str">
        <f t="shared" si="936"/>
        <v>2.88082868007877-1.18610757963092i</v>
      </c>
      <c r="G3214" t="str">
        <f t="shared" si="937"/>
        <v>0.990006140832019-0.0994684972587389i</v>
      </c>
      <c r="H3214" t="str">
        <f t="shared" si="938"/>
        <v>0.0113254340355931-14.3435208118756i</v>
      </c>
      <c r="I3214" t="str">
        <f t="shared" si="939"/>
        <v>-0.0479022244197753-0.116606796194677i</v>
      </c>
      <c r="K3214" t="str">
        <f t="shared" si="940"/>
        <v>0.000660578286890487-0.000657566221654865i</v>
      </c>
      <c r="L3214" t="str">
        <f t="shared" si="941"/>
        <v>0.0001875-0.00211765141966933i</v>
      </c>
      <c r="M3214" t="str">
        <f t="shared" si="942"/>
        <v>0.00125-0.000532243939702986i</v>
      </c>
      <c r="N3214">
        <f t="shared" si="943"/>
        <v>19.327414305706156</v>
      </c>
      <c r="O3214">
        <f t="shared" si="944"/>
        <v>27.039924012828834</v>
      </c>
      <c r="P3214" s="3">
        <f t="shared" si="945"/>
        <v>-27.039924012828834</v>
      </c>
      <c r="Q3214" s="3">
        <f t="shared" si="946"/>
        <v>-160.67258569429384</v>
      </c>
      <c r="R3214">
        <f t="shared" si="947"/>
        <v>19.327414305706156</v>
      </c>
      <c r="S3214">
        <f t="shared" si="948"/>
        <v>166.56991608138782</v>
      </c>
      <c r="T3214">
        <f t="shared" si="931"/>
        <v>-27.039924012828834</v>
      </c>
    </row>
    <row r="3215" spans="1:20" x14ac:dyDescent="0.35">
      <c r="A3215">
        <f t="shared" si="932"/>
        <v>1050566.6900082075</v>
      </c>
      <c r="B3215">
        <f t="shared" si="949"/>
        <v>167202.8817624971</v>
      </c>
      <c r="C3215" t="str">
        <f t="shared" si="933"/>
        <v>-0.041725115329592-0.0146000364615719i</v>
      </c>
      <c r="D3215" t="str">
        <f t="shared" si="934"/>
        <v>3.30364839726606-0.854402995374536i</v>
      </c>
      <c r="E3215" t="str">
        <f t="shared" si="935"/>
        <v>-5.47764020476577-27.2916457047194i</v>
      </c>
      <c r="F3215" t="str">
        <f t="shared" si="936"/>
        <v>2.88060947249324-1.18379093876049i</v>
      </c>
      <c r="G3215" t="str">
        <f t="shared" si="937"/>
        <v>0.989930809432665-0.0998388800450708i</v>
      </c>
      <c r="H3215" t="str">
        <f t="shared" si="938"/>
        <v>0.0112250000275053-14.289163177129i</v>
      </c>
      <c r="I3215" t="str">
        <f t="shared" si="939"/>
        <v>-0.0476277791887596-0.116155789335088i</v>
      </c>
      <c r="K3215" t="str">
        <f t="shared" si="940"/>
        <v>0.000659711017825417-0.000656616117175975i</v>
      </c>
      <c r="L3215" t="str">
        <f t="shared" si="941"/>
        <v>0.0001875-0.00210963480740121i</v>
      </c>
      <c r="M3215" t="str">
        <f t="shared" si="942"/>
        <v>0.00125-0.000530229069239877i</v>
      </c>
      <c r="N3215">
        <f t="shared" si="943"/>
        <v>19.285453878953945</v>
      </c>
      <c r="O3215">
        <f t="shared" si="944"/>
        <v>27.090429222135192</v>
      </c>
      <c r="P3215" s="3">
        <f t="shared" si="945"/>
        <v>-27.090429222135192</v>
      </c>
      <c r="Q3215" s="3">
        <f t="shared" si="946"/>
        <v>-160.71454612104606</v>
      </c>
      <c r="R3215">
        <f t="shared" si="947"/>
        <v>19.285453878953945</v>
      </c>
      <c r="S3215">
        <f t="shared" si="948"/>
        <v>167.2028817624971</v>
      </c>
      <c r="T3215">
        <f t="shared" si="931"/>
        <v>-27.090429222135192</v>
      </c>
    </row>
    <row r="3216" spans="1:20" x14ac:dyDescent="0.35">
      <c r="A3216">
        <f t="shared" si="932"/>
        <v>1054558.8434302385</v>
      </c>
      <c r="B3216">
        <f t="shared" si="949"/>
        <v>167838.25271319458</v>
      </c>
      <c r="C3216" t="str">
        <f t="shared" si="933"/>
        <v>-0.0414939932093727-0.0144845716611794i</v>
      </c>
      <c r="D3216" t="str">
        <f t="shared" si="934"/>
        <v>3.30238698240572-0.856636687790925i</v>
      </c>
      <c r="E3216" t="str">
        <f t="shared" si="935"/>
        <v>-5.4565608854881-27.1757549107604i</v>
      </c>
      <c r="F3216" t="str">
        <f t="shared" si="936"/>
        <v>2.88038862950396-1.18149099385257i</v>
      </c>
      <c r="G3216" t="str">
        <f t="shared" si="937"/>
        <v>0.989854916021485-0.100210584518722i</v>
      </c>
      <c r="H3216" t="str">
        <f t="shared" si="938"/>
        <v>0.0111253858180451-14.2350118957873i</v>
      </c>
      <c r="I3216" t="str">
        <f t="shared" si="939"/>
        <v>-0.047355395957325-0.115706465365698i</v>
      </c>
      <c r="K3216" t="str">
        <f t="shared" si="940"/>
        <v>0.000658840658811327-0.000655670311662793i</v>
      </c>
      <c r="L3216" t="str">
        <f t="shared" si="941"/>
        <v>0.0001875-0.00210164854293804i</v>
      </c>
      <c r="M3216" t="str">
        <f t="shared" si="942"/>
        <v>0.00125-0.000528221826299937i</v>
      </c>
      <c r="N3216">
        <f t="shared" si="943"/>
        <v>19.242886727768848</v>
      </c>
      <c r="O3216">
        <f t="shared" si="944"/>
        <v>27.140930809764193</v>
      </c>
      <c r="P3216" s="3">
        <f t="shared" si="945"/>
        <v>-27.140930809764193</v>
      </c>
      <c r="Q3216" s="3">
        <f t="shared" si="946"/>
        <v>-160.75711327223115</v>
      </c>
      <c r="R3216">
        <f t="shared" si="947"/>
        <v>19.242886727768848</v>
      </c>
      <c r="S3216">
        <f t="shared" si="948"/>
        <v>167.83825271319458</v>
      </c>
      <c r="T3216">
        <f t="shared" si="931"/>
        <v>-27.140930809764193</v>
      </c>
    </row>
    <row r="3217" spans="1:20" x14ac:dyDescent="0.35">
      <c r="A3217">
        <f t="shared" si="932"/>
        <v>1058566.1670352735</v>
      </c>
      <c r="B3217">
        <f t="shared" si="949"/>
        <v>168476.03807350472</v>
      </c>
      <c r="C3217" t="str">
        <f t="shared" si="933"/>
        <v>-0.0412642921909197-0.0143695147692511i</v>
      </c>
      <c r="D3217" t="str">
        <f t="shared" si="934"/>
        <v>3.30111693651202-0.858878497268235i</v>
      </c>
      <c r="E3217" t="str">
        <f t="shared" si="935"/>
        <v>-5.43562933240462-27.0604195661151i</v>
      </c>
      <c r="F3217" t="str">
        <f t="shared" si="936"/>
        <v>2.8801661391661-1.17920770808549i</v>
      </c>
      <c r="G3217" t="str">
        <f t="shared" si="937"/>
        <v>0.989778456493612-0.100583614742835i</v>
      </c>
      <c r="H3217" t="str">
        <f t="shared" si="938"/>
        <v>0.0110265851098106-14.1810661802589i</v>
      </c>
      <c r="I3217" t="str">
        <f t="shared" si="939"/>
        <v>-0.0470850590159125-0.115258817721096i</v>
      </c>
      <c r="K3217" t="str">
        <f t="shared" si="940"/>
        <v>0.000657967208329504-0.000654728758862779i</v>
      </c>
      <c r="L3217" t="str">
        <f t="shared" si="941"/>
        <v>0.0001875-0.00209369251139474i</v>
      </c>
      <c r="M3217" t="str">
        <f t="shared" si="942"/>
        <v>0.00125-0.000526222182008305i</v>
      </c>
      <c r="N3217">
        <f t="shared" si="943"/>
        <v>19.199712564360681</v>
      </c>
      <c r="O3217">
        <f t="shared" si="944"/>
        <v>27.19142940997569</v>
      </c>
      <c r="P3217" s="3">
        <f t="shared" si="945"/>
        <v>-27.19142940997569</v>
      </c>
      <c r="Q3217" s="3">
        <f t="shared" si="946"/>
        <v>-160.80028743563932</v>
      </c>
      <c r="R3217">
        <f t="shared" si="947"/>
        <v>19.199712564360681</v>
      </c>
      <c r="S3217">
        <f t="shared" si="948"/>
        <v>168.47603807350472</v>
      </c>
      <c r="T3217">
        <f t="shared" si="931"/>
        <v>-27.19142940997569</v>
      </c>
    </row>
    <row r="3218" spans="1:20" x14ac:dyDescent="0.35">
      <c r="A3218">
        <f t="shared" si="932"/>
        <v>1062588.7184700074</v>
      </c>
      <c r="B3218">
        <f t="shared" si="949"/>
        <v>169116.24701818405</v>
      </c>
      <c r="C3218" t="str">
        <f t="shared" si="933"/>
        <v>-0.0410359988311115-0.0142548659017308i</v>
      </c>
      <c r="D3218" t="str">
        <f t="shared" si="934"/>
        <v>3.2998382076124-0.861128412831766i</v>
      </c>
      <c r="E3218" t="str">
        <f t="shared" si="935"/>
        <v>-5.41484455167949-26.9456360443613i</v>
      </c>
      <c r="F3218" t="str">
        <f t="shared" si="936"/>
        <v>2.87994198945148-1.17694104483592i</v>
      </c>
      <c r="G3218" t="str">
        <f t="shared" si="937"/>
        <v>0.989701426715528-0.100957974785433i</v>
      </c>
      <c r="H3218" t="str">
        <f t="shared" si="938"/>
        <v>0.0109285916552508-14.1273252460087i</v>
      </c>
      <c r="I3218" t="str">
        <f t="shared" si="939"/>
        <v>-0.0468167527733954-0.114812839861508i</v>
      </c>
      <c r="K3218" t="str">
        <f t="shared" si="940"/>
        <v>0.000657090665096384-0.000653791412527737i</v>
      </c>
      <c r="L3218" t="str">
        <f t="shared" si="941"/>
        <v>0.0001875-0.00208576659832112i</v>
      </c>
      <c r="M3218" t="str">
        <f t="shared" si="942"/>
        <v>0.00125-0.000524230107599426i</v>
      </c>
      <c r="N3218">
        <f t="shared" si="943"/>
        <v>19.155931121977886</v>
      </c>
      <c r="O3218">
        <f t="shared" si="944"/>
        <v>27.241925655644099</v>
      </c>
      <c r="P3218" s="3">
        <f t="shared" si="945"/>
        <v>-27.241925655644099</v>
      </c>
      <c r="Q3218" s="3">
        <f t="shared" si="946"/>
        <v>-160.84406887802211</v>
      </c>
      <c r="R3218">
        <f t="shared" si="947"/>
        <v>19.155931121977886</v>
      </c>
      <c r="S3218">
        <f t="shared" si="948"/>
        <v>169.11624701818405</v>
      </c>
      <c r="T3218">
        <f t="shared" si="931"/>
        <v>-27.241925655644099</v>
      </c>
    </row>
    <row r="3219" spans="1:20" x14ac:dyDescent="0.35">
      <c r="A3219">
        <f t="shared" si="932"/>
        <v>1066626.5556001936</v>
      </c>
      <c r="B3219">
        <f t="shared" si="949"/>
        <v>169758.88875685315</v>
      </c>
      <c r="C3219" t="str">
        <f t="shared" si="933"/>
        <v>-0.0408090998285911-0.0141406251851221i</v>
      </c>
      <c r="D3219" t="str">
        <f t="shared" si="934"/>
        <v>3.29855074352436-0.863386423215058i</v>
      </c>
      <c r="E3219" t="str">
        <f t="shared" si="935"/>
        <v>-5.39420555412248-26.8314007515505i</v>
      </c>
      <c r="F3219" t="str">
        <f t="shared" si="936"/>
        <v>2.8797161682481-1.17469096767797i</v>
      </c>
      <c r="G3219" t="str">
        <f t="shared" si="937"/>
        <v>0.989623822524887-0.101333668719324i</v>
      </c>
      <c r="H3219" t="str">
        <f t="shared" si="938"/>
        <v>0.0108313992562239-14.0737883115459i</v>
      </c>
      <c r="I3219" t="str">
        <f t="shared" si="939"/>
        <v>-0.0465504617561773-0.114368525272696i</v>
      </c>
      <c r="K3219" t="str">
        <f t="shared" si="940"/>
        <v>0.00065621102806504-0.000652858226415435i</v>
      </c>
      <c r="L3219" t="str">
        <f t="shared" si="941"/>
        <v>0.0001875-0.00207787068970026i</v>
      </c>
      <c r="M3219" t="str">
        <f t="shared" si="942"/>
        <v>0.00125-0.000522245574416643i</v>
      </c>
      <c r="N3219">
        <f t="shared" si="943"/>
        <v>19.111542154826765</v>
      </c>
      <c r="O3219">
        <f t="shared" si="944"/>
        <v>27.292420178253085</v>
      </c>
      <c r="P3219" s="3">
        <f t="shared" si="945"/>
        <v>-27.292420178253085</v>
      </c>
      <c r="Q3219" s="3">
        <f t="shared" si="946"/>
        <v>-160.88845784517324</v>
      </c>
      <c r="R3219">
        <f t="shared" si="947"/>
        <v>19.111542154826765</v>
      </c>
      <c r="S3219">
        <f t="shared" si="948"/>
        <v>169.75888875685314</v>
      </c>
      <c r="T3219">
        <f t="shared" si="931"/>
        <v>-27.292420178253085</v>
      </c>
    </row>
    <row r="3220" spans="1:20" x14ac:dyDescent="0.35">
      <c r="A3220">
        <f t="shared" si="932"/>
        <v>1070679.7365114742</v>
      </c>
      <c r="B3220">
        <f t="shared" si="949"/>
        <v>170403.97253412919</v>
      </c>
      <c r="C3220" t="str">
        <f t="shared" si="933"/>
        <v>-0.0405835820224053-0.0140267927562111i</v>
      </c>
      <c r="D3220" t="str">
        <f t="shared" si="934"/>
        <v>3.297254491856-0.865652516856421i</v>
      </c>
      <c r="E3220" t="str">
        <f t="shared" si="935"/>
        <v>-5.37371135520533-26.7177101258353i</v>
      </c>
      <c r="F3220" t="str">
        <f t="shared" si="936"/>
        <v>2.87948866335945-1.17245744038208i</v>
      </c>
      <c r="G3220" t="str">
        <f t="shared" si="937"/>
        <v>0.989545639730333-0.101710700622005i</v>
      </c>
      <c r="H3220" t="str">
        <f t="shared" si="938"/>
        <v>0.010735001763558-14.0204545984116i</v>
      </c>
      <c r="I3220" t="str">
        <f t="shared" si="939"/>
        <v>-0.0462861706072875-0.113925867465844i</v>
      </c>
      <c r="K3220" t="str">
        <f t="shared" si="940"/>
        <v>0.000655328296426646-0.000651929154291251i</v>
      </c>
      <c r="L3220" t="str">
        <f t="shared" si="941"/>
        <v>0.0001875-0.00207000467194686i</v>
      </c>
      <c r="M3220" t="str">
        <f t="shared" si="942"/>
        <v>0.00125-0.000520268553911778i</v>
      </c>
      <c r="N3220">
        <f t="shared" si="943"/>
        <v>19.066545437990015</v>
      </c>
      <c r="O3220">
        <f t="shared" si="944"/>
        <v>27.342913607891749</v>
      </c>
      <c r="P3220" s="3">
        <f t="shared" si="945"/>
        <v>-27.342913607891749</v>
      </c>
      <c r="Q3220" s="3">
        <f t="shared" si="946"/>
        <v>-160.93345456200998</v>
      </c>
      <c r="R3220">
        <f t="shared" si="947"/>
        <v>19.066545437990015</v>
      </c>
      <c r="S3220">
        <f t="shared" si="948"/>
        <v>170.4039725341292</v>
      </c>
      <c r="T3220">
        <f t="shared" si="931"/>
        <v>-27.342913607891749</v>
      </c>
    </row>
    <row r="3221" spans="1:20" x14ac:dyDescent="0.35">
      <c r="A3221">
        <f t="shared" si="932"/>
        <v>1074748.319510218</v>
      </c>
      <c r="B3221">
        <f t="shared" si="949"/>
        <v>171051.50762975888</v>
      </c>
      <c r="C3221" t="str">
        <f t="shared" si="933"/>
        <v>-0.0403594323906689-0.0139133687617948i</v>
      </c>
      <c r="D3221" t="str">
        <f t="shared" si="934"/>
        <v>3.29594940000694-0.867926681895617i</v>
      </c>
      <c r="E3221" t="str">
        <f t="shared" si="935"/>
        <v>-5.35336097507765-26.6045606371043i</v>
      </c>
      <c r="F3221" t="str">
        <f t="shared" si="936"/>
        <v>2.87925946250409-1.17024042691417i</v>
      </c>
      <c r="G3221" t="str">
        <f t="shared" si="937"/>
        <v>0.989466874111317-0.102089074575568i</v>
      </c>
      <c r="H3221" t="str">
        <f t="shared" si="938"/>
        <v>0.0106393930766171-13.9673233311661i</v>
      </c>
      <c r="I3221" t="str">
        <f t="shared" si="939"/>
        <v>-0.0460238640854929-0.113484859977449i</v>
      </c>
      <c r="K3221" t="str">
        <f t="shared" si="940"/>
        <v>0.000654442469611927-0.000651004149929862i</v>
      </c>
      <c r="L3221" t="str">
        <f t="shared" si="941"/>
        <v>0.0001875-0.00206216843190562i</v>
      </c>
      <c r="M3221" t="str">
        <f t="shared" si="942"/>
        <v>0.00125-0.000518299017644729i</v>
      </c>
      <c r="N3221">
        <f t="shared" si="943"/>
        <v>19.020940767346104</v>
      </c>
      <c r="O3221">
        <f t="shared" si="944"/>
        <v>27.39340657324918</v>
      </c>
      <c r="P3221" s="3">
        <f t="shared" si="945"/>
        <v>-27.39340657324918</v>
      </c>
      <c r="Q3221" s="3">
        <f t="shared" si="946"/>
        <v>-160.9790592326539</v>
      </c>
      <c r="R3221">
        <f t="shared" si="947"/>
        <v>19.020940767346104</v>
      </c>
      <c r="S3221">
        <f t="shared" si="948"/>
        <v>171.05150762975887</v>
      </c>
      <c r="T3221">
        <f t="shared" si="931"/>
        <v>-27.39340657324918</v>
      </c>
    </row>
    <row r="3222" spans="1:20" x14ac:dyDescent="0.35">
      <c r="A3222">
        <f t="shared" si="932"/>
        <v>1078832.3631243568</v>
      </c>
      <c r="B3222">
        <f t="shared" si="949"/>
        <v>171701.50335875197</v>
      </c>
      <c r="C3222" t="str">
        <f t="shared" si="933"/>
        <v>-0.0401366380492439-0.0138003533584125i</v>
      </c>
      <c r="D3222" t="str">
        <f t="shared" si="934"/>
        <v>3.29463541516905-0.870208906170432i</v>
      </c>
      <c r="E3222" t="str">
        <f t="shared" si="935"/>
        <v>-5.33315343858131-26.4919487866221i</v>
      </c>
      <c r="F3222" t="str">
        <f t="shared" si="936"/>
        <v>2.8790285533152-1.1680398914346i</v>
      </c>
      <c r="G3222" t="str">
        <f t="shared" si="937"/>
        <v>0.98938752141792-0.102468794666596i</v>
      </c>
      <c r="H3222" t="str">
        <f t="shared" si="938"/>
        <v>0.0105445671428704-13.9143937373774i</v>
      </c>
      <c r="I3222" t="str">
        <f t="shared" si="939"/>
        <v>-0.0457635270644129-0.113045496369224i</v>
      </c>
      <c r="K3222" t="str">
        <f t="shared" si="940"/>
        <v>0.000653553547292605-0.000650083167116947i</v>
      </c>
      <c r="L3222" t="str">
        <f t="shared" si="941"/>
        <v>0.0001875-0.00205436185684959i</v>
      </c>
      <c r="M3222" t="str">
        <f t="shared" si="942"/>
        <v>0.00125-0.000516336937283052i</v>
      </c>
      <c r="N3222">
        <f t="shared" si="943"/>
        <v>18.97472795948994</v>
      </c>
      <c r="O3222">
        <f t="shared" si="944"/>
        <v>27.443899701609354</v>
      </c>
      <c r="P3222" s="3">
        <f t="shared" si="945"/>
        <v>-27.443899701609354</v>
      </c>
      <c r="Q3222" s="3">
        <f t="shared" si="946"/>
        <v>-161.02527204051006</v>
      </c>
      <c r="R3222">
        <f t="shared" si="947"/>
        <v>18.97472795948994</v>
      </c>
      <c r="S3222">
        <f t="shared" si="948"/>
        <v>171.70150335875198</v>
      </c>
      <c r="T3222">
        <f t="shared" si="931"/>
        <v>-27.443899701609354</v>
      </c>
    </row>
    <row r="3223" spans="1:20" x14ac:dyDescent="0.35">
      <c r="A3223">
        <f t="shared" si="932"/>
        <v>1082931.9261042292</v>
      </c>
      <c r="B3223">
        <f t="shared" si="949"/>
        <v>172353.96907151522</v>
      </c>
      <c r="C3223" t="str">
        <f t="shared" si="933"/>
        <v>-0.0399151862504321-0.0136877467120776i</v>
      </c>
      <c r="D3223" t="str">
        <f t="shared" si="934"/>
        <v>3.29331248432727-0.87249917721322i</v>
      </c>
      <c r="E3223" t="str">
        <f t="shared" si="935"/>
        <v>-5.31308777526349-26.3798711066709i</v>
      </c>
      <c r="F3223" t="str">
        <f t="shared" si="936"/>
        <v>2.87879592333986-1.16585579829723i</v>
      </c>
      <c r="G3223" t="str">
        <f t="shared" si="937"/>
        <v>0.989307577370664-0.102849864986066i</v>
      </c>
      <c r="H3223" t="str">
        <f t="shared" si="938"/>
        <v>0.0104505179574666-13.8616650476081i</v>
      </c>
      <c r="I3223" t="str">
        <f t="shared" si="939"/>
        <v>-0.0455051445316394-0.112607770227983i</v>
      </c>
      <c r="K3223" t="str">
        <f t="shared" si="940"/>
        <v>0.000652661529382807-0.00064916615965094i</v>
      </c>
      <c r="L3223" t="str">
        <f t="shared" si="941"/>
        <v>0.0001875-0.00204658483447858i</v>
      </c>
      <c r="M3223" t="str">
        <f t="shared" si="942"/>
        <v>0.00125-0.000514382284601568i</v>
      </c>
      <c r="N3223">
        <f t="shared" si="943"/>
        <v>18.927906851651898</v>
      </c>
      <c r="O3223">
        <f t="shared" si="944"/>
        <v>27.494393618846775</v>
      </c>
      <c r="P3223" s="3">
        <f t="shared" si="945"/>
        <v>-27.494393618846775</v>
      </c>
      <c r="Q3223" s="3">
        <f t="shared" si="946"/>
        <v>-161.0720931483481</v>
      </c>
      <c r="R3223">
        <f t="shared" si="947"/>
        <v>18.927906851651898</v>
      </c>
      <c r="S3223">
        <f t="shared" si="948"/>
        <v>172.35396907151522</v>
      </c>
      <c r="T3223">
        <f t="shared" si="931"/>
        <v>-27.494393618846775</v>
      </c>
    </row>
    <row r="3224" spans="1:20" x14ac:dyDescent="0.35">
      <c r="A3224">
        <f t="shared" si="932"/>
        <v>1087047.0674234254</v>
      </c>
      <c r="B3224">
        <f t="shared" si="949"/>
        <v>173008.91415398699</v>
      </c>
      <c r="C3224" t="str">
        <f t="shared" si="933"/>
        <v>-0.0396950643816881-0.013575548998016i</v>
      </c>
      <c r="D3224" t="str">
        <f t="shared" si="934"/>
        <v>3.29198055426044-0.874797482247455i</v>
      </c>
      <c r="E3224" t="str">
        <f t="shared" si="935"/>
        <v>-5.29316301938846-26.2683241602011i</v>
      </c>
      <c r="F3224" t="str">
        <f t="shared" si="936"/>
        <v>2.87856156003862-1.16368811204835i</v>
      </c>
      <c r="G3224" t="str">
        <f t="shared" si="937"/>
        <v>0.989227037660332-0.103232289629244i</v>
      </c>
      <c r="H3224" t="str">
        <f t="shared" si="938"/>
        <v>0.0103572395628105-13.809136495404i</v>
      </c>
      <c r="I3224" t="str">
        <f t="shared" si="939"/>
        <v>-0.0452487015878639-0.112171675165539i</v>
      </c>
      <c r="K3224" t="str">
        <f t="shared" si="940"/>
        <v>0.000651766416040476-0.000648253081344793i</v>
      </c>
      <c r="L3224" t="str">
        <f t="shared" si="941"/>
        <v>0.0001875-0.00203883725291749i</v>
      </c>
      <c r="M3224" t="str">
        <f t="shared" si="942"/>
        <v>0.00125-0.000512435031481937i</v>
      </c>
      <c r="N3224">
        <f t="shared" si="943"/>
        <v>18.880477301621397</v>
      </c>
      <c r="O3224">
        <f t="shared" si="944"/>
        <v>27.544888949421068</v>
      </c>
      <c r="P3224" s="3">
        <f t="shared" si="945"/>
        <v>-27.544888949421068</v>
      </c>
      <c r="Q3224" s="3">
        <f t="shared" si="946"/>
        <v>-161.1195226983786</v>
      </c>
      <c r="R3224">
        <f t="shared" si="947"/>
        <v>18.880477301621397</v>
      </c>
      <c r="S3224">
        <f t="shared" si="948"/>
        <v>173.00891415398698</v>
      </c>
      <c r="T3224">
        <f t="shared" si="931"/>
        <v>-27.544888949421068</v>
      </c>
    </row>
    <row r="3225" spans="1:20" x14ac:dyDescent="0.35">
      <c r="A3225">
        <f t="shared" si="932"/>
        <v>1091177.8462796344</v>
      </c>
      <c r="B3225">
        <f t="shared" si="949"/>
        <v>173666.34802777215</v>
      </c>
      <c r="C3225" t="str">
        <f t="shared" si="933"/>
        <v>-0.0394762599643483-0.013463760400403i</v>
      </c>
      <c r="D3225" t="str">
        <f t="shared" si="934"/>
        <v>3.29063957154227-0.877103808184324i</v>
      </c>
      <c r="E3225" t="str">
        <f t="shared" si="935"/>
        <v>-5.2733782099494-26.157304540483i</v>
      </c>
      <c r="F3225" t="str">
        <f t="shared" si="936"/>
        <v>2.87832545078501-1.16153679742584i</v>
      </c>
      <c r="G3225" t="str">
        <f t="shared" si="937"/>
        <v>0.989145897947784-0.103616072695584i</v>
      </c>
      <c r="H3225" t="str">
        <f t="shared" si="938"/>
        <v>0.0102647260481454-13.7568073172817i</v>
      </c>
      <c r="I3225" t="str">
        <f t="shared" si="939"/>
        <v>-0.0449941834460173-0.111737204818603i</v>
      </c>
      <c r="K3225" t="str">
        <f t="shared" si="940"/>
        <v>0.000650868207668758-0.000647343886027785i</v>
      </c>
      <c r="L3225" t="str">
        <f t="shared" si="941"/>
        <v>0.0001875-0.00203111900071477i</v>
      </c>
      <c r="M3225" t="str">
        <f t="shared" si="942"/>
        <v>0.00125-0.000510495149912269i</v>
      </c>
      <c r="N3225">
        <f t="shared" si="943"/>
        <v>18.832439187664647</v>
      </c>
      <c r="O3225">
        <f t="shared" si="944"/>
        <v>27.595386316371837</v>
      </c>
      <c r="P3225" s="3">
        <f t="shared" si="945"/>
        <v>-27.595386316371837</v>
      </c>
      <c r="Q3225" s="3">
        <f t="shared" si="946"/>
        <v>-161.16756081233535</v>
      </c>
      <c r="R3225">
        <f t="shared" si="947"/>
        <v>18.832439187664647</v>
      </c>
      <c r="S3225">
        <f t="shared" si="948"/>
        <v>173.66634802777216</v>
      </c>
      <c r="T3225">
        <f t="shared" si="931"/>
        <v>-27.595386316371837</v>
      </c>
    </row>
    <row r="3226" spans="1:20" x14ac:dyDescent="0.35">
      <c r="A3226">
        <f t="shared" si="932"/>
        <v>1095324.322095497</v>
      </c>
      <c r="B3226">
        <f t="shared" si="949"/>
        <v>174326.28015027769</v>
      </c>
      <c r="C3226" t="str">
        <f t="shared" si="933"/>
        <v>-0.0392587606523715-0.0133523811121059i</v>
      </c>
      <c r="D3226" t="str">
        <f t="shared" si="934"/>
        <v>3.28928948254211-0.879418141619135i</v>
      </c>
      <c r="E3226" t="str">
        <f t="shared" si="935"/>
        <v>-5.2537323906771-26.0468088707643i</v>
      </c>
      <c r="F3226" t="str">
        <f t="shared" si="936"/>
        <v>2.87808758286483-1.15940181935802i</v>
      </c>
      <c r="G3226" t="str">
        <f t="shared" si="937"/>
        <v>0.989064153863767-0.10400121828862i</v>
      </c>
      <c r="H3226" t="str">
        <f t="shared" si="938"/>
        <v>0.0101729715491381-13.7046767527165i</v>
      </c>
      <c r="I3226" t="str">
        <f t="shared" si="939"/>
        <v>-0.0447415754304044-0.111304352848673i</v>
      </c>
      <c r="K3226" t="str">
        <f t="shared" si="940"/>
        <v>0.00064996690491737-0.00064643852754736i</v>
      </c>
      <c r="L3226" t="str">
        <f t="shared" si="941"/>
        <v>0.0001875-0.00202342996684078i</v>
      </c>
      <c r="M3226" t="str">
        <f t="shared" si="942"/>
        <v>0.00125-0.000508562611986719i</v>
      </c>
      <c r="N3226">
        <f t="shared" si="943"/>
        <v>18.7837924084495</v>
      </c>
      <c r="O3226">
        <f t="shared" si="944"/>
        <v>27.645886341314117</v>
      </c>
      <c r="P3226" s="3">
        <f t="shared" si="945"/>
        <v>-27.645886341314117</v>
      </c>
      <c r="Q3226" s="3">
        <f t="shared" si="946"/>
        <v>-161.2162075915505</v>
      </c>
      <c r="R3226">
        <f t="shared" si="947"/>
        <v>18.7837924084495</v>
      </c>
      <c r="S3226">
        <f t="shared" si="948"/>
        <v>174.32628015027768</v>
      </c>
      <c r="T3226">
        <f t="shared" si="931"/>
        <v>-27.645886341314117</v>
      </c>
    </row>
    <row r="3227" spans="1:20" x14ac:dyDescent="0.35">
      <c r="A3227">
        <f t="shared" si="932"/>
        <v>1099486.5545194601</v>
      </c>
      <c r="B3227">
        <f t="shared" si="949"/>
        <v>174988.72001484875</v>
      </c>
      <c r="C3227" t="str">
        <f t="shared" si="933"/>
        <v>-0.0390425542311042-0.0132414113344283i</v>
      </c>
      <c r="D3227" t="str">
        <f t="shared" si="934"/>
        <v>3.28793023342612-0.881740468827958i</v>
      </c>
      <c r="E3227" t="str">
        <f t="shared" si="935"/>
        <v>-5.23422461004974-25.9368338039341i</v>
      </c>
      <c r="F3227" t="str">
        <f t="shared" si="936"/>
        <v>2.87784794347587-1.15728314296282i</v>
      </c>
      <c r="G3227" t="str">
        <f t="shared" si="937"/>
        <v>0.988981801008737-0.10438773051586i</v>
      </c>
      <c r="H3227" t="str">
        <f t="shared" si="938"/>
        <v>0.0100819702474682-13.6527440441307i</v>
      </c>
      <c r="I3227" t="str">
        <f t="shared" si="939"/>
        <v>-0.0444908629758595-0.110873112941938i</v>
      </c>
      <c r="K3227" t="str">
        <f t="shared" si="940"/>
        <v>0.00064906250868394-0.000645536959770987i</v>
      </c>
      <c r="L3227" t="str">
        <f t="shared" si="941"/>
        <v>0.0001875-0.00201577004068617i</v>
      </c>
      <c r="M3227" t="str">
        <f t="shared" si="942"/>
        <v>0.00125-0.000506637389905081i</v>
      </c>
      <c r="N3227">
        <f t="shared" si="943"/>
        <v>18.734536882965159</v>
      </c>
      <c r="O3227">
        <f t="shared" si="944"/>
        <v>27.696389644432063</v>
      </c>
      <c r="P3227" s="3">
        <f t="shared" si="945"/>
        <v>-27.696389644432063</v>
      </c>
      <c r="Q3227" s="3">
        <f t="shared" si="946"/>
        <v>-161.26546311703484</v>
      </c>
      <c r="R3227">
        <f t="shared" si="947"/>
        <v>18.734536882965159</v>
      </c>
      <c r="S3227">
        <f t="shared" si="948"/>
        <v>174.98872001484875</v>
      </c>
      <c r="T3227">
        <f t="shared" si="931"/>
        <v>-27.696389644432063</v>
      </c>
    </row>
    <row r="3228" spans="1:20" x14ac:dyDescent="0.35">
      <c r="A3228">
        <f t="shared" si="932"/>
        <v>1103664.6034266341</v>
      </c>
      <c r="B3228">
        <f t="shared" si="949"/>
        <v>175653.67715090519</v>
      </c>
      <c r="C3228" t="str">
        <f t="shared" si="933"/>
        <v>-0.0388276286160494-0.013130851276855i</v>
      </c>
      <c r="D3228" t="str">
        <f t="shared" si="934"/>
        <v>3.28656177015806-0.884070775763991i</v>
      </c>
      <c r="E3228" t="str">
        <f t="shared" si="935"/>
        <v>-5.21485392130027-25.8273760221865i</v>
      </c>
      <c r="F3228" t="str">
        <f t="shared" si="936"/>
        <v>2.87760651972713-1.15518073354667i</v>
      </c>
      <c r="G3228" t="str">
        <f t="shared" si="937"/>
        <v>0.988898834952662-0.104775613488681i</v>
      </c>
      <c r="H3228" t="str">
        <f t="shared" si="938"/>
        <v>0.00999171637042136-13.6010084368813i</v>
      </c>
      <c r="I3228" t="str">
        <f t="shared" si="939"/>
        <v>-0.0442420316268947-0.110443478809168i</v>
      </c>
      <c r="K3228" t="str">
        <f t="shared" si="940"/>
        <v>0.000648155020115355-0.000644639136588058i</v>
      </c>
      <c r="L3228" t="str">
        <f t="shared" si="941"/>
        <v>0.0001875-0.00200813911206034i</v>
      </c>
      <c r="M3228" t="str">
        <f t="shared" si="942"/>
        <v>0.00125-0.000504719455972386i</v>
      </c>
      <c r="N3228">
        <f t="shared" si="943"/>
        <v>18.684672550445839</v>
      </c>
      <c r="O3228">
        <f t="shared" si="944"/>
        <v>27.746896844475017</v>
      </c>
      <c r="P3228" s="3">
        <f t="shared" si="945"/>
        <v>-27.746896844475017</v>
      </c>
      <c r="Q3228" s="3">
        <f t="shared" si="946"/>
        <v>-161.31532744955416</v>
      </c>
      <c r="R3228">
        <f t="shared" si="947"/>
        <v>18.684672550445839</v>
      </c>
      <c r="S3228">
        <f t="shared" si="948"/>
        <v>175.6536771509052</v>
      </c>
      <c r="T3228">
        <f t="shared" si="931"/>
        <v>-27.746896844475017</v>
      </c>
    </row>
    <row r="3229" spans="1:20" x14ac:dyDescent="0.35">
      <c r="A3229">
        <f t="shared" si="932"/>
        <v>1107858.5289196554</v>
      </c>
      <c r="B3229">
        <f t="shared" si="949"/>
        <v>176321.16112407864</v>
      </c>
      <c r="C3229" t="str">
        <f t="shared" si="933"/>
        <v>-0.0386139718516601-0.0130207011568017i</v>
      </c>
      <c r="D3229" t="str">
        <f t="shared" si="934"/>
        <v>3.28518403850037-0.886409048054063i</v>
      </c>
      <c r="E3229" t="str">
        <f t="shared" si="935"/>
        <v>-5.19561938242327-25.7184322366938i</v>
      </c>
      <c r="F3229" t="str">
        <f t="shared" si="936"/>
        <v>2.87736329863831-1.15309455660355i</v>
      </c>
      <c r="G3229" t="str">
        <f t="shared" si="937"/>
        <v>0.988815251234843-0.10516487132221i</v>
      </c>
      <c r="H3229" t="str">
        <f t="shared" si="938"/>
        <v>0.00990220419048585-13.5494691792485i</v>
      </c>
      <c r="I3229" t="str">
        <f t="shared" si="939"/>
        <v>-0.0439950670368636-0.110015444185616i</v>
      </c>
      <c r="K3229" t="str">
        <f t="shared" si="940"/>
        <v>0.000647244440609059-0.000643745011911815i</v>
      </c>
      <c r="L3229" t="str">
        <f t="shared" si="941"/>
        <v>0.0001875-0.00200053707118982i</v>
      </c>
      <c r="M3229" t="str">
        <f t="shared" si="942"/>
        <v>0.00125-0.000502808782598509i</v>
      </c>
      <c r="N3229">
        <f t="shared" si="943"/>
        <v>18.634199370293231</v>
      </c>
      <c r="O3229">
        <f t="shared" si="944"/>
        <v>27.797408558751521</v>
      </c>
      <c r="P3229" s="3">
        <f t="shared" si="945"/>
        <v>-27.797408558751521</v>
      </c>
      <c r="Q3229" s="3">
        <f t="shared" si="946"/>
        <v>-161.36580062970677</v>
      </c>
      <c r="R3229">
        <f t="shared" si="947"/>
        <v>18.634199370293231</v>
      </c>
      <c r="S3229">
        <f t="shared" si="948"/>
        <v>176.32116112407866</v>
      </c>
      <c r="T3229">
        <f t="shared" si="931"/>
        <v>-27.797408558751521</v>
      </c>
    </row>
    <row r="3230" spans="1:20" x14ac:dyDescent="0.35">
      <c r="A3230">
        <f t="shared" si="932"/>
        <v>1112068.39132955</v>
      </c>
      <c r="B3230">
        <f t="shared" si="949"/>
        <v>176991.18153635014</v>
      </c>
      <c r="C3230" t="str">
        <f t="shared" si="933"/>
        <v>-0.0384015721101462-0.0129109611993654i</v>
      </c>
      <c r="D3230" t="str">
        <f t="shared" si="934"/>
        <v>3.28379698401536-0.888755270995158i</v>
      </c>
      <c r="E3230" t="str">
        <f t="shared" si="935"/>
        <v>-5.17652005618108-25.6099991872811i</v>
      </c>
      <c r="F3230" t="str">
        <f t="shared" si="936"/>
        <v>2.87711826713948-1.15102457781406i</v>
      </c>
      <c r="G3230" t="str">
        <f t="shared" si="937"/>
        <v>0.988731045363721-0.105555508135221i</v>
      </c>
      <c r="H3230" t="str">
        <f t="shared" si="938"/>
        <v>0.00981342802495343-13.4981255224236i</v>
      </c>
      <c r="I3230" t="str">
        <f t="shared" si="939"/>
        <v>-0.0437499549671307-0.109589002830916i</v>
      </c>
      <c r="K3230" t="str">
        <f t="shared" si="940"/>
        <v>0.000646330771814345-0.000642854539681305i</v>
      </c>
      <c r="L3230" t="str">
        <f t="shared" si="941"/>
        <v>0.0001875-0.0019929638087167i</v>
      </c>
      <c r="M3230" t="str">
        <f t="shared" si="942"/>
        <v>0.00125-0.000500905342297779i</v>
      </c>
      <c r="N3230">
        <f t="shared" si="943"/>
        <v>18.583117321998344</v>
      </c>
      <c r="O3230">
        <f t="shared" si="944"/>
        <v>27.847925403123611</v>
      </c>
      <c r="P3230" s="3">
        <f t="shared" si="945"/>
        <v>-27.847925403123611</v>
      </c>
      <c r="Q3230" s="3">
        <f t="shared" si="946"/>
        <v>-161.41688267800166</v>
      </c>
      <c r="R3230">
        <f t="shared" si="947"/>
        <v>18.583117321998344</v>
      </c>
      <c r="S3230">
        <f t="shared" si="948"/>
        <v>176.99118153635013</v>
      </c>
      <c r="T3230">
        <f t="shared" si="931"/>
        <v>-27.847925403123611</v>
      </c>
    </row>
    <row r="3231" spans="1:20" x14ac:dyDescent="0.35">
      <c r="A3231">
        <f t="shared" si="932"/>
        <v>1116294.2512166023</v>
      </c>
      <c r="B3231">
        <f t="shared" si="949"/>
        <v>177663.74802618826</v>
      </c>
      <c r="C3231" t="str">
        <f t="shared" si="933"/>
        <v>-0.0381904176902891-0.0128016316370767i</v>
      </c>
      <c r="D3231" t="str">
        <f t="shared" si="934"/>
        <v>3.28240055206605-0.891109429550715i</v>
      </c>
      <c r="E3231" t="str">
        <f t="shared" si="935"/>
        <v>-5.15755501010844-25.5020736421049i</v>
      </c>
      <c r="F3231" t="str">
        <f t="shared" si="936"/>
        <v>2.87687141207018-1.14897076304429i</v>
      </c>
      <c r="G3231" t="str">
        <f t="shared" si="937"/>
        <v>0.988646212816687-0.105947528050016i</v>
      </c>
      <c r="H3231" t="str">
        <f t="shared" si="938"/>
        <v>0.00972538223552375-13.4469767204974i</v>
      </c>
      <c r="I3231" t="str">
        <f t="shared" si="939"/>
        <v>-0.0435066812862404-0.109164148528977i</v>
      </c>
      <c r="K3231" t="str">
        <f t="shared" si="940"/>
        <v>0.000645414015633636-0.000641967673863363i</v>
      </c>
      <c r="L3231" t="str">
        <f t="shared" si="941"/>
        <v>0.0001875-0.00198541921569705i</v>
      </c>
      <c r="M3231" t="str">
        <f t="shared" si="942"/>
        <v>0.00125-0.000499009107688564i</v>
      </c>
      <c r="N3231">
        <f t="shared" si="943"/>
        <v>18.531426405066497</v>
      </c>
      <c r="O3231">
        <f t="shared" si="944"/>
        <v>27.898447992002527</v>
      </c>
      <c r="P3231" s="3">
        <f t="shared" si="945"/>
        <v>-27.898447992002527</v>
      </c>
      <c r="Q3231" s="3">
        <f t="shared" si="946"/>
        <v>-161.4685735949335</v>
      </c>
      <c r="R3231">
        <f t="shared" si="947"/>
        <v>18.531426405066497</v>
      </c>
      <c r="S3231">
        <f t="shared" si="948"/>
        <v>177.66374802618827</v>
      </c>
      <c r="T3231">
        <f t="shared" si="931"/>
        <v>-27.898447992002527</v>
      </c>
    </row>
    <row r="3232" spans="1:20" x14ac:dyDescent="0.35">
      <c r="A3232">
        <f t="shared" si="932"/>
        <v>1120536.1693712254</v>
      </c>
      <c r="B3232">
        <f t="shared" si="949"/>
        <v>178338.87026868778</v>
      </c>
      <c r="C3232" t="str">
        <f t="shared" si="933"/>
        <v>-0.0379804970162794-0.0126927127096558i</v>
      </c>
      <c r="D3232" t="str">
        <f t="shared" si="934"/>
        <v>3.2809946878175-0.893471508347142i</v>
      </c>
      <c r="E3232" t="str">
        <f t="shared" si="935"/>
        <v>-5.13872331651639-25.3946523973375i</v>
      </c>
      <c r="F3232" t="str">
        <f t="shared" si="936"/>
        <v>2.87662272017914-1.14693307834492i</v>
      </c>
      <c r="G3232" t="str">
        <f t="shared" si="937"/>
        <v>0.988560749039896-0.106340935192312i</v>
      </c>
      <c r="H3232" t="str">
        <f t="shared" si="938"/>
        <v>0.00963806122791211-13.3960220304483i</v>
      </c>
      <c r="I3232" t="str">
        <f t="shared" si="939"/>
        <v>-0.0432652319690999-0.108740875087888i</v>
      </c>
      <c r="K3232" t="str">
        <f t="shared" si="940"/>
        <v>0.000644494174223719-0.000641084368454631i</v>
      </c>
      <c r="L3232" t="str">
        <f t="shared" si="941"/>
        <v>0.0001875-0.00197790318359937i</v>
      </c>
      <c r="M3232" t="str">
        <f t="shared" si="942"/>
        <v>0.00125-0.000497120051492891i</v>
      </c>
      <c r="N3232">
        <f t="shared" si="943"/>
        <v>18.479126638940784</v>
      </c>
      <c r="O3232">
        <f t="shared" si="944"/>
        <v>27.948976938342447</v>
      </c>
      <c r="P3232" s="3">
        <f t="shared" si="945"/>
        <v>-27.948976938342447</v>
      </c>
      <c r="Q3232" s="3">
        <f t="shared" si="946"/>
        <v>-161.52087336105922</v>
      </c>
      <c r="R3232">
        <f t="shared" si="947"/>
        <v>18.479126638940784</v>
      </c>
      <c r="S3232">
        <f t="shared" si="948"/>
        <v>178.33887026868777</v>
      </c>
      <c r="T3232">
        <f t="shared" si="931"/>
        <v>-27.948976938342447</v>
      </c>
    </row>
    <row r="3233" spans="1:20" x14ac:dyDescent="0.35">
      <c r="A3233">
        <f t="shared" si="932"/>
        <v>1124794.206814836</v>
      </c>
      <c r="B3233">
        <f t="shared" si="949"/>
        <v>179016.5579757088</v>
      </c>
      <c r="C3233" t="str">
        <f t="shared" si="933"/>
        <v>-0.0377717986365665-0.0125842046637685i</v>
      </c>
      <c r="D3233" t="str">
        <f t="shared" si="934"/>
        <v>3.27957933623795-0.895841491670231i</v>
      </c>
      <c r="E3233" t="str">
        <f t="shared" si="935"/>
        <v>-5.12002405249614-25.2877322768551i</v>
      </c>
      <c r="F3233" t="str">
        <f t="shared" si="936"/>
        <v>2.87637217812366-1.14491148995021i</v>
      </c>
      <c r="G3233" t="str">
        <f t="shared" si="937"/>
        <v>0.988474649448073-0.106735733691122i</v>
      </c>
      <c r="H3233" t="str">
        <f t="shared" si="938"/>
        <v>0.00955145945146126-13.3452607121311i</v>
      </c>
      <c r="I3233" t="str">
        <f t="shared" si="939"/>
        <v>-0.0430255930961672-0.108319176339817i</v>
      </c>
      <c r="K3233" t="str">
        <f t="shared" si="940"/>
        <v>0.000643571249996987-0.000640204577483602i</v>
      </c>
      <c r="L3233" t="str">
        <f t="shared" si="941"/>
        <v>0.0001875-0.00197041560430302i</v>
      </c>
      <c r="M3233" t="str">
        <f t="shared" si="942"/>
        <v>0.00125-0.000495238146536053i</v>
      </c>
      <c r="N3233">
        <f t="shared" si="943"/>
        <v>18.426218062924391</v>
      </c>
      <c r="O3233">
        <f t="shared" si="944"/>
        <v>27.999512853634819</v>
      </c>
      <c r="P3233" s="3">
        <f t="shared" si="945"/>
        <v>-27.999512853634819</v>
      </c>
      <c r="Q3233" s="3">
        <f t="shared" si="946"/>
        <v>-161.57378193707561</v>
      </c>
      <c r="R3233">
        <f t="shared" si="947"/>
        <v>18.426218062924391</v>
      </c>
      <c r="S3233">
        <f t="shared" si="948"/>
        <v>179.01655797570879</v>
      </c>
      <c r="T3233">
        <f t="shared" si="931"/>
        <v>-27.999512853634819</v>
      </c>
    </row>
    <row r="3234" spans="1:20" x14ac:dyDescent="0.35">
      <c r="A3234">
        <f t="shared" si="932"/>
        <v>1129068.4248007324</v>
      </c>
      <c r="B3234">
        <f t="shared" si="949"/>
        <v>179696.82089601649</v>
      </c>
      <c r="C3234" t="str">
        <f t="shared" si="933"/>
        <v>-0.0375643112227172-0.0124761077527849i</v>
      </c>
      <c r="D3234" t="str">
        <f t="shared" si="934"/>
        <v>3.27815444209992-0.898219363461479i</v>
      </c>
      <c r="E3234" t="str">
        <f t="shared" si="935"/>
        <v>-5.10145629992059-25.1813101319287i</v>
      </c>
      <c r="F3234" t="str">
        <f t="shared" si="936"/>
        <v>2.87611977246898-1.14290596427696i</v>
      </c>
      <c r="G3234" t="str">
        <f t="shared" si="937"/>
        <v>0.988387909424322-0.107131927678637i</v>
      </c>
      <c r="H3234" t="str">
        <f t="shared" si="938"/>
        <v>0.00946557139875664-13.2946920282647i</v>
      </c>
      <c r="I3234" t="str">
        <f t="shared" si="939"/>
        <v>-0.0427877508526396-0.107899046140904i</v>
      </c>
      <c r="K3234" t="str">
        <f t="shared" si="940"/>
        <v>0.000642645245622629-0.000639328255012697i</v>
      </c>
      <c r="L3234" t="str">
        <f t="shared" si="941"/>
        <v>0.0001875-0.00196295637009665i</v>
      </c>
      <c r="M3234" t="str">
        <f t="shared" si="942"/>
        <v>0.00125-0.000493363365746218i</v>
      </c>
      <c r="N3234">
        <f t="shared" si="943"/>
        <v>18.372700736106424</v>
      </c>
      <c r="O3234">
        <f t="shared" si="944"/>
        <v>28.050056347903471</v>
      </c>
      <c r="P3234" s="3">
        <f t="shared" si="945"/>
        <v>-28.050056347903471</v>
      </c>
      <c r="Q3234" s="3">
        <f t="shared" si="946"/>
        <v>-161.62729926389358</v>
      </c>
      <c r="R3234">
        <f t="shared" si="947"/>
        <v>18.372700736106424</v>
      </c>
      <c r="S3234">
        <f t="shared" si="948"/>
        <v>179.6968208960165</v>
      </c>
      <c r="T3234">
        <f t="shared" si="931"/>
        <v>-28.050056347903471</v>
      </c>
    </row>
    <row r="3235" spans="1:20" x14ac:dyDescent="0.35">
      <c r="A3235">
        <f t="shared" si="932"/>
        <v>1133358.8848149753</v>
      </c>
      <c r="B3235">
        <f t="shared" si="949"/>
        <v>180379.66881542135</v>
      </c>
      <c r="C3235" t="str">
        <f t="shared" si="933"/>
        <v>-0.0373580235682912-0.0123684222365396i</v>
      </c>
      <c r="D3235" t="str">
        <f t="shared" si="934"/>
        <v>3.27671994998148-0.900605107314472i</v>
      </c>
      <c r="E3235" t="str">
        <f t="shared" si="935"/>
        <v>-5.08301914544609-25.0753828409192i</v>
      </c>
      <c r="F3235" t="str">
        <f t="shared" si="936"/>
        <v>2.87586548968771-1.1409164679235i</v>
      </c>
      <c r="G3235" t="str">
        <f t="shared" si="937"/>
        <v>0.988300524319932-0.107529521290108i</v>
      </c>
      <c r="H3235" t="str">
        <f t="shared" si="938"/>
        <v>0.00938039160524533-13.2443152444211i</v>
      </c>
      <c r="I3235" t="str">
        <f t="shared" si="939"/>
        <v>-0.042551691527654-0.107480478371169i</v>
      </c>
      <c r="K3235" t="str">
        <f t="shared" si="940"/>
        <v>0.000641716164027829-0.00063845535514036i</v>
      </c>
      <c r="L3235" t="str">
        <f t="shared" si="941"/>
        <v>0.0001875-0.00195552537367668i</v>
      </c>
      <c r="M3235" t="str">
        <f t="shared" si="942"/>
        <v>0.00125-0.000491495682154032i</v>
      </c>
      <c r="N3235">
        <f t="shared" si="943"/>
        <v>18.318574737286127</v>
      </c>
      <c r="O3235">
        <f t="shared" si="944"/>
        <v>28.100608029699167</v>
      </c>
      <c r="P3235" s="3">
        <f t="shared" si="945"/>
        <v>-28.100608029699167</v>
      </c>
      <c r="Q3235" s="3">
        <f t="shared" si="946"/>
        <v>-161.68142526271387</v>
      </c>
      <c r="R3235">
        <f t="shared" si="947"/>
        <v>18.318574737286127</v>
      </c>
      <c r="S3235">
        <f t="shared" si="948"/>
        <v>180.37966881542135</v>
      </c>
      <c r="T3235">
        <f t="shared" si="931"/>
        <v>-28.100608029699167</v>
      </c>
    </row>
    <row r="3236" spans="1:20" x14ac:dyDescent="0.35">
      <c r="A3236">
        <f t="shared" si="932"/>
        <v>1137665.6485772722</v>
      </c>
      <c r="B3236">
        <f t="shared" si="949"/>
        <v>181065.11155691996</v>
      </c>
      <c r="C3236" t="str">
        <f t="shared" si="933"/>
        <v>-0.0371529245877364-0.0122611483810954i</v>
      </c>
      <c r="D3236" t="str">
        <f t="shared" si="934"/>
        <v>3.27527580426766-0.902998706471327i</v>
      </c>
      <c r="E3236" t="str">
        <f t="shared" si="935"/>
        <v>-5.06471168051317-24.96994730898i</v>
      </c>
      <c r="F3236" t="str">
        <f t="shared" si="936"/>
        <v>2.87560931615948-1.13894296766874i</v>
      </c>
      <c r="G3236" t="str">
        <f t="shared" si="937"/>
        <v>0.988212489454188-0.107928518663718i</v>
      </c>
      <c r="H3236" t="str">
        <f t="shared" si="938"/>
        <v>0.00929591464885829-13.1941296290137i</v>
      </c>
      <c r="I3236" t="str">
        <f t="shared" si="939"/>
        <v>-0.0423174015134935-0.107063466934415i</v>
      </c>
      <c r="K3236" t="str">
        <f t="shared" si="940"/>
        <v>0.00064078400839891-0.000637585832003203i</v>
      </c>
      <c r="L3236" t="str">
        <f t="shared" si="941"/>
        <v>0.0001875-0.00194812250814573i</v>
      </c>
      <c r="M3236" t="str">
        <f t="shared" si="942"/>
        <v>0.00125-0.000489635068892241i</v>
      </c>
      <c r="N3236">
        <f t="shared" si="943"/>
        <v>18.263840164897005</v>
      </c>
      <c r="O3236">
        <f t="shared" si="944"/>
        <v>28.151168506092596</v>
      </c>
      <c r="P3236" s="3">
        <f t="shared" si="945"/>
        <v>-28.151168506092596</v>
      </c>
      <c r="Q3236" s="3">
        <f t="shared" si="946"/>
        <v>-161.736159835103</v>
      </c>
      <c r="R3236">
        <f t="shared" si="947"/>
        <v>18.263840164897005</v>
      </c>
      <c r="S3236">
        <f t="shared" si="948"/>
        <v>181.06511155691996</v>
      </c>
      <c r="T3236">
        <f t="shared" si="931"/>
        <v>-28.151168506092596</v>
      </c>
    </row>
    <row r="3237" spans="1:20" x14ac:dyDescent="0.35">
      <c r="A3237">
        <f t="shared" si="932"/>
        <v>1141988.7780418657</v>
      </c>
      <c r="B3237">
        <f t="shared" si="949"/>
        <v>181753.15898083625</v>
      </c>
      <c r="C3237" t="str">
        <f t="shared" si="933"/>
        <v>-0.0369490033152833-0.0121542864585048i</v>
      </c>
      <c r="D3237" t="str">
        <f t="shared" si="934"/>
        <v>3.27382194915153-0.905400143818892i</v>
      </c>
      <c r="E3237" t="str">
        <f t="shared" si="935"/>
        <v>-5.04653300134632-24.8650004677574i</v>
      </c>
      <c r="F3237" t="str">
        <f t="shared" si="936"/>
        <v>2.87535123817007-1.13698543047107i</v>
      </c>
      <c r="G3237" t="str">
        <f t="shared" si="937"/>
        <v>0.988123800114174-0.108328923940461i</v>
      </c>
      <c r="H3237" t="str">
        <f t="shared" si="938"/>
        <v>0.00921213514963628-13.144134453286i</v>
      </c>
      <c r="I3237" t="str">
        <f t="shared" si="939"/>
        <v>-0.0420848673047954-0.106648005758121i</v>
      </c>
      <c r="K3237" t="str">
        <f t="shared" si="940"/>
        <v>0.000639848782182469-0.000636719639778152i</v>
      </c>
      <c r="L3237" t="str">
        <f t="shared" si="941"/>
        <v>0.0001875-0.00194074766701108i</v>
      </c>
      <c r="M3237" t="str">
        <f t="shared" si="942"/>
        <v>0.00125-0.000487781499195298i</v>
      </c>
      <c r="N3237">
        <f t="shared" si="943"/>
        <v>18.208497136932152</v>
      </c>
      <c r="O3237">
        <f t="shared" si="944"/>
        <v>28.201738382670438</v>
      </c>
      <c r="P3237" s="3">
        <f t="shared" si="945"/>
        <v>-28.201738382670438</v>
      </c>
      <c r="Q3237" s="3">
        <f t="shared" si="946"/>
        <v>-161.79150286306785</v>
      </c>
      <c r="R3237">
        <f t="shared" si="947"/>
        <v>18.208497136932152</v>
      </c>
      <c r="S3237">
        <f t="shared" si="948"/>
        <v>181.75315898083625</v>
      </c>
      <c r="T3237">
        <f t="shared" si="931"/>
        <v>-28.201738382670438</v>
      </c>
    </row>
    <row r="3238" spans="1:20" x14ac:dyDescent="0.35">
      <c r="A3238">
        <f t="shared" si="932"/>
        <v>1146328.3353984249</v>
      </c>
      <c r="B3238">
        <f t="shared" si="949"/>
        <v>182443.82098496344</v>
      </c>
      <c r="C3238" t="str">
        <f t="shared" si="933"/>
        <v>-0.0367462489038667-0.0120478367465771i</v>
      </c>
      <c r="D3238" t="str">
        <f t="shared" si="934"/>
        <v>3.2723583286358-0.90780940188523i</v>
      </c>
      <c r="E3238" t="str">
        <f t="shared" si="935"/>
        <v>-5.02848220895338-24.7605392750997i</v>
      </c>
      <c r="F3238" t="str">
        <f t="shared" si="936"/>
        <v>2.87509124191108-1.13504382346746i</v>
      </c>
      <c r="G3238" t="str">
        <f t="shared" si="937"/>
        <v>0.988034451554577-0.108730741264018i</v>
      </c>
      <c r="H3238" t="str">
        <f t="shared" si="938"/>
        <v>0.00912904776935943-13.0943289912997i</v>
      </c>
      <c r="I3238" t="str">
        <f t="shared" si="939"/>
        <v>-0.0418540754977702-0.106234088793352i</v>
      </c>
      <c r="K3238" t="str">
        <f t="shared" si="940"/>
        <v>0.000638910489086502-0.000635856732684654i</v>
      </c>
      <c r="L3238" t="str">
        <f t="shared" si="941"/>
        <v>0.0001875-0.00193340074418319i</v>
      </c>
      <c r="M3238" t="str">
        <f t="shared" si="942"/>
        <v>0.00125-0.000485934946398983i</v>
      </c>
      <c r="N3238">
        <f t="shared" si="943"/>
        <v>18.152545790868686</v>
      </c>
      <c r="O3238">
        <f t="shared" si="944"/>
        <v>28.252318263528259</v>
      </c>
      <c r="P3238" s="3">
        <f t="shared" si="945"/>
        <v>-28.252318263528259</v>
      </c>
      <c r="Q3238" s="3">
        <f t="shared" si="946"/>
        <v>-161.84745420913131</v>
      </c>
      <c r="R3238">
        <f t="shared" si="947"/>
        <v>18.152545790868686</v>
      </c>
      <c r="S3238">
        <f t="shared" si="948"/>
        <v>182.44382098496345</v>
      </c>
      <c r="T3238">
        <f t="shared" si="931"/>
        <v>-28.252318263528259</v>
      </c>
    </row>
    <row r="3239" spans="1:20" x14ac:dyDescent="0.35">
      <c r="A3239">
        <f t="shared" si="932"/>
        <v>1150684.383072939</v>
      </c>
      <c r="B3239">
        <f t="shared" si="949"/>
        <v>183137.10750470631</v>
      </c>
      <c r="C3239" t="str">
        <f t="shared" si="933"/>
        <v>-0.0365446506240478-0.0119417995286446i</v>
      </c>
      <c r="D3239" t="str">
        <f t="shared" si="934"/>
        <v>3.27088488653394-0.910226462835765i</v>
      </c>
      <c r="E3239" t="str">
        <f t="shared" si="935"/>
        <v>-5.0105584091232-24.6565607147675i</v>
      </c>
      <c r="F3239" t="str">
        <f t="shared" si="936"/>
        <v>2.87482931347919-1.13311811397228i</v>
      </c>
      <c r="G3239" t="str">
        <f t="shared" si="937"/>
        <v>0.987944438997497-0.109133974780625i</v>
      </c>
      <c r="H3239" t="str">
        <f t="shared" si="938"/>
        <v>0.00904664721117984-13.044712519924i</v>
      </c>
      <c r="I3239" t="str">
        <f t="shared" si="939"/>
        <v>-0.0416250127894212-0.105821710014655i</v>
      </c>
      <c r="K3239" t="str">
        <f t="shared" si="940"/>
        <v>0.000637969133081471-0.000634997064986879i</v>
      </c>
      <c r="L3239" t="str">
        <f t="shared" si="941"/>
        <v>0.0001875-0.00192608163397409i</v>
      </c>
      <c r="M3239" t="str">
        <f t="shared" si="942"/>
        <v>0.00125-0.000484095383940011i</v>
      </c>
      <c r="N3239">
        <f t="shared" si="943"/>
        <v>18.095986283595181</v>
      </c>
      <c r="O3239">
        <f t="shared" si="944"/>
        <v>28.30290875126596</v>
      </c>
      <c r="P3239" s="3">
        <f t="shared" si="945"/>
        <v>-28.30290875126596</v>
      </c>
      <c r="Q3239" s="3">
        <f t="shared" si="946"/>
        <v>-161.90401371640482</v>
      </c>
      <c r="R3239">
        <f t="shared" si="947"/>
        <v>18.095986283595181</v>
      </c>
      <c r="S3239">
        <f t="shared" si="948"/>
        <v>183.13710750470631</v>
      </c>
      <c r="T3239">
        <f t="shared" si="931"/>
        <v>-28.30290875126596</v>
      </c>
    </row>
    <row r="3240" spans="1:20" x14ac:dyDescent="0.35">
      <c r="A3240">
        <f t="shared" si="932"/>
        <v>1155056.983728616</v>
      </c>
      <c r="B3240">
        <f t="shared" si="949"/>
        <v>183833.02851322418</v>
      </c>
      <c r="C3240" t="str">
        <f t="shared" si="933"/>
        <v>-0.0363441978629615-0.0118361750933312i</v>
      </c>
      <c r="D3240" t="str">
        <f t="shared" si="934"/>
        <v>3.26940156647189-0.912651308469745i</v>
      </c>
      <c r="E3240" t="str">
        <f t="shared" si="935"/>
        <v>-4.99276071242431-24.5530617961501i</v>
      </c>
      <c r="F3240" t="str">
        <f t="shared" si="936"/>
        <v>2.8745654388758-1.13120826947646i</v>
      </c>
      <c r="G3240" t="str">
        <f t="shared" si="937"/>
        <v>0.987853757632243-0.109538628638945i</v>
      </c>
      <c r="H3240" t="str">
        <f t="shared" si="938"/>
        <v>0.00896492821925796-12.9952843188239i</v>
      </c>
      <c r="I3240" t="str">
        <f t="shared" si="939"/>
        <v>-0.0413976659767781-0.105410863419971i</v>
      </c>
      <c r="K3240" t="str">
        <f t="shared" si="940"/>
        <v>0.000637024718401369-0.000634140590995976i</v>
      </c>
      <c r="L3240" t="str">
        <f t="shared" si="941"/>
        <v>0.0001875-0.00191879023109592i</v>
      </c>
      <c r="M3240" t="str">
        <f t="shared" si="942"/>
        <v>0.00125-0.00048226278535566i</v>
      </c>
      <c r="N3240">
        <f t="shared" si="943"/>
        <v>18.038818791333966</v>
      </c>
      <c r="O3240">
        <f t="shared" si="944"/>
        <v>28.353510446980525</v>
      </c>
      <c r="P3240" s="3">
        <f t="shared" si="945"/>
        <v>-28.353510446980525</v>
      </c>
      <c r="Q3240" s="3">
        <f t="shared" si="946"/>
        <v>-161.96118120866603</v>
      </c>
      <c r="R3240">
        <f t="shared" si="947"/>
        <v>18.038818791333966</v>
      </c>
      <c r="S3240">
        <f t="shared" si="948"/>
        <v>183.83302851322418</v>
      </c>
      <c r="T3240">
        <f t="shared" si="931"/>
        <v>-28.353510446980525</v>
      </c>
    </row>
    <row r="3241" spans="1:20" x14ac:dyDescent="0.35">
      <c r="A3241">
        <f t="shared" si="932"/>
        <v>1159446.200266785</v>
      </c>
      <c r="B3241">
        <f t="shared" si="949"/>
        <v>184531.59402157445</v>
      </c>
      <c r="C3241" t="str">
        <f t="shared" si="933"/>
        <v>-0.0361448801232641-0.0117309637343229i</v>
      </c>
      <c r="D3241" t="str">
        <f t="shared" si="934"/>
        <v>3.26790831188935-0.915083920216433i</v>
      </c>
      <c r="E3241" t="str">
        <f t="shared" si="935"/>
        <v>-4.97508823420083-24.4500395539827i</v>
      </c>
      <c r="F3241" t="str">
        <f t="shared" si="936"/>
        <v>2.87429960400624-1.12931425764633i</v>
      </c>
      <c r="G3241" t="str">
        <f t="shared" si="937"/>
        <v>0.987762402615143-0.109944706989937i</v>
      </c>
      <c r="H3241" t="str">
        <f t="shared" si="938"/>
        <v>0.00888388557840235-12.9460436704491i</v>
      </c>
      <c r="I3241" t="str">
        <f t="shared" si="939"/>
        <v>-0.041172021956127-0.105001543030532i</v>
      </c>
      <c r="K3241" t="str">
        <f t="shared" si="940"/>
        <v>0.000636077249544762-0.000633287265072338i</v>
      </c>
      <c r="L3241" t="str">
        <f t="shared" si="941"/>
        <v>0.0001875-0.00191152643065942i</v>
      </c>
      <c r="M3241" t="str">
        <f t="shared" si="942"/>
        <v>0.00125-0.000480437124283383i</v>
      </c>
      <c r="N3241">
        <f t="shared" si="943"/>
        <v>17.981043509570583</v>
      </c>
      <c r="O3241">
        <f t="shared" si="944"/>
        <v>28.404123950261159</v>
      </c>
      <c r="P3241" s="3">
        <f t="shared" si="945"/>
        <v>-28.404123950261159</v>
      </c>
      <c r="Q3241" s="3">
        <f t="shared" si="946"/>
        <v>-162.01895649042942</v>
      </c>
      <c r="R3241">
        <f t="shared" si="947"/>
        <v>17.981043509570583</v>
      </c>
      <c r="S3241">
        <f t="shared" si="948"/>
        <v>184.53159402157445</v>
      </c>
      <c r="T3241">
        <f t="shared" si="931"/>
        <v>-28.404123950261159</v>
      </c>
    </row>
    <row r="3242" spans="1:20" x14ac:dyDescent="0.35">
      <c r="A3242">
        <f t="shared" si="932"/>
        <v>1163852.0958277988</v>
      </c>
      <c r="B3242">
        <f t="shared" si="949"/>
        <v>185232.81407885643</v>
      </c>
      <c r="C3242" t="str">
        <f t="shared" si="933"/>
        <v>-0.0359466870220984-0.011626165750137i</v>
      </c>
      <c r="D3242" t="str">
        <f t="shared" si="934"/>
        <v>3.26640506604127-0.917524279131346i</v>
      </c>
      <c r="E3242" t="str">
        <f t="shared" si="935"/>
        <v>-4.95754009456954-24.3474910480687i</v>
      </c>
      <c r="F3242" t="str">
        <f t="shared" si="936"/>
        <v>2.87403179467926-1.12743604632263i</v>
      </c>
      <c r="G3242" t="str">
        <f t="shared" si="937"/>
        <v>0.987670369069342-0.110352213986724i</v>
      </c>
      <c r="H3242" t="str">
        <f t="shared" si="938"/>
        <v>0.0088035141137124-12.8969898600227i</v>
      </c>
      <c r="I3242" t="str">
        <f t="shared" si="939"/>
        <v>-0.040948067722252-0.104593742890763i</v>
      </c>
      <c r="K3242" t="str">
        <f t="shared" si="940"/>
        <v>0.000635126731275774-0.000632437041627914i</v>
      </c>
      <c r="L3242" t="str">
        <f t="shared" si="941"/>
        <v>0.0001875-0.00190429012817236i</v>
      </c>
      <c r="M3242" t="str">
        <f t="shared" si="942"/>
        <v>0.00125-0.000478618374460434i</v>
      </c>
      <c r="N3242">
        <f t="shared" si="943"/>
        <v>17.922660652976617</v>
      </c>
      <c r="O3242">
        <f t="shared" si="944"/>
        <v>28.45474985918344</v>
      </c>
      <c r="P3242" s="3">
        <f t="shared" si="945"/>
        <v>-28.45474985918344</v>
      </c>
      <c r="Q3242" s="3">
        <f t="shared" si="946"/>
        <v>-162.07733934702338</v>
      </c>
      <c r="R3242">
        <f t="shared" si="947"/>
        <v>17.922660652976617</v>
      </c>
      <c r="S3242">
        <f t="shared" si="948"/>
        <v>185.23281407885642</v>
      </c>
      <c r="T3242">
        <f t="shared" si="931"/>
        <v>-28.45474985918344</v>
      </c>
    </row>
    <row r="3243" spans="1:20" x14ac:dyDescent="0.35">
      <c r="A3243">
        <f t="shared" si="932"/>
        <v>1168274.7337919443</v>
      </c>
      <c r="B3243">
        <f t="shared" si="949"/>
        <v>185936.69877235609</v>
      </c>
      <c r="C3243" t="str">
        <f t="shared" si="933"/>
        <v>-0.0357496082900739-0.0115217814438968i</v>
      </c>
      <c r="D3243" t="str">
        <f t="shared" si="934"/>
        <v>3.26489177199958-0.919972365892633i</v>
      </c>
      <c r="E3243" t="str">
        <f t="shared" si="935"/>
        <v>-4.9401154184154-24.2454133630065i</v>
      </c>
      <c r="F3243" t="str">
        <f t="shared" si="936"/>
        <v>2.87376199660657-1.12557360351954i</v>
      </c>
      <c r="G3243" t="str">
        <f t="shared" si="937"/>
        <v>0.987577652084606-0.11076115378445i</v>
      </c>
      <c r="H3243" t="str">
        <f t="shared" si="938"/>
        <v>0.00872380869022501-12.8481221755302i</v>
      </c>
      <c r="I3243" t="str">
        <f t="shared" si="939"/>
        <v>-0.0407257903676843-0.104187457068197i</v>
      </c>
      <c r="K3243" t="str">
        <f t="shared" si="940"/>
        <v>0.000634173168625092-0.000631589875128525i</v>
      </c>
      <c r="L3243" t="str">
        <f t="shared" si="941"/>
        <v>0.0001875-0.00189708121953812i</v>
      </c>
      <c r="M3243" t="str">
        <f t="shared" si="942"/>
        <v>0.00125-0.000476806509723483i</v>
      </c>
      <c r="N3243">
        <f t="shared" si="943"/>
        <v>17.863670455337285</v>
      </c>
      <c r="O3243">
        <f t="shared" si="944"/>
        <v>28.505388770302407</v>
      </c>
      <c r="P3243" s="3">
        <f t="shared" si="945"/>
        <v>-28.505388770302407</v>
      </c>
      <c r="Q3243" s="3">
        <f t="shared" si="946"/>
        <v>-162.13632954466271</v>
      </c>
      <c r="R3243">
        <f t="shared" si="947"/>
        <v>17.863670455337285</v>
      </c>
      <c r="S3243">
        <f t="shared" si="948"/>
        <v>185.9366987723561</v>
      </c>
      <c r="T3243">
        <f t="shared" si="931"/>
        <v>-28.505388770302407</v>
      </c>
    </row>
    <row r="3244" spans="1:20" x14ac:dyDescent="0.35">
      <c r="A3244">
        <f t="shared" si="932"/>
        <v>1172714.1777803539</v>
      </c>
      <c r="B3244">
        <f t="shared" si="949"/>
        <v>186643.25822769105</v>
      </c>
      <c r="C3244" t="str">
        <f t="shared" si="933"/>
        <v>-0.0355536337702498-0.0114178111231034i</v>
      </c>
      <c r="D3244" t="str">
        <f t="shared" si="934"/>
        <v>3.26336837265454-0.922428160797185i</v>
      </c>
      <c r="E3244" t="str">
        <f t="shared" si="935"/>
        <v>-4.92281333538585-24.1438036079174i</v>
      </c>
      <c r="F3244" t="str">
        <f t="shared" si="936"/>
        <v>2.87349019540209-1.12372689742354i</v>
      </c>
      <c r="G3244" t="str">
        <f t="shared" si="937"/>
        <v>0.987484246717122-0.111171530540153i</v>
      </c>
      <c r="H3244" t="str">
        <f t="shared" si="938"/>
        <v>0.00864476421256376-12.799439907708i</v>
      </c>
      <c r="I3244" t="str">
        <f t="shared" si="939"/>
        <v>-0.0405051770819482-0.103782679653369i</v>
      </c>
      <c r="K3244" t="str">
        <f t="shared" si="940"/>
        <v>0.000633216566890886-0.000630745720096229i</v>
      </c>
      <c r="L3244" t="str">
        <f t="shared" si="941"/>
        <v>0.0001875-0.00188989960105411i</v>
      </c>
      <c r="M3244" t="str">
        <f t="shared" si="942"/>
        <v>0.00125-0.000475001504008252i</v>
      </c>
      <c r="N3244">
        <f t="shared" si="943"/>
        <v>17.804073169477618</v>
      </c>
      <c r="O3244">
        <f t="shared" si="944"/>
        <v>28.556041278647829</v>
      </c>
      <c r="P3244" s="3">
        <f t="shared" si="945"/>
        <v>-28.556041278647829</v>
      </c>
      <c r="Q3244" s="3">
        <f t="shared" si="946"/>
        <v>-162.19592683052238</v>
      </c>
      <c r="R3244">
        <f t="shared" si="947"/>
        <v>17.804073169477618</v>
      </c>
      <c r="S3244">
        <f t="shared" si="948"/>
        <v>186.64325822769106</v>
      </c>
      <c r="T3244">
        <f t="shared" ref="T3244:T3307" si="950">P3244</f>
        <v>-28.556041278647829</v>
      </c>
    </row>
    <row r="3245" spans="1:20" x14ac:dyDescent="0.35">
      <c r="A3245">
        <f t="shared" ref="A3245:A3308" si="951">2*PI()*B3245</f>
        <v>1177170.4916559192</v>
      </c>
      <c r="B3245">
        <f t="shared" si="949"/>
        <v>187352.50260895627</v>
      </c>
      <c r="C3245" t="str">
        <f t="shared" ref="C3245:C3308" si="952">IMPRODUCT(D3245,E3245,$C$40,,K3245,$C$41)</f>
        <v>-0.0353587534171397-0.0113142550994118i</v>
      </c>
      <c r="D3245" t="str">
        <f t="shared" ref="D3245:D3308" si="953">IMDIV(IMPRODUCT($C$37,$C$38,COMPLEX(1,A3245/$C$38)),IMSUM(-1*A3245*A3245/$C$39,COMPLEX(0,1*A3245)))</f>
        <v>3.2618348107166-0.924891643756968i</v>
      </c>
      <c r="E3245" t="str">
        <f t="shared" ref="E3245:E3308" si="954">IMDIV(IMPRODUCT(IMSUM(F3245,G3245),$C$29,H3245),IMSUM(1,I3245))</f>
        <v>-4.90563297988624-24.0426589161795i</v>
      </c>
      <c r="F3245" t="str">
        <f t="shared" ref="F3245:F3308" si="955">IMDIV(IMPRODUCT($C$14,$C$15,COMPLEX(1,A3245/$C$15)),IMSUM(-1*A3245*A3245/$C$16,COMPLEX(0,A3245)))</f>
        <v>2.87321637658146-1.12189589639245i</v>
      </c>
      <c r="G3245" t="str">
        <f t="shared" ref="G3245:G3308" si="956">IMDIV(1,COMPLEX(1,A3245*$C$9*$C$10))</f>
        <v>0.987390147989296-0.111583348412618i</v>
      </c>
      <c r="H3245" t="str">
        <f t="shared" ref="H3245:H3308" si="957">IMDIV($C$3,IMSUM(K3245,COMPLEX(0,$C$28*A3245)))</f>
        <v>0.00856637562459242-12.7509423500332i</v>
      </c>
      <c r="I3245" t="str">
        <f t="shared" ref="I3245:I3308" si="958">IMPRODUCT(F3245,$C$29,H3245,$C$31)</f>
        <v>-0.040286215150825-0.103379404759728i</v>
      </c>
      <c r="K3245" t="str">
        <f t="shared" ref="K3245:K3308" si="959">IF($C$26&lt;=0,IMDIV(1,IMSUM(IMDIV(1,L3245),1/$C$18)),IMDIV(1,IMSUM(IMDIV(1,L3245),1/$C$18,IMDIV(1,M3245))))</f>
        <v>0.00063225693163976-0.000629904531111695i</v>
      </c>
      <c r="L3245" t="str">
        <f t="shared" ref="L3245:L3308" si="960">IMSUM($C$21/$C$22,IMDIV(1,COMPLEX(0,$C$20*$C$22*A3245)))</f>
        <v>0.0001875-0.00188274516941035i</v>
      </c>
      <c r="M3245" t="str">
        <f t="shared" ref="M3245:M3308" si="961">IMSUM($C$25/$C$26,IMDIV(1,COMPLEX(0,$C$24*$C$26*A3245)))</f>
        <v>0.00125-0.000473203331349125i</v>
      </c>
      <c r="N3245">
        <f t="shared" ref="N3245:N3308" si="962">ABS(R3245)</f>
        <v>17.743869067188086</v>
      </c>
      <c r="O3245">
        <f t="shared" ref="O3245:O3308" si="963">ABS(P3245)</f>
        <v>28.606707977716944</v>
      </c>
      <c r="P3245" s="3">
        <f t="shared" ref="P3245:P3308" si="964">20*LOG10(IMABS(C3245))</f>
        <v>-28.606707977716944</v>
      </c>
      <c r="Q3245" s="3">
        <f t="shared" ref="Q3245:Q3308" si="965">IMARGUMENT(C3245)*180/PI()</f>
        <v>-162.25613093281191</v>
      </c>
      <c r="R3245">
        <f t="shared" ref="R3245:R3308" si="966">IF(Q3245&lt;0,Q3245+180,Q3245-180)</f>
        <v>17.743869067188086</v>
      </c>
      <c r="S3245">
        <f t="shared" ref="S3245:S3308" si="967">B3245/1000</f>
        <v>187.35250260895629</v>
      </c>
      <c r="T3245">
        <f t="shared" si="950"/>
        <v>-28.606707977716944</v>
      </c>
    </row>
    <row r="3246" spans="1:20" x14ac:dyDescent="0.35">
      <c r="A3246">
        <f t="shared" si="951"/>
        <v>1181643.7395242117</v>
      </c>
      <c r="B3246">
        <f t="shared" ref="B3246:B3309" si="968">B3245*(1+B$42)</f>
        <v>188064.44211887033</v>
      </c>
      <c r="C3246" t="str">
        <f t="shared" si="952"/>
        <v>-0.0351649572957192-0.0112111136884069i</v>
      </c>
      <c r="D3246" t="str">
        <f t="shared" si="953"/>
        <v>3.26029102871793-0.927362794295202i</v>
      </c>
      <c r="E3246" t="str">
        <f t="shared" si="954"/>
        <v>-4.88857349107263-23.9419764451636i</v>
      </c>
      <c r="F3246" t="str">
        <f t="shared" si="955"/>
        <v>2.8729405255615-1.12008056895438i</v>
      </c>
      <c r="G3246" t="str">
        <f t="shared" si="956"/>
        <v>0.987295350889557-0.11199661156224i</v>
      </c>
      <c r="H3246" t="str">
        <f t="shared" si="957"/>
        <v>0.00848863790907052-12.7026287987115i</v>
      </c>
      <c r="I3246" t="str">
        <f t="shared" si="958"/>
        <v>-0.0400688919556118-0.102977626523544i</v>
      </c>
      <c r="K3246" t="str">
        <f t="shared" si="959"/>
        <v>0.000631294268707626-0.000629066262816613i</v>
      </c>
      <c r="L3246" t="str">
        <f t="shared" si="960"/>
        <v>0.0001875-0.00187561782168794i</v>
      </c>
      <c r="M3246" t="str">
        <f t="shared" si="961"/>
        <v>0.00125-0.000471411965878787i</v>
      </c>
      <c r="N3246">
        <f t="shared" si="962"/>
        <v>17.683058439152575</v>
      </c>
      <c r="O3246">
        <f t="shared" si="963"/>
        <v>28.657389459469051</v>
      </c>
      <c r="P3246" s="3">
        <f t="shared" si="964"/>
        <v>-28.657389459469051</v>
      </c>
      <c r="Q3246" s="3">
        <f t="shared" si="965"/>
        <v>-162.31694156084743</v>
      </c>
      <c r="R3246">
        <f t="shared" si="966"/>
        <v>17.683058439152575</v>
      </c>
      <c r="S3246">
        <f t="shared" si="967"/>
        <v>188.06444211887032</v>
      </c>
      <c r="T3246">
        <f t="shared" si="950"/>
        <v>-28.657389459469051</v>
      </c>
    </row>
    <row r="3247" spans="1:20" x14ac:dyDescent="0.35">
      <c r="A3247">
        <f t="shared" si="951"/>
        <v>1186133.9857344038</v>
      </c>
      <c r="B3247">
        <f t="shared" si="968"/>
        <v>188779.08699892205</v>
      </c>
      <c r="C3247" t="str">
        <f t="shared" si="952"/>
        <v>-0.0349722355804482-0.0111083872093793i</v>
      </c>
      <c r="D3247" t="str">
        <f t="shared" si="953"/>
        <v>3.2587369690142-0.929841591542549i</v>
      </c>
      <c r="E3247" t="str">
        <f t="shared" si="954"/>
        <v>-4.87163401284575-23.841753375972i</v>
      </c>
      <c r="F3247" t="str">
        <f t="shared" si="955"/>
        <v>2.87266262765951-1.11828088380667i</v>
      </c>
      <c r="G3247" t="str">
        <f t="shared" si="956"/>
        <v>0.987199850372151-0.11241132415088i</v>
      </c>
      <c r="H3247" t="str">
        <f t="shared" si="957"/>
        <v>0.00841154608731303-12.654498552667i</v>
      </c>
      <c r="I3247" t="str">
        <f t="shared" si="958"/>
        <v>-0.0398531949723924-0.10257733910381i</v>
      </c>
      <c r="K3247" t="str">
        <f t="shared" si="959"/>
        <v>0.000630328584200573-0.000628230869916128i</v>
      </c>
      <c r="L3247" t="str">
        <f t="shared" si="960"/>
        <v>0.0001875-0.00186851745535758i</v>
      </c>
      <c r="M3247" t="str">
        <f t="shared" si="961"/>
        <v>0.00125-0.000469627381827841i</v>
      </c>
      <c r="N3247">
        <f t="shared" si="962"/>
        <v>17.621641594872898</v>
      </c>
      <c r="O3247">
        <f t="shared" si="963"/>
        <v>28.708086314319377</v>
      </c>
      <c r="P3247" s="3">
        <f t="shared" si="964"/>
        <v>-28.708086314319377</v>
      </c>
      <c r="Q3247" s="3">
        <f t="shared" si="965"/>
        <v>-162.3783584051271</v>
      </c>
      <c r="R3247">
        <f t="shared" si="966"/>
        <v>17.621641594872898</v>
      </c>
      <c r="S3247">
        <f t="shared" si="967"/>
        <v>188.77908699892205</v>
      </c>
      <c r="T3247">
        <f t="shared" si="950"/>
        <v>-28.708086314319377</v>
      </c>
    </row>
    <row r="3248" spans="1:20" x14ac:dyDescent="0.35">
      <c r="A3248">
        <f t="shared" si="951"/>
        <v>1190641.2948801946</v>
      </c>
      <c r="B3248">
        <f t="shared" si="968"/>
        <v>189496.44752951796</v>
      </c>
      <c r="C3248" t="str">
        <f t="shared" si="952"/>
        <v>-0.0347805785543045-0.0110060759851051i</v>
      </c>
      <c r="D3248" t="str">
        <f t="shared" si="953"/>
        <v>3.25717257378629-0.932328014233343i</v>
      </c>
      <c r="E3248" t="str">
        <f t="shared" si="954"/>
        <v>-4.85481369384314-23.7419869131827i</v>
      </c>
      <c r="F3248" t="str">
        <f t="shared" si="955"/>
        <v>2.87238266809273-1.11649680981483i</v>
      </c>
      <c r="G3248" t="str">
        <f t="shared" si="956"/>
        <v>0.98710364135694-0.112827490341714i</v>
      </c>
      <c r="H3248" t="str">
        <f t="shared" si="957"/>
        <v>0.00833509521885282-12.6065509135313i</v>
      </c>
      <c r="I3248" t="str">
        <f t="shared" si="958"/>
        <v>-0.0396391117713113-0.102178536682151i</v>
      </c>
      <c r="K3248" t="str">
        <f t="shared" si="959"/>
        <v>0.000629359884495701-0.000627398307181297i</v>
      </c>
      <c r="L3248" t="str">
        <f t="shared" si="960"/>
        <v>0.0001875-0.00186144396827812i</v>
      </c>
      <c r="M3248" t="str">
        <f t="shared" si="961"/>
        <v>0.00125-0.000467849553524446i</v>
      </c>
      <c r="N3248">
        <f t="shared" si="962"/>
        <v>17.559618862597347</v>
      </c>
      <c r="O3248">
        <f t="shared" si="963"/>
        <v>28.758799131132516</v>
      </c>
      <c r="P3248" s="3">
        <f t="shared" si="964"/>
        <v>-28.758799131132516</v>
      </c>
      <c r="Q3248" s="3">
        <f t="shared" si="965"/>
        <v>-162.44038113740265</v>
      </c>
      <c r="R3248">
        <f t="shared" si="966"/>
        <v>17.559618862597347</v>
      </c>
      <c r="S3248">
        <f t="shared" si="967"/>
        <v>189.49644752951795</v>
      </c>
      <c r="T3248">
        <f t="shared" si="950"/>
        <v>-28.758799131132516</v>
      </c>
    </row>
    <row r="3249" spans="1:20" x14ac:dyDescent="0.35">
      <c r="A3249">
        <f t="shared" si="951"/>
        <v>1195165.7318007394</v>
      </c>
      <c r="B3249">
        <f t="shared" si="968"/>
        <v>190216.53403013013</v>
      </c>
      <c r="C3249" t="str">
        <f t="shared" si="952"/>
        <v>-0.0345899766078247-0.0109041803416235i</v>
      </c>
      <c r="D3249" t="str">
        <f t="shared" si="953"/>
        <v>3.25559778504215-0.934822040701739i</v>
      </c>
      <c r="E3249" t="str">
        <f t="shared" si="954"/>
        <v>-4.83811168743136-23.6426742845936i</v>
      </c>
      <c r="F3249" t="str">
        <f t="shared" si="955"/>
        <v>2.87210063197776-1.1147283160115i</v>
      </c>
      <c r="G3249" t="str">
        <f t="shared" si="956"/>
        <v>0.987006718729203-0.113245114299095i</v>
      </c>
      <c r="H3249" t="str">
        <f t="shared" si="957"/>
        <v>0.00825928040110636-12.558785185632i</v>
      </c>
      <c r="I3249" t="str">
        <f t="shared" si="958"/>
        <v>-0.0394266300158519-0.101781213462733i</v>
      </c>
      <c r="K3249" t="str">
        <f t="shared" si="959"/>
        <v>0.000628388176241924-0.000626568529451579i</v>
      </c>
      <c r="L3249" t="str">
        <f t="shared" si="960"/>
        <v>0.0001875-0.00185439725869508i</v>
      </c>
      <c r="M3249" t="str">
        <f t="shared" si="961"/>
        <v>0.00125-0.00046607845539395i</v>
      </c>
      <c r="N3249">
        <f t="shared" si="962"/>
        <v>17.496990589246195</v>
      </c>
      <c r="O3249">
        <f t="shared" si="963"/>
        <v>28.809528497216835</v>
      </c>
      <c r="P3249" s="3">
        <f t="shared" si="964"/>
        <v>-28.809528497216835</v>
      </c>
      <c r="Q3249" s="3">
        <f t="shared" si="965"/>
        <v>-162.5030094107538</v>
      </c>
      <c r="R3249">
        <f t="shared" si="966"/>
        <v>17.496990589246195</v>
      </c>
      <c r="S3249">
        <f t="shared" si="967"/>
        <v>190.21653403013013</v>
      </c>
      <c r="T3249">
        <f t="shared" si="950"/>
        <v>-28.809528497216835</v>
      </c>
    </row>
    <row r="3250" spans="1:20" x14ac:dyDescent="0.35">
      <c r="A3250">
        <f t="shared" si="951"/>
        <v>1199707.3615815823</v>
      </c>
      <c r="B3250">
        <f t="shared" si="968"/>
        <v>190939.35685944464</v>
      </c>
      <c r="C3250" t="str">
        <f t="shared" si="952"/>
        <v>-0.0344004202381608-0.0108027006080184i</v>
      </c>
      <c r="D3250" t="str">
        <f t="shared" si="953"/>
        <v>3.25401254461864-0.937323648877938i</v>
      </c>
      <c r="E3250" t="str">
        <f t="shared" si="954"/>
        <v>-4.82152715169751-23.5438127409741i</v>
      </c>
      <c r="F3250" t="str">
        <f t="shared" si="955"/>
        <v>2.87181650433004-1.11297537159543i</v>
      </c>
      <c r="G3250" t="str">
        <f t="shared" si="956"/>
        <v>0.986909077339427-0.113664200188397i</v>
      </c>
      <c r="H3250" t="str">
        <f t="shared" si="957"/>
        <v>0.00818409676904243-12.5112006759826i</v>
      </c>
      <c r="I3250" t="str">
        <f t="shared" si="958"/>
        <v>-0.0392157374621251-0.101385363672171i</v>
      </c>
      <c r="K3250" t="str">
        <f t="shared" si="959"/>
        <v>0.000627413466360737-0.000625741491637335i</v>
      </c>
      <c r="L3250" t="str">
        <f t="shared" si="960"/>
        <v>0.0001875-0.00184737722523917i</v>
      </c>
      <c r="M3250" t="str">
        <f t="shared" si="961"/>
        <v>0.00125-0.000464314061958507i</v>
      </c>
      <c r="N3250">
        <f t="shared" si="962"/>
        <v>17.433757140339196</v>
      </c>
      <c r="O3250">
        <f t="shared" si="963"/>
        <v>28.860274998317408</v>
      </c>
      <c r="P3250" s="3">
        <f t="shared" si="964"/>
        <v>-28.860274998317408</v>
      </c>
      <c r="Q3250" s="3">
        <f t="shared" si="965"/>
        <v>-162.5662428596608</v>
      </c>
      <c r="R3250">
        <f t="shared" si="966"/>
        <v>17.433757140339196</v>
      </c>
      <c r="S3250">
        <f t="shared" si="967"/>
        <v>190.93935685944464</v>
      </c>
      <c r="T3250">
        <f t="shared" si="950"/>
        <v>-28.860274998317408</v>
      </c>
    </row>
    <row r="3251" spans="1:20" x14ac:dyDescent="0.35">
      <c r="A3251">
        <f t="shared" si="951"/>
        <v>1204266.2495555924</v>
      </c>
      <c r="B3251">
        <f t="shared" si="968"/>
        <v>191664.92641551053</v>
      </c>
      <c r="C3251" t="str">
        <f t="shared" si="952"/>
        <v>-0.0342119000481415-0.0107016371161989i</v>
      </c>
      <c r="D3251" t="str">
        <f t="shared" si="953"/>
        <v>3.25241679418339-0.939832816284277i</v>
      </c>
      <c r="E3251" t="str">
        <f t="shared" si="954"/>
        <v>-4.80505924944054-23.4453995558162i</v>
      </c>
      <c r="F3251" t="str">
        <f t="shared" si="955"/>
        <v>2.8715302700631-1.11123794593039i</v>
      </c>
      <c r="G3251" t="str">
        <f t="shared" si="956"/>
        <v>0.986810712003106-0.114084752175866i</v>
      </c>
      <c r="H3251" t="str">
        <f t="shared" si="957"/>
        <v>0.00810953949485425-12.4637966942714i</v>
      </c>
      <c r="I3251" t="str">
        <f t="shared" si="958"/>
        <v>-0.0390064219581584-0.100990981559438i</v>
      </c>
      <c r="K3251" t="str">
        <f t="shared" si="959"/>
        <v>0.000626435762046961-0.000624917148722365i</v>
      </c>
      <c r="L3251" t="str">
        <f t="shared" si="960"/>
        <v>0.0001875-0.00184038376692486i</v>
      </c>
      <c r="M3251" t="str">
        <f t="shared" si="961"/>
        <v>0.00125-0.000462556347836728i</v>
      </c>
      <c r="N3251">
        <f t="shared" si="962"/>
        <v>17.369918899922965</v>
      </c>
      <c r="O3251">
        <f t="shared" si="963"/>
        <v>28.911039218610306</v>
      </c>
      <c r="P3251" s="3">
        <f t="shared" si="964"/>
        <v>-28.911039218610306</v>
      </c>
      <c r="Q3251" s="3">
        <f t="shared" si="965"/>
        <v>-162.63008110007704</v>
      </c>
      <c r="R3251">
        <f t="shared" si="966"/>
        <v>17.369918899922965</v>
      </c>
      <c r="S3251">
        <f t="shared" si="967"/>
        <v>191.66492641551054</v>
      </c>
      <c r="T3251">
        <f t="shared" si="950"/>
        <v>-28.911039218610306</v>
      </c>
    </row>
    <row r="3252" spans="1:20" x14ac:dyDescent="0.35">
      <c r="A3252">
        <f t="shared" si="951"/>
        <v>1208842.4613039037</v>
      </c>
      <c r="B3252">
        <f t="shared" si="968"/>
        <v>192393.25313588948</v>
      </c>
      <c r="C3252" t="str">
        <f t="shared" si="952"/>
        <v>-0.0340244067453462-0.0106009902006807i</v>
      </c>
      <c r="D3252" t="str">
        <f t="shared" si="953"/>
        <v>3.25081047523677-0.942349520031434i</v>
      </c>
      <c r="E3252" t="str">
        <f t="shared" si="954"/>
        <v>-4.78870714816129-23.3474320250903i</v>
      </c>
      <c r="F3252" t="str">
        <f t="shared" si="955"/>
        <v>2.87124191398806-1.10951600854407i</v>
      </c>
      <c r="G3252" t="str">
        <f t="shared" si="956"/>
        <v>0.986711617500537-0.114506774428465i</v>
      </c>
      <c r="H3252" t="str">
        <f t="shared" si="957"/>
        <v>0.00803560378763425-12.4165725528508i</v>
      </c>
      <c r="I3252" t="str">
        <f t="shared" si="958"/>
        <v>-0.0387986714431903-0.100598061395769i</v>
      </c>
      <c r="K3252" t="str">
        <f t="shared" si="959"/>
        <v>0.000625455070769444-0.000624095455766466i</v>
      </c>
      <c r="L3252" t="str">
        <f t="shared" si="960"/>
        <v>0.0001875-0.00183341678314889i</v>
      </c>
      <c r="M3252" t="str">
        <f t="shared" si="961"/>
        <v>0.00125-0.000460805287743303i</v>
      </c>
      <c r="N3252">
        <f t="shared" si="962"/>
        <v>17.305476270496683</v>
      </c>
      <c r="O3252">
        <f t="shared" si="963"/>
        <v>28.961821740696227</v>
      </c>
      <c r="P3252" s="3">
        <f t="shared" si="964"/>
        <v>-28.961821740696227</v>
      </c>
      <c r="Q3252" s="3">
        <f t="shared" si="965"/>
        <v>-162.69452372950332</v>
      </c>
      <c r="R3252">
        <f t="shared" si="966"/>
        <v>17.305476270496683</v>
      </c>
      <c r="S3252">
        <f t="shared" si="967"/>
        <v>192.39325313588947</v>
      </c>
      <c r="T3252">
        <f t="shared" si="950"/>
        <v>-28.961821740696227</v>
      </c>
    </row>
    <row r="3253" spans="1:20" x14ac:dyDescent="0.35">
      <c r="A3253">
        <f t="shared" si="951"/>
        <v>1213436.0626568585</v>
      </c>
      <c r="B3253">
        <f t="shared" si="968"/>
        <v>193124.34749780587</v>
      </c>
      <c r="C3253" t="str">
        <f t="shared" si="952"/>
        <v>-0.0338379311411889-0.0105007601983695i</v>
      </c>
      <c r="D3253" t="str">
        <f t="shared" si="953"/>
        <v>3.24919352911384-0.944873736814538i</v>
      </c>
      <c r="E3253" t="str">
        <f t="shared" si="954"/>
        <v>-4.77247002005318-23.2499074670041i</v>
      </c>
      <c r="F3253" t="str">
        <f t="shared" si="955"/>
        <v>2.87095142081302-1.1078095291271i</v>
      </c>
      <c r="G3253" t="str">
        <f t="shared" si="956"/>
        <v>0.98661178857661-0.114930271113719i</v>
      </c>
      <c r="H3253" t="str">
        <f t="shared" si="957"/>
        <v>0.00796228489305231-12.3695275667266i</v>
      </c>
      <c r="I3253" t="str">
        <f t="shared" si="958"/>
        <v>-0.0385924739469753-0.100206597474577i</v>
      </c>
      <c r="K3253" t="str">
        <f t="shared" si="959"/>
        <v>0.000624471400271744-0.000623276367908014i</v>
      </c>
      <c r="L3253" t="str">
        <f t="shared" si="960"/>
        <v>0.0001875-0.00182647617368887i</v>
      </c>
      <c r="M3253" t="str">
        <f t="shared" si="961"/>
        <v>0.00125-0.000459060856488647i</v>
      </c>
      <c r="N3253">
        <f t="shared" si="962"/>
        <v>17.240429672939825</v>
      </c>
      <c r="O3253">
        <f t="shared" si="963"/>
        <v>29.012623145594006</v>
      </c>
      <c r="P3253" s="3">
        <f t="shared" si="964"/>
        <v>-29.012623145594006</v>
      </c>
      <c r="Q3253" s="3">
        <f t="shared" si="965"/>
        <v>-162.75957032706017</v>
      </c>
      <c r="R3253">
        <f t="shared" si="966"/>
        <v>17.240429672939825</v>
      </c>
      <c r="S3253">
        <f t="shared" si="967"/>
        <v>193.12434749780587</v>
      </c>
      <c r="T3253">
        <f t="shared" si="950"/>
        <v>-29.012623145594006</v>
      </c>
    </row>
    <row r="3254" spans="1:20" x14ac:dyDescent="0.35">
      <c r="A3254">
        <f t="shared" si="951"/>
        <v>1218047.1196949545</v>
      </c>
      <c r="B3254">
        <f t="shared" si="968"/>
        <v>193858.22001829752</v>
      </c>
      <c r="C3254" t="str">
        <f t="shared" si="952"/>
        <v>-0.0336524641500121-0.0104009474483452i</v>
      </c>
      <c r="D3254" t="str">
        <f t="shared" si="953"/>
        <v>3.24756589698647-0.947405442909339i</v>
      </c>
      <c r="E3254" t="str">
        <f t="shared" si="954"/>
        <v>-4.75634704199116-23.1528232217649i</v>
      </c>
      <c r="F3254" t="str">
        <f t="shared" si="955"/>
        <v>2.87065877514249-1.10611847753192i</v>
      </c>
      <c r="G3254" t="str">
        <f t="shared" si="956"/>
        <v>0.986511219940606-0.11535524639956i</v>
      </c>
      <c r="H3254" t="str">
        <f t="shared" si="957"/>
        <v>0.00788957809303672-12.3226610535475i</v>
      </c>
      <c r="I3254" t="str">
        <f t="shared" si="958"/>
        <v>-0.0383878175890884-0.0998165841113597i</v>
      </c>
      <c r="K3254" t="str">
        <f t="shared" si="959"/>
        <v>0.000623484758572765-0.000622459840366565i</v>
      </c>
      <c r="L3254" t="str">
        <f t="shared" si="960"/>
        <v>0.0001875-0.00181956183870181i</v>
      </c>
      <c r="M3254" t="str">
        <f t="shared" si="961"/>
        <v>0.00125-0.000457323028978529i</v>
      </c>
      <c r="N3254">
        <f t="shared" si="962"/>
        <v>17.174779546439567</v>
      </c>
      <c r="O3254">
        <f t="shared" si="963"/>
        <v>29.063444012733981</v>
      </c>
      <c r="P3254" s="3">
        <f t="shared" si="964"/>
        <v>-29.063444012733981</v>
      </c>
      <c r="Q3254" s="3">
        <f t="shared" si="965"/>
        <v>-162.82522045356043</v>
      </c>
      <c r="R3254">
        <f t="shared" si="966"/>
        <v>17.174779546439567</v>
      </c>
      <c r="S3254">
        <f t="shared" si="967"/>
        <v>193.85822001829752</v>
      </c>
      <c r="T3254">
        <f t="shared" si="950"/>
        <v>-29.063444012733981</v>
      </c>
    </row>
    <row r="3255" spans="1:20" x14ac:dyDescent="0.35">
      <c r="A3255">
        <f t="shared" si="951"/>
        <v>1222675.6987497953</v>
      </c>
      <c r="B3255">
        <f t="shared" si="968"/>
        <v>194594.88125436706</v>
      </c>
      <c r="C3255" t="str">
        <f t="shared" si="952"/>
        <v>-0.0334679967881868-0.0103015522916454i</v>
      </c>
      <c r="D3255" t="str">
        <f t="shared" si="953"/>
        <v>3.24592751986523-0.949944614168238i</v>
      </c>
      <c r="E3255" t="str">
        <f t="shared" si="954"/>
        <v>-4.74033739552118-23.0561766513438i</v>
      </c>
      <c r="F3255" t="str">
        <f t="shared" si="955"/>
        <v>2.8703639614767-1.10444282377169i</v>
      </c>
      <c r="G3255" t="str">
        <f t="shared" si="956"/>
        <v>0.986409906265991-0.115781704454159i</v>
      </c>
      <c r="H3255" t="str">
        <f t="shared" si="957"/>
        <v>0.00781747870545819-12.2759723335945i</v>
      </c>
      <c r="I3255" t="str">
        <f t="shared" si="958"/>
        <v>-0.0381846905782372-0.0994280156436107i</v>
      </c>
      <c r="K3255" t="str">
        <f t="shared" si="959"/>
        <v>0.00062249515396736-0.000621645828445481i</v>
      </c>
      <c r="L3255" t="str">
        <f t="shared" si="960"/>
        <v>0.0001875-0.00181267367872266i</v>
      </c>
      <c r="M3255" t="str">
        <f t="shared" si="961"/>
        <v>0.00125-0.000455591780213717i</v>
      </c>
      <c r="N3255">
        <f t="shared" si="962"/>
        <v>17.108526348417627</v>
      </c>
      <c r="O3255">
        <f t="shared" si="963"/>
        <v>29.114284919952201</v>
      </c>
      <c r="P3255" s="3">
        <f t="shared" si="964"/>
        <v>-29.114284919952201</v>
      </c>
      <c r="Q3255" s="3">
        <f t="shared" si="965"/>
        <v>-162.89147365158237</v>
      </c>
      <c r="R3255">
        <f t="shared" si="966"/>
        <v>17.108526348417627</v>
      </c>
      <c r="S3255">
        <f t="shared" si="967"/>
        <v>194.59488125436707</v>
      </c>
      <c r="T3255">
        <f t="shared" si="950"/>
        <v>-29.114284919952201</v>
      </c>
    </row>
    <row r="3256" spans="1:20" x14ac:dyDescent="0.35">
      <c r="A3256">
        <f t="shared" si="951"/>
        <v>1227321.8664050447</v>
      </c>
      <c r="B3256">
        <f t="shared" si="968"/>
        <v>195334.34180313366</v>
      </c>
      <c r="C3256" t="str">
        <f t="shared" si="952"/>
        <v>-0.0332845201732283-0.0102025750710516i</v>
      </c>
      <c r="D3256" t="str">
        <f t="shared" si="953"/>
        <v>3.24427833860178-0.952491226016552i</v>
      </c>
      <c r="E3256" t="str">
        <f t="shared" si="954"/>
        <v>-4.724440266849-22.9599651392442i</v>
      </c>
      <c r="F3256" t="str">
        <f t="shared" si="955"/>
        <v>2.87006696421114-1.10278253801931i</v>
      </c>
      <c r="G3256" t="str">
        <f t="shared" si="956"/>
        <v>0.986307842190202-0.116209649445774i</v>
      </c>
      <c r="H3256" t="str">
        <f t="shared" si="957"/>
        <v>0.007745982083817-12.2294607297703i</v>
      </c>
      <c r="I3256" t="str">
        <f t="shared" si="958"/>
        <v>-0.0379830812115819-0.0990408864307327i</v>
      </c>
      <c r="K3256" t="str">
        <f t="shared" si="959"/>
        <v>0.000621502595026914-0.000620834287534584i</v>
      </c>
      <c r="L3256" t="str">
        <f t="shared" si="960"/>
        <v>0.0001875-0.00180581159466294i</v>
      </c>
      <c r="M3256" t="str">
        <f t="shared" si="961"/>
        <v>0.00125-0.000453867085289615i</v>
      </c>
      <c r="N3256">
        <f t="shared" si="962"/>
        <v>17.041670554456573</v>
      </c>
      <c r="O3256">
        <f t="shared" si="963"/>
        <v>29.165146443482968</v>
      </c>
      <c r="P3256" s="3">
        <f t="shared" si="964"/>
        <v>-29.165146443482968</v>
      </c>
      <c r="Q3256" s="3">
        <f t="shared" si="965"/>
        <v>-162.95832944554343</v>
      </c>
      <c r="R3256">
        <f t="shared" si="966"/>
        <v>17.041670554456573</v>
      </c>
      <c r="S3256">
        <f t="shared" si="967"/>
        <v>195.33434180313367</v>
      </c>
      <c r="T3256">
        <f t="shared" si="950"/>
        <v>-29.165146443482968</v>
      </c>
    </row>
    <row r="3257" spans="1:20" x14ac:dyDescent="0.35">
      <c r="A3257">
        <f t="shared" si="951"/>
        <v>1231985.689497384</v>
      </c>
      <c r="B3257">
        <f t="shared" si="968"/>
        <v>196076.61230198559</v>
      </c>
      <c r="C3257" t="str">
        <f t="shared" si="952"/>
        <v>-0.0331020255229115-0.0101040161308739i</v>
      </c>
      <c r="D3257" t="str">
        <f t="shared" si="953"/>
        <v>3.24261829389076-0.955045253448421i</v>
      </c>
      <c r="E3257" t="str">
        <f t="shared" si="954"/>
        <v>-4.70865484682832-22.8641860902709i</v>
      </c>
      <c r="F3257" t="str">
        <f t="shared" si="955"/>
        <v>2.86976776763574-1.1011375906062i</v>
      </c>
      <c r="G3257" t="str">
        <f t="shared" si="956"/>
        <v>0.986205022314446-0.116639085542577i</v>
      </c>
      <c r="H3257" t="str">
        <f t="shared" si="957"/>
        <v>0.00767508361693287-12.1831255675888i</v>
      </c>
      <c r="I3257" t="str">
        <f t="shared" si="958"/>
        <v>-0.0377829778740534-0.0986551908539414i</v>
      </c>
      <c r="K3257" t="str">
        <f t="shared" si="959"/>
        <v>0.000620507090599871-0.000620025173112824i</v>
      </c>
      <c r="L3257" t="str">
        <f t="shared" si="960"/>
        <v>0.0001875-0.00179897548780926i</v>
      </c>
      <c r="M3257" t="str">
        <f t="shared" si="961"/>
        <v>0.00125-0.000452148919395912i</v>
      </c>
      <c r="N3257">
        <f t="shared" si="962"/>
        <v>16.974212658227884</v>
      </c>
      <c r="O3257">
        <f t="shared" si="963"/>
        <v>29.216029157953734</v>
      </c>
      <c r="P3257" s="3">
        <f t="shared" si="964"/>
        <v>-29.216029157953734</v>
      </c>
      <c r="Q3257" s="3">
        <f t="shared" si="965"/>
        <v>-163.02578734177212</v>
      </c>
      <c r="R3257">
        <f t="shared" si="966"/>
        <v>16.974212658227884</v>
      </c>
      <c r="S3257">
        <f t="shared" si="967"/>
        <v>196.07661230198559</v>
      </c>
      <c r="T3257">
        <f t="shared" si="950"/>
        <v>-29.216029157953734</v>
      </c>
    </row>
    <row r="3258" spans="1:20" x14ac:dyDescent="0.35">
      <c r="A3258">
        <f t="shared" si="951"/>
        <v>1236667.2351174741</v>
      </c>
      <c r="B3258">
        <f t="shared" si="968"/>
        <v>196821.70342873313</v>
      </c>
      <c r="C3258" t="str">
        <f t="shared" si="952"/>
        <v>-0.0329205041544061-0.0100058758167399i</v>
      </c>
      <c r="D3258" t="str">
        <f t="shared" si="953"/>
        <v>3.24094732627223-0.957606671023079i</v>
      </c>
      <c r="E3258" t="str">
        <f t="shared" si="954"/>
        <v>-4.69298033094842-22.7688369303059i</v>
      </c>
      <c r="F3258" t="str">
        <f t="shared" si="955"/>
        <v>2.86946635593448-1.09950795202132i</v>
      </c>
      <c r="G3258" t="str">
        <f t="shared" si="956"/>
        <v>0.986101441203488-0.117070016912494i</v>
      </c>
      <c r="H3258" t="str">
        <f t="shared" si="957"/>
        <v>0.00760477872863794-12.1369661751647i</v>
      </c>
      <c r="I3258" t="str">
        <f t="shared" si="958"/>
        <v>-0.0375843690376843-0.098270923316186i</v>
      </c>
      <c r="K3258" t="str">
        <f t="shared" si="959"/>
        <v>0.000619508649812252-0.000619218440750967i</v>
      </c>
      <c r="L3258" t="str">
        <f t="shared" si="960"/>
        <v>0.0001875-0.00179216525982194i</v>
      </c>
      <c r="M3258" t="str">
        <f t="shared" si="961"/>
        <v>0.00125-0.00045043725781621i</v>
      </c>
      <c r="N3258">
        <f t="shared" si="962"/>
        <v>16.906153171419305</v>
      </c>
      <c r="O3258">
        <f t="shared" si="963"/>
        <v>29.266933636377136</v>
      </c>
      <c r="P3258" s="3">
        <f t="shared" si="964"/>
        <v>-29.266933636377136</v>
      </c>
      <c r="Q3258" s="3">
        <f t="shared" si="965"/>
        <v>-163.09384682858069</v>
      </c>
      <c r="R3258">
        <f t="shared" si="966"/>
        <v>16.906153171419305</v>
      </c>
      <c r="S3258">
        <f t="shared" si="967"/>
        <v>196.82170342873314</v>
      </c>
      <c r="T3258">
        <f t="shared" si="950"/>
        <v>-29.266933636377136</v>
      </c>
    </row>
    <row r="3259" spans="1:20" x14ac:dyDescent="0.35">
      <c r="A3259">
        <f t="shared" si="951"/>
        <v>1241366.5706109204</v>
      </c>
      <c r="B3259">
        <f t="shared" si="968"/>
        <v>197569.62590176234</v>
      </c>
      <c r="C3259" t="str">
        <f t="shared" si="952"/>
        <v>-0.0327399474834122-0.0099081544753801i</v>
      </c>
      <c r="D3259" t="str">
        <f t="shared" si="953"/>
        <v>3.2392653761338-0.96017545286083i</v>
      </c>
      <c r="E3259" t="str">
        <f t="shared" si="954"/>
        <v>-4.67741591932228-22.6739151060835i</v>
      </c>
      <c r="F3259" t="str">
        <f t="shared" si="955"/>
        <v>2.86916271318466-1.09789359291005i</v>
      </c>
      <c r="G3259" t="str">
        <f t="shared" si="956"/>
        <v>0.985997093385441-0.117502447723029i</v>
      </c>
      <c r="H3259" t="str">
        <f t="shared" si="957"/>
        <v>0.00753506287747247-12.0909818832032i</v>
      </c>
      <c r="I3259" t="str">
        <f t="shared" si="958"/>
        <v>-0.0373872432609416-0.0978880782420571i</v>
      </c>
      <c r="K3259" t="str">
        <f t="shared" si="959"/>
        <v>0.000618507282068105-0.000618414046114319i</v>
      </c>
      <c r="L3259" t="str">
        <f t="shared" si="960"/>
        <v>0.0001875-0.00178538081273355i</v>
      </c>
      <c r="M3259" t="str">
        <f t="shared" si="961"/>
        <v>0.00125-0.000448732075927685i</v>
      </c>
      <c r="N3259">
        <f t="shared" si="962"/>
        <v>16.837492623660296</v>
      </c>
      <c r="O3259">
        <f t="shared" si="963"/>
        <v>29.317860450145254</v>
      </c>
      <c r="P3259" s="3">
        <f t="shared" si="964"/>
        <v>-29.317860450145254</v>
      </c>
      <c r="Q3259" s="3">
        <f t="shared" si="965"/>
        <v>-163.1625073763397</v>
      </c>
      <c r="R3259">
        <f t="shared" si="966"/>
        <v>16.837492623660296</v>
      </c>
      <c r="S3259">
        <f t="shared" si="967"/>
        <v>197.56962590176235</v>
      </c>
      <c r="T3259">
        <f t="shared" si="950"/>
        <v>-29.317860450145254</v>
      </c>
    </row>
    <row r="3260" spans="1:20" x14ac:dyDescent="0.35">
      <c r="A3260">
        <f t="shared" si="951"/>
        <v>1246083.7635792419</v>
      </c>
      <c r="B3260">
        <f t="shared" si="968"/>
        <v>198320.39048018903</v>
      </c>
      <c r="C3260" t="str">
        <f t="shared" si="952"/>
        <v>-0.0325603470233077-0.00981085245441729i</v>
      </c>
      <c r="D3260" t="str">
        <f t="shared" si="953"/>
        <v>3.23757238371305-0.962751572639191i</v>
      </c>
      <c r="E3260" t="str">
        <f t="shared" si="954"/>
        <v>-4.66196081667292-22.5794180849696i</v>
      </c>
      <c r="F3260" t="str">
        <f t="shared" si="955"/>
        <v>2.86885682335633-1.09629448407307i</v>
      </c>
      <c r="G3260" t="str">
        <f t="shared" si="956"/>
        <v>0.985891973351555-0.117936382141101i</v>
      </c>
      <c r="H3260" t="str">
        <f t="shared" si="957"/>
        <v>0.00746593155638354-12.0451720249895i</v>
      </c>
      <c r="I3260" t="str">
        <f t="shared" si="958"/>
        <v>-0.0371915891880623-0.0975066500777004i</v>
      </c>
      <c r="K3260" t="str">
        <f t="shared" si="959"/>
        <v>0.000617502997049948-0.000617611944965447i</v>
      </c>
      <c r="L3260" t="str">
        <f t="shared" si="960"/>
        <v>0.0001875-0.00177862204894755i</v>
      </c>
      <c r="M3260" t="str">
        <f t="shared" si="961"/>
        <v>0.00125-0.000447033349200721i</v>
      </c>
      <c r="N3260">
        <f t="shared" si="962"/>
        <v>16.768231562450609</v>
      </c>
      <c r="O3260">
        <f t="shared" si="963"/>
        <v>29.36881016902284</v>
      </c>
      <c r="P3260" s="3">
        <f t="shared" si="964"/>
        <v>-29.36881016902284</v>
      </c>
      <c r="Q3260" s="3">
        <f t="shared" si="965"/>
        <v>-163.23176843754939</v>
      </c>
      <c r="R3260">
        <f t="shared" si="966"/>
        <v>16.768231562450609</v>
      </c>
      <c r="S3260">
        <f t="shared" si="967"/>
        <v>198.32039048018902</v>
      </c>
      <c r="T3260">
        <f t="shared" si="950"/>
        <v>-29.36881016902284</v>
      </c>
    </row>
    <row r="3261" spans="1:20" x14ac:dyDescent="0.35">
      <c r="A3261">
        <f t="shared" si="951"/>
        <v>1250818.8818808431</v>
      </c>
      <c r="B3261">
        <f t="shared" si="968"/>
        <v>199074.00796401376</v>
      </c>
      <c r="C3261" t="str">
        <f t="shared" si="952"/>
        <v>-0.0323816943843045-0.00971397010215506i</v>
      </c>
      <c r="D3261" t="str">
        <f t="shared" si="953"/>
        <v>3.2358682890998-0.965335003588909i</v>
      </c>
      <c r="E3261" t="str">
        <f t="shared" si="954"/>
        <v>-4.64661423232075-22.4853433547445i</v>
      </c>
      <c r="F3261" t="str">
        <f t="shared" si="955"/>
        <v>2.86854867031164-1.0947105964653i</v>
      </c>
      <c r="G3261" t="str">
        <f t="shared" si="956"/>
        <v>0.98578607555601-0.118371824332865i</v>
      </c>
      <c r="H3261" t="str">
        <f t="shared" si="957"/>
        <v>0.00739738029242664-11.9995359363787i</v>
      </c>
      <c r="I3261" t="str">
        <f t="shared" si="958"/>
        <v>-0.0369973955483993-0.09712663329073i</v>
      </c>
      <c r="K3261" t="str">
        <f t="shared" si="959"/>
        <v>0.000616495804719156-0.000616812093166945i</v>
      </c>
      <c r="L3261" t="str">
        <f t="shared" si="960"/>
        <v>0.0001875-0.00177188887123685i</v>
      </c>
      <c r="M3261" t="str">
        <f t="shared" si="961"/>
        <v>0.00125-0.000445341053198567i</v>
      </c>
      <c r="N3261">
        <f t="shared" si="962"/>
        <v>16.698370553086534</v>
      </c>
      <c r="O3261">
        <f t="shared" si="963"/>
        <v>29.419783361140574</v>
      </c>
      <c r="P3261" s="3">
        <f t="shared" si="964"/>
        <v>-29.419783361140574</v>
      </c>
      <c r="Q3261" s="3">
        <f t="shared" si="965"/>
        <v>-163.30162944691347</v>
      </c>
      <c r="R3261">
        <f t="shared" si="966"/>
        <v>16.698370553086534</v>
      </c>
      <c r="S3261">
        <f t="shared" si="967"/>
        <v>199.07400796401376</v>
      </c>
      <c r="T3261">
        <f t="shared" si="950"/>
        <v>-29.419783361140574</v>
      </c>
    </row>
    <row r="3262" spans="1:20" x14ac:dyDescent="0.35">
      <c r="A3262">
        <f t="shared" si="951"/>
        <v>1255571.9936319904</v>
      </c>
      <c r="B3262">
        <f t="shared" si="968"/>
        <v>199830.489194277</v>
      </c>
      <c r="C3262" t="str">
        <f t="shared" si="952"/>
        <v>-0.0322039812726095-0.0096175077673667i</v>
      </c>
      <c r="D3262" t="str">
        <f t="shared" si="953"/>
        <v>3.23415303223858-0.967925718490062i</v>
      </c>
      <c r="E3262" t="str">
        <f t="shared" si="954"/>
        <v>-4.63137538016939-22.3916884233856i</v>
      </c>
      <c r="F3262" t="str">
        <f t="shared" si="955"/>
        <v>2.86823823780425-1.09314190119474i</v>
      </c>
      <c r="G3262" t="str">
        <f t="shared" si="956"/>
        <v>0.985679394415702-0.118808778463535i</v>
      </c>
      <c r="H3262" t="str">
        <f t="shared" si="957"/>
        <v>0.00732940464646941-11.9540729557848i</v>
      </c>
      <c r="I3262" t="str">
        <f t="shared" si="958"/>
        <v>-0.036804651155764-0.0967480223701366i</v>
      </c>
      <c r="K3262" t="str">
        <f t="shared" si="959"/>
        <v>0.000615485715316323-0.000616014446684198i</v>
      </c>
      <c r="L3262" t="str">
        <f t="shared" si="960"/>
        <v>0.0001875-0.00176518118274243i</v>
      </c>
      <c r="M3262" t="str">
        <f t="shared" si="961"/>
        <v>0.00125-0.000443655163576974i</v>
      </c>
      <c r="N3262">
        <f t="shared" si="962"/>
        <v>16.627910178588024</v>
      </c>
      <c r="O3262">
        <f t="shared" si="963"/>
        <v>29.470780592989062</v>
      </c>
      <c r="P3262" s="3">
        <f t="shared" si="964"/>
        <v>-29.470780592989062</v>
      </c>
      <c r="Q3262" s="3">
        <f t="shared" si="965"/>
        <v>-163.37208982141198</v>
      </c>
      <c r="R3262">
        <f t="shared" si="966"/>
        <v>16.627910178588024</v>
      </c>
      <c r="S3262">
        <f t="shared" si="967"/>
        <v>199.83048919427699</v>
      </c>
      <c r="T3262">
        <f t="shared" si="950"/>
        <v>-29.470780592989062</v>
      </c>
    </row>
    <row r="3263" spans="1:20" x14ac:dyDescent="0.35">
      <c r="A3263">
        <f t="shared" si="951"/>
        <v>1260343.1672077919</v>
      </c>
      <c r="B3263">
        <f t="shared" si="968"/>
        <v>200589.84505321525</v>
      </c>
      <c r="C3263" t="str">
        <f t="shared" si="952"/>
        <v>-0.0320271994896016-0.00952146579908723i</v>
      </c>
      <c r="D3263" t="str">
        <f t="shared" si="953"/>
        <v>3.23242655293108-0.970523689668115i</v>
      </c>
      <c r="E3263" t="str">
        <f t="shared" si="954"/>
        <v>-4.6162434786922-22.2984508188587i</v>
      </c>
      <c r="F3263" t="str">
        <f t="shared" si="955"/>
        <v>2.86792550947874-1.09158836952145i</v>
      </c>
      <c r="G3263" t="str">
        <f t="shared" si="956"/>
        <v>0.985571924310029-0.119247248697214i</v>
      </c>
      <c r="H3263" t="str">
        <f t="shared" si="957"/>
        <v>0.00726200021290011-11.9087824241721i</v>
      </c>
      <c r="I3263" t="str">
        <f t="shared" si="958"/>
        <v>-0.0366133449077878-0.0963708118262157i</v>
      </c>
      <c r="K3263" t="str">
        <f t="shared" si="959"/>
        <v>0.000614472739361579-0.000615218961588179i</v>
      </c>
      <c r="L3263" t="str">
        <f t="shared" si="960"/>
        <v>0.0001875-0.00175849888697194i</v>
      </c>
      <c r="M3263" t="str">
        <f t="shared" si="961"/>
        <v>0.00125-0.000441975656083856i</v>
      </c>
      <c r="N3263">
        <f t="shared" si="962"/>
        <v>16.556851039626054</v>
      </c>
      <c r="O3263">
        <f t="shared" si="963"/>
        <v>29.521802429410759</v>
      </c>
      <c r="P3263" s="3">
        <f t="shared" si="964"/>
        <v>-29.521802429410759</v>
      </c>
      <c r="Q3263" s="3">
        <f t="shared" si="965"/>
        <v>-163.44314896037395</v>
      </c>
      <c r="R3263">
        <f t="shared" si="966"/>
        <v>16.556851039626054</v>
      </c>
      <c r="S3263">
        <f t="shared" si="967"/>
        <v>200.58984505321524</v>
      </c>
      <c r="T3263">
        <f t="shared" si="950"/>
        <v>-29.521802429410759</v>
      </c>
    </row>
    <row r="3264" spans="1:20" x14ac:dyDescent="0.35">
      <c r="A3264">
        <f t="shared" si="951"/>
        <v>1265132.4712431815</v>
      </c>
      <c r="B3264">
        <f t="shared" si="968"/>
        <v>201352.08646441746</v>
      </c>
      <c r="C3264" t="str">
        <f t="shared" si="952"/>
        <v>-0.0318513409310058-0.00942584454640156i</v>
      </c>
      <c r="D3264" t="str">
        <f t="shared" si="953"/>
        <v>3.2306887908387-0.973128888989955i</v>
      </c>
      <c r="E3264" t="str">
        <f t="shared" si="954"/>
        <v>-4.60121775091775-22.2056280889036i</v>
      </c>
      <c r="F3264" t="str">
        <f t="shared" si="955"/>
        <v>2.86761046886992-1.09004997285636i</v>
      </c>
      <c r="G3264" t="str">
        <f t="shared" si="956"/>
        <v>0.985463659580685-0.119687239196703i</v>
      </c>
      <c r="H3264" t="str">
        <f t="shared" si="957"/>
        <v>0.00719516261933565-11.8636636850431i</v>
      </c>
      <c r="I3264" t="str">
        <f t="shared" si="958"/>
        <v>-0.0364234657852709-0.0959949961904644i</v>
      </c>
      <c r="K3264" t="str">
        <f t="shared" si="959"/>
        <v>0.000613456887654867-0.000614425594058258i</v>
      </c>
      <c r="L3264" t="str">
        <f t="shared" si="960"/>
        <v>0.0001875-0.00175184188779831i</v>
      </c>
      <c r="M3264" t="str">
        <f t="shared" si="961"/>
        <v>0.00125-0.000440302506558932i</v>
      </c>
      <c r="N3264">
        <f t="shared" si="962"/>
        <v>16.485193754448062</v>
      </c>
      <c r="O3264">
        <f t="shared" si="963"/>
        <v>29.572849433594826</v>
      </c>
      <c r="P3264" s="3">
        <f t="shared" si="964"/>
        <v>-29.572849433594826</v>
      </c>
      <c r="Q3264" s="3">
        <f t="shared" si="965"/>
        <v>-163.51480624555194</v>
      </c>
      <c r="R3264">
        <f t="shared" si="966"/>
        <v>16.485193754448062</v>
      </c>
      <c r="S3264">
        <f t="shared" si="967"/>
        <v>201.35208646441745</v>
      </c>
      <c r="T3264">
        <f t="shared" si="950"/>
        <v>-29.572849433594826</v>
      </c>
    </row>
    <row r="3265" spans="1:20" x14ac:dyDescent="0.35">
      <c r="A3265">
        <f t="shared" si="951"/>
        <v>1269939.9746339056</v>
      </c>
      <c r="B3265">
        <f t="shared" si="968"/>
        <v>202117.22439298226</v>
      </c>
      <c r="C3265" t="str">
        <f t="shared" si="952"/>
        <v>-0.0316763975860841-0.00933064435823822i</v>
      </c>
      <c r="D3265" t="str">
        <f t="shared" si="953"/>
        <v>3.22893968548503-0.975741287859948i</v>
      </c>
      <c r="E3265" t="str">
        <f t="shared" si="954"/>
        <v>-4.58629742441499-22.1132178008305i</v>
      </c>
      <c r="F3265" t="str">
        <f t="shared" si="955"/>
        <v>2.86729309940229-1.08852668276015i</v>
      </c>
      <c r="G3265" t="str">
        <f t="shared" si="956"/>
        <v>0.985354594531439-0.120128754123327i</v>
      </c>
      <c r="H3265" t="str">
        <f t="shared" si="957"/>
        <v>0.00712888752633618-11.8187160844301i</v>
      </c>
      <c r="I3265" t="str">
        <f t="shared" si="958"/>
        <v>-0.0362350028515504-0.0956205700155123i</v>
      </c>
      <c r="K3265" t="str">
        <f t="shared" si="959"/>
        <v>0.000612438171276189-0.00061363430038503i</v>
      </c>
      <c r="L3265" t="str">
        <f t="shared" si="960"/>
        <v>0.0001875-0.00174521008945836i</v>
      </c>
      <c r="M3265" t="str">
        <f t="shared" si="961"/>
        <v>0.00125-0.000438635690933385i</v>
      </c>
      <c r="N3265">
        <f t="shared" si="962"/>
        <v>16.412938958806421</v>
      </c>
      <c r="O3265">
        <f t="shared" si="963"/>
        <v>29.623922167069324</v>
      </c>
      <c r="P3265" s="3">
        <f t="shared" si="964"/>
        <v>-29.623922167069324</v>
      </c>
      <c r="Q3265" s="3">
        <f t="shared" si="965"/>
        <v>-163.58706104119358</v>
      </c>
      <c r="R3265">
        <f t="shared" si="966"/>
        <v>16.412938958806421</v>
      </c>
      <c r="S3265">
        <f t="shared" si="967"/>
        <v>202.11722439298225</v>
      </c>
      <c r="T3265">
        <f t="shared" si="950"/>
        <v>-29.623922167069324</v>
      </c>
    </row>
    <row r="3266" spans="1:20" x14ac:dyDescent="0.35">
      <c r="A3266">
        <f t="shared" si="951"/>
        <v>1274765.7465375145</v>
      </c>
      <c r="B3266">
        <f t="shared" si="968"/>
        <v>202885.26984567559</v>
      </c>
      <c r="C3266" t="str">
        <f t="shared" si="952"/>
        <v>-0.0315023615368281-0.00923586558315937i</v>
      </c>
      <c r="D3266" t="str">
        <f t="shared" si="953"/>
        <v>3.22717917625862-0.978360857216016i</v>
      </c>
      <c r="E3266" t="str">
        <f t="shared" si="954"/>
        <v>-4.57148173127861-22.021217541312i</v>
      </c>
      <c r="F3266" t="str">
        <f t="shared" si="955"/>
        <v>2.86697338438938-1.08701847094223i</v>
      </c>
      <c r="G3266" t="str">
        <f t="shared" si="956"/>
        <v>0.985244723427926-0.120571797636743i</v>
      </c>
      <c r="H3266" t="str">
        <f t="shared" si="957"/>
        <v>0.0070631706271184-11.7739389708833i</v>
      </c>
      <c r="I3266" t="str">
        <f t="shared" si="958"/>
        <v>-0.036047945251865-0.0952475278750216i</v>
      </c>
      <c r="K3266" t="str">
        <f t="shared" si="959"/>
        <v>0.000611416601585814-0.000612845036973166i</v>
      </c>
      <c r="L3266" t="str">
        <f t="shared" si="960"/>
        <v>0.0001875-0.00173860339655147i</v>
      </c>
      <c r="M3266" t="str">
        <f t="shared" si="961"/>
        <v>0.00125-0.000436975185229512i</v>
      </c>
      <c r="N3266">
        <f t="shared" si="962"/>
        <v>16.340087305883429</v>
      </c>
      <c r="O3266">
        <f t="shared" si="963"/>
        <v>29.67502118969524</v>
      </c>
      <c r="P3266" s="3">
        <f t="shared" si="964"/>
        <v>-29.67502118969524</v>
      </c>
      <c r="Q3266" s="3">
        <f t="shared" si="965"/>
        <v>-163.65991269411657</v>
      </c>
      <c r="R3266">
        <f t="shared" si="966"/>
        <v>16.340087305883429</v>
      </c>
      <c r="S3266">
        <f t="shared" si="967"/>
        <v>202.88526984567559</v>
      </c>
      <c r="T3266">
        <f t="shared" si="950"/>
        <v>-29.67502118969524</v>
      </c>
    </row>
    <row r="3267" spans="1:20" x14ac:dyDescent="0.35">
      <c r="A3267">
        <f t="shared" si="951"/>
        <v>1279609.8563743569</v>
      </c>
      <c r="B3267">
        <f t="shared" si="968"/>
        <v>203656.23387108915</v>
      </c>
      <c r="C3267" t="str">
        <f t="shared" si="952"/>
        <v>-0.031329224957163-0.00914150856915511i</v>
      </c>
      <c r="D3267" t="str">
        <f t="shared" si="953"/>
        <v>3.22540720241546-0.980987567525573i</v>
      </c>
      <c r="E3267" t="str">
        <f t="shared" si="954"/>
        <v>-4.55676990811369-21.929624916184i</v>
      </c>
      <c r="F3267" t="str">
        <f t="shared" si="955"/>
        <v>2.86665130703306-1.08552530925945i</v>
      </c>
      <c r="G3267" t="str">
        <f t="shared" si="956"/>
        <v>0.985134040497432-0.121016373894759i</v>
      </c>
      <c r="H3267" t="str">
        <f t="shared" si="957"/>
        <v>0.00699800764727568-11.7293316954627i</v>
      </c>
      <c r="I3267" t="str">
        <f t="shared" si="958"/>
        <v>-0.0358622822127285-0.0948758643636158i</v>
      </c>
      <c r="K3267" t="str">
        <f t="shared" si="959"/>
        <v>0.000610392190224428-0.000612057760344265i</v>
      </c>
      <c r="L3267" t="str">
        <f t="shared" si="960"/>
        <v>0.0001875-0.00173202171403812i</v>
      </c>
      <c r="M3267" t="str">
        <f t="shared" si="961"/>
        <v>0.00125-0.000435320965560383i</v>
      </c>
      <c r="N3267">
        <f t="shared" si="962"/>
        <v>16.26663946621963</v>
      </c>
      <c r="O3267">
        <f t="shared" si="963"/>
        <v>29.726147059659187</v>
      </c>
      <c r="P3267" s="3">
        <f t="shared" si="964"/>
        <v>-29.726147059659187</v>
      </c>
      <c r="Q3267" s="3">
        <f t="shared" si="965"/>
        <v>-163.73336053378037</v>
      </c>
      <c r="R3267">
        <f t="shared" si="966"/>
        <v>16.26663946621963</v>
      </c>
      <c r="S3267">
        <f t="shared" si="967"/>
        <v>203.65623387108914</v>
      </c>
      <c r="T3267">
        <f t="shared" si="950"/>
        <v>-29.726147059659187</v>
      </c>
    </row>
    <row r="3268" spans="1:20" x14ac:dyDescent="0.35">
      <c r="A3268">
        <f t="shared" si="951"/>
        <v>1284472.3738285794</v>
      </c>
      <c r="B3268">
        <f t="shared" si="968"/>
        <v>204430.12755979929</v>
      </c>
      <c r="C3268" t="str">
        <f t="shared" si="952"/>
        <v>-0.0311569801121585-0.00904757366343593i</v>
      </c>
      <c r="D3268" t="str">
        <f t="shared" si="953"/>
        <v>3.2236237030819-0.983621388781714i</v>
      </c>
      <c r="E3268" t="str">
        <f t="shared" si="954"/>
        <v>-4.54216119602011-21.8384375502448i</v>
      </c>
      <c r="F3268" t="str">
        <f t="shared" si="955"/>
        <v>2.86632685042309-1.08404716971512i</v>
      </c>
      <c r="G3268" t="str">
        <f t="shared" si="956"/>
        <v>0.985022539928678-0.121462487053138i</v>
      </c>
      <c r="H3268" t="str">
        <f t="shared" si="957"/>
        <v>0.00693339434449772-11.684893611727i</v>
      </c>
      <c r="I3268" t="str">
        <f t="shared" si="958"/>
        <v>-0.0356780030413078-0.0945055740967932i</v>
      </c>
      <c r="K3268" t="str">
        <f t="shared" si="959"/>
        <v>0.000609364949113273-0.000611272427139748i</v>
      </c>
      <c r="L3268" t="str">
        <f t="shared" si="960"/>
        <v>0.0001875-0.00172546494723862i</v>
      </c>
      <c r="M3268" t="str">
        <f t="shared" si="961"/>
        <v>0.00125-0.000433673008129491i</v>
      </c>
      <c r="N3268">
        <f t="shared" si="962"/>
        <v>16.192596127638609</v>
      </c>
      <c r="O3268">
        <f t="shared" si="963"/>
        <v>29.777300333466332</v>
      </c>
      <c r="P3268" s="3">
        <f t="shared" si="964"/>
        <v>-29.777300333466332</v>
      </c>
      <c r="Q3268" s="3">
        <f t="shared" si="965"/>
        <v>-163.80740387236139</v>
      </c>
      <c r="R3268">
        <f t="shared" si="966"/>
        <v>16.192596127638609</v>
      </c>
      <c r="S3268">
        <f t="shared" si="967"/>
        <v>204.4301275597993</v>
      </c>
      <c r="T3268">
        <f t="shared" si="950"/>
        <v>-29.777300333466332</v>
      </c>
    </row>
    <row r="3269" spans="1:20" x14ac:dyDescent="0.35">
      <c r="A3269">
        <f t="shared" si="951"/>
        <v>1289353.368849128</v>
      </c>
      <c r="B3269">
        <f t="shared" si="968"/>
        <v>205206.96204452653</v>
      </c>
      <c r="C3269" t="str">
        <f t="shared" si="952"/>
        <v>-0.0309856193572406-0.00895406121222547i</v>
      </c>
      <c r="D3269" t="str">
        <f t="shared" si="953"/>
        <v>3.22182861725728-0.986262290499092i</v>
      </c>
      <c r="E3269" t="str">
        <f t="shared" si="954"/>
        <v>-4.52765484057672-21.7476530870561i</v>
      </c>
      <c r="F3269" t="str">
        <f t="shared" si="955"/>
        <v>2.86599999753629-1.08258402445778i</v>
      </c>
      <c r="G3269" t="str">
        <f t="shared" si="956"/>
        <v>0.984910215871607-0.121910141265406i</v>
      </c>
      <c r="H3269" t="str">
        <f t="shared" si="957"/>
        <v>0.00686932650829335-11.6406240757232i</v>
      </c>
      <c r="I3269" t="str">
        <f t="shared" si="958"/>
        <v>-0.0354950971248005-0.0941366517108329i</v>
      </c>
      <c r="K3269" t="str">
        <f t="shared" si="959"/>
        <v>0.000608334890454216-0.000610488994123737i</v>
      </c>
      <c r="L3269" t="str">
        <f t="shared" si="960"/>
        <v>0.0001875-0.00171893300183166i</v>
      </c>
      <c r="M3269" t="str">
        <f t="shared" si="961"/>
        <v>0.00125-0.000432031289230417i</v>
      </c>
      <c r="N3269">
        <f t="shared" si="962"/>
        <v>16.117957995174265</v>
      </c>
      <c r="O3269">
        <f t="shared" si="963"/>
        <v>29.828481565934965</v>
      </c>
      <c r="P3269" s="3">
        <f t="shared" si="964"/>
        <v>-29.828481565934965</v>
      </c>
      <c r="Q3269" s="3">
        <f t="shared" si="965"/>
        <v>-163.88204200482573</v>
      </c>
      <c r="R3269">
        <f t="shared" si="966"/>
        <v>16.117957995174265</v>
      </c>
      <c r="S3269">
        <f t="shared" si="967"/>
        <v>205.20696204452653</v>
      </c>
      <c r="T3269">
        <f t="shared" si="950"/>
        <v>-29.828481565934965</v>
      </c>
    </row>
    <row r="3270" spans="1:20" x14ac:dyDescent="0.35">
      <c r="A3270">
        <f t="shared" si="951"/>
        <v>1294252.911650755</v>
      </c>
      <c r="B3270">
        <f t="shared" si="968"/>
        <v>205986.74850029574</v>
      </c>
      <c r="C3270" t="str">
        <f t="shared" si="952"/>
        <v>-0.0308151351374217-0.00886097156055664i</v>
      </c>
      <c r="D3270" t="str">
        <f t="shared" si="953"/>
        <v>3.22002188381684-0.988910241710065i</v>
      </c>
      <c r="E3270" t="str">
        <f t="shared" si="954"/>
        <v>-4.51325009182549-21.6572691887518i</v>
      </c>
      <c r="F3270" t="str">
        <f t="shared" si="955"/>
        <v>2.86567073123608-1.08113584578011i</v>
      </c>
      <c r="G3270" t="str">
        <f t="shared" si="956"/>
        <v>0.984797062437165-0.122359340682663i</v>
      </c>
      <c r="H3270" t="str">
        <f t="shared" si="957"/>
        <v>0.00680579995971825-11.5965224459782i</v>
      </c>
      <c r="I3270" t="str">
        <f t="shared" si="958"/>
        <v>-0.0353135539298276-0.09376909186273i</v>
      </c>
      <c r="K3270" t="str">
        <f t="shared" si="959"/>
        <v>0.000607302026729801-0.000609707418185974i</v>
      </c>
      <c r="L3270" t="str">
        <f t="shared" si="960"/>
        <v>0.0001875-0.00171242578385301i</v>
      </c>
      <c r="M3270" t="str">
        <f t="shared" si="961"/>
        <v>0.00125-0.000430395785246478i</v>
      </c>
      <c r="N3270">
        <f t="shared" si="962"/>
        <v>16.042725790996599</v>
      </c>
      <c r="O3270">
        <f t="shared" si="963"/>
        <v>29.879691310187933</v>
      </c>
      <c r="P3270" s="3">
        <f t="shared" si="964"/>
        <v>-29.879691310187933</v>
      </c>
      <c r="Q3270" s="3">
        <f t="shared" si="965"/>
        <v>-163.9572742090034</v>
      </c>
      <c r="R3270">
        <f t="shared" si="966"/>
        <v>16.042725790996599</v>
      </c>
      <c r="S3270">
        <f t="shared" si="967"/>
        <v>205.98674850029573</v>
      </c>
      <c r="T3270">
        <f t="shared" si="950"/>
        <v>-29.879691310187933</v>
      </c>
    </row>
    <row r="3271" spans="1:20" x14ac:dyDescent="0.35">
      <c r="A3271">
        <f t="shared" si="951"/>
        <v>1299171.0727150277</v>
      </c>
      <c r="B3271">
        <f t="shared" si="968"/>
        <v>206769.49814459687</v>
      </c>
      <c r="C3271" t="str">
        <f t="shared" si="952"/>
        <v>-0.030645519986526-0.00876830505206506i</v>
      </c>
      <c r="D3271" t="str">
        <f t="shared" si="953"/>
        <v>3.21820344151455-0.991565210960623i</v>
      </c>
      <c r="E3271" t="str">
        <f t="shared" si="954"/>
        <v>-4.49894620425485-21.5672835358423i</v>
      </c>
      <c r="F3271" t="str">
        <f t="shared" si="955"/>
        <v>2.86533903427169-1.07970260611773i</v>
      </c>
      <c r="G3271" t="str">
        <f t="shared" si="956"/>
        <v>0.984683073697084-0.12281008945338i</v>
      </c>
      <c r="H3271" t="str">
        <f t="shared" si="957"/>
        <v>0.00674281055110192-11.5525880834872i</v>
      </c>
      <c r="I3271" t="str">
        <f t="shared" si="958"/>
        <v>-0.0351333630018173-0.0934028892300936i</v>
      </c>
      <c r="K3271" t="str">
        <f t="shared" si="959"/>
        <v>0.000606266370703252-0.000608927656344748i</v>
      </c>
      <c r="L3271" t="str">
        <f t="shared" si="960"/>
        <v>0.0001875-0.00170594319969418i</v>
      </c>
      <c r="M3271" t="str">
        <f t="shared" si="961"/>
        <v>0.00125-0.000428766472650407i</v>
      </c>
      <c r="N3271">
        <f t="shared" si="962"/>
        <v>15.966900254338356</v>
      </c>
      <c r="O3271">
        <f t="shared" si="963"/>
        <v>29.930930117647236</v>
      </c>
      <c r="P3271" s="3">
        <f t="shared" si="964"/>
        <v>-29.930930117647236</v>
      </c>
      <c r="Q3271" s="3">
        <f t="shared" si="965"/>
        <v>-164.03309974566164</v>
      </c>
      <c r="R3271">
        <f t="shared" si="966"/>
        <v>15.966900254338356</v>
      </c>
      <c r="S3271">
        <f t="shared" si="967"/>
        <v>206.76949814459687</v>
      </c>
      <c r="T3271">
        <f t="shared" si="950"/>
        <v>-29.930930117647236</v>
      </c>
    </row>
    <row r="3272" spans="1:20" x14ac:dyDescent="0.35">
      <c r="A3272">
        <f t="shared" si="951"/>
        <v>1304107.9227913448</v>
      </c>
      <c r="B3272">
        <f t="shared" si="968"/>
        <v>207555.22223754635</v>
      </c>
      <c r="C3272" t="str">
        <f t="shared" si="952"/>
        <v>-0.0304767665264313-0.00867606202878543i</v>
      </c>
      <c r="D3272" t="str">
        <f t="shared" si="953"/>
        <v>3.21637322898617-0.994227166306526i</v>
      </c>
      <c r="E3272" t="str">
        <f t="shared" si="954"/>
        <v>-4.48474243678339-21.4776938270273i</v>
      </c>
      <c r="F3272" t="str">
        <f t="shared" si="955"/>
        <v>2.86500488927772-1.07828427804811i</v>
      </c>
      <c r="G3272" t="str">
        <f t="shared" si="956"/>
        <v>0.98456824368367-0.123262391723197i</v>
      </c>
      <c r="H3272" t="str">
        <f t="shared" si="957"/>
        <v>0.00668035416578039-11.5088203517054i</v>
      </c>
      <c r="I3272" t="str">
        <f t="shared" si="958"/>
        <v>-0.0349545139644077-0.0930380385110835i</v>
      </c>
      <c r="K3272" t="str">
        <f t="shared" si="959"/>
        <v>0.000605227935418415-0.00060814966574982i</v>
      </c>
      <c r="L3272" t="str">
        <f t="shared" si="960"/>
        <v>0.0001875-0.00169948515610099i</v>
      </c>
      <c r="M3272" t="str">
        <f t="shared" si="961"/>
        <v>0.00125-0.000427143328003993i</v>
      </c>
      <c r="N3272">
        <f t="shared" si="962"/>
        <v>15.890482141420222</v>
      </c>
      <c r="O3272">
        <f t="shared" si="963"/>
        <v>29.982198538025969</v>
      </c>
      <c r="P3272" s="3">
        <f t="shared" si="964"/>
        <v>-29.982198538025969</v>
      </c>
      <c r="Q3272" s="3">
        <f t="shared" si="965"/>
        <v>-164.10951785857978</v>
      </c>
      <c r="R3272">
        <f t="shared" si="966"/>
        <v>15.890482141420222</v>
      </c>
      <c r="S3272">
        <f t="shared" si="967"/>
        <v>207.55522223754636</v>
      </c>
      <c r="T3272">
        <f t="shared" si="950"/>
        <v>-29.982198538025969</v>
      </c>
    </row>
    <row r="3273" spans="1:20" x14ac:dyDescent="0.35">
      <c r="A3273">
        <f t="shared" si="951"/>
        <v>1309063.532897952</v>
      </c>
      <c r="B3273">
        <f t="shared" si="968"/>
        <v>208343.93208204902</v>
      </c>
      <c r="C3273" t="str">
        <f t="shared" si="952"/>
        <v>-0.0303088674663096-0.00858424283094732i</v>
      </c>
      <c r="D3273" t="str">
        <f t="shared" si="953"/>
        <v>3.21453118475205-0.9968960753092i</v>
      </c>
      <c r="E3273" t="str">
        <f t="shared" si="954"/>
        <v>-4.47063805274278-21.3884977790064i</v>
      </c>
      <c r="F3273" t="str">
        <f t="shared" si="955"/>
        <v>2.86466827877329-1.07688083428934i</v>
      </c>
      <c r="G3273" t="str">
        <f t="shared" si="956"/>
        <v>0.984452566389583-0.123716251634726i</v>
      </c>
      <c r="H3273" t="str">
        <f t="shared" si="957"/>
        <v>0.00661842671782918-11.4652186165375i</v>
      </c>
      <c r="I3273" t="str">
        <f t="shared" si="958"/>
        <v>-0.0347769965188423-0.0926745344243152i</v>
      </c>
      <c r="K3273" t="str">
        <f t="shared" si="959"/>
        <v>0.000604186734199703-0.000607373403685388i</v>
      </c>
      <c r="L3273" t="str">
        <f t="shared" si="960"/>
        <v>0.0001875-0.00169305156017234i</v>
      </c>
      <c r="M3273" t="str">
        <f t="shared" si="961"/>
        <v>0.00125-0.000425526327957754i</v>
      </c>
      <c r="N3273">
        <f t="shared" si="962"/>
        <v>15.813472225377694</v>
      </c>
      <c r="O3273">
        <f t="shared" si="963"/>
        <v>30.033497119322348</v>
      </c>
      <c r="P3273" s="3">
        <f t="shared" si="964"/>
        <v>-30.033497119322348</v>
      </c>
      <c r="Q3273" s="3">
        <f t="shared" si="965"/>
        <v>-164.18652777462231</v>
      </c>
      <c r="R3273">
        <f t="shared" si="966"/>
        <v>15.813472225377694</v>
      </c>
      <c r="S3273">
        <f t="shared" si="967"/>
        <v>208.34393208204904</v>
      </c>
      <c r="T3273">
        <f t="shared" si="950"/>
        <v>-30.033497119322348</v>
      </c>
    </row>
    <row r="3274" spans="1:20" x14ac:dyDescent="0.35">
      <c r="A3274">
        <f t="shared" si="951"/>
        <v>1314037.9743229644</v>
      </c>
      <c r="B3274">
        <f t="shared" si="968"/>
        <v>209135.63902396083</v>
      </c>
      <c r="C3274" t="str">
        <f t="shared" si="952"/>
        <v>-0.0301418156018783-0.00849284779677073i</v>
      </c>
      <c r="D3274" t="str">
        <f t="shared" si="953"/>
        <v>3.2126772472204-0.999571905031871i</v>
      </c>
      <c r="E3274" t="str">
        <f t="shared" si="954"/>
        <v>-4.45663231986097-21.2996931262936i</v>
      </c>
      <c r="F3274" t="str">
        <f t="shared" si="955"/>
        <v>2.86432918516162-1.07549224769906i</v>
      </c>
      <c r="G3274" t="str">
        <f t="shared" si="956"/>
        <v>0.984336035767614-0.124171673327345i</v>
      </c>
      <c r="H3274" t="str">
        <f t="shared" si="957"/>
        <v>0.00655702415179935-11.4217822463274i</v>
      </c>
      <c r="I3274" t="str">
        <f t="shared" si="958"/>
        <v>-0.0346008004433759-0.0923123717087819i</v>
      </c>
      <c r="K3274" t="str">
        <f t="shared" si="959"/>
        <v>0.000603142780651944-0.000606598827573045i</v>
      </c>
      <c r="L3274" t="str">
        <f t="shared" si="960"/>
        <v>0.0001875-0.00168664231935877i</v>
      </c>
      <c r="M3274" t="str">
        <f t="shared" si="961"/>
        <v>0.00125-0.0004239154492506i</v>
      </c>
      <c r="N3274">
        <f t="shared" si="962"/>
        <v>15.735871296184911</v>
      </c>
      <c r="O3274">
        <f t="shared" si="963"/>
        <v>30.08482640781267</v>
      </c>
      <c r="P3274" s="3">
        <f t="shared" si="964"/>
        <v>-30.08482640781267</v>
      </c>
      <c r="Q3274" s="3">
        <f t="shared" si="965"/>
        <v>-164.26412870381509</v>
      </c>
      <c r="R3274">
        <f t="shared" si="966"/>
        <v>15.735871296184911</v>
      </c>
      <c r="S3274">
        <f t="shared" si="967"/>
        <v>209.13563902396083</v>
      </c>
      <c r="T3274">
        <f t="shared" si="950"/>
        <v>-30.08482640781267</v>
      </c>
    </row>
    <row r="3275" spans="1:20" x14ac:dyDescent="0.35">
      <c r="A3275">
        <f t="shared" si="951"/>
        <v>1319031.3186253917</v>
      </c>
      <c r="B3275">
        <f t="shared" si="968"/>
        <v>209930.35445225189</v>
      </c>
      <c r="C3275" t="str">
        <f t="shared" si="952"/>
        <v>-0.0299756038146577-0.00840187726226529i</v>
      </c>
      <c r="D3275" t="str">
        <f t="shared" si="953"/>
        <v>3.21081135469022-1.00225462203551i</v>
      </c>
      <c r="E3275" t="str">
        <f t="shared" si="954"/>
        <v>-4.44272451024455-21.2112776210359i</v>
      </c>
      <c r="F3275" t="str">
        <f t="shared" si="955"/>
        <v>2.86398759072922-1.07411849127318i</v>
      </c>
      <c r="G3275" t="str">
        <f t="shared" si="956"/>
        <v>0.984218645730474-0.124628660936983i</v>
      </c>
      <c r="H3275" t="str">
        <f t="shared" si="957"/>
        <v>0.00649614244245779-11.3785106118497i</v>
      </c>
      <c r="I3275" t="str">
        <f t="shared" si="958"/>
        <v>-0.0344259155926846-0.0919515451237771i</v>
      </c>
      <c r="K3275" t="str">
        <f t="shared" si="959"/>
        <v>0.000602096088660235-0.000605825894974753i</v>
      </c>
      <c r="L3275" t="str">
        <f t="shared" si="960"/>
        <v>0.0001875-0.00168025734146122i</v>
      </c>
      <c r="M3275" t="str">
        <f t="shared" si="961"/>
        <v>0.00125-0.000422310668709505i</v>
      </c>
      <c r="N3275">
        <f t="shared" si="962"/>
        <v>15.65768016058297</v>
      </c>
      <c r="O3275">
        <f t="shared" si="963"/>
        <v>30.136186948044035</v>
      </c>
      <c r="P3275" s="3">
        <f t="shared" si="964"/>
        <v>-30.136186948044035</v>
      </c>
      <c r="Q3275" s="3">
        <f t="shared" si="965"/>
        <v>-164.34231983941703</v>
      </c>
      <c r="R3275">
        <f t="shared" si="966"/>
        <v>15.65768016058297</v>
      </c>
      <c r="S3275">
        <f t="shared" si="967"/>
        <v>209.93035445225189</v>
      </c>
      <c r="T3275">
        <f t="shared" si="950"/>
        <v>-30.136186948044035</v>
      </c>
    </row>
    <row r="3276" spans="1:20" x14ac:dyDescent="0.35">
      <c r="A3276">
        <f t="shared" si="951"/>
        <v>1324043.6376361684</v>
      </c>
      <c r="B3276">
        <f t="shared" si="968"/>
        <v>210728.08979917047</v>
      </c>
      <c r="C3276" t="str">
        <f t="shared" si="952"/>
        <v>-0.029810225071234-0.00831133156102605i</v>
      </c>
      <c r="D3276" t="str">
        <f t="shared" si="953"/>
        <v>3.20893344535456-1.0049441923749i</v>
      </c>
      <c r="E3276" t="str">
        <f t="shared" si="954"/>
        <v>-4.42891390036195-21.1232490328316i</v>
      </c>
      <c r="F3276" t="str">
        <f t="shared" si="955"/>
        <v>2.86364347764535-1.07275953814481i</v>
      </c>
      <c r="G3276" t="str">
        <f t="shared" si="956"/>
        <v>0.984100390150573-0.125087218595917i</v>
      </c>
      <c r="H3276" t="str">
        <f t="shared" si="957"/>
        <v>0.00643577759452741-11.3354030862995i</v>
      </c>
      <c r="I3276" t="str">
        <f t="shared" si="958"/>
        <v>-0.0342523318972805-0.0915920494488133i</v>
      </c>
      <c r="K3276" t="str">
        <f t="shared" si="959"/>
        <v>0.000601046672389717-0.000605054563595835i</v>
      </c>
      <c r="L3276" t="str">
        <f t="shared" si="960"/>
        <v>0.0001875-0.00167389653462963i</v>
      </c>
      <c r="M3276" t="str">
        <f t="shared" si="961"/>
        <v>0.00125-0.000420711963249158i</v>
      </c>
      <c r="N3276">
        <f t="shared" si="962"/>
        <v>15.578899642002</v>
      </c>
      <c r="O3276">
        <f t="shared" si="963"/>
        <v>30.18757928282756</v>
      </c>
      <c r="P3276" s="3">
        <f t="shared" si="964"/>
        <v>-30.18757928282756</v>
      </c>
      <c r="Q3276" s="3">
        <f t="shared" si="965"/>
        <v>-164.421100357998</v>
      </c>
      <c r="R3276">
        <f t="shared" si="966"/>
        <v>15.578899642002</v>
      </c>
      <c r="S3276">
        <f t="shared" si="967"/>
        <v>210.72808979917048</v>
      </c>
      <c r="T3276">
        <f t="shared" si="950"/>
        <v>-30.18757928282756</v>
      </c>
    </row>
    <row r="3277" spans="1:20" x14ac:dyDescent="0.35">
      <c r="A3277">
        <f t="shared" si="951"/>
        <v>1329075.0034591858</v>
      </c>
      <c r="B3277">
        <f t="shared" si="968"/>
        <v>211528.85654040732</v>
      </c>
      <c r="C3277" t="str">
        <f t="shared" si="952"/>
        <v>-0.0296456724225258-0.00822121102403257i</v>
      </c>
      <c r="D3277" t="str">
        <f t="shared" si="953"/>
        <v>3.20704345730375-1.00764058159466i</v>
      </c>
      <c r="E3277" t="str">
        <f t="shared" si="954"/>
        <v>-4.41519977102473-21.0356051485507i</v>
      </c>
      <c r="F3277" t="str">
        <f t="shared" si="955"/>
        <v>2.86329682796139-1.07141536158301i</v>
      </c>
      <c r="G3277" t="str">
        <f t="shared" si="956"/>
        <v>0.983981262859797-0.125547350432559i</v>
      </c>
      <c r="H3277" t="str">
        <f t="shared" si="957"/>
        <v>0.00637592564243106-11.292459045282i</v>
      </c>
      <c r="I3277" t="str">
        <f t="shared" si="958"/>
        <v>-0.0340800393629258-0.0912338794835357i</v>
      </c>
      <c r="K3277" t="str">
        <f t="shared" si="959"/>
        <v>0.000599994546285322-0.000604284791287968i</v>
      </c>
      <c r="L3277" t="str">
        <f t="shared" si="960"/>
        <v>0.0001875-0.00166755980736165i</v>
      </c>
      <c r="M3277" t="str">
        <f t="shared" si="961"/>
        <v>0.00125-0.000419119309871646i</v>
      </c>
      <c r="N3277">
        <f t="shared" si="962"/>
        <v>15.499530580488738</v>
      </c>
      <c r="O3277">
        <f t="shared" si="963"/>
        <v>30.239003953232015</v>
      </c>
      <c r="P3277" s="3">
        <f t="shared" si="964"/>
        <v>-30.239003953232015</v>
      </c>
      <c r="Q3277" s="3">
        <f t="shared" si="965"/>
        <v>-164.50046941951126</v>
      </c>
      <c r="R3277">
        <f t="shared" si="966"/>
        <v>15.499530580488738</v>
      </c>
      <c r="S3277">
        <f t="shared" si="967"/>
        <v>211.5288565404073</v>
      </c>
      <c r="T3277">
        <f t="shared" si="950"/>
        <v>-30.239003953232015</v>
      </c>
    </row>
    <row r="3278" spans="1:20" x14ac:dyDescent="0.35">
      <c r="A3278">
        <f t="shared" si="951"/>
        <v>1334125.4884723306</v>
      </c>
      <c r="B3278">
        <f t="shared" si="968"/>
        <v>212332.66619526086</v>
      </c>
      <c r="C3278" t="str">
        <f t="shared" si="952"/>
        <v>-0.0294819390030621-0.00813151597944817i</v>
      </c>
      <c r="D3278" t="str">
        <f t="shared" si="953"/>
        <v>3.20514132852861-1.01034375472524i</v>
      </c>
      <c r="E3278" t="str">
        <f t="shared" si="954"/>
        <v>-4.40158140737077-20.9483437721607i</v>
      </c>
      <c r="F3278" t="str">
        <f t="shared" si="955"/>
        <v>2.8629476236101-1.07008593499164i</v>
      </c>
      <c r="G3278" t="str">
        <f t="shared" si="956"/>
        <v>0.983861257649292-0.126009060571235i</v>
      </c>
      <c r="H3278" t="str">
        <f t="shared" si="957"/>
        <v>0.00631658265003911-11.2496778668046i</v>
      </c>
      <c r="I3278" t="str">
        <f t="shared" si="958"/>
        <v>-0.0339090280700616-0.0908770300476532i</v>
      </c>
      <c r="K3278" t="str">
        <f t="shared" si="959"/>
        <v>0.00059893972507149-0.000603516536052194i</v>
      </c>
      <c r="L3278" t="str">
        <f t="shared" si="960"/>
        <v>0.0001875-0.00166124706850135i</v>
      </c>
      <c r="M3278" t="str">
        <f t="shared" si="961"/>
        <v>0.00125-0.000417532685666114i</v>
      </c>
      <c r="N3278">
        <f t="shared" si="962"/>
        <v>15.419573832630732</v>
      </c>
      <c r="O3278">
        <f t="shared" si="963"/>
        <v>30.290461498576022</v>
      </c>
      <c r="P3278" s="3">
        <f t="shared" si="964"/>
        <v>-30.290461498576022</v>
      </c>
      <c r="Q3278" s="3">
        <f t="shared" si="965"/>
        <v>-164.58042616736927</v>
      </c>
      <c r="R3278">
        <f t="shared" si="966"/>
        <v>15.419573832630732</v>
      </c>
      <c r="S3278">
        <f t="shared" si="967"/>
        <v>212.33266619526086</v>
      </c>
      <c r="T3278">
        <f t="shared" si="950"/>
        <v>-30.290461498576022</v>
      </c>
    </row>
    <row r="3279" spans="1:20" x14ac:dyDescent="0.35">
      <c r="A3279">
        <f t="shared" si="951"/>
        <v>1339195.1653285257</v>
      </c>
      <c r="B3279">
        <f t="shared" si="968"/>
        <v>213139.53032680287</v>
      </c>
      <c r="C3279" t="str">
        <f t="shared" si="952"/>
        <v>-0.0293190180302603-0.00804224675241888i</v>
      </c>
      <c r="D3279" t="str">
        <f t="shared" si="953"/>
        <v>3.20322699692382-1.01305367627895i</v>
      </c>
      <c r="E3279" t="str">
        <f t="shared" si="954"/>
        <v>-4.38805809884532-20.8614627245508i</v>
      </c>
      <c r="F3279" t="str">
        <f t="shared" si="955"/>
        <v>2.86259584640509-1.06877123190815i</v>
      </c>
      <c r="G3279" t="str">
        <f t="shared" si="956"/>
        <v>0.983740368269243-0.126472353131968i</v>
      </c>
      <c r="H3279" t="str">
        <f t="shared" si="957"/>
        <v>0.00625774471041678-11.2070589312658i</v>
      </c>
      <c r="I3279" t="str">
        <f t="shared" si="958"/>
        <v>-0.0337392881732293-0.0905214959808501i</v>
      </c>
      <c r="K3279" t="str">
        <f t="shared" si="959"/>
        <v>0.000597882223751801-0.000602749756041935i</v>
      </c>
      <c r="L3279" t="str">
        <f t="shared" si="960"/>
        <v>0.0001875-0.00165495822723784i</v>
      </c>
      <c r="M3279" t="str">
        <f t="shared" si="961"/>
        <v>0.00125-0.000415952067808442i</v>
      </c>
      <c r="N3279">
        <f t="shared" si="962"/>
        <v>15.339030271481221</v>
      </c>
      <c r="O3279">
        <f t="shared" si="963"/>
        <v>30.34195245642184</v>
      </c>
      <c r="P3279" s="3">
        <f t="shared" si="964"/>
        <v>-30.34195245642184</v>
      </c>
      <c r="Q3279" s="3">
        <f t="shared" si="965"/>
        <v>-164.66096972851878</v>
      </c>
      <c r="R3279">
        <f t="shared" si="966"/>
        <v>15.339030271481221</v>
      </c>
      <c r="S3279">
        <f t="shared" si="967"/>
        <v>213.13953032680286</v>
      </c>
      <c r="T3279">
        <f t="shared" si="950"/>
        <v>-30.34195245642184</v>
      </c>
    </row>
    <row r="3280" spans="1:20" x14ac:dyDescent="0.35">
      <c r="A3280">
        <f t="shared" si="951"/>
        <v>1344284.1069567739</v>
      </c>
      <c r="B3280">
        <f t="shared" si="968"/>
        <v>213949.46054204472</v>
      </c>
      <c r="C3280" t="str">
        <f t="shared" si="952"/>
        <v>-0.0291569028037146-0.00795340366487378i</v>
      </c>
      <c r="D3280" t="str">
        <f t="shared" si="953"/>
        <v>3.20130040029138-1.01577031024606i</v>
      </c>
      <c r="E3280" t="str">
        <f t="shared" si="954"/>
        <v>-4.37462913918333-20.7749598433605i</v>
      </c>
      <c r="F3280" t="str">
        <f t="shared" si="955"/>
        <v>2.86224147804013-1.06747122600239i</v>
      </c>
      <c r="G3280" t="str">
        <f t="shared" si="956"/>
        <v>0.983618588428651-0.126937232230261i</v>
      </c>
      <c r="H3280" t="str">
        <f t="shared" si="957"/>
        <v>0.00619940794557661-11.1646016214468i</v>
      </c>
      <c r="I3280" t="str">
        <f t="shared" si="958"/>
        <v>-0.0335708099005058-0.0901672721427142i</v>
      </c>
      <c r="K3280" t="str">
        <f t="shared" si="959"/>
        <v>0.000596822057608617-0.000601984409566024i</v>
      </c>
      <c r="L3280" t="str">
        <f t="shared" si="960"/>
        <v>0.0001875-0.00164869319310405i</v>
      </c>
      <c r="M3280" t="str">
        <f t="shared" si="961"/>
        <v>0.00125-0.000414377433560911i</v>
      </c>
      <c r="N3280">
        <f t="shared" si="962"/>
        <v>15.257900786483305</v>
      </c>
      <c r="O3280">
        <f t="shared" si="963"/>
        <v>30.393477362567815</v>
      </c>
      <c r="P3280" s="3">
        <f t="shared" si="964"/>
        <v>-30.393477362567815</v>
      </c>
      <c r="Q3280" s="3">
        <f t="shared" si="965"/>
        <v>-164.7420992135167</v>
      </c>
      <c r="R3280">
        <f t="shared" si="966"/>
        <v>15.257900786483305</v>
      </c>
      <c r="S3280">
        <f t="shared" si="967"/>
        <v>213.94946054204473</v>
      </c>
      <c r="T3280">
        <f t="shared" si="950"/>
        <v>-30.393477362567815</v>
      </c>
    </row>
    <row r="3281" spans="1:20" x14ac:dyDescent="0.35">
      <c r="A3281">
        <f t="shared" si="951"/>
        <v>1349392.3865632098</v>
      </c>
      <c r="B3281">
        <f t="shared" si="968"/>
        <v>214762.4684921045</v>
      </c>
      <c r="C3281" t="str">
        <f t="shared" si="952"/>
        <v>-0.0289955867044838-0.00786498703532478i</v>
      </c>
      <c r="D3281" t="str">
        <f t="shared" si="953"/>
        <v>3.1993614763439-1.01849362009072i</v>
      </c>
      <c r="E3281" t="str">
        <f t="shared" si="954"/>
        <v>-4.36129382639067-20.6888329828084i</v>
      </c>
      <c r="F3281" t="str">
        <f t="shared" si="955"/>
        <v>2.86188450008849-1.0661858910754i</v>
      </c>
      <c r="G3281" t="str">
        <f t="shared" si="956"/>
        <v>0.983495911795115-0.127403701976867i</v>
      </c>
      <c r="H3281" t="str">
        <f t="shared" si="957"/>
        <v>0.00614156850623107-11.122305322501i</v>
      </c>
      <c r="I3281" t="str">
        <f t="shared" si="958"/>
        <v>-0.0334035835529354-0.0898143534126505i</v>
      </c>
      <c r="K3281" t="str">
        <f t="shared" si="959"/>
        <v>0.000595759242202625-0.000601220455091731i</v>
      </c>
      <c r="L3281" t="str">
        <f t="shared" si="960"/>
        <v>0.0001875-0.00164245187597534i</v>
      </c>
      <c r="M3281" t="str">
        <f t="shared" si="961"/>
        <v>0.00125-0.000412808760271878i</v>
      </c>
      <c r="N3281">
        <f t="shared" si="962"/>
        <v>15.176186283394742</v>
      </c>
      <c r="O3281">
        <f t="shared" si="963"/>
        <v>30.445036751042601</v>
      </c>
      <c r="P3281" s="3">
        <f t="shared" si="964"/>
        <v>-30.445036751042601</v>
      </c>
      <c r="Q3281" s="3">
        <f t="shared" si="965"/>
        <v>-164.82381371660526</v>
      </c>
      <c r="R3281">
        <f t="shared" si="966"/>
        <v>15.176186283394742</v>
      </c>
      <c r="S3281">
        <f t="shared" si="967"/>
        <v>214.76246849210449</v>
      </c>
      <c r="T3281">
        <f t="shared" si="950"/>
        <v>-30.445036751042601</v>
      </c>
    </row>
    <row r="3282" spans="1:20" x14ac:dyDescent="0.35">
      <c r="A3282">
        <f t="shared" si="951"/>
        <v>1354520.0776321499</v>
      </c>
      <c r="B3282">
        <f t="shared" si="968"/>
        <v>215578.56587237449</v>
      </c>
      <c r="C3282" t="str">
        <f t="shared" si="952"/>
        <v>-0.0288350631943945-0.00777699717866998i</v>
      </c>
      <c r="D3282" t="str">
        <f t="shared" si="953"/>
        <v>3.19741016270832-1.0212235687471i</v>
      </c>
      <c r="E3282" t="str">
        <f t="shared" si="954"/>
        <v>-4.34805146272586-20.603080013527i</v>
      </c>
      <c r="F3282" t="str">
        <f t="shared" si="955"/>
        <v>2.86152489400233-1.06491520105823i</v>
      </c>
      <c r="G3282" t="str">
        <f t="shared" si="956"/>
        <v>0.983372331994609-0.127871766477566i</v>
      </c>
      <c r="H3282" t="str">
        <f t="shared" si="957"/>
        <v>0.00608422257154975-11.0801694219459i</v>
      </c>
      <c r="I3282" t="str">
        <f t="shared" si="958"/>
        <v>-0.0332375995039751-0.0894627346898136i</v>
      </c>
      <c r="K3282" t="str">
        <f t="shared" si="959"/>
        <v>0.00059469379337238-0.000600457851247808i</v>
      </c>
      <c r="L3282" t="str">
        <f t="shared" si="960"/>
        <v>0.0001875-0.00163623418606828i</v>
      </c>
      <c r="M3282" t="str">
        <f t="shared" si="961"/>
        <v>0.00125-0.00041124602537545i</v>
      </c>
      <c r="N3282">
        <f t="shared" si="962"/>
        <v>15.093887684212717</v>
      </c>
      <c r="O3282">
        <f t="shared" si="963"/>
        <v>30.496631154096381</v>
      </c>
      <c r="P3282" s="3">
        <f t="shared" si="964"/>
        <v>-30.496631154096381</v>
      </c>
      <c r="Q3282" s="3">
        <f t="shared" si="965"/>
        <v>-164.90611231578728</v>
      </c>
      <c r="R3282">
        <f t="shared" si="966"/>
        <v>15.093887684212717</v>
      </c>
      <c r="S3282">
        <f t="shared" si="967"/>
        <v>215.5785658723745</v>
      </c>
      <c r="T3282">
        <f t="shared" si="950"/>
        <v>-30.496631154096381</v>
      </c>
    </row>
    <row r="3283" spans="1:20" x14ac:dyDescent="0.35">
      <c r="A3283">
        <f t="shared" si="951"/>
        <v>1359667.2539271521</v>
      </c>
      <c r="B3283">
        <f t="shared" si="968"/>
        <v>216397.76442268951</v>
      </c>
      <c r="C3283" t="str">
        <f t="shared" si="952"/>
        <v>-0.028675325815338-0.00768943440599312i</v>
      </c>
      <c r="D3283" t="str">
        <f t="shared" si="953"/>
        <v>3.19544639692934-1.02396011861541i</v>
      </c>
      <c r="E3283" t="str">
        <f t="shared" si="954"/>
        <v>-4.33490135468087-20.5176988223935i</v>
      </c>
      <c r="F3283" t="str">
        <f t="shared" si="955"/>
        <v>2.86116264111206-1.06365913001068i</v>
      </c>
      <c r="G3283" t="str">
        <f t="shared" si="956"/>
        <v>0.983247842611261-0.128341429832933i</v>
      </c>
      <c r="H3283" t="str">
        <f t="shared" si="957"/>
        <v>0.00602736634891668-11.0381933096524i</v>
      </c>
      <c r="I3283" t="str">
        <f t="shared" si="958"/>
        <v>-0.0330728481989329-0.0891124108930208i</v>
      </c>
      <c r="K3283" t="str">
        <f t="shared" si="959"/>
        <v>0.000593625727233772-0.000599696556827542i</v>
      </c>
      <c r="L3283" t="str">
        <f t="shared" si="960"/>
        <v>0.0001875-0.00163004003393931i</v>
      </c>
      <c r="M3283" t="str">
        <f t="shared" si="961"/>
        <v>0.00125-0.000409689206391165i</v>
      </c>
      <c r="N3283">
        <f t="shared" si="962"/>
        <v>15.011005927096335</v>
      </c>
      <c r="O3283">
        <f t="shared" si="963"/>
        <v>30.548261102195649</v>
      </c>
      <c r="P3283" s="3">
        <f t="shared" si="964"/>
        <v>-30.548261102195649</v>
      </c>
      <c r="Q3283" s="3">
        <f t="shared" si="965"/>
        <v>-164.98899407290367</v>
      </c>
      <c r="R3283">
        <f t="shared" si="966"/>
        <v>15.011005927096335</v>
      </c>
      <c r="S3283">
        <f t="shared" si="967"/>
        <v>216.39776442268951</v>
      </c>
      <c r="T3283">
        <f t="shared" si="950"/>
        <v>-30.548261102195649</v>
      </c>
    </row>
    <row r="3284" spans="1:20" x14ac:dyDescent="0.35">
      <c r="A3284">
        <f t="shared" si="951"/>
        <v>1364833.9894920753</v>
      </c>
      <c r="B3284">
        <f t="shared" si="968"/>
        <v>217220.07592749572</v>
      </c>
      <c r="C3284" t="str">
        <f t="shared" si="952"/>
        <v>-0.0285163681885803-0.00760229902436776i</v>
      </c>
      <c r="D3284" t="str">
        <f t="shared" si="953"/>
        <v>3.19347011647308-1.0267032315579i</v>
      </c>
      <c r="E3284" t="str">
        <f t="shared" si="954"/>
        <v>-4.32184281296279-20.4326873123683i</v>
      </c>
      <c r="F3284" t="str">
        <f t="shared" si="955"/>
        <v>2.8607977226256-1.0624176521201i</v>
      </c>
      <c r="G3284" t="str">
        <f t="shared" si="956"/>
        <v>0.983122437187129-0.128812696138107i</v>
      </c>
      <c r="H3284" t="str">
        <f t="shared" si="957"/>
        <v>0.00597099607369178-10.9963763778364i</v>
      </c>
      <c r="I3284" t="str">
        <f t="shared" si="958"/>
        <v>-0.0329093201544199-0.088763376960679i</v>
      </c>
      <c r="K3284" t="str">
        <f t="shared" si="959"/>
        <v>0.000592555060179465-0.000598936530791796i</v>
      </c>
      <c r="L3284" t="str">
        <f t="shared" si="960"/>
        <v>0.0001875-0.00162386933048348i</v>
      </c>
      <c r="M3284" t="str">
        <f t="shared" si="961"/>
        <v>0.00125-0.000408138280923655i</v>
      </c>
      <c r="N3284">
        <f t="shared" si="962"/>
        <v>14.927541966291841</v>
      </c>
      <c r="O3284">
        <f t="shared" si="963"/>
        <v>30.599927124015515</v>
      </c>
      <c r="P3284" s="3">
        <f t="shared" si="964"/>
        <v>-30.599927124015515</v>
      </c>
      <c r="Q3284" s="3">
        <f t="shared" si="965"/>
        <v>-165.07245803370816</v>
      </c>
      <c r="R3284">
        <f t="shared" si="966"/>
        <v>14.927541966291841</v>
      </c>
      <c r="S3284">
        <f t="shared" si="967"/>
        <v>217.22007592749571</v>
      </c>
      <c r="T3284">
        <f t="shared" si="950"/>
        <v>-30.599927124015515</v>
      </c>
    </row>
    <row r="3285" spans="1:20" x14ac:dyDescent="0.35">
      <c r="A3285">
        <f t="shared" si="951"/>
        <v>1370020.3586521451</v>
      </c>
      <c r="B3285">
        <f t="shared" si="968"/>
        <v>218045.5122160202</v>
      </c>
      <c r="C3285" t="str">
        <f t="shared" si="952"/>
        <v>-0.0283581840140759-0.00751559133666009i</v>
      </c>
      <c r="D3285" t="str">
        <f t="shared" si="953"/>
        <v>3.19148125873084-1.02945286889499i</v>
      </c>
      <c r="E3285" t="str">
        <f t="shared" si="954"/>
        <v>-4.30887515247436-20.3480434023327i</v>
      </c>
      <c r="F3285" t="str">
        <f t="shared" si="955"/>
        <v>2.86043011962792-1.0611907417002i</v>
      </c>
      <c r="G3285" t="str">
        <f t="shared" si="956"/>
        <v>0.98299610922198-0.129285569482556i</v>
      </c>
      <c r="H3285" t="str">
        <f t="shared" si="957"/>
        <v>0.0059151080089739-10.9547180210491i</v>
      </c>
      <c r="I3285" t="str">
        <f t="shared" si="958"/>
        <v>-0.0327470059578025-0.0884156278507104i</v>
      </c>
      <c r="K3285" t="str">
        <f t="shared" si="959"/>
        <v>0.000591481808878274-0.000598177732272077i</v>
      </c>
      <c r="L3285" t="str">
        <f t="shared" si="960"/>
        <v>0.0001875-0.00161772198693313i</v>
      </c>
      <c r="M3285" t="str">
        <f t="shared" si="961"/>
        <v>0.00125-0.000406593226662338i</v>
      </c>
      <c r="N3285">
        <f t="shared" si="962"/>
        <v>14.843496772055431</v>
      </c>
      <c r="O3285">
        <f t="shared" si="963"/>
        <v>30.651629746432441</v>
      </c>
      <c r="P3285" s="3">
        <f t="shared" si="964"/>
        <v>-30.651629746432441</v>
      </c>
      <c r="Q3285" s="3">
        <f t="shared" si="965"/>
        <v>-165.15650322794457</v>
      </c>
      <c r="R3285">
        <f t="shared" si="966"/>
        <v>14.843496772055431</v>
      </c>
      <c r="S3285">
        <f t="shared" si="967"/>
        <v>218.0455122160202</v>
      </c>
      <c r="T3285">
        <f t="shared" si="950"/>
        <v>-30.651629746432441</v>
      </c>
    </row>
    <row r="3286" spans="1:20" x14ac:dyDescent="0.35">
      <c r="A3286">
        <f t="shared" si="951"/>
        <v>1375226.4360150232</v>
      </c>
      <c r="B3286">
        <f t="shared" si="968"/>
        <v>218874.08516244107</v>
      </c>
      <c r="C3286" t="str">
        <f t="shared" si="952"/>
        <v>-0.0282007670697832-0.00742931164133287i</v>
      </c>
      <c r="D3286" t="str">
        <f t="shared" si="953"/>
        <v>3.18947976102276-1.03220899140126i</v>
      </c>
      <c r="E3286" t="str">
        <f t="shared" si="954"/>
        <v>-4.29599769229494-20.2637650269284i</v>
      </c>
      <c r="F3286" t="str">
        <f t="shared" si="955"/>
        <v>2.86005981308019-1.05997837318974i</v>
      </c>
      <c r="G3286" t="str">
        <f t="shared" si="956"/>
        <v>0.982868852173067-0.129760053949838i</v>
      </c>
      <c r="H3286" t="str">
        <f t="shared" si="957"/>
        <v>0.00585969844536612-10.913217636168i</v>
      </c>
      <c r="I3286" t="str">
        <f t="shared" si="958"/>
        <v>-0.0325858962666582-0.0880691585404725i</v>
      </c>
      <c r="K3286" t="str">
        <f t="shared" si="959"/>
        <v>0.000590405990274523-0.000597420120573599i</v>
      </c>
      <c r="L3286" t="str">
        <f t="shared" si="960"/>
        <v>0.0001875-0.00161159791485668i</v>
      </c>
      <c r="M3286" t="str">
        <f t="shared" si="961"/>
        <v>0.00125-0.00040505402138109i</v>
      </c>
      <c r="N3286">
        <f t="shared" si="962"/>
        <v>14.758871330577392</v>
      </c>
      <c r="O3286">
        <f t="shared" si="963"/>
        <v>30.703369494518007</v>
      </c>
      <c r="P3286" s="3">
        <f t="shared" si="964"/>
        <v>-30.703369494518007</v>
      </c>
      <c r="Q3286" s="3">
        <f t="shared" si="965"/>
        <v>-165.24112866942261</v>
      </c>
      <c r="R3286">
        <f t="shared" si="966"/>
        <v>14.758871330577392</v>
      </c>
      <c r="S3286">
        <f t="shared" si="967"/>
        <v>218.87408516244108</v>
      </c>
      <c r="T3286">
        <f t="shared" si="950"/>
        <v>-30.703369494518007</v>
      </c>
    </row>
    <row r="3287" spans="1:20" x14ac:dyDescent="0.35">
      <c r="A3287">
        <f t="shared" si="951"/>
        <v>1380452.2964718803</v>
      </c>
      <c r="B3287">
        <f t="shared" si="968"/>
        <v>219705.80668605835</v>
      </c>
      <c r="C3287" t="str">
        <f t="shared" si="952"/>
        <v>-0.0280441112109878-0.00734346023224931i</v>
      </c>
      <c r="D3287" t="str">
        <f t="shared" si="953"/>
        <v>3.18746556060167-1.03497155930157i</v>
      </c>
      <c r="E3287" t="str">
        <f t="shared" si="954"/>
        <v>-4.28320975566134-20.1798501364i</v>
      </c>
      <c r="F3287" t="str">
        <f t="shared" si="955"/>
        <v>2.85968678381923-1.05878052115134i</v>
      </c>
      <c r="G3287" t="str">
        <f t="shared" si="956"/>
        <v>0.982740659454904-0.130236153617358i</v>
      </c>
      <c r="H3287" t="str">
        <f t="shared" si="957"/>
        <v>0.00580476370074343-10.8718746223875i</v>
      </c>
      <c r="I3287" t="str">
        <f t="shared" si="958"/>
        <v>-0.0324259818082365-0.0877239640266829i</v>
      </c>
      <c r="K3287" t="str">
        <f t="shared" si="959"/>
        <v>0.000589327621587319-0.000596663655178342i</v>
      </c>
      <c r="L3287" t="str">
        <f t="shared" si="960"/>
        <v>0.0001875-0.00160549702615728i</v>
      </c>
      <c r="M3287" t="str">
        <f t="shared" si="961"/>
        <v>0.00125-0.000403520642937925i</v>
      </c>
      <c r="N3287">
        <f t="shared" si="962"/>
        <v>14.673666643903744</v>
      </c>
      <c r="O3287">
        <f t="shared" si="963"/>
        <v>30.755146891531737</v>
      </c>
      <c r="P3287" s="3">
        <f t="shared" si="964"/>
        <v>-30.755146891531737</v>
      </c>
      <c r="Q3287" s="3">
        <f t="shared" si="965"/>
        <v>-165.32633335609626</v>
      </c>
      <c r="R3287">
        <f t="shared" si="966"/>
        <v>14.673666643903744</v>
      </c>
      <c r="S3287">
        <f t="shared" si="967"/>
        <v>219.70580668605834</v>
      </c>
      <c r="T3287">
        <f t="shared" si="950"/>
        <v>-30.755146891531737</v>
      </c>
    </row>
    <row r="3288" spans="1:20" x14ac:dyDescent="0.35">
      <c r="A3288">
        <f t="shared" si="951"/>
        <v>1385698.0151984736</v>
      </c>
      <c r="B3288">
        <f t="shared" si="968"/>
        <v>220540.68875146538</v>
      </c>
      <c r="C3288" t="str">
        <f t="shared" si="952"/>
        <v>-0.0278882103696298-0.00725803739847917i</v>
      </c>
      <c r="D3288" t="str">
        <f t="shared" si="953"/>
        <v>3.18543859465704-1.03774053226713i</v>
      </c>
      <c r="E3288" t="str">
        <f t="shared" si="954"/>
        <v>-4.27051066994801-20.0962966964381i</v>
      </c>
      <c r="F3288" t="str">
        <f t="shared" si="955"/>
        <v>2.85931101255687-1.05759716027023i</v>
      </c>
      <c r="G3288" t="str">
        <f t="shared" si="956"/>
        <v>0.982611524439047-0.130713872556128i</v>
      </c>
      <c r="H3288" t="str">
        <f t="shared" si="957"/>
        <v>0.00575030012002248-10.8306883812092i</v>
      </c>
      <c r="I3288" t="str">
        <f t="shared" si="958"/>
        <v>-0.0322672533789228-0.0873800393253408i</v>
      </c>
      <c r="K3288" t="str">
        <f t="shared" si="959"/>
        <v>0.000588246720309818-0.000595908295748132i</v>
      </c>
      <c r="L3288" t="str">
        <f t="shared" si="960"/>
        <v>0.0001875-0.00159941923307161i</v>
      </c>
      <c r="M3288" t="str">
        <f t="shared" si="961"/>
        <v>0.00125-0.000401993069274682i</v>
      </c>
      <c r="N3288">
        <f t="shared" si="962"/>
        <v>14.587883729860636</v>
      </c>
      <c r="O3288">
        <f t="shared" si="963"/>
        <v>30.806962458914157</v>
      </c>
      <c r="P3288" s="3">
        <f t="shared" si="964"/>
        <v>-30.806962458914157</v>
      </c>
      <c r="Q3288" s="3">
        <f t="shared" si="965"/>
        <v>-165.41211627013936</v>
      </c>
      <c r="R3288">
        <f t="shared" si="966"/>
        <v>14.587883729860636</v>
      </c>
      <c r="S3288">
        <f t="shared" si="967"/>
        <v>220.54068875146538</v>
      </c>
      <c r="T3288">
        <f t="shared" si="950"/>
        <v>-30.806962458914157</v>
      </c>
    </row>
    <row r="3289" spans="1:20" x14ac:dyDescent="0.35">
      <c r="A3289">
        <f t="shared" si="951"/>
        <v>1390963.6676562277</v>
      </c>
      <c r="B3289">
        <f t="shared" si="968"/>
        <v>221378.74336872096</v>
      </c>
      <c r="C3289" t="str">
        <f t="shared" si="952"/>
        <v>-0.0277330585536367-0.00717304342410445i</v>
      </c>
      <c r="D3289" t="str">
        <f t="shared" si="953"/>
        <v>3.18339880031879-1.04051586941158i</v>
      </c>
      <c r="E3289" t="str">
        <f t="shared" si="954"/>
        <v>-4.25789976664796-20.0131026880273i</v>
      </c>
      <c r="F3289" t="str">
        <f t="shared" si="955"/>
        <v>2.85893247987925-1.05642826535296i</v>
      </c>
      <c r="G3289" t="str">
        <f t="shared" si="956"/>
        <v>0.982481440453862-0.131193214830516i</v>
      </c>
      <c r="H3289" t="str">
        <f t="shared" si="957"/>
        <v>0.00569630407493452-10.7896583164343i</v>
      </c>
      <c r="I3289" t="str">
        <f t="shared" si="958"/>
        <v>-0.0321097018437106-0.0870373794716621i</v>
      </c>
      <c r="K3289" t="str">
        <f t="shared" si="959"/>
        <v>0.000587163304208408-0.000595154002127702i</v>
      </c>
      <c r="L3289" t="str">
        <f t="shared" si="960"/>
        <v>0.0001875-0.00159336444816856i</v>
      </c>
      <c r="M3289" t="str">
        <f t="shared" si="961"/>
        <v>0.00125-0.000400471278416698i</v>
      </c>
      <c r="N3289">
        <f t="shared" si="962"/>
        <v>14.50152362197602</v>
      </c>
      <c r="O3289">
        <f t="shared" si="963"/>
        <v>30.858816716279573</v>
      </c>
      <c r="P3289" s="3">
        <f t="shared" si="964"/>
        <v>-30.858816716279573</v>
      </c>
      <c r="Q3289" s="3">
        <f t="shared" si="965"/>
        <v>-165.49847637802398</v>
      </c>
      <c r="R3289">
        <f t="shared" si="966"/>
        <v>14.50152362197602</v>
      </c>
      <c r="S3289">
        <f t="shared" si="967"/>
        <v>221.37874336872096</v>
      </c>
      <c r="T3289">
        <f t="shared" si="950"/>
        <v>-30.858816716279573</v>
      </c>
    </row>
    <row r="3290" spans="1:20" x14ac:dyDescent="0.35">
      <c r="A3290">
        <f t="shared" si="951"/>
        <v>1396249.3295933213</v>
      </c>
      <c r="B3290">
        <f t="shared" si="968"/>
        <v>222219.98259352209</v>
      </c>
      <c r="C3290" t="str">
        <f t="shared" si="952"/>
        <v>-0.0275786498462579-0.00708847858802567i</v>
      </c>
      <c r="D3290" t="str">
        <f t="shared" si="953"/>
        <v>3.18134611466142-1.04329752928711i</v>
      </c>
      <c r="E3290" t="str">
        <f t="shared" si="954"/>
        <v>-4.24537638135289-19.930266107291i</v>
      </c>
      <c r="F3290" t="str">
        <f t="shared" si="955"/>
        <v>2.85855116624624-1.05527381132623i</v>
      </c>
      <c r="G3290" t="str">
        <f t="shared" si="956"/>
        <v>0.982350400784312-0.131674184498i</v>
      </c>
      <c r="H3290" t="str">
        <f t="shared" si="957"/>
        <v>0.00564277196379917-10.7487838341526i</v>
      </c>
      <c r="I3290" t="str">
        <f t="shared" si="958"/>
        <v>-0.0319533181356714-0.0866959795199914i</v>
      </c>
      <c r="K3290" t="str">
        <f t="shared" si="959"/>
        <v>0.000586077391321887-0.000594400734347771i</v>
      </c>
      <c r="L3290" t="str">
        <f t="shared" si="960"/>
        <v>0.0001875-0.00158733258434804i</v>
      </c>
      <c r="M3290" t="str">
        <f t="shared" si="961"/>
        <v>0.00125-0.000398955248472503i</v>
      </c>
      <c r="N3290">
        <f t="shared" si="962"/>
        <v>14.414587369402199</v>
      </c>
      <c r="O3290">
        <f t="shared" si="963"/>
        <v>30.91071018140979</v>
      </c>
      <c r="P3290" s="3">
        <f t="shared" si="964"/>
        <v>-30.91071018140979</v>
      </c>
      <c r="Q3290" s="3">
        <f t="shared" si="965"/>
        <v>-165.5854126305978</v>
      </c>
      <c r="R3290">
        <f t="shared" si="966"/>
        <v>14.414587369402199</v>
      </c>
      <c r="S3290">
        <f t="shared" si="967"/>
        <v>222.21998259352208</v>
      </c>
      <c r="T3290">
        <f t="shared" si="950"/>
        <v>-30.91071018140979</v>
      </c>
    </row>
    <row r="3291" spans="1:20" x14ac:dyDescent="0.35">
      <c r="A3291">
        <f t="shared" si="951"/>
        <v>1401555.0770457759</v>
      </c>
      <c r="B3291">
        <f t="shared" si="968"/>
        <v>223064.41852737748</v>
      </c>
      <c r="C3291" t="str">
        <f t="shared" si="952"/>
        <v>-0.0274249784054079-0.00700434316377046i</v>
      </c>
      <c r="D3291" t="str">
        <f t="shared" si="953"/>
        <v>3.179280474708-1.0460854698805i</v>
      </c>
      <c r="E3291" t="str">
        <f t="shared" si="954"/>
        <v>-4.23293985373343-19.8477849653438i</v>
      </c>
      <c r="F3291" t="str">
        <f t="shared" si="955"/>
        <v>2.85816705199068-1.0541337732355i</v>
      </c>
      <c r="G3291" t="str">
        <f t="shared" si="956"/>
        <v>0.982218398671723-0.132156785608908i</v>
      </c>
      <c r="H3291" t="str">
        <f t="shared" si="957"/>
        <v>0.00558970021130161-10.7080643427351i</v>
      </c>
      <c r="I3291" t="str">
        <f t="shared" si="958"/>
        <v>-0.0317980932554331-0.0863558345437382i</v>
      </c>
      <c r="K3291" t="str">
        <f t="shared" si="959"/>
        <v>0.000584988999960545-0.000593648452628118i</v>
      </c>
      <c r="L3291" t="str">
        <f t="shared" si="960"/>
        <v>0.0001875-0.00158132355483965i</v>
      </c>
      <c r="M3291" t="str">
        <f t="shared" si="961"/>
        <v>0.00125-0.000397444957633495i</v>
      </c>
      <c r="N3291">
        <f t="shared" si="962"/>
        <v>14.327076036839003</v>
      </c>
      <c r="O3291">
        <f t="shared" si="963"/>
        <v>30.962643370246411</v>
      </c>
      <c r="P3291" s="3">
        <f t="shared" si="964"/>
        <v>-30.962643370246411</v>
      </c>
      <c r="Q3291" s="3">
        <f t="shared" si="965"/>
        <v>-165.672923963161</v>
      </c>
      <c r="R3291">
        <f t="shared" si="966"/>
        <v>14.327076036839003</v>
      </c>
      <c r="S3291">
        <f t="shared" si="967"/>
        <v>223.06441852737748</v>
      </c>
      <c r="T3291">
        <f t="shared" si="950"/>
        <v>-30.962643370246411</v>
      </c>
    </row>
    <row r="3292" spans="1:20" x14ac:dyDescent="0.35">
      <c r="A3292">
        <f t="shared" si="951"/>
        <v>1406880.98633855</v>
      </c>
      <c r="B3292">
        <f t="shared" si="968"/>
        <v>223912.06331778152</v>
      </c>
      <c r="C3292" t="str">
        <f t="shared" si="952"/>
        <v>-0.0272720384630089-0.00692063741930005i</v>
      </c>
      <c r="D3292" t="str">
        <f t="shared" si="953"/>
        <v>3.17720181743432-1.04887964860937i</v>
      </c>
      <c r="E3292" t="str">
        <f t="shared" si="954"/>
        <v>-4.22058952751924-19.7656572881406i</v>
      </c>
      <c r="F3292" t="str">
        <f t="shared" si="955"/>
        <v>2.85778011731785-1.05300812624381i</v>
      </c>
      <c r="G3292" t="str">
        <f t="shared" si="956"/>
        <v>0.982085427313564-0.132641022206172i</v>
      </c>
      <c r="H3292" t="str">
        <f t="shared" si="957"/>
        <v>0.00553708526827096-10.6674992528238i</v>
      </c>
      <c r="I3292" t="str">
        <f t="shared" si="958"/>
        <v>-0.0316440182706602-0.0860169396352967i</v>
      </c>
      <c r="K3292" t="str">
        <f t="shared" si="959"/>
        <v>0.000583898148705236-0.00059289711738065i</v>
      </c>
      <c r="L3292" t="str">
        <f t="shared" si="960"/>
        <v>0.0001875-0.00157533727320149i</v>
      </c>
      <c r="M3292" t="str">
        <f t="shared" si="961"/>
        <v>0.00125-0.000395940384173636i</v>
      </c>
      <c r="N3292">
        <f t="shared" si="962"/>
        <v>14.238990704453499</v>
      </c>
      <c r="O3292">
        <f t="shared" si="963"/>
        <v>31.014616796884891</v>
      </c>
      <c r="P3292" s="3">
        <f t="shared" si="964"/>
        <v>-31.014616796884891</v>
      </c>
      <c r="Q3292" s="3">
        <f t="shared" si="965"/>
        <v>-165.7610092955465</v>
      </c>
      <c r="R3292">
        <f t="shared" si="966"/>
        <v>14.238990704453499</v>
      </c>
      <c r="S3292">
        <f t="shared" si="967"/>
        <v>223.91206331778153</v>
      </c>
      <c r="T3292">
        <f t="shared" si="950"/>
        <v>-31.014616796884891</v>
      </c>
    </row>
    <row r="3293" spans="1:20" x14ac:dyDescent="0.35">
      <c r="A3293">
        <f t="shared" si="951"/>
        <v>1412227.1340866366</v>
      </c>
      <c r="B3293">
        <f t="shared" si="968"/>
        <v>224762.9291583891</v>
      </c>
      <c r="C3293" t="str">
        <f t="shared" si="952"/>
        <v>-0.0271198243243422-0.00683736161681983i</v>
      </c>
      <c r="D3293" t="str">
        <f t="shared" si="953"/>
        <v>3.17511007977307-1.05168002231814i</v>
      </c>
      <c r="E3293" t="str">
        <f t="shared" si="954"/>
        <v>-4.20832475047929-19.6838811163311i</v>
      </c>
      <c r="F3293" t="str">
        <f t="shared" si="955"/>
        <v>2.85739034230468-1.05189684563046i</v>
      </c>
      <c r="G3293" t="str">
        <f t="shared" si="956"/>
        <v>0.981951479863222-0.133126898325059i</v>
      </c>
      <c r="H3293" t="str">
        <f t="shared" si="957"/>
        <v>0.00548492361146184-10.6270879773234i</v>
      </c>
      <c r="I3293" t="str">
        <f t="shared" si="958"/>
        <v>-0.0314910843155391-0.0856792899059739i</v>
      </c>
      <c r="K3293" t="str">
        <f t="shared" si="959"/>
        <v>0.000582804856406387-0.000592146689212479i</v>
      </c>
      <c r="L3293" t="str">
        <f t="shared" si="960"/>
        <v>0.0001875-0.00156937365331888i</v>
      </c>
      <c r="M3293" t="str">
        <f t="shared" si="961"/>
        <v>0.00125-0.000394441506449129i</v>
      </c>
      <c r="N3293">
        <f t="shared" si="962"/>
        <v>14.150332467803935</v>
      </c>
      <c r="O3293">
        <f t="shared" si="963"/>
        <v>31.066630973566927</v>
      </c>
      <c r="P3293" s="3">
        <f t="shared" si="964"/>
        <v>-31.066630973566927</v>
      </c>
      <c r="Q3293" s="3">
        <f t="shared" si="965"/>
        <v>-165.84966753219607</v>
      </c>
      <c r="R3293">
        <f t="shared" si="966"/>
        <v>14.150332467803935</v>
      </c>
      <c r="S3293">
        <f t="shared" si="967"/>
        <v>224.76292915838911</v>
      </c>
      <c r="T3293">
        <f t="shared" si="950"/>
        <v>-31.066630973566927</v>
      </c>
    </row>
    <row r="3294" spans="1:20" x14ac:dyDescent="0.35">
      <c r="A3294">
        <f t="shared" si="951"/>
        <v>1417593.5971961659</v>
      </c>
      <c r="B3294">
        <f t="shared" si="968"/>
        <v>225617.02828919099</v>
      </c>
      <c r="C3294" t="str">
        <f t="shared" si="952"/>
        <v>-0.026968330367401-0.00675451601258831i</v>
      </c>
      <c r="D3294" t="str">
        <f t="shared" si="953"/>
        <v>3.17300519861814-1.05448654727435i</v>
      </c>
      <c r="E3294" t="str">
        <f t="shared" si="954"/>
        <v>-4.19614487440149-19.6024545051141i</v>
      </c>
      <c r="F3294" t="str">
        <f t="shared" si="955"/>
        <v>2.85699770689924-1.05079990678972i</v>
      </c>
      <c r="G3294" t="str">
        <f t="shared" si="956"/>
        <v>0.981816549429774-0.133614417992917i</v>
      </c>
      <c r="H3294" t="str">
        <f t="shared" si="957"/>
        <v>0.00543321174333746-10.5868299313921i</v>
      </c>
      <c r="I3294" t="str">
        <f t="shared" si="958"/>
        <v>-0.0313392825902667-0.0853428804859185i</v>
      </c>
      <c r="K3294" t="str">
        <f t="shared" si="959"/>
        <v>0.000581709142182966-0.00059139712892899i</v>
      </c>
      <c r="L3294" t="str">
        <f t="shared" si="960"/>
        <v>0.0001875-0.00156343260940314i</v>
      </c>
      <c r="M3294" t="str">
        <f t="shared" si="961"/>
        <v>0.00125-0.000392948302898116i</v>
      </c>
      <c r="N3294">
        <f t="shared" si="962"/>
        <v>14.061102437759558</v>
      </c>
      <c r="O3294">
        <f t="shared" si="963"/>
        <v>31.118686410673952</v>
      </c>
      <c r="P3294" s="3">
        <f t="shared" si="964"/>
        <v>-31.118686410673952</v>
      </c>
      <c r="Q3294" s="3">
        <f t="shared" si="965"/>
        <v>-165.93889756224044</v>
      </c>
      <c r="R3294">
        <f t="shared" si="966"/>
        <v>14.061102437759558</v>
      </c>
      <c r="S3294">
        <f t="shared" si="967"/>
        <v>225.61702828919098</v>
      </c>
      <c r="T3294">
        <f t="shared" si="950"/>
        <v>-31.118686410673952</v>
      </c>
    </row>
    <row r="3295" spans="1:20" x14ac:dyDescent="0.35">
      <c r="A3295">
        <f t="shared" si="951"/>
        <v>1422980.4528655114</v>
      </c>
      <c r="B3295">
        <f t="shared" si="968"/>
        <v>226474.37299668993</v>
      </c>
      <c r="C3295" t="str">
        <f t="shared" si="952"/>
        <v>-0.0268175510422485-0.00667210085672827i</v>
      </c>
      <c r="D3295" t="str">
        <f t="shared" si="953"/>
        <v>3.17088711082891-1.0572991791647i</v>
      </c>
      <c r="E3295" t="str">
        <f t="shared" si="954"/>
        <v>-4.18404925507288-19.5213755240946i</v>
      </c>
      <c r="F3295" t="str">
        <f t="shared" si="955"/>
        <v>2.85660219092-1.04971728522958i</v>
      </c>
      <c r="G3295" t="str">
        <f t="shared" si="956"/>
        <v>0.981680629077769-0.134103585228901i</v>
      </c>
      <c r="H3295" t="str">
        <f t="shared" si="957"/>
        <v>0.00538194619185473-10.5467245324327i</v>
      </c>
      <c r="I3295" t="str">
        <f t="shared" si="958"/>
        <v>-0.0311886043605437-0.0850077065240454i</v>
      </c>
      <c r="K3295" t="str">
        <f t="shared" si="959"/>
        <v>0.000580611025421398-0.000590648397536913i</v>
      </c>
      <c r="L3295" t="str">
        <f t="shared" si="960"/>
        <v>0.0001875-0.00155751405599038i</v>
      </c>
      <c r="M3295" t="str">
        <f t="shared" si="961"/>
        <v>0.00125-0.000391460752040362i</v>
      </c>
      <c r="N3295">
        <f t="shared" si="962"/>
        <v>13.971301740422717</v>
      </c>
      <c r="O3295">
        <f t="shared" si="963"/>
        <v>31.170783616720076</v>
      </c>
      <c r="P3295" s="3">
        <f t="shared" si="964"/>
        <v>-31.170783616720076</v>
      </c>
      <c r="Q3295" s="3">
        <f t="shared" si="965"/>
        <v>-166.02869825957728</v>
      </c>
      <c r="R3295">
        <f t="shared" si="966"/>
        <v>13.971301740422717</v>
      </c>
      <c r="S3295">
        <f t="shared" si="967"/>
        <v>226.47437299668994</v>
      </c>
      <c r="T3295">
        <f t="shared" si="950"/>
        <v>-31.170783616720076</v>
      </c>
    </row>
    <row r="3296" spans="1:20" x14ac:dyDescent="0.35">
      <c r="A3296">
        <f t="shared" si="951"/>
        <v>1428387.7785864004</v>
      </c>
      <c r="B3296">
        <f t="shared" si="968"/>
        <v>227334.97561407735</v>
      </c>
      <c r="C3296" t="str">
        <f t="shared" si="952"/>
        <v>-0.0266674808703779-0.00659011639303759i</v>
      </c>
      <c r="D3296" t="str">
        <f t="shared" si="953"/>
        <v>3.16875575323463-1.06011787309126i</v>
      </c>
      <c r="E3296" t="str">
        <f t="shared" si="954"/>
        <v>-4.17203725225918-19.440642257141i</v>
      </c>
      <c r="F3296" t="str">
        <f t="shared" si="955"/>
        <v>2.85620377405512-1.04864895657035i</v>
      </c>
      <c r="G3296" t="str">
        <f t="shared" si="956"/>
        <v>0.981543711826993-0.134594404043712i</v>
      </c>
      <c r="H3296" t="str">
        <f t="shared" si="957"/>
        <v>0.00533112351025224-10.5067712000837i</v>
      </c>
      <c r="I3296" t="str">
        <f t="shared" si="958"/>
        <v>-0.0310390409570687-0.0846737631879617i</v>
      </c>
      <c r="K3296" t="str">
        <f t="shared" si="959"/>
        <v>0.00057951052577443-0.000589900456247382i</v>
      </c>
      <c r="L3296" t="str">
        <f t="shared" si="960"/>
        <v>0.0001875-0.00155161790794021i</v>
      </c>
      <c r="M3296" t="str">
        <f t="shared" si="961"/>
        <v>0.00125-0.000389978832476949i</v>
      </c>
      <c r="N3296">
        <f t="shared" si="962"/>
        <v>13.880931517048879</v>
      </c>
      <c r="O3296">
        <f t="shared" si="963"/>
        <v>31.222923098345849</v>
      </c>
      <c r="P3296" s="3">
        <f t="shared" si="964"/>
        <v>-31.222923098345849</v>
      </c>
      <c r="Q3296" s="3">
        <f t="shared" si="965"/>
        <v>-166.11906848295112</v>
      </c>
      <c r="R3296">
        <f t="shared" si="966"/>
        <v>13.880931517048879</v>
      </c>
      <c r="S3296">
        <f t="shared" si="967"/>
        <v>227.33497561407736</v>
      </c>
      <c r="T3296">
        <f t="shared" si="950"/>
        <v>-31.222923098345849</v>
      </c>
    </row>
    <row r="3297" spans="1:20" x14ac:dyDescent="0.35">
      <c r="A3297">
        <f t="shared" si="951"/>
        <v>1433815.6521450288</v>
      </c>
      <c r="B3297">
        <f t="shared" si="968"/>
        <v>228198.84852141087</v>
      </c>
      <c r="C3297" t="str">
        <f t="shared" si="952"/>
        <v>-0.0265181144440803-0.00650856285880235i</v>
      </c>
      <c r="D3297" t="str">
        <f t="shared" si="953"/>
        <v>3.16661106263889-1.06294258356766i</v>
      </c>
      <c r="E3297" t="str">
        <f t="shared" si="954"/>
        <v>-4.16010822968484-19.3602528022471i</v>
      </c>
      <c r="F3297" t="str">
        <f t="shared" si="955"/>
        <v>2.85580243586196-1.04759489654348i</v>
      </c>
      <c r="G3297" t="str">
        <f t="shared" si="956"/>
        <v>0.981405790652251-0.135086878439325i</v>
      </c>
      <c r="H3297" t="str">
        <f t="shared" si="957"/>
        <v>0.00528074027683952-10.4669693562106i</v>
      </c>
      <c r="I3297" t="str">
        <f t="shared" si="958"/>
        <v>-0.0308905837750418-0.0843410456639003i</v>
      </c>
      <c r="K3297" t="str">
        <f t="shared" si="959"/>
        <v>0.000578407663159949-0.000589153266478998i</v>
      </c>
      <c r="L3297" t="str">
        <f t="shared" si="960"/>
        <v>0.0001875-0.00154574408043455i</v>
      </c>
      <c r="M3297" t="str">
        <f t="shared" si="961"/>
        <v>0.00125-0.000388502522889968i</v>
      </c>
      <c r="N3297">
        <f t="shared" si="962"/>
        <v>13.789992923967759</v>
      </c>
      <c r="O3297">
        <f t="shared" si="963"/>
        <v>31.275105360310633</v>
      </c>
      <c r="P3297" s="3">
        <f t="shared" si="964"/>
        <v>-31.275105360310633</v>
      </c>
      <c r="Q3297" s="3">
        <f t="shared" si="965"/>
        <v>-166.21000707603224</v>
      </c>
      <c r="R3297">
        <f t="shared" si="966"/>
        <v>13.789992923967759</v>
      </c>
      <c r="S3297">
        <f t="shared" si="967"/>
        <v>228.19884852141087</v>
      </c>
      <c r="T3297">
        <f t="shared" si="950"/>
        <v>-31.275105360310633</v>
      </c>
    </row>
    <row r="3298" spans="1:20" x14ac:dyDescent="0.35">
      <c r="A3298">
        <f t="shared" si="951"/>
        <v>1439264.1516231799</v>
      </c>
      <c r="B3298">
        <f t="shared" si="968"/>
        <v>229066.00414579222</v>
      </c>
      <c r="C3298" t="str">
        <f t="shared" si="952"/>
        <v>-0.0263694464258127-0.00642744048461003i</v>
      </c>
      <c r="D3298" t="str">
        <f t="shared" si="953"/>
        <v>3.16445297582415-1.06577326451533i</v>
      </c>
      <c r="E3298" t="str">
        <f t="shared" si="954"/>
        <v>-4.14826155501229-19.2802052713925i</v>
      </c>
      <c r="F3298" t="str">
        <f t="shared" si="955"/>
        <v>2.85539815576625-1.04655508099013i</v>
      </c>
      <c r="G3298" t="str">
        <f t="shared" si="956"/>
        <v>0.98126685848314-0.135581012408705i</v>
      </c>
      <c r="H3298" t="str">
        <f t="shared" si="957"/>
        <v>0.00523079309478894-10.4273184248972i</v>
      </c>
      <c r="I3298" t="str">
        <f t="shared" si="958"/>
        <v>-0.0307432242736665-0.084009549156644i</v>
      </c>
      <c r="K3298" t="str">
        <f t="shared" si="959"/>
        <v>0.000577302457759768-0.000588406789860885i</v>
      </c>
      <c r="L3298" t="str">
        <f t="shared" si="960"/>
        <v>0.0001875-0.00153989248897644i</v>
      </c>
      <c r="M3298" t="str">
        <f t="shared" si="961"/>
        <v>0.00125-0.000387031802042208i</v>
      </c>
      <c r="N3298">
        <f t="shared" si="962"/>
        <v>13.6984871325038</v>
      </c>
      <c r="O3298">
        <f t="shared" si="963"/>
        <v>31.327330905486235</v>
      </c>
      <c r="P3298" s="3">
        <f t="shared" si="964"/>
        <v>-31.327330905486235</v>
      </c>
      <c r="Q3298" s="3">
        <f t="shared" si="965"/>
        <v>-166.3015128674962</v>
      </c>
      <c r="R3298">
        <f t="shared" si="966"/>
        <v>13.6984871325038</v>
      </c>
      <c r="S3298">
        <f t="shared" si="967"/>
        <v>229.06600414579222</v>
      </c>
      <c r="T3298">
        <f t="shared" si="950"/>
        <v>-31.327330905486235</v>
      </c>
    </row>
    <row r="3299" spans="1:20" x14ac:dyDescent="0.35">
      <c r="A3299">
        <f t="shared" si="951"/>
        <v>1444733.3553993478</v>
      </c>
      <c r="B3299">
        <f t="shared" si="968"/>
        <v>229936.45496154623</v>
      </c>
      <c r="C3299" t="str">
        <f t="shared" si="952"/>
        <v>-0.0262214715475711-0.00634674949416329i</v>
      </c>
      <c r="D3299" t="str">
        <f t="shared" si="953"/>
        <v>3.1622814295563-1.06860986925965i</v>
      </c>
      <c r="E3299" t="str">
        <f t="shared" si="954"/>
        <v>-4.13649659982211-19.2004977904064i</v>
      </c>
      <c r="F3299" t="str">
        <f t="shared" si="955"/>
        <v>2.85499091306157-1.04552948585993i</v>
      </c>
      <c r="G3299" t="str">
        <f t="shared" si="956"/>
        <v>0.98112690820382-0.136076809935541i</v>
      </c>
      <c r="H3299" t="str">
        <f t="shared" si="957"/>
        <v>0.00518127859192951-10.3878178324366i</v>
      </c>
      <c r="I3299" t="str">
        <f t="shared" si="958"/>
        <v>-0.0305969539756586-0.0836792688894562i</v>
      </c>
      <c r="K3299" t="str">
        <f t="shared" si="959"/>
        <v>0.000576194930018339-0.000587660988235742i</v>
      </c>
      <c r="L3299" t="str">
        <f t="shared" si="960"/>
        <v>0.0001875-0.00153406304938877i</v>
      </c>
      <c r="M3299" t="str">
        <f t="shared" si="961"/>
        <v>0.00125-0.000385566648776856i</v>
      </c>
      <c r="N3299">
        <f t="shared" si="962"/>
        <v>13.606415328895281</v>
      </c>
      <c r="O3299">
        <f t="shared" si="963"/>
        <v>31.379600234850152</v>
      </c>
      <c r="P3299" s="3">
        <f t="shared" si="964"/>
        <v>-31.379600234850152</v>
      </c>
      <c r="Q3299" s="3">
        <f t="shared" si="965"/>
        <v>-166.39358467110472</v>
      </c>
      <c r="R3299">
        <f t="shared" si="966"/>
        <v>13.606415328895281</v>
      </c>
      <c r="S3299">
        <f t="shared" si="967"/>
        <v>229.93645496154622</v>
      </c>
      <c r="T3299">
        <f t="shared" si="950"/>
        <v>-31.379600234850152</v>
      </c>
    </row>
    <row r="3300" spans="1:20" x14ac:dyDescent="0.35">
      <c r="A3300">
        <f t="shared" si="951"/>
        <v>1450223.3421498656</v>
      </c>
      <c r="B3300">
        <f t="shared" si="968"/>
        <v>230810.21349040011</v>
      </c>
      <c r="C3300" t="str">
        <f t="shared" si="952"/>
        <v>-0.0260741846102657-0.00626649010409534i</v>
      </c>
      <c r="D3300" t="str">
        <f t="shared" si="953"/>
        <v>3.16009636058932-1.07145235052624i</v>
      </c>
      <c r="E3300" t="str">
        <f t="shared" si="954"/>
        <v>-4.12481273959189-19.1211284988317i</v>
      </c>
      <c r="F3300" t="str">
        <f t="shared" si="955"/>
        <v>2.85458068690857-1.04451808720957i</v>
      </c>
      <c r="G3300" t="str">
        <f t="shared" si="956"/>
        <v>0.98098593265279-0.136574274993958i</v>
      </c>
      <c r="H3300" t="str">
        <f t="shared" si="957"/>
        <v>0.00513219342054261-10.3484670073223i</v>
      </c>
      <c r="I3300" t="str">
        <f t="shared" si="958"/>
        <v>-0.0304517644667552-0.0833502001040046i</v>
      </c>
      <c r="K3300" t="str">
        <f t="shared" si="959"/>
        <v>0.000575085100641429-0.000586915823662878i</v>
      </c>
      <c r="L3300" t="str">
        <f t="shared" si="960"/>
        <v>0.0001875-0.00152825567781308i</v>
      </c>
      <c r="M3300" t="str">
        <f t="shared" si="961"/>
        <v>0.00125-0.00038410704201719i</v>
      </c>
      <c r="N3300">
        <f t="shared" si="962"/>
        <v>13.513778714215306</v>
      </c>
      <c r="O3300">
        <f t="shared" si="963"/>
        <v>31.431913847479237</v>
      </c>
      <c r="P3300" s="3">
        <f t="shared" si="964"/>
        <v>-31.431913847479237</v>
      </c>
      <c r="Q3300" s="3">
        <f t="shared" si="965"/>
        <v>-166.48622128578469</v>
      </c>
      <c r="R3300">
        <f t="shared" si="966"/>
        <v>13.513778714215306</v>
      </c>
      <c r="S3300">
        <f t="shared" si="967"/>
        <v>230.81021349040012</v>
      </c>
      <c r="T3300">
        <f t="shared" si="950"/>
        <v>-31.431913847479237</v>
      </c>
    </row>
    <row r="3301" spans="1:20" x14ac:dyDescent="0.35">
      <c r="A3301">
        <f t="shared" si="951"/>
        <v>1455734.1908500351</v>
      </c>
      <c r="B3301">
        <f t="shared" si="968"/>
        <v>231687.29230166363</v>
      </c>
      <c r="C3301" t="str">
        <f t="shared" si="952"/>
        <v>-0.0259275804831043-0.00618666252378657i</v>
      </c>
      <c r="D3301" t="str">
        <f t="shared" si="953"/>
        <v>3.15789770567003-1.07430066043723i</v>
      </c>
      <c r="E3301" t="str">
        <f t="shared" si="954"/>
        <v>-4.11320935367636-19.0420955497939i</v>
      </c>
      <c r="F3301" t="str">
        <f t="shared" si="955"/>
        <v>2.85416745633442-1.04352086120155i</v>
      </c>
      <c r="G3301" t="str">
        <f t="shared" si="956"/>
        <v>0.980843924622667-0.137073411548232i</v>
      </c>
      <c r="H3301" t="str">
        <f t="shared" si="957"/>
        <v>0.00508353425716-10.3092653802403i</v>
      </c>
      <c r="I3301" t="str">
        <f t="shared" si="958"/>
        <v>-0.0303076473952347-0.0830223380603005i</v>
      </c>
      <c r="K3301" t="str">
        <f t="shared" si="959"/>
        <v>0.000573972990594751-0.000586171258421257i</v>
      </c>
      <c r="L3301" t="str">
        <f t="shared" si="960"/>
        <v>0.0001875-0.00152247029070838i</v>
      </c>
      <c r="M3301" t="str">
        <f t="shared" si="961"/>
        <v>0.00125-0.000382652960766279i</v>
      </c>
      <c r="N3301">
        <f t="shared" si="962"/>
        <v>13.420578504290376</v>
      </c>
      <c r="O3301">
        <f t="shared" si="963"/>
        <v>31.484272240541937</v>
      </c>
      <c r="P3301" s="3">
        <f t="shared" si="964"/>
        <v>-31.484272240541937</v>
      </c>
      <c r="Q3301" s="3">
        <f t="shared" si="965"/>
        <v>-166.57942149570962</v>
      </c>
      <c r="R3301">
        <f t="shared" si="966"/>
        <v>13.420578504290376</v>
      </c>
      <c r="S3301">
        <f t="shared" si="967"/>
        <v>231.68729230166363</v>
      </c>
      <c r="T3301">
        <f t="shared" si="950"/>
        <v>-31.484272240541937</v>
      </c>
    </row>
    <row r="3302" spans="1:20" x14ac:dyDescent="0.35">
      <c r="A3302">
        <f t="shared" si="951"/>
        <v>1461265.9807752653</v>
      </c>
      <c r="B3302">
        <f t="shared" si="968"/>
        <v>232567.70401240996</v>
      </c>
      <c r="C3302" t="str">
        <f t="shared" si="952"/>
        <v>-0.0257816541029726-0.00610726695518105i</v>
      </c>
      <c r="D3302" t="str">
        <f t="shared" si="953"/>
        <v>3.15568540154282-1.0771547505075i</v>
      </c>
      <c r="E3302" t="str">
        <f t="shared" si="954"/>
        <v>-4.10168582528657-18.9633971098668i</v>
      </c>
      <c r="F3302" t="str">
        <f t="shared" si="955"/>
        <v>2.8537512002321-1.04253778410276i</v>
      </c>
      <c r="G3302" t="str">
        <f t="shared" si="956"/>
        <v>0.980700876859951-0.137574223552504i</v>
      </c>
      <c r="H3302" t="str">
        <f t="shared" si="957"/>
        <v>0.00503529780236388-10.2702123840597i</v>
      </c>
      <c r="I3302" t="str">
        <f t="shared" si="958"/>
        <v>-0.0301645944714313-0.0826956780366206i</v>
      </c>
      <c r="K3302" t="str">
        <f t="shared" si="959"/>
        <v>0.000572858621102554-0.00058542725501252i</v>
      </c>
      <c r="L3302" t="str">
        <f t="shared" si="960"/>
        <v>0.0001875-0.00151670680484995i</v>
      </c>
      <c r="M3302" t="str">
        <f t="shared" si="961"/>
        <v>0.00125-0.000381204384106673i</v>
      </c>
      <c r="N3302">
        <f t="shared" si="962"/>
        <v>13.326815929620153</v>
      </c>
      <c r="O3302">
        <f t="shared" si="963"/>
        <v>31.536675909292711</v>
      </c>
      <c r="P3302" s="3">
        <f t="shared" si="964"/>
        <v>-31.536675909292711</v>
      </c>
      <c r="Q3302" s="3">
        <f t="shared" si="965"/>
        <v>-166.67318407037985</v>
      </c>
      <c r="R3302">
        <f t="shared" si="966"/>
        <v>13.326815929620153</v>
      </c>
      <c r="S3302">
        <f t="shared" si="967"/>
        <v>232.56770401240996</v>
      </c>
      <c r="T3302">
        <f t="shared" si="950"/>
        <v>-31.536675909292711</v>
      </c>
    </row>
    <row r="3303" spans="1:20" x14ac:dyDescent="0.35">
      <c r="A3303">
        <f t="shared" si="951"/>
        <v>1466818.7915022112</v>
      </c>
      <c r="B3303">
        <f t="shared" si="968"/>
        <v>233451.46128765712</v>
      </c>
      <c r="C3303" t="str">
        <f t="shared" si="952"/>
        <v>-0.0256364004738229-0.00602830359260518i</v>
      </c>
      <c r="D3303" t="str">
        <f t="shared" si="953"/>
        <v>3.15345938495454-1.08001457164101i</v>
      </c>
      <c r="E3303" t="str">
        <f t="shared" si="954"/>
        <v>-4.09024154146915-18.8850313589438i</v>
      </c>
      <c r="F3303" t="str">
        <f t="shared" si="955"/>
        <v>2.85333189735975-1.04156883228315i</v>
      </c>
      <c r="G3303" t="str">
        <f t="shared" si="956"/>
        <v>0.980556782064806-0.138076714950489i</v>
      </c>
      <c r="H3303" t="str">
        <f t="shared" si="957"/>
        <v>0.00498748078058838-10.2313074538242i</v>
      </c>
      <c r="I3303" t="str">
        <f t="shared" si="958"/>
        <v>-0.0300225974672588-0.0823702153294385i</v>
      </c>
      <c r="K3303" t="str">
        <f t="shared" si="959"/>
        <v>0.000571742013646137-0.000584683776164007i</v>
      </c>
      <c r="L3303" t="str">
        <f t="shared" si="960"/>
        <v>0.0001875-0.00151096513732811i</v>
      </c>
      <c r="M3303" t="str">
        <f t="shared" si="961"/>
        <v>0.00125-0.000379761291200113i</v>
      </c>
      <c r="N3303">
        <f t="shared" si="962"/>
        <v>13.232492235296093</v>
      </c>
      <c r="O3303">
        <f t="shared" si="963"/>
        <v>31.589125347064773</v>
      </c>
      <c r="P3303" s="3">
        <f t="shared" si="964"/>
        <v>-31.589125347064773</v>
      </c>
      <c r="Q3303" s="3">
        <f t="shared" si="965"/>
        <v>-166.76750776470391</v>
      </c>
      <c r="R3303">
        <f t="shared" si="966"/>
        <v>13.232492235296093</v>
      </c>
      <c r="S3303">
        <f t="shared" si="967"/>
        <v>233.45146128765711</v>
      </c>
      <c r="T3303">
        <f t="shared" si="950"/>
        <v>-31.589125347064773</v>
      </c>
    </row>
    <row r="3304" spans="1:20" x14ac:dyDescent="0.35">
      <c r="A3304">
        <f t="shared" si="951"/>
        <v>1472392.7029099197</v>
      </c>
      <c r="B3304">
        <f t="shared" si="968"/>
        <v>234338.57684055023</v>
      </c>
      <c r="C3304" t="str">
        <f t="shared" si="952"/>
        <v>-0.0254918146660636-0.00594977262258697i</v>
      </c>
      <c r="D3304" t="str">
        <f t="shared" si="953"/>
        <v>3.15121959265941-1.08288007412708i</v>
      </c>
      <c r="E3304" t="str">
        <f t="shared" si="954"/>
        <v>-4.07887589308588-18.8069964901087i</v>
      </c>
      <c r="F3304" t="str">
        <f t="shared" si="955"/>
        <v>2.85290952633999-1.04061398221436i</v>
      </c>
      <c r="G3304" t="str">
        <f t="shared" si="956"/>
        <v>0.980411632890832-0.13858088967518i</v>
      </c>
      <c r="H3304" t="str">
        <f t="shared" si="957"/>
        <v>0.00494007993992404-10.1925500267441i</v>
      </c>
      <c r="I3304" t="str">
        <f t="shared" si="958"/>
        <v>-0.0298816482157377-0.082045945253359i</v>
      </c>
      <c r="K3304" t="str">
        <f t="shared" si="959"/>
        <v>0.000570623189962341-0.000583940784831761i</v>
      </c>
      <c r="L3304" t="str">
        <f t="shared" si="960"/>
        <v>0.0001875-0.00150524520554703i</v>
      </c>
      <c r="M3304" t="str">
        <f t="shared" si="961"/>
        <v>0.00125-0.000378323661287221i</v>
      </c>
      <c r="N3304">
        <f t="shared" si="962"/>
        <v>13.137608680920806</v>
      </c>
      <c r="O3304">
        <f t="shared" si="963"/>
        <v>31.64162104526374</v>
      </c>
      <c r="P3304" s="3">
        <f t="shared" si="964"/>
        <v>-31.64162104526374</v>
      </c>
      <c r="Q3304" s="3">
        <f t="shared" si="965"/>
        <v>-166.86239131907919</v>
      </c>
      <c r="R3304">
        <f t="shared" si="966"/>
        <v>13.137608680920806</v>
      </c>
      <c r="S3304">
        <f t="shared" si="967"/>
        <v>234.33857684055022</v>
      </c>
      <c r="T3304">
        <f t="shared" si="950"/>
        <v>-31.64162104526374</v>
      </c>
    </row>
    <row r="3305" spans="1:20" x14ac:dyDescent="0.35">
      <c r="A3305">
        <f t="shared" si="951"/>
        <v>1477987.7951809773</v>
      </c>
      <c r="B3305">
        <f t="shared" si="968"/>
        <v>235229.06343254432</v>
      </c>
      <c r="C3305" t="str">
        <f t="shared" si="952"/>
        <v>-0.025347891815953-0.00587167422367594i</v>
      </c>
      <c r="D3305" t="str">
        <f t="shared" si="953"/>
        <v>3.14896596142401-1.0857512076368i</v>
      </c>
      <c r="E3305" t="str">
        <f t="shared" si="954"/>
        <v>-4.06758827479302-18.7292907095086i</v>
      </c>
      <c r="F3305" t="str">
        <f t="shared" si="955"/>
        <v>2.8524840656593-1.03967321046838i</v>
      </c>
      <c r="G3305" t="str">
        <f t="shared" si="956"/>
        <v>0.980265421944839-0.139086751648551i</v>
      </c>
      <c r="H3305" t="str">
        <f t="shared" si="957"/>
        <v>0.00489309205192337-10.1539395421869i</v>
      </c>
      <c r="I3305" t="str">
        <f t="shared" si="958"/>
        <v>-0.0297417386105239-0.0817228631410431i</v>
      </c>
      <c r="K3305" t="str">
        <f t="shared" si="959"/>
        <v>0.000569502172041985-0.00058319824420353i</v>
      </c>
      <c r="L3305" t="str">
        <f t="shared" si="960"/>
        <v>0.0001875-0.00149954692722358i</v>
      </c>
      <c r="M3305" t="str">
        <f t="shared" si="961"/>
        <v>0.00125-0.00037689147368721i</v>
      </c>
      <c r="N3305">
        <f t="shared" si="962"/>
        <v>13.042166540525045</v>
      </c>
      <c r="O3305">
        <f t="shared" si="963"/>
        <v>31.694163493360968</v>
      </c>
      <c r="P3305" s="3">
        <f t="shared" si="964"/>
        <v>-31.694163493360968</v>
      </c>
      <c r="Q3305" s="3">
        <f t="shared" si="965"/>
        <v>-166.95783345947495</v>
      </c>
      <c r="R3305">
        <f t="shared" si="966"/>
        <v>13.042166540525045</v>
      </c>
      <c r="S3305">
        <f t="shared" si="967"/>
        <v>235.22906343254434</v>
      </c>
      <c r="T3305">
        <f t="shared" si="950"/>
        <v>-31.694163493360968</v>
      </c>
    </row>
    <row r="3306" spans="1:20" x14ac:dyDescent="0.35">
      <c r="A3306">
        <f t="shared" si="951"/>
        <v>1483604.1488026651</v>
      </c>
      <c r="B3306">
        <f t="shared" si="968"/>
        <v>236122.93387358799</v>
      </c>
      <c r="C3306" t="str">
        <f t="shared" si="952"/>
        <v>-0.0252046271249964-0.00579400856626527i</v>
      </c>
      <c r="D3306" t="str">
        <f t="shared" si="953"/>
        <v>3.14669842803236-1.08862792121936i</v>
      </c>
      <c r="E3306" t="str">
        <f t="shared" si="954"/>
        <v>-4.05637808502056-18.6519122362286i</v>
      </c>
      <c r="F3306" t="str">
        <f t="shared" si="955"/>
        <v>2.85205549366736-1.03874649371614i</v>
      </c>
      <c r="G3306" t="str">
        <f t="shared" si="956"/>
        <v>0.980118141786622-0.139594304781254i</v>
      </c>
      <c r="H3306" t="str">
        <f t="shared" si="957"/>
        <v>0.00484651391140872-10.1154754416695i</v>
      </c>
      <c r="I3306" t="str">
        <f t="shared" si="958"/>
        <v>-0.0296028606054426-0.081400964343145i</v>
      </c>
      <c r="K3306" t="str">
        <f t="shared" si="959"/>
        <v>0.000568378982128253-0.000582456117701752i</v>
      </c>
      <c r="L3306" t="str">
        <f t="shared" si="960"/>
        <v>0.0001875-0.00149387022038611i</v>
      </c>
      <c r="M3306" t="str">
        <f t="shared" si="961"/>
        <v>0.00125-0.00037546470779758i</v>
      </c>
      <c r="N3306">
        <f t="shared" si="962"/>
        <v>12.946167102487152</v>
      </c>
      <c r="O3306">
        <f t="shared" si="963"/>
        <v>31.746753178886809</v>
      </c>
      <c r="P3306" s="3">
        <f t="shared" si="964"/>
        <v>-31.746753178886809</v>
      </c>
      <c r="Q3306" s="3">
        <f t="shared" si="965"/>
        <v>-167.05383289751285</v>
      </c>
      <c r="R3306">
        <f t="shared" si="966"/>
        <v>12.946167102487152</v>
      </c>
      <c r="S3306">
        <f t="shared" si="967"/>
        <v>236.12293387358798</v>
      </c>
      <c r="T3306">
        <f t="shared" si="950"/>
        <v>-31.746753178886809</v>
      </c>
    </row>
    <row r="3307" spans="1:20" x14ac:dyDescent="0.35">
      <c r="A3307">
        <f t="shared" si="951"/>
        <v>1489241.8445681152</v>
      </c>
      <c r="B3307">
        <f t="shared" si="968"/>
        <v>237020.20102230762</v>
      </c>
      <c r="C3307" t="str">
        <f t="shared" si="952"/>
        <v>-0.025062015859345-0.00571677581241392i</v>
      </c>
      <c r="D3307" t="str">
        <f t="shared" si="953"/>
        <v>3.14441692929099-1.09151016329844i</v>
      </c>
      <c r="E3307" t="str">
        <f t="shared" si="954"/>
        <v>-4.04524472595155-18.5748593021672i</v>
      </c>
      <c r="F3307" t="str">
        <f t="shared" si="955"/>
        <v>2.85162378857639-1.03783380872615i</v>
      </c>
      <c r="G3307" t="str">
        <f t="shared" si="956"/>
        <v>0.979969784928732-0.140103552972315i</v>
      </c>
      <c r="H3307" t="str">
        <f t="shared" si="957"/>
        <v>0.00480034233628235-10.0771571688494i</v>
      </c>
      <c r="I3307" t="str">
        <f t="shared" si="958"/>
        <v>-0.0294650062140251-0.0810802442282409i</v>
      </c>
      <c r="K3307" t="str">
        <f t="shared" si="959"/>
        <v>0.000567253642715035-0.000581714368986528i</v>
      </c>
      <c r="L3307" t="str">
        <f t="shared" si="960"/>
        <v>0.0001875-0.0014882150033733i</v>
      </c>
      <c r="M3307" t="str">
        <f t="shared" si="961"/>
        <v>0.00125-0.000374043343093823i</v>
      </c>
      <c r="N3307">
        <f t="shared" si="962"/>
        <v>12.849611669450098</v>
      </c>
      <c r="O3307">
        <f t="shared" si="963"/>
        <v>31.799390587424394</v>
      </c>
      <c r="P3307" s="3">
        <f t="shared" si="964"/>
        <v>-31.799390587424394</v>
      </c>
      <c r="Q3307" s="3">
        <f t="shared" si="965"/>
        <v>-167.1503883305499</v>
      </c>
      <c r="R3307">
        <f t="shared" si="966"/>
        <v>12.849611669450098</v>
      </c>
      <c r="S3307">
        <f t="shared" si="967"/>
        <v>237.02020102230762</v>
      </c>
      <c r="T3307">
        <f t="shared" si="950"/>
        <v>-31.799390587424394</v>
      </c>
    </row>
    <row r="3308" spans="1:20" x14ac:dyDescent="0.35">
      <c r="A3308">
        <f t="shared" si="951"/>
        <v>1494900.963577474</v>
      </c>
      <c r="B3308">
        <f t="shared" si="968"/>
        <v>237920.8777861924</v>
      </c>
      <c r="C3308" t="str">
        <f t="shared" si="952"/>
        <v>-0.0249200533491988-0.00563997611567065i</v>
      </c>
      <c r="D3308" t="str">
        <f t="shared" si="953"/>
        <v>3.14212140203422-1.09439788166863i</v>
      </c>
      <c r="E3308" t="str">
        <f t="shared" si="954"/>
        <v>-4.03418760350119-18.4981301519137i</v>
      </c>
      <c r="F3308" t="str">
        <f t="shared" si="955"/>
        <v>2.85118892846047-1.03693513236306i</v>
      </c>
      <c r="G3308" t="str">
        <f t="shared" si="956"/>
        <v>0.979820343836257-0.140614500108829i</v>
      </c>
      <c r="H3308" t="str">
        <f t="shared" si="957"/>
        <v>0.00475457416733766-10.0389841695163i</v>
      </c>
      <c r="I3308" t="str">
        <f t="shared" si="958"/>
        <v>-0.0293281675090478-0.0807606981827602i</v>
      </c>
      <c r="K3308" t="str">
        <f t="shared" si="959"/>
        <v>0.000566126176545201-0.000580972961958581i</v>
      </c>
      <c r="L3308" t="str">
        <f t="shared" si="960"/>
        <v>0.0001875-0.00148258119483293i</v>
      </c>
      <c r="M3308" t="str">
        <f t="shared" si="961"/>
        <v>0.00125-0.000372627359129132i</v>
      </c>
      <c r="N3308">
        <f t="shared" si="962"/>
        <v>12.752501558239345</v>
      </c>
      <c r="O3308">
        <f t="shared" si="963"/>
        <v>31.852076202603122</v>
      </c>
      <c r="P3308" s="3">
        <f t="shared" si="964"/>
        <v>-31.852076202603122</v>
      </c>
      <c r="Q3308" s="3">
        <f t="shared" si="965"/>
        <v>-167.24749844176065</v>
      </c>
      <c r="R3308">
        <f t="shared" si="966"/>
        <v>12.752501558239345</v>
      </c>
      <c r="S3308">
        <f t="shared" si="967"/>
        <v>237.92087778619239</v>
      </c>
      <c r="T3308">
        <f t="shared" ref="T3308:T3371" si="969">P3308</f>
        <v>-31.852076202603122</v>
      </c>
    </row>
    <row r="3309" spans="1:20" x14ac:dyDescent="0.35">
      <c r="A3309">
        <f t="shared" ref="A3309:A3372" si="970">2*PI()*B3309</f>
        <v>1500581.5872390685</v>
      </c>
      <c r="B3309">
        <f t="shared" si="968"/>
        <v>238824.97712177993</v>
      </c>
      <c r="C3309" t="str">
        <f t="shared" ref="C3309:C3372" si="971">IMPRODUCT(D3309,E3309,$C$40,,K3309,$C$41)</f>
        <v>-0.0247787349882127-0.00556360962089931i</v>
      </c>
      <c r="D3309" t="str">
        <f t="shared" ref="D3309:D3372" si="972">IMDIV(IMPRODUCT($C$37,$C$38,COMPLEX(1,A3309/$C$38)),IMSUM(-1*A3309*A3309/$C$39,COMPLEX(0,1*A3309)))</f>
        <v>3.13981178312931-1.09729102349185i</v>
      </c>
      <c r="E3309" t="str">
        <f t="shared" ref="E3309:E3372" si="973">IMDIV(IMPRODUCT(IMSUM(F3309,G3309),$C$29,H3309),IMSUM(1,I3309))</f>
        <v>-4.02320612729627-18.4217230426272i</v>
      </c>
      <c r="F3309" t="str">
        <f t="shared" ref="F3309:F3372" si="974">IMDIV(IMPRODUCT($C$14,$C$15,COMPLEX(1,A3309/$C$15)),IMSUM(-1*A3309*A3309/$C$16,COMPLEX(0,A3309)))</f>
        <v>2.85075089125484-1.0360504415863i</v>
      </c>
      <c r="G3309" t="str">
        <f t="shared" ref="G3309:G3372" si="975">IMDIV(1,COMPLEX(1,A3309*$C$9*$C$10))</f>
        <v>0.97966981092659-0.141127150065641i</v>
      </c>
      <c r="H3309" t="str">
        <f t="shared" ref="H3309:H3372" si="976">IMDIV($C$3,IMSUM(K3309,COMPLEX(0,$C$28*A3309)))</f>
        <v>0.00470920626807358-10.000955891584i</v>
      </c>
      <c r="I3309" t="str">
        <f t="shared" ref="I3309:I3372" si="977">IMPRODUCT(F3309,$C$29,H3309,$C$31)</f>
        <v>-0.0291923366220785-0.0804423216109195i</v>
      </c>
      <c r="K3309" t="str">
        <f t="shared" ref="K3309:K3372" si="978">IF($C$26&lt;=0,IMDIV(1,IMSUM(IMDIV(1,L3309),1/$C$18)),IMDIV(1,IMSUM(IMDIV(1,L3309),1/$C$18,IMDIV(1,M3309))))</f>
        <v>0.000564996606608872-0.000580231860762207i</v>
      </c>
      <c r="L3309" t="str">
        <f t="shared" ref="L3309:L3372" si="979">IMSUM($C$21/$C$22,IMDIV(1,COMPLEX(0,$C$20*$C$22*A3309)))</f>
        <v>0.0001875-0.00147696871372079i</v>
      </c>
      <c r="M3309" t="str">
        <f t="shared" ref="M3309:M3372" si="980">IMSUM($C$25/$C$26,IMDIV(1,COMPLEX(0,$C$24*$C$26*A3309)))</f>
        <v>0.00125-0.000371216735534102i</v>
      </c>
      <c r="N3309">
        <f t="shared" ref="N3309:N3372" si="981">ABS(R3309)</f>
        <v>12.654838099780534</v>
      </c>
      <c r="O3309">
        <f t="shared" ref="O3309:O3372" si="982">ABS(P3309)</f>
        <v>31.904810506092034</v>
      </c>
      <c r="P3309" s="3">
        <f t="shared" ref="P3309:P3372" si="983">20*LOG10(IMABS(C3309))</f>
        <v>-31.904810506092034</v>
      </c>
      <c r="Q3309" s="3">
        <f t="shared" ref="Q3309:Q3372" si="984">IMARGUMENT(C3309)*180/PI()</f>
        <v>-167.34516190021947</v>
      </c>
      <c r="R3309">
        <f t="shared" ref="R3309:R3372" si="985">IF(Q3309&lt;0,Q3309+180,Q3309-180)</f>
        <v>12.654838099780534</v>
      </c>
      <c r="S3309">
        <f t="shared" ref="S3309:S3372" si="986">B3309/1000</f>
        <v>238.82497712177994</v>
      </c>
      <c r="T3309">
        <f t="shared" si="969"/>
        <v>-31.904810506092034</v>
      </c>
    </row>
    <row r="3310" spans="1:20" x14ac:dyDescent="0.35">
      <c r="A3310">
        <f t="shared" si="970"/>
        <v>1506283.7972705769</v>
      </c>
      <c r="B3310">
        <f t="shared" ref="B3310:B3373" si="987">B3309*(1+B$42)</f>
        <v>239732.51203484269</v>
      </c>
      <c r="C3310" t="str">
        <f t="shared" si="971"/>
        <v>-0.0246380562329055-0.00548767646410499i</v>
      </c>
      <c r="D3310" t="str">
        <f t="shared" si="972"/>
        <v>3.1374880094819-1.1001895352939i</v>
      </c>
      <c r="E3310" t="str">
        <f t="shared" si="973"/>
        <v>-4.01229971065416-18.3456362439172i</v>
      </c>
      <c r="F3310" t="str">
        <f t="shared" si="974"/>
        <v>2.85030965475543-1.03517971344865i</v>
      </c>
      <c r="G3310" t="str">
        <f t="shared" si="975"/>
        <v>0.979518178569205-0.141641506705035i</v>
      </c>
      <c r="H3310" t="str">
        <f t="shared" si="976"/>
        <v>0.0046642355245094-9.96307178508162i</v>
      </c>
      <c r="I3310" t="str">
        <f t="shared" si="977"/>
        <v>-0.0290575057430211-0.0801251099346568i</v>
      </c>
      <c r="K3310" t="str">
        <f t="shared" si="978"/>
        <v>0.000563864956141593-0.000579491029788204i</v>
      </c>
      <c r="L3310" t="str">
        <f t="shared" si="979"/>
        <v>0.0001875-0.00147137747929945i</v>
      </c>
      <c r="M3310" t="str">
        <f t="shared" si="980"/>
        <v>0.00125-0.00036981145201644i</v>
      </c>
      <c r="N3310">
        <f t="shared" si="981"/>
        <v>12.556622639015899</v>
      </c>
      <c r="O3310">
        <f t="shared" si="982"/>
        <v>31.957593977593316</v>
      </c>
      <c r="P3310" s="3">
        <f t="shared" si="983"/>
        <v>-31.957593977593316</v>
      </c>
      <c r="Q3310" s="3">
        <f t="shared" si="984"/>
        <v>-167.4433773609841</v>
      </c>
      <c r="R3310">
        <f t="shared" si="985"/>
        <v>12.556622639015899</v>
      </c>
      <c r="S3310">
        <f t="shared" si="986"/>
        <v>239.7325120348427</v>
      </c>
      <c r="T3310">
        <f t="shared" si="969"/>
        <v>-31.957593977593316</v>
      </c>
    </row>
    <row r="3311" spans="1:20" x14ac:dyDescent="0.35">
      <c r="A3311">
        <f t="shared" si="970"/>
        <v>1512007.6757002051</v>
      </c>
      <c r="B3311">
        <f t="shared" si="987"/>
        <v>240643.49558057511</v>
      </c>
      <c r="C3311" t="str">
        <f t="shared" si="971"/>
        <v>-0.0244980126020701-0.00541217677226108i</v>
      </c>
      <c r="D3311" t="str">
        <f t="shared" si="972"/>
        <v>3.13515001804138-1.10309336296086i</v>
      </c>
      <c r="E3311" t="str">
        <f t="shared" si="973"/>
        <v>-4.0014677705624-18.2698680377239i</v>
      </c>
      <c r="F3311" t="str">
        <f t="shared" si="974"/>
        <v>2.84986519661797-1.03432292509484i</v>
      </c>
      <c r="G3311" t="str">
        <f t="shared" si="975"/>
        <v>0.979365439085434-0.142157573876417i</v>
      </c>
      <c r="H3311" t="str">
        <f t="shared" si="976"/>
        <v>0.00461965884500259-9.92533130214548i</v>
      </c>
      <c r="I3311" t="str">
        <f t="shared" si="977"/>
        <v>-0.028923667119668-0.0798090585935597i</v>
      </c>
      <c r="K3311" t="str">
        <f t="shared" si="978"/>
        <v>0.000562731248622488-0.000578750433676788i</v>
      </c>
      <c r="L3311" t="str">
        <f t="shared" si="979"/>
        <v>0.0001875-0.00146580741113713i</v>
      </c>
      <c r="M3311" t="str">
        <f t="shared" si="980"/>
        <v>0.00125-0.000368411488360669i</v>
      </c>
      <c r="N3311">
        <f t="shared" si="981"/>
        <v>12.457856534820593</v>
      </c>
      <c r="O3311">
        <f t="shared" si="982"/>
        <v>32.010427094836373</v>
      </c>
      <c r="P3311" s="3">
        <f t="shared" si="983"/>
        <v>-32.010427094836373</v>
      </c>
      <c r="Q3311" s="3">
        <f t="shared" si="984"/>
        <v>-167.54214346517941</v>
      </c>
      <c r="R3311">
        <f t="shared" si="985"/>
        <v>12.457856534820593</v>
      </c>
      <c r="S3311">
        <f t="shared" si="986"/>
        <v>240.64349558057512</v>
      </c>
      <c r="T3311">
        <f t="shared" si="969"/>
        <v>-32.010427094836373</v>
      </c>
    </row>
    <row r="3312" spans="1:20" x14ac:dyDescent="0.35">
      <c r="A3312">
        <f t="shared" si="970"/>
        <v>1517753.304867866</v>
      </c>
      <c r="B3312">
        <f t="shared" si="987"/>
        <v>241557.94086378129</v>
      </c>
      <c r="C3312" t="str">
        <f t="shared" si="971"/>
        <v>-0.0243585996761887-0.00533711066313901i</v>
      </c>
      <c r="D3312" t="str">
        <f t="shared" si="972"/>
        <v>3.13279774580634-1.1060024517357i</v>
      </c>
      <c r="E3312" t="str">
        <f t="shared" si="973"/>
        <v>-3.99070972765734-18.1944167182026i</v>
      </c>
      <c r="F3312" t="str">
        <f t="shared" si="974"/>
        <v>2.84941749435748-1.03348005376009i</v>
      </c>
      <c r="G3312" t="str">
        <f t="shared" si="975"/>
        <v>0.979211584748242-0.142675355415988i</v>
      </c>
      <c r="H3312" t="str">
        <f t="shared" si="976"/>
        <v>0.00457547316006783-9.88773389701075i</v>
      </c>
      <c r="I3312" t="str">
        <f t="shared" si="977"/>
        <v>-0.0287908130572532-0.0794941630448024i</v>
      </c>
      <c r="K3312" t="str">
        <f t="shared" si="978"/>
        <v>0.000561595507772358-0.00057801003732049i</v>
      </c>
      <c r="L3312" t="str">
        <f t="shared" si="979"/>
        <v>0.0001875-0.00146025842910653i</v>
      </c>
      <c r="M3312" t="str">
        <f t="shared" si="980"/>
        <v>0.00125-0.000367016824427844i</v>
      </c>
      <c r="N3312">
        <f t="shared" si="981"/>
        <v>12.35854115992052</v>
      </c>
      <c r="O3312">
        <f t="shared" si="982"/>
        <v>32.06331033357111</v>
      </c>
      <c r="P3312" s="3">
        <f t="shared" si="983"/>
        <v>-32.06331033357111</v>
      </c>
      <c r="Q3312" s="3">
        <f t="shared" si="984"/>
        <v>-167.64145884007948</v>
      </c>
      <c r="R3312">
        <f t="shared" si="985"/>
        <v>12.35854115992052</v>
      </c>
      <c r="S3312">
        <f t="shared" si="986"/>
        <v>241.55794086378128</v>
      </c>
      <c r="T3312">
        <f t="shared" si="969"/>
        <v>-32.06331033357111</v>
      </c>
    </row>
    <row r="3313" spans="1:20" x14ac:dyDescent="0.35">
      <c r="A3313">
        <f t="shared" si="970"/>
        <v>1523520.7674263639</v>
      </c>
      <c r="B3313">
        <f t="shared" si="987"/>
        <v>242475.86103906366</v>
      </c>
      <c r="C3313" t="str">
        <f t="shared" si="971"/>
        <v>-0.0242198130968496-0.00526247824513773i</v>
      </c>
      <c r="D3313" t="str">
        <f t="shared" si="972"/>
        <v>3.13043112983014-1.10891674621478i</v>
      </c>
      <c r="E3313" t="str">
        <f t="shared" si="973"/>
        <v>-3.98002500620387-18.1192805916074i</v>
      </c>
      <c r="F3313" t="str">
        <f t="shared" si="974"/>
        <v>2.84896652534762-1.03265107676871i</v>
      </c>
      <c r="G3313" t="str">
        <f t="shared" si="975"/>
        <v>0.979056607781998-0.143194855146421i</v>
      </c>
      <c r="H3313" t="str">
        <f t="shared" si="976"/>
        <v>0.00453167542219845-9.85027902600345i</v>
      </c>
      <c r="I3313" t="str">
        <f t="shared" si="977"/>
        <v>-0.0286589359180108-0.0791804187630817i</v>
      </c>
      <c r="K3313" t="str">
        <f t="shared" si="978"/>
        <v>0.00056045775755173-0.000577269805867042i</v>
      </c>
      <c r="L3313" t="str">
        <f t="shared" si="979"/>
        <v>0.0001875-0.00145473045338367i</v>
      </c>
      <c r="M3313" t="str">
        <f t="shared" si="980"/>
        <v>0.00125-0.000365627440155253i</v>
      </c>
      <c r="N3313">
        <f t="shared" si="981"/>
        <v>12.258677900806731</v>
      </c>
      <c r="O3313">
        <f t="shared" si="982"/>
        <v>32.116244167561746</v>
      </c>
      <c r="P3313" s="3">
        <f t="shared" si="983"/>
        <v>-32.116244167561746</v>
      </c>
      <c r="Q3313" s="3">
        <f t="shared" si="984"/>
        <v>-167.74132209919327</v>
      </c>
      <c r="R3313">
        <f t="shared" si="985"/>
        <v>12.258677900806731</v>
      </c>
      <c r="S3313">
        <f t="shared" si="986"/>
        <v>242.47586103906366</v>
      </c>
      <c r="T3313">
        <f t="shared" si="969"/>
        <v>-32.116244167561746</v>
      </c>
    </row>
    <row r="3314" spans="1:20" x14ac:dyDescent="0.35">
      <c r="A3314">
        <f t="shared" si="970"/>
        <v>1529310.1463425842</v>
      </c>
      <c r="B3314">
        <f t="shared" si="987"/>
        <v>243397.26931101212</v>
      </c>
      <c r="C3314" t="str">
        <f t="shared" si="971"/>
        <v>-0.0240816485661655-0.00518827961711556i</v>
      </c>
      <c r="D3314" t="str">
        <f t="shared" si="972"/>
        <v>3.12805010722649-1.11183619034447i</v>
      </c>
      <c r="E3314" t="str">
        <f t="shared" si="973"/>
        <v>-3.96941303407415-18.0444579761766i</v>
      </c>
      <c r="F3314" t="str">
        <f t="shared" si="974"/>
        <v>2.84851226681991-1.03183597153259i</v>
      </c>
      <c r="G3314" t="str">
        <f t="shared" si="975"/>
        <v>0.978900500362257-0.143716076876528i</v>
      </c>
      <c r="H3314" t="str">
        <f t="shared" si="976"/>
        <v>0.004488262605689-9.81296614753174i</v>
      </c>
      <c r="I3314" t="str">
        <f t="shared" si="977"/>
        <v>-0.0285280281207334-0.0788678212405435i</v>
      </c>
      <c r="K3314" t="str">
        <f t="shared" si="978"/>
        <v>0.00055931802215887-0.000576529704722238i</v>
      </c>
      <c r="L3314" t="str">
        <f t="shared" si="979"/>
        <v>0.0001875-0.00144922340444677i</v>
      </c>
      <c r="M3314" t="str">
        <f t="shared" si="980"/>
        <v>0.00125-0.00036424331555614i</v>
      </c>
      <c r="N3314">
        <f t="shared" si="981"/>
        <v>12.158268157652884</v>
      </c>
      <c r="O3314">
        <f t="shared" si="982"/>
        <v>32.169229068581011</v>
      </c>
      <c r="P3314" s="3">
        <f t="shared" si="983"/>
        <v>-32.169229068581011</v>
      </c>
      <c r="Q3314" s="3">
        <f t="shared" si="984"/>
        <v>-167.84173184234712</v>
      </c>
      <c r="R3314">
        <f t="shared" si="985"/>
        <v>12.158268157652884</v>
      </c>
      <c r="S3314">
        <f t="shared" si="986"/>
        <v>243.39726931101211</v>
      </c>
      <c r="T3314">
        <f t="shared" si="969"/>
        <v>-32.169229068581011</v>
      </c>
    </row>
    <row r="3315" spans="1:20" x14ac:dyDescent="0.35">
      <c r="A3315">
        <f t="shared" si="970"/>
        <v>1535121.524898686</v>
      </c>
      <c r="B3315">
        <f t="shared" si="987"/>
        <v>244322.17893439397</v>
      </c>
      <c r="C3315" t="str">
        <f t="shared" si="971"/>
        <v>-0.0239441018461978-0.00511451486822366i</v>
      </c>
      <c r="D3315" t="str">
        <f t="shared" si="972"/>
        <v>3.12565461517515-1.11476072741775i</v>
      </c>
      <c r="E3315" t="str">
        <f t="shared" si="973"/>
        <v>-3.95887324272709-17.969947202021i</v>
      </c>
      <c r="F3315" t="str">
        <f t="shared" si="974"/>
        <v>2.8480546958632-1.03103471554981i</v>
      </c>
      <c r="G3315" t="str">
        <f t="shared" si="975"/>
        <v>0.978743254615527-0.144239024400931i</v>
      </c>
      <c r="H3315" t="str">
        <f t="shared" si="976"/>
        <v>0.00444523170646052-9.77579472207837i</v>
      </c>
      <c r="I3315" t="str">
        <f t="shared" si="977"/>
        <v>-0.0283980821403394-0.0785563659867258i</v>
      </c>
      <c r="K3315" t="str">
        <f t="shared" si="978"/>
        <v>0.000558176326027736-0.000575789699552781i</v>
      </c>
      <c r="L3315" t="str">
        <f t="shared" si="979"/>
        <v>0.0001875-0.00144373720307509i</v>
      </c>
      <c r="M3315" t="str">
        <f t="shared" si="980"/>
        <v>0.00125-0.000362864430719407i</v>
      </c>
      <c r="N3315">
        <f t="shared" si="981"/>
        <v>12.057313344230636</v>
      </c>
      <c r="O3315">
        <f t="shared" si="982"/>
        <v>32.222265506403154</v>
      </c>
      <c r="P3315" s="3">
        <f t="shared" si="983"/>
        <v>-32.222265506403154</v>
      </c>
      <c r="Q3315" s="3">
        <f t="shared" si="984"/>
        <v>-167.94268665576936</v>
      </c>
      <c r="R3315">
        <f t="shared" si="985"/>
        <v>12.057313344230636</v>
      </c>
      <c r="S3315">
        <f t="shared" si="986"/>
        <v>244.32217893439397</v>
      </c>
      <c r="T3315">
        <f t="shared" si="969"/>
        <v>-32.222265506403154</v>
      </c>
    </row>
    <row r="3316" spans="1:20" x14ac:dyDescent="0.35">
      <c r="A3316">
        <f t="shared" si="970"/>
        <v>1540954.986693301</v>
      </c>
      <c r="B3316">
        <f t="shared" si="987"/>
        <v>245250.60321434468</v>
      </c>
      <c r="C3316" t="str">
        <f t="shared" si="971"/>
        <v>-0.0238071687583803-0.00504118407773928i</v>
      </c>
      <c r="D3316" t="str">
        <f t="shared" si="972"/>
        <v>3.12324459092777-1.11769030007094i</v>
      </c>
      <c r="E3316" t="str">
        <f t="shared" si="973"/>
        <v>-3.94840506718761-17.8957466110111i</v>
      </c>
      <c r="F3316" t="str">
        <f t="shared" si="974"/>
        <v>2.84759378942302-1.03024728640319i</v>
      </c>
      <c r="G3316" t="str">
        <f t="shared" si="975"/>
        <v>0.978584862619055-0.14476370149972i</v>
      </c>
      <c r="H3316" t="str">
        <f t="shared" si="976"/>
        <v>0.00440257974188651-9.73876421219194i</v>
      </c>
      <c r="I3316" t="str">
        <f t="shared" si="977"/>
        <v>-0.0282690905074389-0.0782460485284892i</v>
      </c>
      <c r="K3316" t="str">
        <f t="shared" si="978"/>
        <v>0.000557032693825877-0.000575049756289097i</v>
      </c>
      <c r="L3316" t="str">
        <f t="shared" si="979"/>
        <v>0.0001875-0.00143827177034776i</v>
      </c>
      <c r="M3316" t="str">
        <f t="shared" si="980"/>
        <v>0.00125-0.000361490765809331i</v>
      </c>
      <c r="N3316">
        <f t="shared" si="981"/>
        <v>11.955814887822896</v>
      </c>
      <c r="O3316">
        <f t="shared" si="982"/>
        <v>32.275353948798269</v>
      </c>
      <c r="P3316" s="3">
        <f t="shared" si="983"/>
        <v>-32.275353948798269</v>
      </c>
      <c r="Q3316" s="3">
        <f t="shared" si="984"/>
        <v>-168.0441851121771</v>
      </c>
      <c r="R3316">
        <f t="shared" si="985"/>
        <v>11.955814887822896</v>
      </c>
      <c r="S3316">
        <f t="shared" si="986"/>
        <v>245.25060321434469</v>
      </c>
      <c r="T3316">
        <f t="shared" si="969"/>
        <v>-32.275353948798269</v>
      </c>
    </row>
    <row r="3317" spans="1:20" x14ac:dyDescent="0.35">
      <c r="A3317">
        <f t="shared" si="970"/>
        <v>1546810.6156427357</v>
      </c>
      <c r="B3317">
        <f t="shared" si="987"/>
        <v>246182.55550655921</v>
      </c>
      <c r="C3317" t="str">
        <f t="shared" si="971"/>
        <v>-0.023670845182945-0.00496828731490267i</v>
      </c>
      <c r="D3317" t="str">
        <f t="shared" si="972"/>
        <v>3.12081997181355-1.12062485028028i</v>
      </c>
      <c r="E3317" t="str">
        <f t="shared" si="973"/>
        <v>-3.93800794602545-17.8218545566669i</v>
      </c>
      <c r="F3317" t="str">
        <f t="shared" si="974"/>
        <v>2.84712952430083-1.02947366175873i</v>
      </c>
      <c r="G3317" t="str">
        <f t="shared" si="975"/>
        <v>0.978425316400595-0.145290111938117i</v>
      </c>
      <c r="H3317" t="str">
        <f t="shared" si="976"/>
        <v>0.00436030375062169-9.70187408247901i</v>
      </c>
      <c r="I3317" t="str">
        <f t="shared" si="977"/>
        <v>-0.0281410458079032-0.0779368644099506i</v>
      </c>
      <c r="K3317" t="str">
        <f t="shared" si="978"/>
        <v>0.000555887150452321-0.000574309841128156i</v>
      </c>
      <c r="L3317" t="str">
        <f t="shared" si="979"/>
        <v>0.0001875-0.00143282702764272i</v>
      </c>
      <c r="M3317" t="str">
        <f t="shared" si="980"/>
        <v>0.00125-0.000360122301065283i</v>
      </c>
      <c r="N3317">
        <f t="shared" si="981"/>
        <v>11.853774229141891</v>
      </c>
      <c r="O3317">
        <f t="shared" si="982"/>
        <v>32.328494861526593</v>
      </c>
      <c r="P3317" s="3">
        <f t="shared" si="983"/>
        <v>-32.328494861526593</v>
      </c>
      <c r="Q3317" s="3">
        <f t="shared" si="984"/>
        <v>-168.14622577085811</v>
      </c>
      <c r="R3317">
        <f t="shared" si="985"/>
        <v>11.853774229141891</v>
      </c>
      <c r="S3317">
        <f t="shared" si="986"/>
        <v>246.1825555065592</v>
      </c>
      <c r="T3317">
        <f t="shared" si="969"/>
        <v>-32.328494861526593</v>
      </c>
    </row>
    <row r="3318" spans="1:20" x14ac:dyDescent="0.35">
      <c r="A3318">
        <f t="shared" si="970"/>
        <v>1552688.4959821783</v>
      </c>
      <c r="B3318">
        <f t="shared" si="987"/>
        <v>247118.04921748413</v>
      </c>
      <c r="C3318" t="str">
        <f t="shared" si="971"/>
        <v>-0.0235351270583549-0.00489582463875443i</v>
      </c>
      <c r="D3318" t="str">
        <f t="shared" si="972"/>
        <v>3.11838069524529-1.12356431935875i</v>
      </c>
      <c r="E3318" t="str">
        <f t="shared" si="973"/>
        <v>-3.92768132133473-17.7482694040502i</v>
      </c>
      <c r="F3318" t="str">
        <f t="shared" si="974"/>
        <v>2.84666187715347-1.02871381936421i</v>
      </c>
      <c r="G3318" t="str">
        <f t="shared" si="975"/>
        <v>0.978264607938189-0.145818259466126i</v>
      </c>
      <c r="H3318" t="str">
        <f t="shared" si="976"/>
        <v>0.00431840079243211-9.66512379959624i</v>
      </c>
      <c r="I3318" t="str">
        <f t="shared" si="977"/>
        <v>-0.0280139406824409-0.0776288091924236i</v>
      </c>
      <c r="K3318" t="str">
        <f t="shared" si="978"/>
        <v>0.000554739721035371-0.000573569920536241i</v>
      </c>
      <c r="L3318" t="str">
        <f t="shared" si="979"/>
        <v>0.0001875-0.00142740289663551i</v>
      </c>
      <c r="M3318" t="str">
        <f t="shared" si="980"/>
        <v>0.00125-0.000358759016801437i</v>
      </c>
      <c r="N3318">
        <f t="shared" si="981"/>
        <v>11.751192822242388</v>
      </c>
      <c r="O3318">
        <f t="shared" si="982"/>
        <v>32.381688708331396</v>
      </c>
      <c r="P3318" s="3">
        <f t="shared" si="983"/>
        <v>-32.381688708331396</v>
      </c>
      <c r="Q3318" s="3">
        <f t="shared" si="984"/>
        <v>-168.24880717775761</v>
      </c>
      <c r="R3318">
        <f t="shared" si="985"/>
        <v>11.751192822242388</v>
      </c>
      <c r="S3318">
        <f t="shared" si="986"/>
        <v>247.11804921748413</v>
      </c>
      <c r="T3318">
        <f t="shared" si="969"/>
        <v>-32.381688708331396</v>
      </c>
    </row>
    <row r="3319" spans="1:20" x14ac:dyDescent="0.35">
      <c r="A3319">
        <f t="shared" si="970"/>
        <v>1558588.7122669106</v>
      </c>
      <c r="B3319">
        <f t="shared" si="987"/>
        <v>248057.09780451059</v>
      </c>
      <c r="C3319" t="str">
        <f t="shared" si="971"/>
        <v>-0.0234000103807321-0.00482379609797372i</v>
      </c>
      <c r="D3319" t="str">
        <f t="shared" si="972"/>
        <v>3.11592669872526-1.12650864795277i</v>
      </c>
      <c r="E3319" t="str">
        <f t="shared" si="973"/>
        <v>-3.91742463871293-17.6749895296549i</v>
      </c>
      <c r="F3319" t="str">
        <f t="shared" si="974"/>
        <v>2.84619082449244-1.02796773704765i</v>
      </c>
      <c r="G3319" t="str">
        <f t="shared" si="975"/>
        <v>0.978102729159943-0.14634814781819i</v>
      </c>
      <c r="H3319" t="str">
        <f t="shared" si="976"/>
        <v>0.00427686794802666-9.62851283224185i</v>
      </c>
      <c r="I3319" t="str">
        <f t="shared" si="977"/>
        <v>-0.027887767826173-0.0773218784543487i</v>
      </c>
      <c r="K3319" t="str">
        <f t="shared" si="978"/>
        <v>0.000553590430930381-0.000572829961251707i</v>
      </c>
      <c r="L3319" t="str">
        <f t="shared" si="979"/>
        <v>0.0001875-0.00142199929929817i</v>
      </c>
      <c r="M3319" t="str">
        <f t="shared" si="980"/>
        <v>0.00125-0.000357400893406492i</v>
      </c>
      <c r="N3319">
        <f t="shared" si="981"/>
        <v>11.648072134436319</v>
      </c>
      <c r="O3319">
        <f t="shared" si="982"/>
        <v>32.434935950934388</v>
      </c>
      <c r="P3319" s="3">
        <f t="shared" si="983"/>
        <v>-32.434935950934388</v>
      </c>
      <c r="Q3319" s="3">
        <f t="shared" si="984"/>
        <v>-168.35192786556368</v>
      </c>
      <c r="R3319">
        <f t="shared" si="985"/>
        <v>11.648072134436319</v>
      </c>
      <c r="S3319">
        <f t="shared" si="986"/>
        <v>248.05709780451059</v>
      </c>
      <c r="T3319">
        <f t="shared" si="969"/>
        <v>-32.434935950934388</v>
      </c>
    </row>
    <row r="3320" spans="1:20" x14ac:dyDescent="0.35">
      <c r="A3320">
        <f t="shared" si="970"/>
        <v>1564511.3493735248</v>
      </c>
      <c r="B3320">
        <f t="shared" si="987"/>
        <v>248999.71477616773</v>
      </c>
      <c r="C3320" t="str">
        <f t="shared" si="971"/>
        <v>-0.0232654912032962-0.00475220173071958i</v>
      </c>
      <c r="D3320" t="str">
        <f t="shared" si="972"/>
        <v>3.1134579198513-1.12945777603905i</v>
      </c>
      <c r="E3320" t="str">
        <f t="shared" si="973"/>
        <v>-3.90723734724043-17.6020133213025i</v>
      </c>
      <c r="F3320" t="str">
        <f t="shared" si="974"/>
        <v>2.84571634268332-1.02723539271585i</v>
      </c>
      <c r="G3320" t="str">
        <f t="shared" si="975"/>
        <v>0.977939671943802-0.146879780712835i</v>
      </c>
      <c r="H3320" t="str">
        <f t="shared" si="976"/>
        <v>0.00423570231889138-9.59204065114831i</v>
      </c>
      <c r="I3320" t="str">
        <f t="shared" si="977"/>
        <v>-0.0277625199882158-0.0770160677912364i</v>
      </c>
      <c r="K3320" t="str">
        <f t="shared" si="978"/>
        <v>0.00055243930571749-0.000572089930287725i</v>
      </c>
      <c r="L3320" t="str">
        <f t="shared" si="979"/>
        <v>0.0001875-0.00141661615789816i</v>
      </c>
      <c r="M3320" t="str">
        <f t="shared" si="980"/>
        <v>0.00125-0.000356047911343388i</v>
      </c>
      <c r="N3320">
        <f t="shared" si="981"/>
        <v>11.544413646207119</v>
      </c>
      <c r="O3320">
        <f t="shared" si="982"/>
        <v>32.488237049028342</v>
      </c>
      <c r="P3320" s="3">
        <f t="shared" si="983"/>
        <v>-32.488237049028342</v>
      </c>
      <c r="Q3320" s="3">
        <f t="shared" si="984"/>
        <v>-168.45558635379288</v>
      </c>
      <c r="R3320">
        <f t="shared" si="985"/>
        <v>11.544413646207119</v>
      </c>
      <c r="S3320">
        <f t="shared" si="986"/>
        <v>248.99971477616774</v>
      </c>
      <c r="T3320">
        <f t="shared" si="969"/>
        <v>-32.488237049028342</v>
      </c>
    </row>
    <row r="3321" spans="1:20" x14ac:dyDescent="0.35">
      <c r="A3321">
        <f t="shared" si="970"/>
        <v>1570456.4925011443</v>
      </c>
      <c r="B3321">
        <f t="shared" si="987"/>
        <v>249945.91369231718</v>
      </c>
      <c r="C3321" t="str">
        <f t="shared" si="971"/>
        <v>-0.0231315656357972-0.00468104156447227i</v>
      </c>
      <c r="D3321" t="str">
        <f t="shared" si="972"/>
        <v>3.11097429632288-1.13241164292137i</v>
      </c>
      <c r="E3321" t="str">
        <f t="shared" si="973"/>
        <v>-3.89711889945948-17.5293391780351i</v>
      </c>
      <c r="F3321" t="str">
        <f t="shared" si="974"/>
        <v>2.84523840794504-1.02651676435284i</v>
      </c>
      <c r="G3321" t="str">
        <f t="shared" si="975"/>
        <v>0.977775428117335-0.147413161852316i</v>
      </c>
      <c r="H3321" t="str">
        <f t="shared" si="976"/>
        <v>0.00419490102712387-9.55570672907348i</v>
      </c>
      <c r="I3321" t="str">
        <f t="shared" si="977"/>
        <v>-0.027638189971261-0.0767113728155952i</v>
      </c>
      <c r="K3321" t="str">
        <f t="shared" si="978"/>
        <v>0.000551286371199288-0.00057134979493499i</v>
      </c>
      <c r="L3321" t="str">
        <f t="shared" si="979"/>
        <v>0.0001875-0.00141125339499717i</v>
      </c>
      <c r="M3321" t="str">
        <f t="shared" si="980"/>
        <v>0.00125-0.000354700051149022i</v>
      </c>
      <c r="N3321">
        <f t="shared" si="981"/>
        <v>11.440218851123859</v>
      </c>
      <c r="O3321">
        <f t="shared" si="982"/>
        <v>32.541592460272582</v>
      </c>
      <c r="P3321" s="3">
        <f t="shared" si="983"/>
        <v>-32.541592460272582</v>
      </c>
      <c r="Q3321" s="3">
        <f t="shared" si="984"/>
        <v>-168.55978114887614</v>
      </c>
      <c r="R3321">
        <f t="shared" si="985"/>
        <v>11.440218851123859</v>
      </c>
      <c r="S3321">
        <f t="shared" si="986"/>
        <v>249.94591369231716</v>
      </c>
      <c r="T3321">
        <f t="shared" si="969"/>
        <v>-32.541592460272582</v>
      </c>
    </row>
    <row r="3322" spans="1:20" x14ac:dyDescent="0.35">
      <c r="A3322">
        <f t="shared" si="970"/>
        <v>1576424.2271726485</v>
      </c>
      <c r="B3322">
        <f t="shared" si="987"/>
        <v>250895.70816434798</v>
      </c>
      <c r="C3322" t="str">
        <f t="shared" si="971"/>
        <v>-0.0229982298439574-0.00461031561587795i</v>
      </c>
      <c r="D3322" t="str">
        <f t="shared" si="972"/>
        <v>3.10847576594733-1.13537018722755i</v>
      </c>
      <c r="E3322" t="str">
        <f t="shared" si="973"/>
        <v>-3.88706875135341-17.456965510013i</v>
      </c>
      <c r="F3322" t="str">
        <f t="shared" si="974"/>
        <v>2.84475699634931-1.02581183001838i</v>
      </c>
      <c r="G3322" t="str">
        <f t="shared" si="975"/>
        <v>0.977609989457505-0.147948294922253i</v>
      </c>
      <c r="H3322" t="str">
        <f t="shared" si="976"/>
        <v>0.00415446121527129-9.51951054079361i</v>
      </c>
      <c r="I3322" t="str">
        <f t="shared" si="977"/>
        <v>-0.0275147706311657-0.0764077891568775i</v>
      </c>
      <c r="K3322" t="str">
        <f t="shared" si="978"/>
        <v>0.000550131653398461-0.000570609522764403i</v>
      </c>
      <c r="L3322" t="str">
        <f t="shared" si="979"/>
        <v>0.0001875-0.00140591093345006i</v>
      </c>
      <c r="M3322" t="str">
        <f t="shared" si="980"/>
        <v>0.00125-0.000353357293433972i</v>
      </c>
      <c r="N3322">
        <f t="shared" si="981"/>
        <v>11.335489255755505</v>
      </c>
      <c r="O3322">
        <f t="shared" si="982"/>
        <v>32.595002640286047</v>
      </c>
      <c r="P3322" s="3">
        <f t="shared" si="983"/>
        <v>-32.595002640286047</v>
      </c>
      <c r="Q3322" s="3">
        <f t="shared" si="984"/>
        <v>-168.6645107442445</v>
      </c>
      <c r="R3322">
        <f t="shared" si="985"/>
        <v>11.335489255755505</v>
      </c>
      <c r="S3322">
        <f t="shared" si="986"/>
        <v>250.89570816434798</v>
      </c>
      <c r="T3322">
        <f t="shared" si="969"/>
        <v>-32.595002640286047</v>
      </c>
    </row>
    <row r="3323" spans="1:20" x14ac:dyDescent="0.35">
      <c r="A3323">
        <f t="shared" si="970"/>
        <v>1582414.6392359047</v>
      </c>
      <c r="B3323">
        <f t="shared" si="987"/>
        <v>251849.1118553725</v>
      </c>
      <c r="C3323" t="str">
        <f t="shared" si="971"/>
        <v>-0.0228654800489113-0.00454002389059306i</v>
      </c>
      <c r="D3323" t="str">
        <f t="shared" si="972"/>
        <v>3.10596226664612-1.1383333469063i</v>
      </c>
      <c r="E3323" t="str">
        <f t="shared" si="973"/>
        <v>-3.87708636232644-17.3848907384107i</v>
      </c>
      <c r="F3323" t="str">
        <f t="shared" si="974"/>
        <v>2.84427208381997-1.02512056784646i</v>
      </c>
      <c r="G3323" t="str">
        <f t="shared" si="975"/>
        <v>0.977443347690451-0.148485183591276i</v>
      </c>
      <c r="H3323" t="str">
        <f t="shared" si="976"/>
        <v>0.00411438004616834-9.48345156309463i</v>
      </c>
      <c r="I3323" t="str">
        <f t="shared" si="977"/>
        <v>-0.0273922548765406-0.0761053124614107i</v>
      </c>
      <c r="K3323" t="str">
        <f t="shared" si="978"/>
        <v>0.000548975178555372-0.000569869081629741i</v>
      </c>
      <c r="L3323" t="str">
        <f t="shared" si="979"/>
        <v>0.0001875-0.00140058869640373i</v>
      </c>
      <c r="M3323" t="str">
        <f t="shared" si="980"/>
        <v>0.00125-0.00035201961888222i</v>
      </c>
      <c r="N3323">
        <f t="shared" si="981"/>
        <v>11.230226379582803</v>
      </c>
      <c r="O3323">
        <f t="shared" si="982"/>
        <v>32.648468042642044</v>
      </c>
      <c r="P3323" s="3">
        <f t="shared" si="983"/>
        <v>-32.648468042642044</v>
      </c>
      <c r="Q3323" s="3">
        <f t="shared" si="984"/>
        <v>-168.7697736204172</v>
      </c>
      <c r="R3323">
        <f t="shared" si="985"/>
        <v>11.230226379582803</v>
      </c>
      <c r="S3323">
        <f t="shared" si="986"/>
        <v>251.84911185537248</v>
      </c>
      <c r="T3323">
        <f t="shared" si="969"/>
        <v>-32.648468042642044</v>
      </c>
    </row>
    <row r="3324" spans="1:20" x14ac:dyDescent="0.35">
      <c r="A3324">
        <f t="shared" si="970"/>
        <v>1588427.8148650012</v>
      </c>
      <c r="B3324">
        <f t="shared" si="987"/>
        <v>252806.13848042293</v>
      </c>
      <c r="C3324" t="str">
        <f t="shared" si="971"/>
        <v>-0.0227333125266477-0.00447016638313212i</v>
      </c>
      <c r="D3324" t="str">
        <f t="shared" si="972"/>
        <v>3.10343373646105-1.1413010592242i</v>
      </c>
      <c r="E3324" t="str">
        <f t="shared" si="973"/>
        <v>-3.86717119518216-17.3131132953156i</v>
      </c>
      <c r="F3324" t="str">
        <f t="shared" si="974"/>
        <v>2.84378364613226-1.0244429560437i</v>
      </c>
      <c r="G3324" t="str">
        <f t="shared" si="975"/>
        <v>0.977275494491271-0.149023831510645i</v>
      </c>
      <c r="H3324" t="str">
        <f t="shared" si="976"/>
        <v>0.00407465470277785-9.44752927476453i</v>
      </c>
      <c r="I3324" t="str">
        <f t="shared" si="977"/>
        <v>-0.0272706356683418-0.0758039383923344i</v>
      </c>
      <c r="K3324" t="str">
        <f t="shared" si="978"/>
        <v>0.000547816973125607-0.000569128439670284i</v>
      </c>
      <c r="L3324" t="str">
        <f t="shared" si="979"/>
        <v>0.0001875-0.001395286607296i</v>
      </c>
      <c r="M3324" t="str">
        <f t="shared" si="980"/>
        <v>0.00125-0.000350687008250867i</v>
      </c>
      <c r="N3324">
        <f t="shared" si="981"/>
        <v>11.124431754913701</v>
      </c>
      <c r="O3324">
        <f t="shared" si="982"/>
        <v>32.701989118862947</v>
      </c>
      <c r="P3324" s="3">
        <f t="shared" si="983"/>
        <v>-32.701989118862947</v>
      </c>
      <c r="Q3324" s="3">
        <f t="shared" si="984"/>
        <v>-168.8755682450863</v>
      </c>
      <c r="R3324">
        <f t="shared" si="985"/>
        <v>11.124431754913701</v>
      </c>
      <c r="S3324">
        <f t="shared" si="986"/>
        <v>252.80613848042293</v>
      </c>
      <c r="T3324">
        <f t="shared" si="969"/>
        <v>-32.701989118862947</v>
      </c>
    </row>
    <row r="3325" spans="1:20" x14ac:dyDescent="0.35">
      <c r="A3325">
        <f t="shared" si="970"/>
        <v>1594463.8405614882</v>
      </c>
      <c r="B3325">
        <f t="shared" si="987"/>
        <v>253766.80180664855</v>
      </c>
      <c r="C3325" t="str">
        <f t="shared" si="971"/>
        <v>-0.0226017236074578-0.0044007430767165i</v>
      </c>
      <c r="D3325" t="str">
        <f t="shared" si="972"/>
        <v>3.10089011356085-1.14427326076272i</v>
      </c>
      <c r="E3325" t="str">
        <f t="shared" si="973"/>
        <v>-3.85732271610376-17.2416316236281i</v>
      </c>
      <c r="F3325" t="str">
        <f t="shared" si="974"/>
        <v>2.8432916589123-1.02377897288784i</v>
      </c>
      <c r="G3325" t="str">
        <f t="shared" si="975"/>
        <v>0.977106421483795-0.149564242313889i</v>
      </c>
      <c r="H3325" t="str">
        <f t="shared" si="976"/>
        <v>0.00403528238803318-9.4117431565858i</v>
      </c>
      <c r="I3325" t="str">
        <f t="shared" si="977"/>
        <v>-0.0271499060194691-0.0755036626295438i</v>
      </c>
      <c r="K3325" t="str">
        <f t="shared" si="978"/>
        <v>0.000546657063777475-0.000568387565313425i</v>
      </c>
      <c r="L3325" t="str">
        <f t="shared" si="979"/>
        <v>0.0001875-0.00139000458985455i</v>
      </c>
      <c r="M3325" t="str">
        <f t="shared" si="980"/>
        <v>0.00125-0.000349359442369862i</v>
      </c>
      <c r="N3325">
        <f t="shared" si="981"/>
        <v>11.018106926794587</v>
      </c>
      <c r="O3325">
        <f t="shared" si="982"/>
        <v>32.755566318413571</v>
      </c>
      <c r="P3325" s="3">
        <f t="shared" si="983"/>
        <v>-32.755566318413571</v>
      </c>
      <c r="Q3325" s="3">
        <f t="shared" si="984"/>
        <v>-168.98189307320541</v>
      </c>
      <c r="R3325">
        <f t="shared" si="985"/>
        <v>11.018106926794587</v>
      </c>
      <c r="S3325">
        <f t="shared" si="986"/>
        <v>253.76680180664854</v>
      </c>
      <c r="T3325">
        <f t="shared" si="969"/>
        <v>-32.755566318413571</v>
      </c>
    </row>
    <row r="3326" spans="1:20" x14ac:dyDescent="0.35">
      <c r="A3326">
        <f t="shared" si="970"/>
        <v>1600522.803155622</v>
      </c>
      <c r="B3326">
        <f t="shared" si="987"/>
        <v>254731.11565351381</v>
      </c>
      <c r="C3326" t="str">
        <f t="shared" si="971"/>
        <v>-0.0224707096753807-0.00433175394312485i</v>
      </c>
      <c r="D3326" t="str">
        <f t="shared" si="972"/>
        <v>3.09833133624747-1.14724988741529i</v>
      </c>
      <c r="E3326" t="str">
        <f t="shared" si="973"/>
        <v>-3.84754039463281-17.1704441769619i</v>
      </c>
      <c r="F3326" t="str">
        <f t="shared" si="974"/>
        <v>2.8427960976364-1.02312859672619i</v>
      </c>
      <c r="G3326" t="str">
        <f t="shared" si="975"/>
        <v>0.976936120240371-0.150106419616426i</v>
      </c>
      <c r="H3326" t="str">
        <f t="shared" si="976"/>
        <v>0.00399626032468169-9.37609269132733i</v>
      </c>
      <c r="I3326" t="str">
        <f t="shared" si="977"/>
        <v>-0.0270300589943638-0.0752044808696248i</v>
      </c>
      <c r="K3326" t="str">
        <f t="shared" si="978"/>
        <v>0.000545495477389471-0.000567646427277253i</v>
      </c>
      <c r="L3326" t="str">
        <f t="shared" si="979"/>
        <v>0.0001875-0.00138474256809579i</v>
      </c>
      <c r="M3326" t="str">
        <f t="shared" si="980"/>
        <v>0.00125-0.000348036902141723i</v>
      </c>
      <c r="N3326">
        <f t="shared" si="981"/>
        <v>10.911253452923972</v>
      </c>
      <c r="O3326">
        <f t="shared" si="982"/>
        <v>32.809200088696372</v>
      </c>
      <c r="P3326" s="3">
        <f t="shared" si="983"/>
        <v>-32.809200088696372</v>
      </c>
      <c r="Q3326" s="3">
        <f t="shared" si="984"/>
        <v>-169.08874654707603</v>
      </c>
      <c r="R3326">
        <f t="shared" si="985"/>
        <v>10.911253452923972</v>
      </c>
      <c r="S3326">
        <f t="shared" si="986"/>
        <v>254.73111565351383</v>
      </c>
      <c r="T3326">
        <f t="shared" si="969"/>
        <v>-32.809200088696372</v>
      </c>
    </row>
    <row r="3327" spans="1:20" x14ac:dyDescent="0.35">
      <c r="A3327">
        <f t="shared" si="970"/>
        <v>1606604.7898076132</v>
      </c>
      <c r="B3327">
        <f t="shared" si="987"/>
        <v>255699.09389299716</v>
      </c>
      <c r="C3327" t="str">
        <f t="shared" si="971"/>
        <v>-0.0223402671676535-0.00426319894254583i</v>
      </c>
      <c r="D3327" t="str">
        <f t="shared" si="972"/>
        <v>3.09575734296272-1.15023087438434i</v>
      </c>
      <c r="E3327" t="str">
        <f t="shared" si="973"/>
        <v>-3.83782370364884-17.0995494195459i</v>
      </c>
      <c r="F3327" t="str">
        <f t="shared" si="974"/>
        <v>2.84229693763038-1.02249180597405i</v>
      </c>
      <c r="G3327" t="str">
        <f t="shared" si="975"/>
        <v>0.976764582281645-0.15065036701518i</v>
      </c>
      <c r="H3327" t="str">
        <f t="shared" si="976"/>
        <v>0.00395758575512989-9.34057736373654i</v>
      </c>
      <c r="I3327" t="str">
        <f t="shared" si="977"/>
        <v>-0.0269110877086108-0.07490638882579i</v>
      </c>
      <c r="K3327" t="str">
        <f t="shared" si="978"/>
        <v>0.000544332241047668-0.000566904994573089i</v>
      </c>
      <c r="L3327" t="str">
        <f t="shared" si="979"/>
        <v>0.0001875-0.00137950046632376i</v>
      </c>
      <c r="M3327" t="str">
        <f t="shared" si="980"/>
        <v>0.00125-0.000346719368541265i</v>
      </c>
      <c r="N3327">
        <f t="shared" si="981"/>
        <v>10.80387290356515</v>
      </c>
      <c r="O3327">
        <f t="shared" si="982"/>
        <v>32.862890875045736</v>
      </c>
      <c r="P3327" s="3">
        <f t="shared" si="983"/>
        <v>-32.862890875045736</v>
      </c>
      <c r="Q3327" s="3">
        <f t="shared" si="984"/>
        <v>-169.19612709643485</v>
      </c>
      <c r="R3327">
        <f t="shared" si="985"/>
        <v>10.80387290356515</v>
      </c>
      <c r="S3327">
        <f t="shared" si="986"/>
        <v>255.69909389299715</v>
      </c>
      <c r="T3327">
        <f t="shared" si="969"/>
        <v>-32.862890875045736</v>
      </c>
    </row>
    <row r="3328" spans="1:20" x14ac:dyDescent="0.35">
      <c r="A3328">
        <f t="shared" si="970"/>
        <v>1612709.8880088823</v>
      </c>
      <c r="B3328">
        <f t="shared" si="987"/>
        <v>256670.75044979056</v>
      </c>
      <c r="C3328" t="str">
        <f t="shared" si="971"/>
        <v>-0.022210392574163-0.00419507802343196i</v>
      </c>
      <c r="D3328" t="str">
        <f t="shared" si="972"/>
        <v>3.09316807229486-1.1532161561785i</v>
      </c>
      <c r="E3328" t="str">
        <f t="shared" si="973"/>
        <v>-3.82817211934894-17.0289458261273i</v>
      </c>
      <c r="F3328" t="str">
        <f t="shared" si="974"/>
        <v>2.841794154069-1.02186857911312i</v>
      </c>
      <c r="G3328" t="str">
        <f t="shared" si="975"/>
        <v>0.976591799076341-0.151196088088205i</v>
      </c>
      <c r="H3328" t="str">
        <f t="shared" si="976"/>
        <v>0.00391925594129079-9.30519666053193i</v>
      </c>
      <c r="I3328" t="str">
        <f t="shared" si="977"/>
        <v>-0.0267929853285438-0.0746093822278224i</v>
      </c>
      <c r="K3328" t="str">
        <f t="shared" si="978"/>
        <v>0.000543167382043103-0.000566163236508023i</v>
      </c>
      <c r="L3328" t="str">
        <f t="shared" si="979"/>
        <v>0.0001875-0.00137427820912907i</v>
      </c>
      <c r="M3328" t="str">
        <f t="shared" si="980"/>
        <v>0.00125-0.000345406822615327i</v>
      </c>
      <c r="N3328">
        <f t="shared" si="981"/>
        <v>10.695966861457549</v>
      </c>
      <c r="O3328">
        <f t="shared" si="982"/>
        <v>32.916639120722515</v>
      </c>
      <c r="P3328" s="3">
        <f t="shared" si="983"/>
        <v>-32.916639120722515</v>
      </c>
      <c r="Q3328" s="3">
        <f t="shared" si="984"/>
        <v>-169.30403313854245</v>
      </c>
      <c r="R3328">
        <f t="shared" si="985"/>
        <v>10.695966861457549</v>
      </c>
      <c r="S3328">
        <f t="shared" si="986"/>
        <v>256.67075044979055</v>
      </c>
      <c r="T3328">
        <f t="shared" si="969"/>
        <v>-32.916639120722515</v>
      </c>
    </row>
    <row r="3329" spans="1:20" x14ac:dyDescent="0.35">
      <c r="A3329">
        <f t="shared" si="970"/>
        <v>1618838.185583316</v>
      </c>
      <c r="B3329">
        <f t="shared" si="987"/>
        <v>257646.09930149978</v>
      </c>
      <c r="C3329" t="str">
        <f t="shared" si="971"/>
        <v>-0.0220810824368998-0.00412739112235637i</v>
      </c>
      <c r="D3329" t="str">
        <f t="shared" si="972"/>
        <v>3.0905634629853-1.15620566660978i</v>
      </c>
      <c r="E3329" t="str">
        <f t="shared" si="973"/>
        <v>-3.81858512122702-16.9586318818759i</v>
      </c>
      <c r="F3329" t="str">
        <f t="shared" si="974"/>
        <v>2.84128772197529-1.02125889468992i</v>
      </c>
      <c r="G3329" t="str">
        <f t="shared" si="975"/>
        <v>0.976417762041046-0.151743586394289i</v>
      </c>
      <c r="H3329" t="str">
        <f t="shared" si="976"/>
        <v>0.00388126816443223-9.26995007039517i</v>
      </c>
      <c r="I3329" t="str">
        <f t="shared" si="977"/>
        <v>-0.0266757450708532-0.074313456822012i</v>
      </c>
      <c r="K3329" t="str">
        <f t="shared" si="978"/>
        <v>0.000542000927869099-0.000565421122687392i</v>
      </c>
      <c r="L3329" t="str">
        <f t="shared" si="979"/>
        <v>0.0001875-0.0013690757213878i</v>
      </c>
      <c r="M3329" t="str">
        <f t="shared" si="980"/>
        <v>0.00125-0.000344099245482494i</v>
      </c>
      <c r="N3329">
        <f t="shared" si="981"/>
        <v>10.587536921729765</v>
      </c>
      <c r="O3329">
        <f t="shared" si="982"/>
        <v>32.97044526690842</v>
      </c>
      <c r="P3329" s="3">
        <f t="shared" si="983"/>
        <v>-32.97044526690842</v>
      </c>
      <c r="Q3329" s="3">
        <f t="shared" si="984"/>
        <v>-169.41246307827024</v>
      </c>
      <c r="R3329">
        <f t="shared" si="985"/>
        <v>10.587536921729765</v>
      </c>
      <c r="S3329">
        <f t="shared" si="986"/>
        <v>257.64609930149976</v>
      </c>
      <c r="T3329">
        <f t="shared" si="969"/>
        <v>-32.97044526690842</v>
      </c>
    </row>
    <row r="3330" spans="1:20" x14ac:dyDescent="0.35">
      <c r="A3330">
        <f t="shared" si="970"/>
        <v>1624989.7706885326</v>
      </c>
      <c r="B3330">
        <f t="shared" si="987"/>
        <v>258625.15447884548</v>
      </c>
      <c r="C3330" t="str">
        <f t="shared" si="971"/>
        <v>-0.0219523333494132-0.00406013816387046i</v>
      </c>
      <c r="D3330" t="str">
        <f t="shared" si="972"/>
        <v>3.08794345393537-1.15919933879084i</v>
      </c>
      <c r="E3330" t="str">
        <f t="shared" si="973"/>
        <v>-3.80906219205339-16.8886060822892i</v>
      </c>
      <c r="F3330" t="str">
        <f t="shared" si="974"/>
        <v>2.84077761621998-1.02066273131423i</v>
      </c>
      <c r="G3330" t="str">
        <f t="shared" si="975"/>
        <v>0.97624246253999-0.152292865472569i</v>
      </c>
      <c r="H3330" t="str">
        <f t="shared" si="976"/>
        <v>0.00384361972502692-9.23483708396325i</v>
      </c>
      <c r="I3330" t="str">
        <f t="shared" si="977"/>
        <v>-0.0265593602021976-0.0740186083710957i</v>
      </c>
      <c r="K3330" t="str">
        <f t="shared" si="978"/>
        <v>0.000540832906218541-0.000564678623017238i</v>
      </c>
      <c r="L3330" t="str">
        <f t="shared" si="979"/>
        <v>0.0001875-0.00136389292826041i</v>
      </c>
      <c r="M3330" t="str">
        <f t="shared" si="980"/>
        <v>0.00125-0.00034279661833283i</v>
      </c>
      <c r="N3330">
        <f t="shared" si="981"/>
        <v>10.478584691811164</v>
      </c>
      <c r="O3330">
        <f t="shared" si="982"/>
        <v>33.024309752701022</v>
      </c>
      <c r="P3330" s="3">
        <f t="shared" si="983"/>
        <v>-33.024309752701022</v>
      </c>
      <c r="Q3330" s="3">
        <f t="shared" si="984"/>
        <v>-169.52141530818884</v>
      </c>
      <c r="R3330">
        <f t="shared" si="985"/>
        <v>10.478584691811164</v>
      </c>
      <c r="S3330">
        <f t="shared" si="986"/>
        <v>258.6251544788455</v>
      </c>
      <c r="T3330">
        <f t="shared" si="969"/>
        <v>-33.024309752701022</v>
      </c>
    </row>
    <row r="3331" spans="1:20" x14ac:dyDescent="0.35">
      <c r="A3331">
        <f t="shared" si="970"/>
        <v>1631164.7318171491</v>
      </c>
      <c r="B3331">
        <f t="shared" si="987"/>
        <v>259607.9300658651</v>
      </c>
      <c r="C3331" t="str">
        <f t="shared" si="971"/>
        <v>-0.0218241419562688-0.00399331906036413i</v>
      </c>
      <c r="D3331" t="str">
        <f t="shared" si="972"/>
        <v>3.08530798421308-1.16219710513219i</v>
      </c>
      <c r="E3331" t="str">
        <f t="shared" si="973"/>
        <v>-3.79960281785437-16.8188669330987i</v>
      </c>
      <c r="F3331" t="str">
        <f t="shared" si="974"/>
        <v>2.84026381152073-1.02008006765739i</v>
      </c>
      <c r="G3331" t="str">
        <f t="shared" si="975"/>
        <v>0.976065891884833-0.15284392884213i</v>
      </c>
      <c r="H3331" t="str">
        <f t="shared" si="976"/>
        <v>0.00380630794260457-9.19985719382136i</v>
      </c>
      <c r="I3331" t="str">
        <f t="shared" si="977"/>
        <v>-0.0264438240388169-0.0737248326541978i</v>
      </c>
      <c r="K3331" t="str">
        <f t="shared" si="978"/>
        <v>0.000539663344981123-0.00056393570770674i</v>
      </c>
      <c r="L3331" t="str">
        <f t="shared" si="979"/>
        <v>0.0001875-0.00135872975519068i</v>
      </c>
      <c r="M3331" t="str">
        <f t="shared" si="980"/>
        <v>0.00125-0.000341498922427604i</v>
      </c>
      <c r="N3331">
        <f t="shared" si="981"/>
        <v>10.369111791343443</v>
      </c>
      <c r="O3331">
        <f t="shared" si="982"/>
        <v>33.078233015108424</v>
      </c>
      <c r="P3331" s="3">
        <f t="shared" si="983"/>
        <v>-33.078233015108424</v>
      </c>
      <c r="Q3331" s="3">
        <f t="shared" si="984"/>
        <v>-169.63088820865656</v>
      </c>
      <c r="R3331">
        <f t="shared" si="985"/>
        <v>10.369111791343443</v>
      </c>
      <c r="S3331">
        <f t="shared" si="986"/>
        <v>259.60793006586511</v>
      </c>
      <c r="T3331">
        <f t="shared" si="969"/>
        <v>-33.078233015108424</v>
      </c>
    </row>
    <row r="3332" spans="1:20" x14ac:dyDescent="0.35">
      <c r="A3332">
        <f t="shared" si="970"/>
        <v>1637363.1577980544</v>
      </c>
      <c r="B3332">
        <f t="shared" si="987"/>
        <v>260594.44020011541</v>
      </c>
      <c r="C3332" t="str">
        <f t="shared" si="971"/>
        <v>-0.0216965049525084-0.00392693371192737i</v>
      </c>
      <c r="D3332" t="str">
        <f t="shared" si="972"/>
        <v>3.08265699306012-1.16519889733969i</v>
      </c>
      <c r="E3332" t="str">
        <f t="shared" si="973"/>
        <v>-3.79020648789194-16.7494129501774i</v>
      </c>
      <c r="F3332" t="str">
        <f t="shared" si="974"/>
        <v>2.83974628244169-1.01951088245079i</v>
      </c>
      <c r="G3332" t="str">
        <f t="shared" si="975"/>
        <v>0.97588804133445-0.153396780001606i</v>
      </c>
      <c r="H3332" t="str">
        <f t="shared" si="976"/>
        <v>0.00376933015560472-9.16500989449462i</v>
      </c>
      <c r="I3332" t="str">
        <f t="shared" si="977"/>
        <v>-0.0263291299461504-0.0734321254667702i</v>
      </c>
      <c r="K3332" t="str">
        <f t="shared" si="978"/>
        <v>0.000538492272240548-0.0005631923472706i</v>
      </c>
      <c r="L3332" t="str">
        <f t="shared" si="979"/>
        <v>0.0001875-0.00135358612790464i</v>
      </c>
      <c r="M3332" t="str">
        <f t="shared" si="980"/>
        <v>0.00125-0.000340206139099028i</v>
      </c>
      <c r="N3332">
        <f t="shared" si="981"/>
        <v>10.259119852091203</v>
      </c>
      <c r="O3332">
        <f t="shared" si="982"/>
        <v>33.132215489043951</v>
      </c>
      <c r="P3332" s="3">
        <f t="shared" si="983"/>
        <v>-33.132215489043951</v>
      </c>
      <c r="Q3332" s="3">
        <f t="shared" si="984"/>
        <v>-169.7408801479088</v>
      </c>
      <c r="R3332">
        <f t="shared" si="985"/>
        <v>10.259119852091203</v>
      </c>
      <c r="S3332">
        <f t="shared" si="986"/>
        <v>260.5944402001154</v>
      </c>
      <c r="T3332">
        <f t="shared" si="969"/>
        <v>-33.132215489043951</v>
      </c>
    </row>
    <row r="3333" spans="1:20" x14ac:dyDescent="0.35">
      <c r="A3333">
        <f t="shared" si="970"/>
        <v>1643585.137797687</v>
      </c>
      <c r="B3333">
        <f t="shared" si="987"/>
        <v>261584.69907287584</v>
      </c>
      <c r="C3333" t="str">
        <f t="shared" si="971"/>
        <v>-0.0215694190831105-0.00386098200621519i</v>
      </c>
      <c r="D3333" t="str">
        <f t="shared" si="972"/>
        <v>3.07999041989874-1.16820464641179i</v>
      </c>
      <c r="E3333" t="str">
        <f t="shared" si="973"/>
        <v>-3.78087269464313-16.6802426594483i</v>
      </c>
      <c r="F3333" t="str">
        <f t="shared" si="974"/>
        <v>2.83922500339271-1.01895515448415i</v>
      </c>
      <c r="G3333" t="str">
        <f t="shared" si="975"/>
        <v>0.975708902094712-0.153951422428778i</v>
      </c>
      <c r="H3333" t="str">
        <f t="shared" si="976"/>
        <v>0.00373268372123184-9.13029468244094i</v>
      </c>
      <c r="I3333" t="str">
        <f t="shared" si="977"/>
        <v>-0.0262152713384552-0.0731404826205319i</v>
      </c>
      <c r="K3333" t="str">
        <f t="shared" si="978"/>
        <v>0.000537319716271688-0.000562448512531404i</v>
      </c>
      <c r="L3333" t="str">
        <f t="shared" si="979"/>
        <v>0.0001875-0.00134846197240949i</v>
      </c>
      <c r="M3333" t="str">
        <f t="shared" si="980"/>
        <v>0.00125-0.000338918249749978i</v>
      </c>
      <c r="N3333">
        <f t="shared" si="981"/>
        <v>10.148610517855644</v>
      </c>
      <c r="O3333">
        <f t="shared" si="982"/>
        <v>33.186257607321309</v>
      </c>
      <c r="P3333" s="3">
        <f t="shared" si="983"/>
        <v>-33.186257607321309</v>
      </c>
      <c r="Q3333" s="3">
        <f t="shared" si="984"/>
        <v>-169.85138948214436</v>
      </c>
      <c r="R3333">
        <f t="shared" si="985"/>
        <v>10.148610517855644</v>
      </c>
      <c r="S3333">
        <f t="shared" si="986"/>
        <v>261.58469907287582</v>
      </c>
      <c r="T3333">
        <f t="shared" si="969"/>
        <v>-33.186257607321309</v>
      </c>
    </row>
    <row r="3334" spans="1:20" x14ac:dyDescent="0.35">
      <c r="A3334">
        <f t="shared" si="970"/>
        <v>1649830.7613213183</v>
      </c>
      <c r="B3334">
        <f t="shared" si="987"/>
        <v>262578.7209293528</v>
      </c>
      <c r="C3334" t="str">
        <f t="shared" si="971"/>
        <v>-0.021442881142455-0.00379546381831252i</v>
      </c>
      <c r="D3334" t="str">
        <f t="shared" si="972"/>
        <v>3.07730820433889-1.17121428263713i</v>
      </c>
      <c r="E3334" t="str">
        <f t="shared" si="973"/>
        <v>-3.77160093378017-16.6113545967944i</v>
      </c>
      <c r="F3334" t="str">
        <f t="shared" si="974"/>
        <v>2.83869994862886-1.01841286260396i</v>
      </c>
      <c r="G3334" t="str">
        <f t="shared" si="975"/>
        <v>0.975528465318278-0.154507859580161i</v>
      </c>
      <c r="H3334" t="str">
        <f t="shared" si="976"/>
        <v>0.00369636601531161-9.09571105604336i</v>
      </c>
      <c r="I3334" t="str">
        <f t="shared" si="977"/>
        <v>-0.0261022416784308-0.0728498999434131i</v>
      </c>
      <c r="K3334" t="str">
        <f t="shared" si="978"/>
        <v>0.000536145705537687-0.000561704174621945i</v>
      </c>
      <c r="L3334" t="str">
        <f t="shared" si="979"/>
        <v>0.0001875-0.00134335721499252i</v>
      </c>
      <c r="M3334" t="str">
        <f t="shared" si="980"/>
        <v>0.00125-0.000337635235853734i</v>
      </c>
      <c r="N3334">
        <f t="shared" si="981"/>
        <v>10.037585444382017</v>
      </c>
      <c r="O3334">
        <f t="shared" si="982"/>
        <v>33.240359800648982</v>
      </c>
      <c r="P3334" s="3">
        <f t="shared" si="983"/>
        <v>-33.240359800648982</v>
      </c>
      <c r="Q3334" s="3">
        <f t="shared" si="984"/>
        <v>-169.96241455561798</v>
      </c>
      <c r="R3334">
        <f t="shared" si="985"/>
        <v>10.037585444382017</v>
      </c>
      <c r="S3334">
        <f t="shared" si="986"/>
        <v>262.57872092935281</v>
      </c>
      <c r="T3334">
        <f t="shared" si="969"/>
        <v>-33.240359800648982</v>
      </c>
    </row>
    <row r="3335" spans="1:20" x14ac:dyDescent="0.35">
      <c r="A3335">
        <f t="shared" si="970"/>
        <v>1656100.1182143395</v>
      </c>
      <c r="B3335">
        <f t="shared" si="987"/>
        <v>263576.52006888436</v>
      </c>
      <c r="C3335" t="str">
        <f t="shared" si="971"/>
        <v>-0.021316887973786-0.00373037901060312i</v>
      </c>
      <c r="D3335" t="str">
        <f t="shared" si="972"/>
        <v>3.07461028618529-1.17422773559194i</v>
      </c>
      <c r="E3335" t="str">
        <f t="shared" si="973"/>
        <v>-3.76239070414985-16.5427473079682i</v>
      </c>
      <c r="F3335" t="str">
        <f t="shared" si="974"/>
        <v>2.83817109224969-1.01788398571177i</v>
      </c>
      <c r="G3335" t="str">
        <f t="shared" si="975"/>
        <v>0.975346722104382-0.155066094890596i</v>
      </c>
      <c r="H3335" t="str">
        <f t="shared" si="976"/>
        <v>0.00366037443214866-9.06125851560233i</v>
      </c>
      <c r="I3335" t="str">
        <f t="shared" si="977"/>
        <v>-0.0259900344768427-0.072560373279492i</v>
      </c>
      <c r="K3335" t="str">
        <f t="shared" si="978"/>
        <v>0.000534970268687056-0.00056095930498751i</v>
      </c>
      <c r="L3335" t="str">
        <f t="shared" si="979"/>
        <v>0.0001875-0.00133827178222008i</v>
      </c>
      <c r="M3335" t="str">
        <f t="shared" si="980"/>
        <v>0.00125-0.00033635707895371i</v>
      </c>
      <c r="N3335">
        <f t="shared" si="981"/>
        <v>9.9260462992732528</v>
      </c>
      <c r="O3335">
        <f t="shared" si="982"/>
        <v>33.294522497626161</v>
      </c>
      <c r="P3335" s="3">
        <f t="shared" si="983"/>
        <v>-33.294522497626161</v>
      </c>
      <c r="Q3335" s="3">
        <f t="shared" si="984"/>
        <v>-170.07395370072675</v>
      </c>
      <c r="R3335">
        <f t="shared" si="985"/>
        <v>9.9260462992732528</v>
      </c>
      <c r="S3335">
        <f t="shared" si="986"/>
        <v>263.57652006888435</v>
      </c>
      <c r="T3335">
        <f t="shared" si="969"/>
        <v>-33.294522497626161</v>
      </c>
    </row>
    <row r="3336" spans="1:20" x14ac:dyDescent="0.35">
      <c r="A3336">
        <f t="shared" si="970"/>
        <v>1662393.298663554</v>
      </c>
      <c r="B3336">
        <f t="shared" si="987"/>
        <v>264578.11084514612</v>
      </c>
      <c r="C3336" t="str">
        <f t="shared" si="971"/>
        <v>-0.0211914364686809-0.00366572743264006i</v>
      </c>
      <c r="D3336" t="str">
        <f t="shared" si="972"/>
        <v>3.07189660544462-1.17724493413767i</v>
      </c>
      <c r="E3336" t="str">
        <f t="shared" si="973"/>
        <v>-3.75324150775328-16.4744193485045i</v>
      </c>
      <c r="F3336" t="str">
        <f t="shared" si="974"/>
        <v>2.83763840819868-1.01736850276253i</v>
      </c>
      <c r="G3336" t="str">
        <f t="shared" si="975"/>
        <v>0.975163663498616-0.155626131772829i</v>
      </c>
      <c r="H3336" t="str">
        <f t="shared" si="976"/>
        <v>0.00362470638438615-9.02693656332846i</v>
      </c>
      <c r="I3336" t="str">
        <f t="shared" si="977"/>
        <v>-0.0258786432921511-0.0722718984889396i</v>
      </c>
      <c r="K3336" t="str">
        <f t="shared" si="978"/>
        <v>0.000533793434550709-0.000560213875388139i</v>
      </c>
      <c r="L3336" t="str">
        <f t="shared" si="979"/>
        <v>0.0001875-0.00133320560093652i</v>
      </c>
      <c r="M3336" t="str">
        <f t="shared" si="980"/>
        <v>0.00125-0.00033508376066319i</v>
      </c>
      <c r="N3336">
        <f t="shared" si="981"/>
        <v>9.8139947619002896</v>
      </c>
      <c r="O3336">
        <f t="shared" si="982"/>
        <v>33.348746124736834</v>
      </c>
      <c r="P3336" s="3">
        <f t="shared" si="983"/>
        <v>-33.348746124736834</v>
      </c>
      <c r="Q3336" s="3">
        <f t="shared" si="984"/>
        <v>-170.18600523809971</v>
      </c>
      <c r="R3336">
        <f t="shared" si="985"/>
        <v>9.8139947619002896</v>
      </c>
      <c r="S3336">
        <f t="shared" si="986"/>
        <v>264.57811084514611</v>
      </c>
      <c r="T3336">
        <f t="shared" si="969"/>
        <v>-33.348746124736834</v>
      </c>
    </row>
    <row r="3337" spans="1:20" x14ac:dyDescent="0.35">
      <c r="A3337">
        <f t="shared" si="970"/>
        <v>1668710.3931984755</v>
      </c>
      <c r="B3337">
        <f t="shared" si="987"/>
        <v>265583.50766635768</v>
      </c>
      <c r="C3337" t="str">
        <f t="shared" si="971"/>
        <v>-0.0210665235665169-0.00360150892101715i</v>
      </c>
      <c r="D3337" t="str">
        <f t="shared" si="972"/>
        <v>3.06916710233274-1.18026580641858i</v>
      </c>
      <c r="E3337" t="str">
        <f t="shared" si="973"/>
        <v>-3.74415284972604-16.4063692836322i</v>
      </c>
      <c r="F3337" t="str">
        <f t="shared" si="974"/>
        <v>2.83710187026261-1.01686639276295i</v>
      </c>
      <c r="G3337" t="str">
        <f t="shared" si="975"/>
        <v>0.974979280492725-0.156187973617093i</v>
      </c>
      <c r="H3337" t="str">
        <f t="shared" si="976"/>
        <v>0.00358935930286641-8.99274470333489i</v>
      </c>
      <c r="I3337" t="str">
        <f t="shared" si="977"/>
        <v>-0.0257680617301429-0.0719844714479603i</v>
      </c>
      <c r="K3337" t="str">
        <f t="shared" si="978"/>
        <v>0.000532615232138951-0.000559467857900835i</v>
      </c>
      <c r="L3337" t="str">
        <f t="shared" si="979"/>
        <v>0.0001875-0.00132815859826312i</v>
      </c>
      <c r="M3337" t="str">
        <f t="shared" si="980"/>
        <v>0.00125-0.000333815262665063i</v>
      </c>
      <c r="N3337">
        <f t="shared" si="981"/>
        <v>9.7014325233108991</v>
      </c>
      <c r="O3337">
        <f t="shared" si="982"/>
        <v>33.403031106345999</v>
      </c>
      <c r="P3337" s="3">
        <f t="shared" si="983"/>
        <v>-33.403031106345999</v>
      </c>
      <c r="Q3337" s="3">
        <f t="shared" si="984"/>
        <v>-170.2985674766891</v>
      </c>
      <c r="R3337">
        <f t="shared" si="985"/>
        <v>9.7014325233108991</v>
      </c>
      <c r="S3337">
        <f t="shared" si="986"/>
        <v>265.58350766635766</v>
      </c>
      <c r="T3337">
        <f t="shared" si="969"/>
        <v>-33.403031106345999</v>
      </c>
    </row>
    <row r="3338" spans="1:20" x14ac:dyDescent="0.35">
      <c r="A3338">
        <f t="shared" si="970"/>
        <v>1675051.4926926296</v>
      </c>
      <c r="B3338">
        <f t="shared" si="987"/>
        <v>266592.72499548981</v>
      </c>
      <c r="C3338" t="str">
        <f t="shared" si="971"/>
        <v>-0.0209421462539434-0.00353772329924428i</v>
      </c>
      <c r="D3338" t="str">
        <f t="shared" si="972"/>
        <v>3.06642171728215-1.18329027985949i</v>
      </c>
      <c r="E3338" t="str">
        <f t="shared" si="973"/>
        <v>-3.735124238318-16.3385956881885i</v>
      </c>
      <c r="F3338" t="str">
        <f t="shared" si="974"/>
        <v>2.83656145207098-1.01637763476982i</v>
      </c>
      <c r="G3338" t="str">
        <f t="shared" si="975"/>
        <v>0.974793564024394-0.156751623790678i</v>
      </c>
      <c r="H3338" t="str">
        <f t="shared" si="976"/>
        <v>0.00355433063649346-8.95868244163005i</v>
      </c>
      <c r="I3338" t="str">
        <f t="shared" si="977"/>
        <v>-0.0256582834435661-0.0716980880487362i</v>
      </c>
      <c r="K3338" t="str">
        <f t="shared" si="978"/>
        <v>0.000531435690638448-0.000558721224921742i</v>
      </c>
      <c r="L3338" t="str">
        <f t="shared" si="979"/>
        <v>0.0001875-0.00132313070159705i</v>
      </c>
      <c r="M3338" t="str">
        <f t="shared" si="980"/>
        <v>0.00125-0.000332551566711558i</v>
      </c>
      <c r="N3338">
        <f t="shared" si="981"/>
        <v>9.5883612861409802</v>
      </c>
      <c r="O3338">
        <f t="shared" si="982"/>
        <v>33.457377864693953</v>
      </c>
      <c r="P3338" s="3">
        <f t="shared" si="983"/>
        <v>-33.457377864693953</v>
      </c>
      <c r="Q3338" s="3">
        <f t="shared" si="984"/>
        <v>-170.41163871385902</v>
      </c>
      <c r="R3338">
        <f t="shared" si="985"/>
        <v>9.5883612861409802</v>
      </c>
      <c r="S3338">
        <f t="shared" si="986"/>
        <v>266.59272499548979</v>
      </c>
      <c r="T3338">
        <f t="shared" si="969"/>
        <v>-33.457377864693953</v>
      </c>
    </row>
    <row r="3339" spans="1:20" x14ac:dyDescent="0.35">
      <c r="A3339">
        <f t="shared" si="970"/>
        <v>1681416.6883648618</v>
      </c>
      <c r="B3339">
        <f t="shared" si="987"/>
        <v>267605.77735047269</v>
      </c>
      <c r="C3339" t="str">
        <f t="shared" si="971"/>
        <v>-0.0208183015643528-0.00347437037762406i</v>
      </c>
      <c r="D3339" t="str">
        <f t="shared" si="972"/>
        <v>3.06366039094926-1.18631828116346i</v>
      </c>
      <c r="E3339" t="str">
        <f t="shared" si="973"/>
        <v>-3.72615518487305-16.2710971465332i</v>
      </c>
      <c r="F3339" t="str">
        <f t="shared" si="974"/>
        <v>2.83601712709535-1.01590220788829i</v>
      </c>
      <c r="G3339" t="str">
        <f t="shared" si="975"/>
        <v>0.974606504977041-0.157317085637506i</v>
      </c>
      <c r="H3339" t="str">
        <f t="shared" si="976"/>
        <v>0.00351961785209656-8.92474928610994i</v>
      </c>
      <c r="I3339" t="str">
        <f t="shared" si="977"/>
        <v>-0.0255493021317647-0.0714127441993661i</v>
      </c>
      <c r="K3339" t="str">
        <f t="shared" si="978"/>
        <v>0.000530254839409148-0.000557973949168289i</v>
      </c>
      <c r="L3339" t="str">
        <f t="shared" si="979"/>
        <v>0.0001875-0.00131812183861033i</v>
      </c>
      <c r="M3339" t="str">
        <f t="shared" si="980"/>
        <v>0.00125-0.000331292654623987i</v>
      </c>
      <c r="N3339">
        <f t="shared" si="981"/>
        <v>9.4747827645249174</v>
      </c>
      <c r="O3339">
        <f t="shared" si="982"/>
        <v>33.511786819892286</v>
      </c>
      <c r="P3339" s="3">
        <f t="shared" si="983"/>
        <v>-33.511786819892286</v>
      </c>
      <c r="Q3339" s="3">
        <f t="shared" si="984"/>
        <v>-170.52521723547508</v>
      </c>
      <c r="R3339">
        <f t="shared" si="985"/>
        <v>9.4747827645249174</v>
      </c>
      <c r="S3339">
        <f t="shared" si="986"/>
        <v>267.60577735047269</v>
      </c>
      <c r="T3339">
        <f t="shared" si="969"/>
        <v>-33.511786819892286</v>
      </c>
    </row>
    <row r="3340" spans="1:20" x14ac:dyDescent="0.35">
      <c r="A3340">
        <f t="shared" si="970"/>
        <v>1687806.0717806481</v>
      </c>
      <c r="B3340">
        <f t="shared" si="987"/>
        <v>268622.67930440448</v>
      </c>
      <c r="C3340" t="str">
        <f t="shared" si="971"/>
        <v>-0.0206949865773543-0.00341144995313088i</v>
      </c>
      <c r="D3340" t="str">
        <f t="shared" si="972"/>
        <v>3.06088306422192-1.18934973630961i</v>
      </c>
      <c r="E3340" t="str">
        <f t="shared" si="973"/>
        <v>-3.71724520380918-16.2038722524641i</v>
      </c>
      <c r="F3340" t="str">
        <f t="shared" si="974"/>
        <v>2.83546886864877-1.01544009127015i</v>
      </c>
      <c r="G3340" t="str">
        <f t="shared" si="975"/>
        <v>0.97441809417961-0.15788436247769i</v>
      </c>
      <c r="H3340" t="str">
        <f t="shared" si="976"/>
        <v>0.00348521843429559-8.89094474655105i</v>
      </c>
      <c r="I3340" t="str">
        <f t="shared" si="977"/>
        <v>-0.0254411115403193-0.0711284358238114i</v>
      </c>
      <c r="K3340" t="str">
        <f t="shared" si="978"/>
        <v>0.000529072707981163-0.000557226003681288i</v>
      </c>
      <c r="L3340" t="str">
        <f t="shared" si="979"/>
        <v>0.0001875-0.00131313193724879i</v>
      </c>
      <c r="M3340" t="str">
        <f t="shared" si="980"/>
        <v>0.00125-0.000330038508292476i</v>
      </c>
      <c r="N3340">
        <f t="shared" si="981"/>
        <v>9.3606986840054276</v>
      </c>
      <c r="O3340">
        <f t="shared" si="982"/>
        <v>33.566258389919248</v>
      </c>
      <c r="P3340" s="3">
        <f t="shared" si="983"/>
        <v>-33.566258389919248</v>
      </c>
      <c r="Q3340" s="3">
        <f t="shared" si="984"/>
        <v>-170.63930131599457</v>
      </c>
      <c r="R3340">
        <f t="shared" si="985"/>
        <v>9.3606986840054276</v>
      </c>
      <c r="S3340">
        <f t="shared" si="986"/>
        <v>268.62267930440447</v>
      </c>
      <c r="T3340">
        <f t="shared" si="969"/>
        <v>-33.566258389919248</v>
      </c>
    </row>
    <row r="3341" spans="1:20" x14ac:dyDescent="0.35">
      <c r="A3341">
        <f t="shared" si="970"/>
        <v>1694219.7348534146</v>
      </c>
      <c r="B3341">
        <f t="shared" si="987"/>
        <v>269643.44548576121</v>
      </c>
      <c r="C3341" t="str">
        <f t="shared" si="971"/>
        <v>-0.0205721984182512-0.00334896180929209i</v>
      </c>
      <c r="D3341" t="str">
        <f t="shared" si="972"/>
        <v>3.058089678227-1.19238457055105i</v>
      </c>
      <c r="E3341" t="str">
        <f t="shared" si="973"/>
        <v>-3.7083938125989-16.1369196091347i</v>
      </c>
      <c r="F3341" t="str">
        <f t="shared" si="974"/>
        <v>2.83491664988519-1.01499126411218i</v>
      </c>
      <c r="G3341" t="str">
        <f t="shared" si="975"/>
        <v>0.974228322406363-0.158453457607104i</v>
      </c>
      <c r="H3341" t="str">
        <f t="shared" si="976"/>
        <v>0.00345112988536766-8.85726833460295i</v>
      </c>
      <c r="I3341" t="str">
        <f t="shared" si="977"/>
        <v>-0.0253337054606903-0.070845158861839i</v>
      </c>
      <c r="K3341" t="str">
        <f t="shared" si="978"/>
        <v>0.000527889326051618-0.000556477361826994i</v>
      </c>
      <c r="L3341" t="str">
        <f t="shared" si="979"/>
        <v>0.0001875-0.00130816092573101i</v>
      </c>
      <c r="M3341" t="str">
        <f t="shared" si="980"/>
        <v>0.00125-0.000328789109675708i</v>
      </c>
      <c r="N3341">
        <f t="shared" si="981"/>
        <v>9.2461107814425816</v>
      </c>
      <c r="O3341">
        <f t="shared" si="982"/>
        <v>33.620792990614603</v>
      </c>
      <c r="P3341" s="3">
        <f t="shared" si="983"/>
        <v>-33.620792990614603</v>
      </c>
      <c r="Q3341" s="3">
        <f t="shared" si="984"/>
        <v>-170.75388921855742</v>
      </c>
      <c r="R3341">
        <f t="shared" si="985"/>
        <v>9.2461107814425816</v>
      </c>
      <c r="S3341">
        <f t="shared" si="986"/>
        <v>269.64344548576122</v>
      </c>
      <c r="T3341">
        <f t="shared" si="969"/>
        <v>-33.620792990614603</v>
      </c>
    </row>
    <row r="3342" spans="1:20" x14ac:dyDescent="0.35">
      <c r="A3342">
        <f t="shared" si="970"/>
        <v>1700657.7698458575</v>
      </c>
      <c r="B3342">
        <f t="shared" si="987"/>
        <v>270668.09057860711</v>
      </c>
      <c r="C3342" t="str">
        <f t="shared" si="971"/>
        <v>-0.0204499342575153-0.00328690571607152i</v>
      </c>
      <c r="D3342" t="str">
        <f t="shared" si="972"/>
        <v>3.05528017433793-1.19542270841274i</v>
      </c>
      <c r="E3342" t="str">
        <f t="shared" si="973"/>
        <v>-3.69960053174884-16.0702378289695i</v>
      </c>
      <c r="F3342" t="str">
        <f t="shared" si="974"/>
        <v>2.83436044379879-1.01455570565435i</v>
      </c>
      <c r="G3342" t="str">
        <f t="shared" si="975"/>
        <v>0.974037180376677-0.159024374296929i</v>
      </c>
      <c r="H3342" t="str">
        <f t="shared" si="976"/>
        <v>0.00341734972511502-8.8237195637807i</v>
      </c>
      <c r="I3342" t="str">
        <f t="shared" si="977"/>
        <v>-0.0252270777298602-0.0705629092689613i</v>
      </c>
      <c r="K3342" t="str">
        <f t="shared" si="978"/>
        <v>0.000526704723481472-0.000555727997299132i</v>
      </c>
      <c r="L3342" t="str">
        <f t="shared" si="979"/>
        <v>0.0001875-0.00130320873254733i</v>
      </c>
      <c r="M3342" t="str">
        <f t="shared" si="980"/>
        <v>0.00125-0.000327544440800666i</v>
      </c>
      <c r="N3342">
        <f t="shared" si="981"/>
        <v>9.1310208049240771</v>
      </c>
      <c r="O3342">
        <f t="shared" si="982"/>
        <v>33.675391035676427</v>
      </c>
      <c r="P3342" s="3">
        <f t="shared" si="983"/>
        <v>-33.675391035676427</v>
      </c>
      <c r="Q3342" s="3">
        <f t="shared" si="984"/>
        <v>-170.86897919507592</v>
      </c>
      <c r="R3342">
        <f t="shared" si="985"/>
        <v>9.1310208049240771</v>
      </c>
      <c r="S3342">
        <f t="shared" si="986"/>
        <v>270.66809057860712</v>
      </c>
      <c r="T3342">
        <f t="shared" si="969"/>
        <v>-33.675391035676427</v>
      </c>
    </row>
    <row r="3343" spans="1:20" x14ac:dyDescent="0.35">
      <c r="A3343">
        <f t="shared" si="970"/>
        <v>1707120.2693712721</v>
      </c>
      <c r="B3343">
        <f t="shared" si="987"/>
        <v>271696.62932280585</v>
      </c>
      <c r="C3343" t="str">
        <f t="shared" si="971"/>
        <v>-0.0203281913102695-0.00322528142975602i</v>
      </c>
      <c r="D3343" t="str">
        <f t="shared" si="972"/>
        <v>3.05245449418246-1.19846407368959i</v>
      </c>
      <c r="E3343" t="str">
        <f t="shared" si="973"/>
        <v>-3.69086488478026-16.0038255335853i</v>
      </c>
      <c r="F3343" t="str">
        <f t="shared" si="974"/>
        <v>2.83380022322353-1.01413339517812i</v>
      </c>
      <c r="G3343" t="str">
        <f t="shared" si="975"/>
        <v>0.973844658754836-0.159597115793216i</v>
      </c>
      <c r="H3343" t="str">
        <f t="shared" si="976"/>
        <v>0.00338387549073481-8.7902979494581i</v>
      </c>
      <c r="I3343" t="str">
        <f t="shared" si="977"/>
        <v>-0.0251212222299842-0.0702816830163873i</v>
      </c>
      <c r="K3343" t="str">
        <f t="shared" si="978"/>
        <v>0.000525518930292284-0.000554977884120869i</v>
      </c>
      <c r="L3343" t="str">
        <f t="shared" si="979"/>
        <v>0.0001875-0.00129827528645879i</v>
      </c>
      <c r="M3343" t="str">
        <f t="shared" si="980"/>
        <v>0.00125-0.000326304483762368i</v>
      </c>
      <c r="N3343">
        <f t="shared" si="981"/>
        <v>9.0154305136749997</v>
      </c>
      <c r="O3343">
        <f t="shared" si="982"/>
        <v>33.73005293665522</v>
      </c>
      <c r="P3343" s="3">
        <f t="shared" si="983"/>
        <v>-33.73005293665522</v>
      </c>
      <c r="Q3343" s="3">
        <f t="shared" si="984"/>
        <v>-170.984569486325</v>
      </c>
      <c r="R3343">
        <f t="shared" si="985"/>
        <v>9.0154305136749997</v>
      </c>
      <c r="S3343">
        <f t="shared" si="986"/>
        <v>271.69662932280585</v>
      </c>
      <c r="T3343">
        <f t="shared" si="969"/>
        <v>-33.73005293665522</v>
      </c>
    </row>
    <row r="3344" spans="1:20" x14ac:dyDescent="0.35">
      <c r="A3344">
        <f t="shared" si="970"/>
        <v>1713607.3263948828</v>
      </c>
      <c r="B3344">
        <f t="shared" si="987"/>
        <v>272729.0765142325</v>
      </c>
      <c r="C3344" t="str">
        <f t="shared" si="971"/>
        <v>-0.0202069668357652-0.00316408869284289i</v>
      </c>
      <c r="D3344" t="str">
        <f t="shared" si="972"/>
        <v>3.04961257965036-1.20150858944443i</v>
      </c>
      <c r="E3344" t="str">
        <f t="shared" si="973"/>
        <v>-3.68218639820924-15.9376813537081i</v>
      </c>
      <c r="F3344" t="str">
        <f t="shared" si="974"/>
        <v>2.8332359608324-1.0137243120047i</v>
      </c>
      <c r="G3344" t="str">
        <f t="shared" si="975"/>
        <v>0.973650748149833-0.160171685316424i</v>
      </c>
      <c r="H3344" t="str">
        <f t="shared" si="976"/>
        <v>0.00335070473668959-8.75700300885997i</v>
      </c>
      <c r="I3344" t="str">
        <f t="shared" si="977"/>
        <v>-0.025016132888039-0.0700014760909592i</v>
      </c>
      <c r="K3344" t="str">
        <f t="shared" si="978"/>
        <v>0.000524331976662955-0.000554226996646759i</v>
      </c>
      <c r="L3344" t="str">
        <f t="shared" si="979"/>
        <v>0.0001875-0.0012933605164961i</v>
      </c>
      <c r="M3344" t="str">
        <f t="shared" si="980"/>
        <v>0.00125-0.000325069220723619i</v>
      </c>
      <c r="N3344">
        <f t="shared" si="981"/>
        <v>8.899341677965964</v>
      </c>
      <c r="O3344">
        <f t="shared" si="982"/>
        <v>33.784779102951092</v>
      </c>
      <c r="P3344" s="3">
        <f t="shared" si="983"/>
        <v>-33.784779102951092</v>
      </c>
      <c r="Q3344" s="3">
        <f t="shared" si="984"/>
        <v>-171.10065832203404</v>
      </c>
      <c r="R3344">
        <f t="shared" si="985"/>
        <v>8.899341677965964</v>
      </c>
      <c r="S3344">
        <f t="shared" si="986"/>
        <v>272.72907651423247</v>
      </c>
      <c r="T3344">
        <f t="shared" si="969"/>
        <v>-33.784779102951092</v>
      </c>
    </row>
    <row r="3345" spans="1:20" x14ac:dyDescent="0.35">
      <c r="A3345">
        <f t="shared" si="970"/>
        <v>1720119.0342351834</v>
      </c>
      <c r="B3345">
        <f t="shared" si="987"/>
        <v>273765.44700498658</v>
      </c>
      <c r="C3345" t="str">
        <f t="shared" si="971"/>
        <v>-0.0200862581368666-0.00310332723393123i</v>
      </c>
      <c r="D3345" t="str">
        <f t="shared" si="972"/>
        <v>3.04675437290129-1.20455617800624i</v>
      </c>
      <c r="E3345" t="str">
        <f t="shared" si="973"/>
        <v>-3.67356460152703-15.8718039290946i</v>
      </c>
      <c r="F3345" t="str">
        <f t="shared" si="974"/>
        <v>2.83266762913693-1.01332843549325i</v>
      </c>
      <c r="G3345" t="str">
        <f t="shared" si="975"/>
        <v>0.973455439115166-0.16074808606097i</v>
      </c>
      <c r="H3345" t="str">
        <f t="shared" si="976"/>
        <v>0.00331783503457969-8.72383426105503i</v>
      </c>
      <c r="I3345" t="str">
        <f t="shared" si="977"/>
        <v>-0.024911803675475-0.0697222844951006i</v>
      </c>
      <c r="K3345" t="str">
        <f t="shared" si="978"/>
        <v>0.000523143892926451-0.000553475309564638i</v>
      </c>
      <c r="L3345" t="str">
        <f t="shared" si="979"/>
        <v>0.0001875-0.00128846435195866i</v>
      </c>
      <c r="M3345" t="str">
        <f t="shared" si="980"/>
        <v>0.00125-0.000323838633914743i</v>
      </c>
      <c r="N3345">
        <f t="shared" si="981"/>
        <v>8.7827560790234145</v>
      </c>
      <c r="O3345">
        <f t="shared" si="982"/>
        <v>33.839569941808776</v>
      </c>
      <c r="P3345" s="3">
        <f t="shared" si="983"/>
        <v>-33.839569941808776</v>
      </c>
      <c r="Q3345" s="3">
        <f t="shared" si="984"/>
        <v>-171.21724392097659</v>
      </c>
      <c r="R3345">
        <f t="shared" si="985"/>
        <v>8.7827560790234145</v>
      </c>
      <c r="S3345">
        <f t="shared" si="986"/>
        <v>273.76544700498658</v>
      </c>
      <c r="T3345">
        <f t="shared" si="969"/>
        <v>-33.839569941808776</v>
      </c>
    </row>
    <row r="3346" spans="1:20" x14ac:dyDescent="0.35">
      <c r="A3346">
        <f t="shared" si="970"/>
        <v>1726655.486565277</v>
      </c>
      <c r="B3346">
        <f t="shared" si="987"/>
        <v>274805.75570360554</v>
      </c>
      <c r="C3346" t="str">
        <f t="shared" si="971"/>
        <v>-0.0199660625595348-0.00304299676761521i</v>
      </c>
      <c r="D3346" t="str">
        <f t="shared" si="972"/>
        <v>3.04387981637266-1.2076067609683i</v>
      </c>
      <c r="E3346" t="str">
        <f t="shared" si="973"/>
        <v>-3.66499902718027-15.8061919084537i</v>
      </c>
      <c r="F3346" t="str">
        <f t="shared" si="974"/>
        <v>2.83209520048658-1.01294574503912i</v>
      </c>
      <c r="G3346" t="str">
        <f t="shared" si="975"/>
        <v>0.97325872214864-0.161326321194765i</v>
      </c>
      <c r="H3346" t="str">
        <f t="shared" si="976"/>
        <v>0.0032852639730169-8.69079122694903i</v>
      </c>
      <c r="I3346" t="str">
        <f t="shared" si="977"/>
        <v>-0.0248082286078738-0.0694441042467625i</v>
      </c>
      <c r="K3346" t="str">
        <f t="shared" si="978"/>
        <v>0.000521954709566456-0.000552722797897469i</v>
      </c>
      <c r="L3346" t="str">
        <f t="shared" si="979"/>
        <v>0.0001875-0.00128358672241349i</v>
      </c>
      <c r="M3346" t="str">
        <f t="shared" si="980"/>
        <v>0.00125-0.000322612705633336i</v>
      </c>
      <c r="N3346">
        <f t="shared" si="981"/>
        <v>8.6656755089389321</v>
      </c>
      <c r="O3346">
        <f t="shared" si="982"/>
        <v>33.894425858313475</v>
      </c>
      <c r="P3346" s="3">
        <f t="shared" si="983"/>
        <v>-33.894425858313475</v>
      </c>
      <c r="Q3346" s="3">
        <f t="shared" si="984"/>
        <v>-171.33432449106107</v>
      </c>
      <c r="R3346">
        <f t="shared" si="985"/>
        <v>8.6656755089389321</v>
      </c>
      <c r="S3346">
        <f t="shared" si="986"/>
        <v>274.80575570360554</v>
      </c>
      <c r="T3346">
        <f t="shared" si="969"/>
        <v>-33.894425858313475</v>
      </c>
    </row>
    <row r="3347" spans="1:20" x14ac:dyDescent="0.35">
      <c r="A3347">
        <f t="shared" si="970"/>
        <v>1733216.777414225</v>
      </c>
      <c r="B3347">
        <f t="shared" si="987"/>
        <v>275850.01757527923</v>
      </c>
      <c r="C3347" t="str">
        <f t="shared" si="971"/>
        <v>-0.0198463774923124-0.00298309699437909i</v>
      </c>
      <c r="D3347" t="str">
        <f t="shared" si="972"/>
        <v>3.04098885278764-1.21066025918654i</v>
      </c>
      <c r="E3347" t="str">
        <f t="shared" si="973"/>
        <v>-3.65648921055156-15.7408439493677i</v>
      </c>
      <c r="F3347" t="str">
        <f t="shared" si="974"/>
        <v>2.83151864706818-1.01257622007211i</v>
      </c>
      <c r="G3347" t="str">
        <f t="shared" si="975"/>
        <v>0.973060587692165-0.161906393858747i</v>
      </c>
      <c r="H3347" t="str">
        <f t="shared" si="976"/>
        <v>0.00325298915749899-8.65787342927696i</v>
      </c>
      <c r="I3347" t="str">
        <f t="shared" si="977"/>
        <v>-0.0247054017446048-0.0691669313793646i</v>
      </c>
      <c r="K3347" t="str">
        <f t="shared" si="978"/>
        <v>0.000520764457214029-0.000551969437005164i</v>
      </c>
      <c r="L3347" t="str">
        <f t="shared" si="979"/>
        <v>0.0001875-0.00127872755769425i</v>
      </c>
      <c r="M3347" t="str">
        <f t="shared" si="980"/>
        <v>0.00125-0.000321391418244009i</v>
      </c>
      <c r="N3347">
        <f t="shared" si="981"/>
        <v>8.5481017705769489</v>
      </c>
      <c r="O3347">
        <f t="shared" si="982"/>
        <v>33.949347255387394</v>
      </c>
      <c r="P3347" s="3">
        <f t="shared" si="983"/>
        <v>-33.949347255387394</v>
      </c>
      <c r="Q3347" s="3">
        <f t="shared" si="984"/>
        <v>-171.45189822942305</v>
      </c>
      <c r="R3347">
        <f t="shared" si="985"/>
        <v>8.5481017705769489</v>
      </c>
      <c r="S3347">
        <f t="shared" si="986"/>
        <v>275.85001757527925</v>
      </c>
      <c r="T3347">
        <f t="shared" si="969"/>
        <v>-33.949347255387394</v>
      </c>
    </row>
    <row r="3348" spans="1:20" x14ac:dyDescent="0.35">
      <c r="A3348">
        <f t="shared" si="970"/>
        <v>1739803.0011683991</v>
      </c>
      <c r="B3348">
        <f t="shared" si="987"/>
        <v>276898.24764206528</v>
      </c>
      <c r="C3348" t="str">
        <f t="shared" si="971"/>
        <v>-0.019727200365812-0.00292362760049563i</v>
      </c>
      <c r="D3348" t="str">
        <f t="shared" si="972"/>
        <v>3.03808142516314-1.21371659277786i</v>
      </c>
      <c r="E3348" t="str">
        <f t="shared" si="973"/>
        <v>-3.64803468994-15.6757587182158i</v>
      </c>
      <c r="F3348" t="str">
        <f t="shared" si="974"/>
        <v>2.83093794090536-1.01221984005461i</v>
      </c>
      <c r="G3348" t="str">
        <f t="shared" si="975"/>
        <v>0.972861026131562-0.162488307166412i</v>
      </c>
      <c r="H3348" t="str">
        <f t="shared" si="976"/>
        <v>0.00322100821028637-8.62508039259652i</v>
      </c>
      <c r="I3348" t="str">
        <f t="shared" si="977"/>
        <v>-0.0246033171884872-0.0688907619417449i</v>
      </c>
      <c r="K3348" t="str">
        <f t="shared" si="978"/>
        <v>0.000519573166644208-0.000551215202586337i</v>
      </c>
      <c r="L3348" t="str">
        <f t="shared" si="979"/>
        <v>0.0001875-0.00127388678790023i</v>
      </c>
      <c r="M3348" t="str">
        <f t="shared" si="980"/>
        <v>0.00125-0.000320174754178132i</v>
      </c>
      <c r="N3348">
        <f t="shared" si="981"/>
        <v>8.4300366774843383</v>
      </c>
      <c r="O3348">
        <f t="shared" si="982"/>
        <v>34.00433453378534</v>
      </c>
      <c r="P3348" s="3">
        <f t="shared" si="983"/>
        <v>-34.00433453378534</v>
      </c>
      <c r="Q3348" s="3">
        <f t="shared" si="984"/>
        <v>-171.56996332251566</v>
      </c>
      <c r="R3348">
        <f t="shared" si="985"/>
        <v>8.4300366774843383</v>
      </c>
      <c r="S3348">
        <f t="shared" si="986"/>
        <v>276.89824764206526</v>
      </c>
      <c r="T3348">
        <f t="shared" si="969"/>
        <v>-34.00433453378534</v>
      </c>
    </row>
    <row r="3349" spans="1:20" x14ac:dyDescent="0.35">
      <c r="A3349">
        <f t="shared" si="970"/>
        <v>1746414.2525728389</v>
      </c>
      <c r="B3349">
        <f t="shared" si="987"/>
        <v>277950.46098310512</v>
      </c>
      <c r="C3349" t="str">
        <f t="shared" si="971"/>
        <v>-0.0196085286522047-0.0028645882579269i</v>
      </c>
      <c r="D3349" t="str">
        <f t="shared" si="972"/>
        <v>3.03515747681794-1.21677568111853i</v>
      </c>
      <c r="E3349" t="str">
        <f t="shared" si="973"/>
        <v>-3.63963500654174-15.610934890098i</v>
      </c>
      <c r="F3349" t="str">
        <f t="shared" si="974"/>
        <v>2.83035305385789-1.01187658447981i</v>
      </c>
      <c r="G3349" t="str">
        <f t="shared" si="975"/>
        <v>0.972660027796366-0.163072064203341i</v>
      </c>
      <c r="H3349" t="str">
        <f t="shared" si="976"/>
        <v>0.00318931877027947-8.59241164328075i</v>
      </c>
      <c r="I3349" t="str">
        <f t="shared" si="977"/>
        <v>-0.0245019690854521-0.068615591998102i</v>
      </c>
      <c r="K3349" t="str">
        <f t="shared" si="978"/>
        <v>0.000518380868772591-0.000550460070680035i</v>
      </c>
      <c r="L3349" t="str">
        <f t="shared" si="979"/>
        <v>0.0001875-0.00126906434339533i</v>
      </c>
      <c r="M3349" t="str">
        <f t="shared" si="980"/>
        <v>0.00125-0.000318962695933585i</v>
      </c>
      <c r="N3349">
        <f t="shared" si="981"/>
        <v>8.311482053799665</v>
      </c>
      <c r="O3349">
        <f t="shared" si="982"/>
        <v>34.059388092091083</v>
      </c>
      <c r="P3349" s="3">
        <f t="shared" si="983"/>
        <v>-34.059388092091083</v>
      </c>
      <c r="Q3349" s="3">
        <f t="shared" si="984"/>
        <v>-171.68851794620034</v>
      </c>
      <c r="R3349">
        <f t="shared" si="985"/>
        <v>8.311482053799665</v>
      </c>
      <c r="S3349">
        <f t="shared" si="986"/>
        <v>277.95046098310513</v>
      </c>
      <c r="T3349">
        <f t="shared" si="969"/>
        <v>-34.059388092091083</v>
      </c>
    </row>
    <row r="3350" spans="1:20" x14ac:dyDescent="0.35">
      <c r="A3350">
        <f t="shared" si="970"/>
        <v>1753050.626732616</v>
      </c>
      <c r="B3350">
        <f t="shared" si="987"/>
        <v>279006.67273484095</v>
      </c>
      <c r="C3350" t="str">
        <f t="shared" si="971"/>
        <v>-0.0194903598647107-0.0028059786242271i</v>
      </c>
      <c r="D3350" t="str">
        <f t="shared" si="972"/>
        <v>3.03221695138087-1.21983744284278i</v>
      </c>
      <c r="E3350" t="str">
        <f t="shared" si="973"/>
        <v>-3.63128970443057-15.5463711487598i</v>
      </c>
      <c r="F3350" t="str">
        <f t="shared" si="974"/>
        <v>2.82976395762127-1.01154643286991i</v>
      </c>
      <c r="G3350" t="str">
        <f t="shared" si="975"/>
        <v>0.972457582959632-0.163657668026714i</v>
      </c>
      <c r="H3350" t="str">
        <f t="shared" si="976"/>
        <v>0.00315791849289755-8.55986670951097i</v>
      </c>
      <c r="I3350" t="str">
        <f t="shared" si="977"/>
        <v>-0.0244013516242097-0.0683414176279441i</v>
      </c>
      <c r="K3350" t="str">
        <f t="shared" si="978"/>
        <v>0.000517187594651874-0.0005497040176674i</v>
      </c>
      <c r="L3350" t="str">
        <f t="shared" si="979"/>
        <v>0.0001875-0.00126426015480706i</v>
      </c>
      <c r="M3350" t="str">
        <f t="shared" si="980"/>
        <v>0.00125-0.000317755226074502i</v>
      </c>
      <c r="N3350">
        <f t="shared" si="981"/>
        <v>8.1924397341610984</v>
      </c>
      <c r="O3350">
        <f t="shared" si="982"/>
        <v>34.114508326713704</v>
      </c>
      <c r="P3350" s="3">
        <f t="shared" si="983"/>
        <v>-34.114508326713704</v>
      </c>
      <c r="Q3350" s="3">
        <f t="shared" si="984"/>
        <v>-171.8075602658389</v>
      </c>
      <c r="R3350">
        <f t="shared" si="985"/>
        <v>8.1924397341610984</v>
      </c>
      <c r="S3350">
        <f t="shared" si="986"/>
        <v>279.00667273484095</v>
      </c>
      <c r="T3350">
        <f t="shared" si="969"/>
        <v>-34.114508326713704</v>
      </c>
    </row>
    <row r="3351" spans="1:20" x14ac:dyDescent="0.35">
      <c r="A3351">
        <f t="shared" si="970"/>
        <v>1759712.2191141997</v>
      </c>
      <c r="B3351">
        <f t="shared" si="987"/>
        <v>280066.89809123334</v>
      </c>
      <c r="C3351" t="str">
        <f t="shared" si="971"/>
        <v>-0.0193726915570924-0.00274779834244836i</v>
      </c>
      <c r="D3351" t="str">
        <f t="shared" si="972"/>
        <v>3.02925979279903-1.22290179584135i</v>
      </c>
      <c r="E3351" t="str">
        <f t="shared" si="973"/>
        <v>-3.62299833053868-15.4820661865175i</v>
      </c>
      <c r="F3351" t="str">
        <f t="shared" si="974"/>
        <v>2.82917062372604-1.01122936477425i</v>
      </c>
      <c r="G3351" t="str">
        <f t="shared" si="975"/>
        <v>0.972253681837744-0.16424512166483i</v>
      </c>
      <c r="H3351" t="str">
        <f t="shared" si="976"/>
        <v>0.00312680504995883-8.52744512126962i</v>
      </c>
      <c r="I3351" t="str">
        <f t="shared" si="977"/>
        <v>-0.0243014590359167-0.0680682349260324i</v>
      </c>
      <c r="K3351" t="str">
        <f t="shared" si="978"/>
        <v>0.000515993375468381-0.000548947020273312i</v>
      </c>
      <c r="L3351" t="str">
        <f t="shared" si="979"/>
        <v>0.0001875-0.00125947415302556i</v>
      </c>
      <c r="M3351" t="str">
        <f t="shared" si="980"/>
        <v>0.00125-0.000316552327231024i</v>
      </c>
      <c r="N3351">
        <f t="shared" si="981"/>
        <v>8.0729115636149231</v>
      </c>
      <c r="O3351">
        <f t="shared" si="982"/>
        <v>34.169695631883592</v>
      </c>
      <c r="P3351" s="3">
        <f t="shared" si="983"/>
        <v>-34.169695631883592</v>
      </c>
      <c r="Q3351" s="3">
        <f t="shared" si="984"/>
        <v>-171.92708843638508</v>
      </c>
      <c r="R3351">
        <f t="shared" si="985"/>
        <v>8.0729115636149231</v>
      </c>
      <c r="S3351">
        <f t="shared" si="986"/>
        <v>280.06689809123333</v>
      </c>
      <c r="T3351">
        <f t="shared" si="969"/>
        <v>-34.169695631883592</v>
      </c>
    </row>
    <row r="3352" spans="1:20" x14ac:dyDescent="0.35">
      <c r="A3352">
        <f t="shared" si="970"/>
        <v>1766399.1255468337</v>
      </c>
      <c r="B3352">
        <f t="shared" si="987"/>
        <v>281131.15230398002</v>
      </c>
      <c r="C3352" t="str">
        <f t="shared" si="971"/>
        <v>-0.0192555213231479-0.00269004704104962i</v>
      </c>
      <c r="D3352" t="str">
        <f t="shared" si="972"/>
        <v>3.02628594534611-1.22596865726012i</v>
      </c>
      <c r="E3352" t="str">
        <f t="shared" si="973"/>
        <v>-3.61476043463744-15.4180187041854i</v>
      </c>
      <c r="F3352" t="str">
        <f t="shared" si="974"/>
        <v>2.82857302353731-1.01092535976747i</v>
      </c>
      <c r="G3352" t="str">
        <f t="shared" si="975"/>
        <v>0.97204831459022-0.164834428116618i</v>
      </c>
      <c r="H3352" t="str">
        <f t="shared" si="976"/>
        <v>0.00309597612956211-8.49514641033363i</v>
      </c>
      <c r="I3352" t="str">
        <f t="shared" si="977"/>
        <v>-0.024202285593848-0.0677960400023321i</v>
      </c>
      <c r="K3352" t="str">
        <f t="shared" si="978"/>
        <v>0.000514798242538545-0.000548189055567958i</v>
      </c>
      <c r="L3352" t="str">
        <f t="shared" si="979"/>
        <v>0.0001875-0.00125470626920259i</v>
      </c>
      <c r="M3352" t="str">
        <f t="shared" si="980"/>
        <v>0.00125-0.000315353982099047i</v>
      </c>
      <c r="N3352">
        <f t="shared" si="981"/>
        <v>7.952899397525897</v>
      </c>
      <c r="O3352">
        <f t="shared" si="982"/>
        <v>34.22495039964906</v>
      </c>
      <c r="P3352" s="3">
        <f t="shared" si="983"/>
        <v>-34.22495039964906</v>
      </c>
      <c r="Q3352" s="3">
        <f t="shared" si="984"/>
        <v>-172.0471006024741</v>
      </c>
      <c r="R3352">
        <f t="shared" si="985"/>
        <v>7.952899397525897</v>
      </c>
      <c r="S3352">
        <f t="shared" si="986"/>
        <v>281.13115230398</v>
      </c>
      <c r="T3352">
        <f t="shared" si="969"/>
        <v>-34.22495039964906</v>
      </c>
    </row>
    <row r="3353" spans="1:20" x14ac:dyDescent="0.35">
      <c r="A3353">
        <f t="shared" si="970"/>
        <v>1773111.4422239116</v>
      </c>
      <c r="B3353">
        <f t="shared" si="987"/>
        <v>282199.45068273513</v>
      </c>
      <c r="C3353" t="str">
        <f t="shared" si="971"/>
        <v>-0.0191388467962062-0.00263272433380642i</v>
      </c>
      <c r="D3353" t="str">
        <f t="shared" si="972"/>
        <v>3.02329535363072-1.22903794349892i</v>
      </c>
      <c r="E3353" t="str">
        <f t="shared" si="973"/>
        <v>-3.60657556931834-15.3542274110018i</v>
      </c>
      <c r="F3353" t="str">
        <f t="shared" si="974"/>
        <v>2.82797112825412-1.01063439744769i</v>
      </c>
      <c r="G3353" t="str">
        <f t="shared" si="975"/>
        <v>0.971841471319528-0.165425590351141i</v>
      </c>
      <c r="H3353" t="str">
        <f t="shared" si="976"/>
        <v>0.00306542943596913-8.46297011026691i</v>
      </c>
      <c r="I3353" t="str">
        <f t="shared" si="977"/>
        <v>-0.0241038256130701-0.0675248289819534i</v>
      </c>
      <c r="K3353" t="str">
        <f t="shared" si="978"/>
        <v>0.000513602227305367-0.000547430100968376i</v>
      </c>
      <c r="L3353" t="str">
        <f t="shared" si="979"/>
        <v>0.0001875-0.00124995643475054i</v>
      </c>
      <c r="M3353" t="str">
        <f t="shared" si="980"/>
        <v>0.00125-0.000314160173439975i</v>
      </c>
      <c r="N3353">
        <f t="shared" si="981"/>
        <v>7.8324051014824363</v>
      </c>
      <c r="O3353">
        <f t="shared" si="982"/>
        <v>34.280273019873142</v>
      </c>
      <c r="P3353" s="3">
        <f t="shared" si="983"/>
        <v>-34.280273019873142</v>
      </c>
      <c r="Q3353" s="3">
        <f t="shared" si="984"/>
        <v>-172.16759489851756</v>
      </c>
      <c r="R3353">
        <f t="shared" si="985"/>
        <v>7.8324051014824363</v>
      </c>
      <c r="S3353">
        <f t="shared" si="986"/>
        <v>282.19945068273512</v>
      </c>
      <c r="T3353">
        <f t="shared" si="969"/>
        <v>-34.280273019873142</v>
      </c>
    </row>
    <row r="3354" spans="1:20" x14ac:dyDescent="0.35">
      <c r="A3354">
        <f t="shared" si="970"/>
        <v>1779849.2657043624</v>
      </c>
      <c r="B3354">
        <f t="shared" si="987"/>
        <v>283271.80859532952</v>
      </c>
      <c r="C3354" t="str">
        <f t="shared" si="971"/>
        <v>-0.0190226656486254-0.00257582981972554i</v>
      </c>
      <c r="D3354" t="str">
        <f t="shared" si="972"/>
        <v>3.0202879626049-1.23210957021033i</v>
      </c>
      <c r="E3354" t="str">
        <f t="shared" si="973"/>
        <v>-3.59844328997378-15.2906910245582i</v>
      </c>
      <c r="F3354" t="str">
        <f t="shared" si="974"/>
        <v>2.827364908909-1.01035645743459i</v>
      </c>
      <c r="G3354" t="str">
        <f t="shared" si="975"/>
        <v>0.971633142070894-0.166018611307095i</v>
      </c>
      <c r="H3354" t="str">
        <f t="shared" si="976"/>
        <v>0.00303516268948866-8.43091575641376i</v>
      </c>
      <c r="I3354" t="str">
        <f t="shared" si="977"/>
        <v>-0.0240060734501164-0.0672545980051047i</v>
      </c>
      <c r="K3354" t="str">
        <f t="shared" si="978"/>
        <v>0.000512405361334845-0.000546670134239936i</v>
      </c>
      <c r="L3354" t="str">
        <f t="shared" si="979"/>
        <v>0.0001875-0.00124522458134144i</v>
      </c>
      <c r="M3354" t="str">
        <f t="shared" si="980"/>
        <v>0.00125-0.00031297088408047i</v>
      </c>
      <c r="N3354">
        <f t="shared" si="981"/>
        <v>7.7114305512077976</v>
      </c>
      <c r="O3354">
        <f t="shared" si="982"/>
        <v>34.335663880229767</v>
      </c>
      <c r="P3354" s="3">
        <f t="shared" si="983"/>
        <v>-34.335663880229767</v>
      </c>
      <c r="Q3354" s="3">
        <f t="shared" si="984"/>
        <v>-172.2885694487922</v>
      </c>
      <c r="R3354">
        <f t="shared" si="985"/>
        <v>7.7114305512077976</v>
      </c>
      <c r="S3354">
        <f t="shared" si="986"/>
        <v>283.2718085953295</v>
      </c>
      <c r="T3354">
        <f t="shared" si="969"/>
        <v>-34.335663880229767</v>
      </c>
    </row>
    <row r="3355" spans="1:20" x14ac:dyDescent="0.35">
      <c r="A3355">
        <f t="shared" si="970"/>
        <v>1786612.6929140391</v>
      </c>
      <c r="B3355">
        <f t="shared" si="987"/>
        <v>284348.24146799179</v>
      </c>
      <c r="C3355" t="str">
        <f t="shared" si="971"/>
        <v>-0.0189069755912914-0.00251936308296105i</v>
      </c>
      <c r="D3355" t="str">
        <f t="shared" si="972"/>
        <v>3.01726371757256-1.23518345229858i</v>
      </c>
      <c r="E3355" t="str">
        <f t="shared" si="973"/>
        <v>-3.5903631547783-15.2274082707279i</v>
      </c>
      <c r="F3355" t="str">
        <f t="shared" si="974"/>
        <v>2.82675433636734-1.01009151936756i</v>
      </c>
      <c r="G3355" t="str">
        <f t="shared" si="975"/>
        <v>0.971423316832119-0.166613493892313i</v>
      </c>
      <c r="H3355" t="str">
        <f t="shared" si="976"/>
        <v>0.00300517362636173-8.39898288589183i</v>
      </c>
      <c r="I3355" t="str">
        <f t="shared" si="977"/>
        <v>-0.0239090235026666-0.0669853432270364i</v>
      </c>
      <c r="K3355" t="str">
        <f t="shared" si="978"/>
        <v>0.000511207676312393-0.000545909133497781i</v>
      </c>
      <c r="L3355" t="str">
        <f t="shared" si="979"/>
        <v>0.0001875-0.001240510640906i</v>
      </c>
      <c r="M3355" t="str">
        <f t="shared" si="980"/>
        <v>0.00125-0.000311786096912203i</v>
      </c>
      <c r="N3355">
        <f t="shared" si="981"/>
        <v>7.589977632467992</v>
      </c>
      <c r="O3355">
        <f t="shared" si="982"/>
        <v>34.39112336620056</v>
      </c>
      <c r="P3355" s="3">
        <f t="shared" si="983"/>
        <v>-34.39112336620056</v>
      </c>
      <c r="Q3355" s="3">
        <f t="shared" si="984"/>
        <v>-172.41002236753201</v>
      </c>
      <c r="R3355">
        <f t="shared" si="985"/>
        <v>7.589977632467992</v>
      </c>
      <c r="S3355">
        <f t="shared" si="986"/>
        <v>284.34824146799178</v>
      </c>
      <c r="T3355">
        <f t="shared" si="969"/>
        <v>-34.39112336620056</v>
      </c>
    </row>
    <row r="3356" spans="1:20" x14ac:dyDescent="0.35">
      <c r="A3356">
        <f t="shared" si="970"/>
        <v>1793401.8211471124</v>
      </c>
      <c r="B3356">
        <f t="shared" si="987"/>
        <v>285428.76478557015</v>
      </c>
      <c r="C3356" t="str">
        <f t="shared" si="971"/>
        <v>-0.0187917743731182-0.00246332369273275i</v>
      </c>
      <c r="D3356" t="str">
        <f t="shared" si="972"/>
        <v>3.01422256419806-1.23825950391859i</v>
      </c>
      <c r="E3356" t="str">
        <f t="shared" si="973"/>
        <v>-3.58233472466939-15.1643778835952i</v>
      </c>
      <c r="F3356" t="str">
        <f t="shared" si="974"/>
        <v>2.82613938132691-1.00983956290379i</v>
      </c>
      <c r="G3356" t="str">
        <f t="shared" si="975"/>
        <v>0.971211985533395-0.167210240983248i</v>
      </c>
      <c r="H3356" t="str">
        <f t="shared" si="976"/>
        <v>0.00297545999864779-8.36717103758515i</v>
      </c>
      <c r="I3356" t="str">
        <f t="shared" si="977"/>
        <v>-0.0238126702092266-0.0667170608179906i</v>
      </c>
      <c r="K3356" t="str">
        <f t="shared" si="978"/>
        <v>0.000510009204039199-0.000545147077208218i</v>
      </c>
      <c r="L3356" t="str">
        <f t="shared" si="979"/>
        <v>0.0001875-0.0012358145456326i</v>
      </c>
      <c r="M3356" t="str">
        <f t="shared" si="980"/>
        <v>0.00125-0.000310605794891615i</v>
      </c>
      <c r="N3356">
        <f t="shared" si="981"/>
        <v>7.4680482409783338</v>
      </c>
      <c r="O3356">
        <f t="shared" si="982"/>
        <v>34.446651861071821</v>
      </c>
      <c r="P3356" s="3">
        <f t="shared" si="983"/>
        <v>-34.446651861071821</v>
      </c>
      <c r="Q3356" s="3">
        <f t="shared" si="984"/>
        <v>-172.53195175902167</v>
      </c>
      <c r="R3356">
        <f t="shared" si="985"/>
        <v>7.4680482409783338</v>
      </c>
      <c r="S3356">
        <f t="shared" si="986"/>
        <v>285.42876478557014</v>
      </c>
      <c r="T3356">
        <f t="shared" si="969"/>
        <v>-34.446651861071821</v>
      </c>
    </row>
    <row r="3357" spans="1:20" x14ac:dyDescent="0.35">
      <c r="A3357">
        <f t="shared" si="970"/>
        <v>1800216.7480674714</v>
      </c>
      <c r="B3357">
        <f t="shared" si="987"/>
        <v>286513.39409175533</v>
      </c>
      <c r="C3357" t="str">
        <f t="shared" si="971"/>
        <v>-0.0186770597805504-0.00240771120324862i</v>
      </c>
      <c r="D3357" t="str">
        <f t="shared" si="972"/>
        <v>3.01116444851486-1.24133763847499i</v>
      </c>
      <c r="E3357" t="str">
        <f t="shared" si="973"/>
        <v>-3.57435756332889-15.1015986053866i</v>
      </c>
      <c r="F3357" t="str">
        <f t="shared" si="974"/>
        <v>2.8255200143173-1.00960056771639i</v>
      </c>
      <c r="G3357" t="str">
        <f t="shared" si="975"/>
        <v>0.970999138047121-0.167808855424464i</v>
      </c>
      <c r="H3357" t="str">
        <f t="shared" si="976"/>
        <v>0.00294601957411242-8.33547975213738i</v>
      </c>
      <c r="I3357" t="str">
        <f t="shared" si="977"/>
        <v>-0.0237170080488128-0.0664497469631487i</v>
      </c>
      <c r="K3357" t="str">
        <f t="shared" si="978"/>
        <v>0.00050880997642859-0.000544383944190054i</v>
      </c>
      <c r="L3357" t="str">
        <f t="shared" si="979"/>
        <v>0.0001875-0.00123113622796632i</v>
      </c>
      <c r="M3357" t="str">
        <f t="shared" si="980"/>
        <v>0.00125-0.000309429961039665i</v>
      </c>
      <c r="N3357">
        <f t="shared" si="981"/>
        <v>7.3456442823141117</v>
      </c>
      <c r="O3357">
        <f t="shared" si="982"/>
        <v>34.502249745931302</v>
      </c>
      <c r="P3357" s="3">
        <f t="shared" si="983"/>
        <v>-34.502249745931302</v>
      </c>
      <c r="Q3357" s="3">
        <f t="shared" si="984"/>
        <v>-172.65435571768589</v>
      </c>
      <c r="R3357">
        <f t="shared" si="985"/>
        <v>7.3456442823141117</v>
      </c>
      <c r="S3357">
        <f t="shared" si="986"/>
        <v>286.51339409175534</v>
      </c>
      <c r="T3357">
        <f t="shared" si="969"/>
        <v>-34.502249745931302</v>
      </c>
    </row>
    <row r="3358" spans="1:20" x14ac:dyDescent="0.35">
      <c r="A3358">
        <f t="shared" si="970"/>
        <v>1807057.5717101281</v>
      </c>
      <c r="B3358">
        <f t="shared" si="987"/>
        <v>287602.14498930401</v>
      </c>
      <c r="C3358" t="str">
        <f t="shared" si="971"/>
        <v>-0.0185628296370682-0.00235252515362912i</v>
      </c>
      <c r="D3358" t="str">
        <f t="shared" si="972"/>
        <v>3.00808931693423-1.24441776862134i</v>
      </c>
      <c r="E3358" t="str">
        <f t="shared" si="973"/>
        <v>-3.5664312371642-15.039069186402i</v>
      </c>
      <c r="F3358" t="str">
        <f t="shared" si="974"/>
        <v>2.82489620569942-1.00937451349243i</v>
      </c>
      <c r="G3358" t="str">
        <f t="shared" si="975"/>
        <v>0.970784764187726-0.168409340028121i</v>
      </c>
      <c r="H3358" t="str">
        <f t="shared" si="976"/>
        <v>0.00291685013611622-8.30390857194498i</v>
      </c>
      <c r="I3358" t="str">
        <f t="shared" si="977"/>
        <v>-0.023622031540637-0.0661833978625812i</v>
      </c>
      <c r="K3358" t="str">
        <f t="shared" si="978"/>
        <v>0.000507610025502371-0.000543619713615898i</v>
      </c>
      <c r="L3358" t="str">
        <f t="shared" si="979"/>
        <v>0.0001875-0.00122647562060801i</v>
      </c>
      <c r="M3358" t="str">
        <f t="shared" si="980"/>
        <v>0.00125-0.000308258578441586i</v>
      </c>
      <c r="N3358">
        <f t="shared" si="981"/>
        <v>7.2227676718180476</v>
      </c>
      <c r="O3358">
        <f t="shared" si="982"/>
        <v>34.557917399664674</v>
      </c>
      <c r="P3358" s="3">
        <f t="shared" si="983"/>
        <v>-34.557917399664674</v>
      </c>
      <c r="Q3358" s="3">
        <f t="shared" si="984"/>
        <v>-172.77723232818195</v>
      </c>
      <c r="R3358">
        <f t="shared" si="985"/>
        <v>7.2227676718180476</v>
      </c>
      <c r="S3358">
        <f t="shared" si="986"/>
        <v>287.60214498930401</v>
      </c>
      <c r="T3358">
        <f t="shared" si="969"/>
        <v>-34.557917399664674</v>
      </c>
    </row>
    <row r="3359" spans="1:20" x14ac:dyDescent="0.35">
      <c r="A3359">
        <f t="shared" si="970"/>
        <v>1813924.3904826264</v>
      </c>
      <c r="B3359">
        <f t="shared" si="987"/>
        <v>288695.03314026335</v>
      </c>
      <c r="C3359" t="str">
        <f t="shared" si="971"/>
        <v>-0.0184490818026906-0.00229776506783359i</v>
      </c>
      <c r="D3359" t="str">
        <f t="shared" si="972"/>
        <v>3.00499711625393-1.2474998062594i</v>
      </c>
      <c r="E3359" t="str">
        <f t="shared" si="973"/>
        <v>-3.55855531528941-14.9767883849457i</v>
      </c>
      <c r="F3359" t="str">
        <f t="shared" si="974"/>
        <v>2.82426792566495-1.00916137993104i</v>
      </c>
      <c r="G3359" t="str">
        <f t="shared" si="975"/>
        <v>0.970568853711487-0.169011697573443i</v>
      </c>
      <c r="H3359" t="str">
        <f t="shared" si="976"/>
        <v>0.00288794948350433-8.27245704115004i</v>
      </c>
      <c r="I3359" t="str">
        <f t="shared" si="977"/>
        <v>-0.0235277352437946-0.0659180097311928i</v>
      </c>
      <c r="K3359" t="str">
        <f t="shared" si="978"/>
        <v>0.000506409383387105-0.000542854365013388i</v>
      </c>
      <c r="L3359" t="str">
        <f t="shared" si="979"/>
        <v>0.0001875-0.00122183265651326i</v>
      </c>
      <c r="M3359" t="str">
        <f t="shared" si="980"/>
        <v>0.00125-0.000307091630246649i</v>
      </c>
      <c r="N3359">
        <f t="shared" si="981"/>
        <v>7.0994203345069025</v>
      </c>
      <c r="O3359">
        <f t="shared" si="982"/>
        <v>34.613655198953779</v>
      </c>
      <c r="P3359" s="3">
        <f t="shared" si="983"/>
        <v>-34.613655198953779</v>
      </c>
      <c r="Q3359" s="3">
        <f t="shared" si="984"/>
        <v>-172.9005796654931</v>
      </c>
      <c r="R3359">
        <f t="shared" si="985"/>
        <v>7.0994203345069025</v>
      </c>
      <c r="S3359">
        <f t="shared" si="986"/>
        <v>288.69503314026332</v>
      </c>
      <c r="T3359">
        <f t="shared" si="969"/>
        <v>-34.613655198953779</v>
      </c>
    </row>
    <row r="3360" spans="1:20" x14ac:dyDescent="0.35">
      <c r="A3360">
        <f t="shared" si="970"/>
        <v>1820817.3031664602</v>
      </c>
      <c r="B3360">
        <f t="shared" si="987"/>
        <v>289792.07426619634</v>
      </c>
      <c r="C3360" t="str">
        <f t="shared" si="971"/>
        <v>-0.0183358141734858-0.00224343045459161i</v>
      </c>
      <c r="D3360" t="str">
        <f t="shared" si="972"/>
        <v>3.00188779366716-1.25058366253843i</v>
      </c>
      <c r="E3360" t="str">
        <f t="shared" si="973"/>
        <v>-3.550729369507-14.9147549672609i</v>
      </c>
      <c r="F3360" t="str">
        <f t="shared" si="974"/>
        <v>2.82363514423589-1.00896114674145i</v>
      </c>
      <c r="G3360" t="str">
        <f t="shared" si="975"/>
        <v>0.970351396316357-0.169615930806197i</v>
      </c>
      <c r="H3360" t="str">
        <f t="shared" si="976"/>
        <v>0.0028593154304981-8.24112470563411i</v>
      </c>
      <c r="I3360" t="str">
        <f t="shared" si="977"/>
        <v>-0.0234341137569557-0.0656535787986783i</v>
      </c>
      <c r="K3360" t="str">
        <f t="shared" si="978"/>
        <v>0.000505208082310418-0.00054208787826639i</v>
      </c>
      <c r="L3360" t="str">
        <f t="shared" si="979"/>
        <v>0.0001875-0.00121720726889148i</v>
      </c>
      <c r="M3360" t="str">
        <f t="shared" si="980"/>
        <v>0.00125-0.000305929099667911i</v>
      </c>
      <c r="N3360">
        <f t="shared" si="981"/>
        <v>6.9756042049826874</v>
      </c>
      <c r="O3360">
        <f t="shared" si="982"/>
        <v>34.669463518272337</v>
      </c>
      <c r="P3360" s="3">
        <f t="shared" si="983"/>
        <v>-34.669463518272337</v>
      </c>
      <c r="Q3360" s="3">
        <f t="shared" si="984"/>
        <v>-173.02439579501731</v>
      </c>
      <c r="R3360">
        <f t="shared" si="985"/>
        <v>6.9756042049826874</v>
      </c>
      <c r="S3360">
        <f t="shared" si="986"/>
        <v>289.79207426619632</v>
      </c>
      <c r="T3360">
        <f t="shared" si="969"/>
        <v>-34.669463518272337</v>
      </c>
    </row>
    <row r="3361" spans="1:20" x14ac:dyDescent="0.35">
      <c r="A3361">
        <f t="shared" si="970"/>
        <v>1827736.4089184932</v>
      </c>
      <c r="B3361">
        <f t="shared" si="987"/>
        <v>290893.28414840793</v>
      </c>
      <c r="C3361" t="str">
        <f t="shared" si="971"/>
        <v>-0.0182230246810777-0.0021895208073348i</v>
      </c>
      <c r="D3361" t="str">
        <f t="shared" si="972"/>
        <v>2.99876129677132-1.25366924785467i</v>
      </c>
      <c r="E3361" t="str">
        <f t="shared" si="973"/>
        <v>-3.54295297428905-14.852967707462i</v>
      </c>
      <c r="F3361" t="str">
        <f t="shared" si="974"/>
        <v>2.82299783126395-1.00877379364105i</v>
      </c>
      <c r="G3361" t="str">
        <f t="shared" si="975"/>
        <v>0.970132381641789-0.170222042438161i</v>
      </c>
      <c r="H3361" t="str">
        <f t="shared" si="976"/>
        <v>0.00283094580658687-8.20991111301088i</v>
      </c>
      <c r="I3361" t="str">
        <f t="shared" si="977"/>
        <v>-0.0233411617180573-0.0653901013094646i</v>
      </c>
      <c r="K3361" t="str">
        <f t="shared" si="978"/>
        <v>0.00050400615459724-0.000541320233616129i</v>
      </c>
      <c r="L3361" t="str">
        <f t="shared" si="979"/>
        <v>0.0001875-0.0012125993912049i</v>
      </c>
      <c r="M3361" t="str">
        <f t="shared" si="980"/>
        <v>0.00125-0.000304770969981979i</v>
      </c>
      <c r="N3361">
        <f t="shared" si="981"/>
        <v>6.8513212273388149</v>
      </c>
      <c r="O3361">
        <f t="shared" si="982"/>
        <v>34.725342729884375</v>
      </c>
      <c r="P3361" s="3">
        <f t="shared" si="983"/>
        <v>-34.725342729884375</v>
      </c>
      <c r="Q3361" s="3">
        <f t="shared" si="984"/>
        <v>-173.14867877266119</v>
      </c>
      <c r="R3361">
        <f t="shared" si="985"/>
        <v>6.8513212273388149</v>
      </c>
      <c r="S3361">
        <f t="shared" si="986"/>
        <v>290.89328414840793</v>
      </c>
      <c r="T3361">
        <f t="shared" si="969"/>
        <v>-34.725342729884375</v>
      </c>
    </row>
    <row r="3362" spans="1:20" x14ac:dyDescent="0.35">
      <c r="A3362">
        <f t="shared" si="970"/>
        <v>1834681.8072723837</v>
      </c>
      <c r="B3362">
        <f t="shared" si="987"/>
        <v>291998.67862817191</v>
      </c>
      <c r="C3362" t="str">
        <f t="shared" si="971"/>
        <v>-0.0181107112921574-0.00213603560413275i</v>
      </c>
      <c r="D3362" t="str">
        <f t="shared" si="972"/>
        <v>2.995617573577-1.25675647185085i</v>
      </c>
      <c r="E3362" t="str">
        <f t="shared" si="973"/>
        <v>-3.53522570675892-14.7914253874688i</v>
      </c>
      <c r="F3362" t="str">
        <f t="shared" si="974"/>
        <v>2.82235595643015-1.00859930035338i</v>
      </c>
      <c r="G3362" t="str">
        <f t="shared" si="975"/>
        <v>0.969911799268564-0.170830035146578i</v>
      </c>
      <c r="H3362" t="str">
        <f t="shared" si="976"/>
        <v>0.00280283845642153-8.17881581261956i</v>
      </c>
      <c r="I3362" t="str">
        <f t="shared" si="977"/>
        <v>-0.0232488738039978-0.0651275735226642i</v>
      </c>
      <c r="K3362" t="str">
        <f t="shared" si="978"/>
        <v>0.000502803632666061-0.000540551411662287i</v>
      </c>
      <c r="L3362" t="str">
        <f t="shared" si="979"/>
        <v>0.0001875-0.00120800895716766i</v>
      </c>
      <c r="M3362" t="str">
        <f t="shared" si="980"/>
        <v>0.00125-0.00030361722452877i</v>
      </c>
      <c r="N3362">
        <f t="shared" si="981"/>
        <v>6.7265733550686946</v>
      </c>
      <c r="O3362">
        <f t="shared" si="982"/>
        <v>34.781293203841209</v>
      </c>
      <c r="P3362" s="3">
        <f t="shared" si="983"/>
        <v>-34.781293203841209</v>
      </c>
      <c r="Q3362" s="3">
        <f t="shared" si="984"/>
        <v>-173.27342664493131</v>
      </c>
      <c r="R3362">
        <f t="shared" si="985"/>
        <v>6.7265733550686946</v>
      </c>
      <c r="S3362">
        <f t="shared" si="986"/>
        <v>291.99867862817189</v>
      </c>
      <c r="T3362">
        <f t="shared" si="969"/>
        <v>-34.781293203841209</v>
      </c>
    </row>
    <row r="3363" spans="1:20" x14ac:dyDescent="0.35">
      <c r="A3363">
        <f t="shared" si="970"/>
        <v>1841653.5981400188</v>
      </c>
      <c r="B3363">
        <f t="shared" si="987"/>
        <v>293108.27360695897</v>
      </c>
      <c r="C3363" t="str">
        <f t="shared" si="971"/>
        <v>-0.0179988720079975-0.00208297430763216i</v>
      </c>
      <c r="D3363" t="str">
        <f t="shared" si="972"/>
        <v>2.99245657251704-1.25984524341586i</v>
      </c>
      <c r="E3363" t="str">
        <f t="shared" si="973"/>
        <v>-3.52754714667296-14.7301267969432i</v>
      </c>
      <c r="F3363" t="str">
        <f t="shared" si="974"/>
        <v>2.82170948924427-1.00843764660619i</v>
      </c>
      <c r="G3363" t="str">
        <f t="shared" si="975"/>
        <v>0.96968963871862-0.171439911573623i</v>
      </c>
      <c r="H3363" t="str">
        <f t="shared" si="976"/>
        <v>0.00277499123970937-8.14783835551864i</v>
      </c>
      <c r="I3363" t="str">
        <f t="shared" si="977"/>
        <v>-0.023157244730337-0.0648659917120273i</v>
      </c>
      <c r="K3363" t="str">
        <f t="shared" si="978"/>
        <v>0.000501600549025145-0.00053978139336403i</v>
      </c>
      <c r="L3363" t="str">
        <f t="shared" si="979"/>
        <v>0.0001875-0.00120343590074483i</v>
      </c>
      <c r="M3363" t="str">
        <f t="shared" si="980"/>
        <v>0.00125-0.000302467846711267i</v>
      </c>
      <c r="N3363">
        <f t="shared" si="981"/>
        <v>6.6013625509755798</v>
      </c>
      <c r="O3363">
        <f t="shared" si="982"/>
        <v>34.837315307978038</v>
      </c>
      <c r="P3363" s="3">
        <f t="shared" si="983"/>
        <v>-34.837315307978038</v>
      </c>
      <c r="Q3363" s="3">
        <f t="shared" si="984"/>
        <v>-173.39863744902442</v>
      </c>
      <c r="R3363">
        <f t="shared" si="985"/>
        <v>6.6013625509755798</v>
      </c>
      <c r="S3363">
        <f t="shared" si="986"/>
        <v>293.10827360695896</v>
      </c>
      <c r="T3363">
        <f t="shared" si="969"/>
        <v>-34.837315307978038</v>
      </c>
    </row>
    <row r="3364" spans="1:20" x14ac:dyDescent="0.35">
      <c r="A3364">
        <f t="shared" si="970"/>
        <v>1848651.8818129511</v>
      </c>
      <c r="B3364">
        <f t="shared" si="987"/>
        <v>294222.08504666545</v>
      </c>
      <c r="C3364" t="str">
        <f t="shared" si="971"/>
        <v>-0.0178875048639633-0.00203033636499704i</v>
      </c>
      <c r="D3364" t="str">
        <f t="shared" si="972"/>
        <v>2.9892782424555-1.26293547068446i</v>
      </c>
      <c r="E3364" t="str">
        <f t="shared" si="973"/>
        <v>-3.51991687640215-14.6690707332229i</v>
      </c>
      <c r="F3364" t="str">
        <f t="shared" si="974"/>
        <v>2.82105839904441-1.00828881212943i</v>
      </c>
      <c r="G3364" t="str">
        <f t="shared" si="975"/>
        <v>0.969465889454892-0.172051674325848i</v>
      </c>
      <c r="H3364" t="str">
        <f t="shared" si="976"/>
        <v>0.00274740203110907-8.11697829447847i</v>
      </c>
      <c r="I3364" t="str">
        <f t="shared" si="977"/>
        <v>-0.0230662692509928-0.0646053521658879i</v>
      </c>
      <c r="K3364" t="str">
        <f t="shared" si="978"/>
        <v>0.000500396936268719-0.000539010160040994i</v>
      </c>
      <c r="L3364" t="str">
        <f t="shared" si="979"/>
        <v>0.0001875-0.00119888015615145i</v>
      </c>
      <c r="M3364" t="str">
        <f t="shared" si="980"/>
        <v>0.00125-0.000301322819995285i</v>
      </c>
      <c r="N3364">
        <f t="shared" si="981"/>
        <v>6.475690787077923</v>
      </c>
      <c r="O3364">
        <f t="shared" si="982"/>
        <v>34.893409407912884</v>
      </c>
      <c r="P3364" s="3">
        <f t="shared" si="983"/>
        <v>-34.893409407912884</v>
      </c>
      <c r="Q3364" s="3">
        <f t="shared" si="984"/>
        <v>-173.52430921292208</v>
      </c>
      <c r="R3364">
        <f t="shared" si="985"/>
        <v>6.475690787077923</v>
      </c>
      <c r="S3364">
        <f t="shared" si="986"/>
        <v>294.22208504666543</v>
      </c>
      <c r="T3364">
        <f t="shared" si="969"/>
        <v>-34.893409407912884</v>
      </c>
    </row>
    <row r="3365" spans="1:20" x14ac:dyDescent="0.35">
      <c r="A3365">
        <f t="shared" si="970"/>
        <v>1855676.7589638403</v>
      </c>
      <c r="B3365">
        <f t="shared" si="987"/>
        <v>295340.1289698428</v>
      </c>
      <c r="C3365" t="str">
        <f t="shared" si="971"/>
        <v>-0.017776607929031-0.00197812120785425i</v>
      </c>
      <c r="D3365" t="str">
        <f t="shared" si="972"/>
        <v>2.98608253269686-1.26602706103708i</v>
      </c>
      <c r="E3365" t="str">
        <f t="shared" si="973"/>
        <v>-3.51233448091387-14.6082560012592i</v>
      </c>
      <c r="F3365" t="str">
        <f t="shared" si="974"/>
        <v>2.82040265499645-1.00815277665323i</v>
      </c>
      <c r="G3365" t="str">
        <f t="shared" si="975"/>
        <v>0.969240540881134-0.172665325973632i</v>
      </c>
      <c r="H3365" t="str">
        <f t="shared" si="976"/>
        <v>0.00272006872012798-8.08623518397514i</v>
      </c>
      <c r="I3365" t="str">
        <f t="shared" si="977"/>
        <v>-0.0229759421579455-0.0643456511871167i</v>
      </c>
      <c r="K3365" t="str">
        <f t="shared" si="978"/>
        <v>0.000499192827073169-0.000538237693374216i</v>
      </c>
      <c r="L3365" t="str">
        <f t="shared" si="979"/>
        <v>0.0001875-0.00119434165785162i</v>
      </c>
      <c r="M3365" t="str">
        <f t="shared" si="980"/>
        <v>0.00125-0.00030018212790923i</v>
      </c>
      <c r="N3365">
        <f t="shared" si="981"/>
        <v>6.3495600445211267</v>
      </c>
      <c r="O3365">
        <f t="shared" si="982"/>
        <v>34.949575867043102</v>
      </c>
      <c r="P3365" s="3">
        <f t="shared" si="983"/>
        <v>-34.949575867043102</v>
      </c>
      <c r="Q3365" s="3">
        <f t="shared" si="984"/>
        <v>-173.65043995547887</v>
      </c>
      <c r="R3365">
        <f t="shared" si="985"/>
        <v>6.3495600445211267</v>
      </c>
      <c r="S3365">
        <f t="shared" si="986"/>
        <v>295.34012896984279</v>
      </c>
      <c r="T3365">
        <f t="shared" si="969"/>
        <v>-34.949575867043102</v>
      </c>
    </row>
    <row r="3366" spans="1:20" x14ac:dyDescent="0.35">
      <c r="A3366">
        <f t="shared" si="970"/>
        <v>1862728.330647903</v>
      </c>
      <c r="B3366">
        <f t="shared" si="987"/>
        <v>296462.42145992821</v>
      </c>
      <c r="C3366" t="str">
        <f t="shared" si="971"/>
        <v>-0.0176661793053044-0.00192632825223994i</v>
      </c>
      <c r="D3366" t="str">
        <f t="shared" si="972"/>
        <v>2.98286939299515-1.26911992109977i</v>
      </c>
      <c r="E3366" t="str">
        <f t="shared" si="973"/>
        <v>-3.5047995477539-14.547681413554i</v>
      </c>
      <c r="F3366" t="str">
        <f t="shared" si="974"/>
        <v>2.81974222609363-1.00802951990588i</v>
      </c>
      <c r="G3366" t="str">
        <f t="shared" si="975"/>
        <v>0.969013582341771-0.173280869050621i</v>
      </c>
      <c r="H3366" t="str">
        <f t="shared" si="976"/>
        <v>0.00269298921101971-8.05560858018375i</v>
      </c>
      <c r="I3366" t="str">
        <f t="shared" si="977"/>
        <v>-0.0228862582809413-0.0640868850930729i</v>
      </c>
      <c r="K3366" t="str">
        <f t="shared" si="978"/>
        <v>0.000497988254193186-0.000537463975407006i</v>
      </c>
      <c r="L3366" t="str">
        <f t="shared" si="979"/>
        <v>0.0001875-0.0011898203405575i</v>
      </c>
      <c r="M3366" t="str">
        <f t="shared" si="980"/>
        <v>0.00125-0.000299045754043863i</v>
      </c>
      <c r="N3366">
        <f t="shared" si="981"/>
        <v>6.2229723134839219</v>
      </c>
      <c r="O3366">
        <f t="shared" si="982"/>
        <v>35.005815046543603</v>
      </c>
      <c r="P3366" s="3">
        <f t="shared" si="983"/>
        <v>-35.005815046543603</v>
      </c>
      <c r="Q3366" s="3">
        <f t="shared" si="984"/>
        <v>-173.77702768651608</v>
      </c>
      <c r="R3366">
        <f t="shared" si="985"/>
        <v>6.2229723134839219</v>
      </c>
      <c r="S3366">
        <f t="shared" si="986"/>
        <v>296.46242145992824</v>
      </c>
      <c r="T3366">
        <f t="shared" si="969"/>
        <v>-35.005815046543603</v>
      </c>
    </row>
    <row r="3367" spans="1:20" x14ac:dyDescent="0.35">
      <c r="A3367">
        <f t="shared" si="970"/>
        <v>1869806.6983043649</v>
      </c>
      <c r="B3367">
        <f t="shared" si="987"/>
        <v>297588.97866147594</v>
      </c>
      <c r="C3367" t="str">
        <f t="shared" si="971"/>
        <v>-0.0175562171275341-0.00187495689854991i</v>
      </c>
      <c r="D3367" t="str">
        <f t="shared" si="972"/>
        <v>2.97963877356324-1.27221395674423i</v>
      </c>
      <c r="E3367" t="str">
        <f t="shared" si="973"/>
        <v>-3.49731166702834-14.487345790097i</v>
      </c>
      <c r="F3367" t="str">
        <f t="shared" si="974"/>
        <v>2.81907708115603-1.0079190216118i</v>
      </c>
      <c r="G3367" t="str">
        <f t="shared" si="975"/>
        <v>0.968785003121729-0.173898306053167i</v>
      </c>
      <c r="H3367" t="str">
        <f t="shared" si="976"/>
        <v>0.00266616142268301-8.02509804097157i</v>
      </c>
      <c r="I3367" t="str">
        <f t="shared" si="977"/>
        <v>-0.0227972124871985-0.0638290502155519i</v>
      </c>
      <c r="K3367" t="str">
        <f t="shared" si="978"/>
        <v>0.000496783250457933-0.000536688988545778i</v>
      </c>
      <c r="L3367" t="str">
        <f t="shared" si="979"/>
        <v>0.0001875-0.00118531613922843i</v>
      </c>
      <c r="M3367" t="str">
        <f t="shared" si="980"/>
        <v>0.00125-0.000297913682052065i</v>
      </c>
      <c r="N3367">
        <f t="shared" si="981"/>
        <v>6.0959295930873907</v>
      </c>
      <c r="O3367">
        <f t="shared" si="982"/>
        <v>35.062127305364797</v>
      </c>
      <c r="P3367" s="3">
        <f t="shared" si="983"/>
        <v>-35.062127305364797</v>
      </c>
      <c r="Q3367" s="3">
        <f t="shared" si="984"/>
        <v>-173.90407040691261</v>
      </c>
      <c r="R3367">
        <f t="shared" si="985"/>
        <v>6.0959295930873907</v>
      </c>
      <c r="S3367">
        <f t="shared" si="986"/>
        <v>297.58897866147595</v>
      </c>
      <c r="T3367">
        <f t="shared" si="969"/>
        <v>-35.062127305364797</v>
      </c>
    </row>
    <row r="3368" spans="1:20" x14ac:dyDescent="0.35">
      <c r="A3368">
        <f t="shared" si="970"/>
        <v>1876911.9637579217</v>
      </c>
      <c r="B3368">
        <f t="shared" si="987"/>
        <v>298719.81678038958</v>
      </c>
      <c r="C3368" t="str">
        <f t="shared" si="971"/>
        <v>-0.0174467195626398-0.00182400653149279i</v>
      </c>
      <c r="D3368" t="str">
        <f t="shared" si="972"/>
        <v>2.97639062508207-1.27530907308791i</v>
      </c>
      <c r="E3368" t="str">
        <f t="shared" si="973"/>
        <v>-3.48987043138552-14.4272479583054i</v>
      </c>
      <c r="F3368" t="str">
        <f t="shared" si="974"/>
        <v>2.81840718883016-1.00782126148946i</v>
      </c>
      <c r="G3368" t="str">
        <f t="shared" si="975"/>
        <v>0.968554792446278-0.174517639439759i</v>
      </c>
      <c r="H3368" t="str">
        <f t="shared" si="976"/>
        <v>0.00263958328856168-7.99470312589175i</v>
      </c>
      <c r="I3368" t="str">
        <f t="shared" si="977"/>
        <v>-0.0227087996811166-0.0635721429007407i</v>
      </c>
      <c r="K3368" t="str">
        <f t="shared" si="978"/>
        <v>0.000495577848767146-0.000535912715560814i</v>
      </c>
      <c r="L3368" t="str">
        <f t="shared" si="979"/>
        <v>0.0001875-0.00118082898906996i</v>
      </c>
      <c r="M3368" t="str">
        <f t="shared" si="980"/>
        <v>0.00125-0.000296785895648601i</v>
      </c>
      <c r="N3368">
        <f t="shared" si="981"/>
        <v>5.9684338913037891</v>
      </c>
      <c r="O3368">
        <f t="shared" si="982"/>
        <v>35.118513000229967</v>
      </c>
      <c r="P3368" s="3">
        <f t="shared" si="983"/>
        <v>-35.118513000229967</v>
      </c>
      <c r="Q3368" s="3">
        <f t="shared" si="984"/>
        <v>-174.03156610869621</v>
      </c>
      <c r="R3368">
        <f t="shared" si="985"/>
        <v>5.9684338913037891</v>
      </c>
      <c r="S3368">
        <f t="shared" si="986"/>
        <v>298.71981678038958</v>
      </c>
      <c r="T3368">
        <f t="shared" si="969"/>
        <v>-35.118513000229967</v>
      </c>
    </row>
    <row r="3369" spans="1:20" x14ac:dyDescent="0.35">
      <c r="A3369">
        <f t="shared" si="970"/>
        <v>1884044.229220202</v>
      </c>
      <c r="B3369">
        <f t="shared" si="987"/>
        <v>299854.95208415505</v>
      </c>
      <c r="C3369" t="str">
        <f t="shared" si="971"/>
        <v>-0.0173376848092328-0.00177347652004603i</v>
      </c>
      <c r="D3369" t="str">
        <f t="shared" si="972"/>
        <v>2.97312489871006-1.27840517449427i</v>
      </c>
      <c r="E3369" t="str">
        <f t="shared" si="973"/>
        <v>-3.48247543599863-14.3673867529626i</v>
      </c>
      <c r="F3369" t="str">
        <f t="shared" si="974"/>
        <v>2.81773251758851-1.0077362192494i</v>
      </c>
      <c r="G3369" t="str">
        <f t="shared" si="975"/>
        <v>0.968322939480882-0.175138871630447i</v>
      </c>
      <c r="H3369" t="str">
        <f t="shared" si="976"/>
        <v>0.00261325275654595-7.96442339617684i</v>
      </c>
      <c r="I3369" t="str">
        <f t="shared" si="977"/>
        <v>-0.0226210148039894-0.0633161595091699i</v>
      </c>
      <c r="K3369" t="str">
        <f t="shared" si="978"/>
        <v>0.000494372082087291-0.000535135139586987i</v>
      </c>
      <c r="L3369" t="str">
        <f t="shared" si="979"/>
        <v>0.0001875-0.00117635882553294i</v>
      </c>
      <c r="M3369" t="str">
        <f t="shared" si="980"/>
        <v>0.00125-0.000295662378609883i</v>
      </c>
      <c r="N3369">
        <f t="shared" si="981"/>
        <v>5.8404872248650861</v>
      </c>
      <c r="O3369">
        <f t="shared" si="982"/>
        <v>35.174972485633532</v>
      </c>
      <c r="P3369" s="3">
        <f t="shared" si="983"/>
        <v>-35.174972485633532</v>
      </c>
      <c r="Q3369" s="3">
        <f t="shared" si="984"/>
        <v>-174.15951277513491</v>
      </c>
      <c r="R3369">
        <f t="shared" si="985"/>
        <v>5.8404872248650861</v>
      </c>
      <c r="S3369">
        <f t="shared" si="986"/>
        <v>299.85495208415506</v>
      </c>
      <c r="T3369">
        <f t="shared" si="969"/>
        <v>-35.174972485633532</v>
      </c>
    </row>
    <row r="3370" spans="1:20" x14ac:dyDescent="0.35">
      <c r="A3370">
        <f t="shared" si="970"/>
        <v>1891203.5972912388</v>
      </c>
      <c r="B3370">
        <f t="shared" si="987"/>
        <v>300994.40090207488</v>
      </c>
      <c r="C3370" t="str">
        <f t="shared" si="971"/>
        <v>-0.0172291110971403-0.00172336621741485i</v>
      </c>
      <c r="D3370" t="str">
        <f t="shared" si="972"/>
        <v>2.96984154609249-1.28150216457311i</v>
      </c>
      <c r="E3370" t="str">
        <f t="shared" si="973"/>
        <v>-3.4751262785472-14.307761016158i</v>
      </c>
      <c r="F3370" t="str">
        <f t="shared" si="974"/>
        <v>2.81705303572906-1.00766387459202i</v>
      </c>
      <c r="G3370" t="str">
        <f t="shared" si="975"/>
        <v>0.968089433331042-0.175762005006269i</v>
      </c>
      <c r="H3370" t="str">
        <f t="shared" si="976"/>
        <v>0.00258716778887378-7.93425841473179i</v>
      </c>
      <c r="I3370" t="str">
        <f t="shared" si="977"/>
        <v>-0.022533852833714-0.0630610964156612i</v>
      </c>
      <c r="K3370" t="str">
        <f t="shared" si="978"/>
        <v>0.000493165983447614-0.000534356244124411i</v>
      </c>
      <c r="L3370" t="str">
        <f t="shared" si="979"/>
        <v>0.0001875-0.00117190558431255i</v>
      </c>
      <c r="M3370" t="str">
        <f t="shared" si="980"/>
        <v>0.00125-0.000294543114773743i</v>
      </c>
      <c r="N3370">
        <f t="shared" si="981"/>
        <v>5.7120916191717583</v>
      </c>
      <c r="O3370">
        <f t="shared" si="982"/>
        <v>35.231506113839451</v>
      </c>
      <c r="P3370" s="3">
        <f t="shared" si="983"/>
        <v>-35.231506113839451</v>
      </c>
      <c r="Q3370" s="3">
        <f t="shared" si="984"/>
        <v>-174.28790838082824</v>
      </c>
      <c r="R3370">
        <f t="shared" si="985"/>
        <v>5.7120916191717583</v>
      </c>
      <c r="S3370">
        <f t="shared" si="986"/>
        <v>300.99440090207486</v>
      </c>
      <c r="T3370">
        <f t="shared" si="969"/>
        <v>-35.231506113839451</v>
      </c>
    </row>
    <row r="3371" spans="1:20" x14ac:dyDescent="0.35">
      <c r="A3371">
        <f t="shared" si="970"/>
        <v>1898390.1709609458</v>
      </c>
      <c r="B3371">
        <f t="shared" si="987"/>
        <v>302138.17962550279</v>
      </c>
      <c r="C3371" t="str">
        <f t="shared" si="971"/>
        <v>-0.0171209966869337-0.00167367496099446i</v>
      </c>
      <c r="D3371" t="str">
        <f t="shared" si="972"/>
        <v>2.96654051937097-1.284599946181i</v>
      </c>
      <c r="E3371" t="str">
        <f t="shared" si="973"/>
        <v>-3.46782255920024-14.2483695972283i</v>
      </c>
      <c r="F3371" t="str">
        <f t="shared" si="974"/>
        <v>2.8163687113749-1.00760420720564i</v>
      </c>
      <c r="G3371" t="str">
        <f t="shared" si="975"/>
        <v>0.967854263042149-0.176387041908659i</v>
      </c>
      <c r="H3371" t="str">
        <f t="shared" si="976"/>
        <v>0.00256132636203468-7.90420774612808i</v>
      </c>
      <c r="I3371" t="str">
        <f t="shared" si="977"/>
        <v>-0.0224473087845112-0.0628069500092857i</v>
      </c>
      <c r="K3371" t="str">
        <f t="shared" si="978"/>
        <v>0.000491959585936279-0.000533576013039061i</v>
      </c>
      <c r="L3371" t="str">
        <f t="shared" si="979"/>
        <v>0.0001875-0.00116746920134743i</v>
      </c>
      <c r="M3371" t="str">
        <f t="shared" si="980"/>
        <v>0.00125-0.000293428088039194i</v>
      </c>
      <c r="N3371">
        <f t="shared" si="981"/>
        <v>5.5832491082016986</v>
      </c>
      <c r="O3371">
        <f t="shared" si="982"/>
        <v>35.288114234878577</v>
      </c>
      <c r="P3371" s="3">
        <f t="shared" si="983"/>
        <v>-35.288114234878577</v>
      </c>
      <c r="Q3371" s="3">
        <f t="shared" si="984"/>
        <v>-174.4167508917983</v>
      </c>
      <c r="R3371">
        <f t="shared" si="985"/>
        <v>5.5832491082016986</v>
      </c>
      <c r="S3371">
        <f t="shared" si="986"/>
        <v>302.1381796255028</v>
      </c>
      <c r="T3371">
        <f t="shared" si="969"/>
        <v>-35.288114234878577</v>
      </c>
    </row>
    <row r="3372" spans="1:20" x14ac:dyDescent="0.35">
      <c r="A3372">
        <f t="shared" si="970"/>
        <v>1905604.0536105975</v>
      </c>
      <c r="B3372">
        <f t="shared" si="987"/>
        <v>303286.30470807973</v>
      </c>
      <c r="C3372" t="str">
        <f t="shared" si="971"/>
        <v>-0.0170133398694552-0.00162440207233469i</v>
      </c>
      <c r="D3372" t="str">
        <f t="shared" si="972"/>
        <v>2.96322177119293-1.28769842142185i</v>
      </c>
      <c r="E3372" t="str">
        <f t="shared" si="973"/>
        <v>-3.460563880598-14.1892113526979i</v>
      </c>
      <c r="F3372" t="str">
        <f t="shared" si="974"/>
        <v>2.81567951247374-1.00755719676426i</v>
      </c>
      <c r="G3372" t="str">
        <f t="shared" si="975"/>
        <v>0.967617417599336-0.177013984638865i</v>
      </c>
      <c r="H3372" t="str">
        <f t="shared" si="976"/>
        <v>0.00253572646667323-7.87427095659677i</v>
      </c>
      <c r="I3372" t="str">
        <f t="shared" si="977"/>
        <v>-0.0223613777066389-0.0625537166933119i</v>
      </c>
      <c r="K3372" t="str">
        <f t="shared" si="978"/>
        <v>0.000490752922696405-0.000532794430563317i</v>
      </c>
      <c r="L3372" t="str">
        <f t="shared" si="979"/>
        <v>0.0001875-0.00116304961281872i</v>
      </c>
      <c r="M3372" t="str">
        <f t="shared" si="980"/>
        <v>0.00125-0.000292317282366203i</v>
      </c>
      <c r="N3372">
        <f t="shared" si="981"/>
        <v>5.4539617344186127</v>
      </c>
      <c r="O3372">
        <f t="shared" si="982"/>
        <v>35.344797196547958</v>
      </c>
      <c r="P3372" s="3">
        <f t="shared" si="983"/>
        <v>-35.344797196547958</v>
      </c>
      <c r="Q3372" s="3">
        <f t="shared" si="984"/>
        <v>-174.54603826558139</v>
      </c>
      <c r="R3372">
        <f t="shared" si="985"/>
        <v>5.4539617344186127</v>
      </c>
      <c r="S3372">
        <f t="shared" si="986"/>
        <v>303.28630470807974</v>
      </c>
      <c r="T3372">
        <f t="shared" ref="T3372:T3435" si="988">P3372</f>
        <v>-35.344797196547958</v>
      </c>
    </row>
    <row r="3373" spans="1:20" x14ac:dyDescent="0.35">
      <c r="A3373">
        <f t="shared" ref="A3373:A3436" si="989">2*PI()*B3373</f>
        <v>1912845.3490143178</v>
      </c>
      <c r="B3373">
        <f t="shared" si="987"/>
        <v>304438.79266597045</v>
      </c>
      <c r="C3373" t="str">
        <f t="shared" ref="C3373:C3436" si="990">IMPRODUCT(D3373,E3373,$C$40,,K3373,$C$41)</f>
        <v>-0.0169061389653497-0.00157554685710866i</v>
      </c>
      <c r="D3373" t="str">
        <f t="shared" ref="D3373:D3436" si="991">IMDIV(IMPRODUCT($C$37,$C$38,COMPLEX(1,A3373/$C$38)),IMSUM(-1*A3373*A3373/$C$39,COMPLEX(0,1*A3373)))</f>
        <v>2.9598852547212-1.29079749164753i</v>
      </c>
      <c r="E3373" t="str">
        <f t="shared" ref="E3373:E3436" si="992">IMDIV(IMPRODUCT(IMSUM(F3373,G3373),$C$29,H3373),IMSUM(1,I3373))</f>
        <v>-3.45334984783482-14.130285146222i</v>
      </c>
      <c r="F3373" t="str">
        <f t="shared" ref="F3373:F3436" si="993">IMDIV(IMPRODUCT($C$14,$C$15,COMPLEX(1,A3373/$C$15)),IMSUM(-1*A3373*A3373/$C$16,COMPLEX(0,A3373)))</f>
        <v>2.81498540679754-1.00752282292554i</v>
      </c>
      <c r="G3373" t="str">
        <f t="shared" ref="G3373:G3436" si="994">IMDIV(1,COMPLEX(1,A3373*$C$9*$C$10))</f>
        <v>0.96737888592733-0.177642835457352i</v>
      </c>
      <c r="H3373" t="str">
        <f t="shared" ref="H3373:H3436" si="995">IMDIV($C$3,IMSUM(K3373,COMPLEX(0,$C$28*A3373)))</f>
        <v>0.0025103661074944-7.84444761402242i</v>
      </c>
      <c r="I3373" t="str">
        <f t="shared" ref="I3373:I3436" si="996">IMPRODUCT(F3373,$C$29,H3373,$C$31)</f>
        <v>-0.0222760546861153-0.0623013928851622i</v>
      </c>
      <c r="K3373" t="str">
        <f t="shared" ref="K3373:K3436" si="997">IF($C$26&lt;=0,IMDIV(1,IMSUM(IMDIV(1,L3373),1/$C$18)),IMDIV(1,IMSUM(IMDIV(1,L3373),1/$C$18,IMDIV(1,M3373))))</f>
        <v>0.00048954602692215-0.000532011481296462i</v>
      </c>
      <c r="L3373" t="str">
        <f t="shared" ref="L3373:L3436" si="998">IMSUM($C$21/$C$22,IMDIV(1,COMPLEX(0,$C$20*$C$22*A3373)))</f>
        <v>0.0001875-0.00115864675514915i</v>
      </c>
      <c r="M3373" t="str">
        <f t="shared" ref="M3373:M3436" si="999">IMSUM($C$25/$C$26,IMDIV(1,COMPLEX(0,$C$24*$C$26*A3373)))</f>
        <v>0.00125-0.000291210681775456i</v>
      </c>
      <c r="N3373">
        <f t="shared" ref="N3373:N3436" si="1000">ABS(R3373)</f>
        <v>5.3242315486827749</v>
      </c>
      <c r="O3373">
        <f t="shared" ref="O3373:O3436" si="1001">ABS(P3373)</f>
        <v>35.401555344408436</v>
      </c>
      <c r="P3373" s="3">
        <f t="shared" ref="P3373:P3436" si="1002">20*LOG10(IMABS(C3373))</f>
        <v>-35.401555344408436</v>
      </c>
      <c r="Q3373" s="3">
        <f t="shared" ref="Q3373:Q3436" si="1003">IMARGUMENT(C3373)*180/PI()</f>
        <v>-174.67576845131723</v>
      </c>
      <c r="R3373">
        <f t="shared" ref="R3373:R3436" si="1004">IF(Q3373&lt;0,Q3373+180,Q3373-180)</f>
        <v>5.3242315486827749</v>
      </c>
      <c r="S3373">
        <f t="shared" ref="S3373:S3436" si="1005">B3373/1000</f>
        <v>304.43879266597048</v>
      </c>
      <c r="T3373">
        <f t="shared" si="988"/>
        <v>-35.401555344408436</v>
      </c>
    </row>
    <row r="3374" spans="1:20" x14ac:dyDescent="0.35">
      <c r="A3374">
        <f t="shared" si="989"/>
        <v>1920114.1613405724</v>
      </c>
      <c r="B3374">
        <f t="shared" ref="B3374:B3437" si="1006">B3373*(1+B$42)</f>
        <v>305595.66007810115</v>
      </c>
      <c r="C3374" t="str">
        <f t="shared" si="990"/>
        <v>-0.0167993923245965-0.00152710860508328i</v>
      </c>
      <c r="D3374" t="str">
        <f t="shared" si="991"/>
        <v>2.95653092364364-1.29389705745872i</v>
      </c>
      <c r="E3374" t="str">
        <f t="shared" si="992"/>
        <v>-3.44618006844151-14.0715898485278i</v>
      </c>
      <c r="F3374" t="str">
        <f t="shared" si="993"/>
        <v>2.8142863619421-1.0075010653286i</v>
      </c>
      <c r="G3374" t="str">
        <f t="shared" si="994"/>
        <v>0.967138656890318-0.1782735965832i</v>
      </c>
      <c r="H3374" t="str">
        <f t="shared" si="995"/>
        <v>0.00248524330316941-7.81473728793621i</v>
      </c>
      <c r="I3374" t="str">
        <f t="shared" si="996"/>
        <v>-0.0221913348444376-0.0620499750163629i</v>
      </c>
      <c r="K3374" t="str">
        <f t="shared" si="997"/>
        <v>0.00048833893185477-0.000531227150205126i</v>
      </c>
      <c r="L3374" t="str">
        <f t="shared" si="998"/>
        <v>0.0001875-0.00115426056500215i</v>
      </c>
      <c r="M3374" t="str">
        <f t="shared" si="999"/>
        <v>0.00125-0.000290108270348132i</v>
      </c>
      <c r="N3374">
        <f t="shared" si="1000"/>
        <v>5.1940606101584592</v>
      </c>
      <c r="O3374">
        <f t="shared" si="1001"/>
        <v>35.458389021783489</v>
      </c>
      <c r="P3374" s="3">
        <f t="shared" si="1002"/>
        <v>-35.458389021783489</v>
      </c>
      <c r="Q3374" s="3">
        <f t="shared" si="1003"/>
        <v>-174.80593938984154</v>
      </c>
      <c r="R3374">
        <f t="shared" si="1004"/>
        <v>5.1940606101584592</v>
      </c>
      <c r="S3374">
        <f t="shared" si="1005"/>
        <v>305.59566007810116</v>
      </c>
      <c r="T3374">
        <f t="shared" si="988"/>
        <v>-35.458389021783489</v>
      </c>
    </row>
    <row r="3375" spans="1:20" x14ac:dyDescent="0.35">
      <c r="A3375">
        <f t="shared" si="989"/>
        <v>1927410.5951536668</v>
      </c>
      <c r="B3375">
        <f t="shared" si="1006"/>
        <v>306756.92358639796</v>
      </c>
      <c r="C3375" t="str">
        <f t="shared" si="990"/>
        <v>-0.0166930983260432-0.0014790865900934i</v>
      </c>
      <c r="D3375" t="str">
        <f t="shared" si="991"/>
        <v>2.95315873218273-1.29699701870568i</v>
      </c>
      <c r="E3375" t="str">
        <f t="shared" si="992"/>
        <v>-3.43905415236823-14.013124337359i</v>
      </c>
      <c r="F3375" t="str">
        <f t="shared" si="993"/>
        <v>2.81358234532659-1.00749190359192i</v>
      </c>
      <c r="G3375" t="str">
        <f t="shared" si="994"/>
        <v>0.966896719291803-0.178906270193505i</v>
      </c>
      <c r="H3375" t="str">
        <f t="shared" si="995"/>
        <v>0.00246035608624286-7.78513954951017i</v>
      </c>
      <c r="I3375" t="str">
        <f t="shared" si="996"/>
        <v>-0.0221072133383091-0.0617994595325009i</v>
      </c>
      <c r="K3375" t="str">
        <f t="shared" si="997"/>
        <v>0.000487131670778631-0.000530441422623667i</v>
      </c>
      <c r="L3375" t="str">
        <f t="shared" si="998"/>
        <v>0.0001875-0.00114989097928088i</v>
      </c>
      <c r="M3375" t="str">
        <f t="shared" si="999"/>
        <v>0.00125-0.000289010032225675i</v>
      </c>
      <c r="N3375">
        <f t="shared" si="1000"/>
        <v>5.0634509862238417</v>
      </c>
      <c r="O3375">
        <f t="shared" si="1001"/>
        <v>35.515298569757924</v>
      </c>
      <c r="P3375" s="3">
        <f t="shared" si="1002"/>
        <v>-35.515298569757924</v>
      </c>
      <c r="Q3375" s="3">
        <f t="shared" si="1003"/>
        <v>-174.93654901377616</v>
      </c>
      <c r="R3375">
        <f t="shared" si="1004"/>
        <v>5.0634509862238417</v>
      </c>
      <c r="S3375">
        <f t="shared" si="1005"/>
        <v>306.75692358639793</v>
      </c>
      <c r="T3375">
        <f t="shared" si="988"/>
        <v>-35.515298569757924</v>
      </c>
    </row>
    <row r="3376" spans="1:20" x14ac:dyDescent="0.35">
      <c r="A3376">
        <f t="shared" si="989"/>
        <v>1934734.7554152505</v>
      </c>
      <c r="B3376">
        <f t="shared" si="1006"/>
        <v>307922.59989602625</v>
      </c>
      <c r="C3376" t="str">
        <f t="shared" si="990"/>
        <v>-0.0165872553769436-0.00143148007001963i</v>
      </c>
      <c r="D3376" t="str">
        <f t="shared" si="991"/>
        <v>2.94976863510542-1.30009727448938i</v>
      </c>
      <c r="E3376" t="str">
        <f t="shared" si="992"/>
        <v>-3.43197171196703-13.9548874974194i</v>
      </c>
      <c r="F3376" t="str">
        <f t="shared" si="993"/>
        <v>2.81287332419328-1.00749531731117i</v>
      </c>
      <c r="G3376" t="str">
        <f t="shared" si="994"/>
        <v>0.96665306187447-0.179540858422762i</v>
      </c>
      <c r="H3376" t="str">
        <f t="shared" si="995"/>
        <v>0.00243570250304068-7.75565397155034i</v>
      </c>
      <c r="I3376" t="str">
        <f t="shared" si="996"/>
        <v>-0.0220236853593642-0.0615498428931767i</v>
      </c>
      <c r="K3376" t="str">
        <f t="shared" si="997"/>
        <v>0.000485924277017292-0.00052965428425451i</v>
      </c>
      <c r="L3376" t="str">
        <f t="shared" si="998"/>
        <v>0.0001875-0.00114553793512739i</v>
      </c>
      <c r="M3376" t="str">
        <f t="shared" si="999"/>
        <v>0.00125-0.000287915951609559i</v>
      </c>
      <c r="N3376">
        <f t="shared" si="1000"/>
        <v>4.932404752381899</v>
      </c>
      <c r="O3376">
        <f t="shared" si="1001"/>
        <v>35.572284327175659</v>
      </c>
      <c r="P3376" s="3">
        <f t="shared" si="1002"/>
        <v>-35.572284327175659</v>
      </c>
      <c r="Q3376" s="3">
        <f t="shared" si="1003"/>
        <v>-175.0675952476181</v>
      </c>
      <c r="R3376">
        <f t="shared" si="1004"/>
        <v>4.932404752381899</v>
      </c>
      <c r="S3376">
        <f t="shared" si="1005"/>
        <v>307.92259989602627</v>
      </c>
      <c r="T3376">
        <f t="shared" si="988"/>
        <v>-35.572284327175659</v>
      </c>
    </row>
    <row r="3377" spans="1:20" x14ac:dyDescent="0.35">
      <c r="A3377">
        <f t="shared" si="989"/>
        <v>1942086.7474858286</v>
      </c>
      <c r="B3377">
        <f t="shared" si="1006"/>
        <v>309092.70577563118</v>
      </c>
      <c r="C3377" t="str">
        <f t="shared" si="990"/>
        <v>-0.0164818619124934-0.00138428828676776i</v>
      </c>
      <c r="D3377" t="str">
        <f t="shared" si="991"/>
        <v>2.94636058773272-1.30319772316249i</v>
      </c>
      <c r="E3377" t="str">
        <f t="shared" si="992"/>
        <v>-3.42493236197494-13.8968782203167i</v>
      </c>
      <c r="F3377" t="str">
        <f t="shared" si="993"/>
        <v>2.812159265607-1.00751128605701i</v>
      </c>
      <c r="G3377" t="str">
        <f t="shared" si="994"/>
        <v>0.966407673320054-0.180177363362255i</v>
      </c>
      <c r="H3377" t="str">
        <f t="shared" si="995"/>
        <v>0.00241128061357908-7.72628012849072i</v>
      </c>
      <c r="I3377" t="str">
        <f t="shared" si="996"/>
        <v>-0.0219407461338961-0.0613011215719573i</v>
      </c>
      <c r="K3377" t="str">
        <f t="shared" si="997"/>
        <v>0.000484716783929509-0.000528865721168415i</v>
      </c>
      <c r="L3377" t="str">
        <f t="shared" si="998"/>
        <v>0.0001875-0.00114120136992169i</v>
      </c>
      <c r="M3377" t="str">
        <f t="shared" si="999"/>
        <v>0.00125-0.000286826012761067i</v>
      </c>
      <c r="N3377">
        <f t="shared" si="1000"/>
        <v>4.8009239921682934</v>
      </c>
      <c r="O3377">
        <f t="shared" si="1001"/>
        <v>35.629346630639745</v>
      </c>
      <c r="P3377" s="3">
        <f t="shared" si="1002"/>
        <v>-35.629346630639745</v>
      </c>
      <c r="Q3377" s="3">
        <f t="shared" si="1003"/>
        <v>-175.19907600783171</v>
      </c>
      <c r="R3377">
        <f t="shared" si="1004"/>
        <v>4.8009239921682934</v>
      </c>
      <c r="S3377">
        <f t="shared" si="1005"/>
        <v>309.0927057756312</v>
      </c>
      <c r="T3377">
        <f t="shared" si="988"/>
        <v>-35.629346630639745</v>
      </c>
    </row>
    <row r="3378" spans="1:20" x14ac:dyDescent="0.35">
      <c r="A3378">
        <f t="shared" si="989"/>
        <v>1949466.6771262749</v>
      </c>
      <c r="B3378">
        <f t="shared" si="1006"/>
        <v>310267.25805757858</v>
      </c>
      <c r="C3378" t="str">
        <f t="shared" si="990"/>
        <v>-0.0163769163953721-0.00133751046625223i</v>
      </c>
      <c r="D3378" t="str">
        <f t="shared" si="991"/>
        <v>2.94293454594965-1.3062982623307i</v>
      </c>
      <c r="E3378" t="str">
        <f t="shared" si="992"/>
        <v>-3.41793571949666-13.8390954045084i</v>
      </c>
      <c r="F3378" t="str">
        <f t="shared" si="993"/>
        <v>2.81144013645492-1.00753978937294i</v>
      </c>
      <c r="G3378" t="str">
        <f t="shared" si="994"/>
        <v>0.966160542249211-0.180815787059432i</v>
      </c>
      <c r="H3378" t="str">
        <f t="shared" si="995"/>
        <v>0.00238708849147404-7.69701759638661i</v>
      </c>
      <c r="I3378" t="str">
        <f t="shared" si="996"/>
        <v>-0.0218583909225878-0.0610532920563317i</v>
      </c>
      <c r="K3378" t="str">
        <f t="shared" si="997"/>
        <v>0.000483509224905236-0.000528075719804695i</v>
      </c>
      <c r="L3378" t="str">
        <f t="shared" si="998"/>
        <v>0.0001875-0.00113688122128082i</v>
      </c>
      <c r="M3378" t="str">
        <f t="shared" si="999"/>
        <v>0.00125-0.000285740200001063i</v>
      </c>
      <c r="N3378">
        <f t="shared" si="1000"/>
        <v>4.6690107970614747</v>
      </c>
      <c r="O3378">
        <f t="shared" si="1001"/>
        <v>35.686485814510284</v>
      </c>
      <c r="P3378" s="3">
        <f t="shared" si="1002"/>
        <v>-35.686485814510284</v>
      </c>
      <c r="Q3378" s="3">
        <f t="shared" si="1003"/>
        <v>-175.33098920293853</v>
      </c>
      <c r="R3378">
        <f t="shared" si="1004"/>
        <v>4.6690107970614747</v>
      </c>
      <c r="S3378">
        <f t="shared" si="1005"/>
        <v>310.2672580575786</v>
      </c>
      <c r="T3378">
        <f t="shared" si="988"/>
        <v>-35.686485814510284</v>
      </c>
    </row>
    <row r="3379" spans="1:20" x14ac:dyDescent="0.35">
      <c r="A3379">
        <f t="shared" si="989"/>
        <v>1956874.6504993548</v>
      </c>
      <c r="B3379">
        <f t="shared" si="1006"/>
        <v>311446.2736381974</v>
      </c>
      <c r="C3379" t="str">
        <f t="shared" si="990"/>
        <v>-0.0162724173152848-0.00129114581838315i</v>
      </c>
      <c r="D3379" t="str">
        <f t="shared" si="991"/>
        <v>2.93949046621499-1.309398788854i</v>
      </c>
      <c r="E3379" t="str">
        <f t="shared" si="992"/>
        <v>-3.41098140398772-13.7815379552475i</v>
      </c>
      <c r="F3379" t="str">
        <f t="shared" si="993"/>
        <v>2.81071590344604-1.00758080677305i</v>
      </c>
      <c r="G3379" t="str">
        <f t="shared" si="994"/>
        <v>0.965911657221391-0.181456131517283i</v>
      </c>
      <c r="H3379" t="str">
        <f t="shared" si="995"/>
        <v>0.00236312422385265-7.66786595290887i</v>
      </c>
      <c r="I3379" t="str">
        <f t="shared" si="996"/>
        <v>-0.0217766150202446-0.0608063508476663i</v>
      </c>
      <c r="K3379" t="str">
        <f t="shared" si="997"/>
        <v>0.000482301633361689-0.000527284266971383i</v>
      </c>
      <c r="L3379" t="str">
        <f t="shared" si="998"/>
        <v>0.0001875-0.001132577427058i</v>
      </c>
      <c r="M3379" t="str">
        <f t="shared" si="999"/>
        <v>0.00125-0.000284658497709766i</v>
      </c>
      <c r="N3379">
        <f t="shared" si="1000"/>
        <v>4.5366672663949714</v>
      </c>
      <c r="O3379">
        <f t="shared" si="1001"/>
        <v>35.743702210903528</v>
      </c>
      <c r="P3379" s="3">
        <f t="shared" si="1002"/>
        <v>-35.743702210903528</v>
      </c>
      <c r="Q3379" s="3">
        <f t="shared" si="1003"/>
        <v>-175.46333273360503</v>
      </c>
      <c r="R3379">
        <f t="shared" si="1004"/>
        <v>4.5366672663949714</v>
      </c>
      <c r="S3379">
        <f t="shared" si="1005"/>
        <v>311.4462736381974</v>
      </c>
      <c r="T3379">
        <f t="shared" si="988"/>
        <v>-35.743702210903528</v>
      </c>
    </row>
    <row r="3380" spans="1:20" x14ac:dyDescent="0.35">
      <c r="A3380">
        <f t="shared" si="989"/>
        <v>1964310.7741712523</v>
      </c>
      <c r="B3380">
        <f t="shared" si="1006"/>
        <v>312629.76947802253</v>
      </c>
      <c r="C3380" t="str">
        <f t="shared" si="990"/>
        <v>-0.0161683631885053-0.00124519353705463i</v>
      </c>
      <c r="D3380" t="str">
        <f t="shared" si="991"/>
        <v>2.93602830557123-1.31249919884821i</v>
      </c>
      <c r="E3380" t="str">
        <f t="shared" si="992"/>
        <v>-3.40406903723768-13.724204784528i</v>
      </c>
      <c r="F3380" t="str">
        <f t="shared" si="993"/>
        <v>2.80998653311094-1.00763431773987i</v>
      </c>
      <c r="G3380" t="str">
        <f t="shared" si="994"/>
        <v>0.965661006734717-0.182098398693702i</v>
      </c>
      <c r="H3380" t="str">
        <f t="shared" si="995"/>
        <v>0.00233938591126424-7.63882477733711i</v>
      </c>
      <c r="I3380" t="str">
        <f t="shared" si="996"/>
        <v>-0.0216954137555289-0.060560294461158i</v>
      </c>
      <c r="K3380" t="str">
        <f t="shared" si="997"/>
        <v>0.000481094042739317-0.000526491349845332i</v>
      </c>
      <c r="L3380" t="str">
        <f t="shared" si="998"/>
        <v>0.0001875-0.0011282899253417i</v>
      </c>
      <c r="M3380" t="str">
        <f t="shared" si="999"/>
        <v>0.00125-0.000283580890326525i</v>
      </c>
      <c r="N3380">
        <f t="shared" si="1000"/>
        <v>4.4038955072641386</v>
      </c>
      <c r="O3380">
        <f t="shared" si="1001"/>
        <v>35.800996149691443</v>
      </c>
      <c r="P3380" s="3">
        <f t="shared" si="1002"/>
        <v>-35.800996149691443</v>
      </c>
      <c r="Q3380" s="3">
        <f t="shared" si="1003"/>
        <v>-175.59610449273586</v>
      </c>
      <c r="R3380">
        <f t="shared" si="1004"/>
        <v>4.4038955072641386</v>
      </c>
      <c r="S3380">
        <f t="shared" si="1005"/>
        <v>312.62976947802252</v>
      </c>
      <c r="T3380">
        <f t="shared" si="988"/>
        <v>-35.800996149691443</v>
      </c>
    </row>
    <row r="3381" spans="1:20" x14ac:dyDescent="0.35">
      <c r="A3381">
        <f t="shared" si="989"/>
        <v>1971775.1551131031</v>
      </c>
      <c r="B3381">
        <f t="shared" si="1006"/>
        <v>313817.76260203903</v>
      </c>
      <c r="C3381" t="str">
        <f t="shared" si="990"/>
        <v>-0.0160647525574239-0.00119965280013819i</v>
      </c>
      <c r="D3381" t="str">
        <f t="shared" si="991"/>
        <v>2.9325480216545-1.31559938768653i</v>
      </c>
      <c r="E3381" t="str">
        <f t="shared" si="992"/>
        <v>-3.39719824335319-13.6670948110328i</v>
      </c>
      <c r="F3381" t="str">
        <f t="shared" si="993"/>
        <v>2.80925199180139-1.00770030172209i</v>
      </c>
      <c r="G3381" t="str">
        <f t="shared" si="994"/>
        <v>0.965408579225862-0.182742590500857i</v>
      </c>
      <c r="H3381" t="str">
        <f t="shared" si="995"/>
        <v>0.00231587166759318-7.60989365055374i</v>
      </c>
      <c r="I3381" t="str">
        <f t="shared" si="996"/>
        <v>-0.021614782490696-0.0603151194257911i</v>
      </c>
      <c r="K3381" t="str">
        <f t="shared" si="997"/>
        <v>0.000479886486497832-0.000525696955972274i</v>
      </c>
      <c r="L3381" t="str">
        <f t="shared" si="998"/>
        <v>0.0001875-0.00112401865445478i</v>
      </c>
      <c r="M3381" t="str">
        <f t="shared" si="999"/>
        <v>0.00125-0.000282507362349596i</v>
      </c>
      <c r="N3381">
        <f t="shared" si="1000"/>
        <v>4.2706976344390455</v>
      </c>
      <c r="O3381">
        <f t="shared" si="1001"/>
        <v>35.858367958500018</v>
      </c>
      <c r="P3381" s="3">
        <f t="shared" si="1002"/>
        <v>-35.858367958500018</v>
      </c>
      <c r="Q3381" s="3">
        <f t="shared" si="1003"/>
        <v>-175.72930236556095</v>
      </c>
      <c r="R3381">
        <f t="shared" si="1004"/>
        <v>4.2706976344390455</v>
      </c>
      <c r="S3381">
        <f t="shared" si="1005"/>
        <v>313.81776260203901</v>
      </c>
      <c r="T3381">
        <f t="shared" si="988"/>
        <v>-35.858367958500018</v>
      </c>
    </row>
    <row r="3382" spans="1:20" x14ac:dyDescent="0.35">
      <c r="A3382">
        <f t="shared" si="989"/>
        <v>1979267.9007025331</v>
      </c>
      <c r="B3382">
        <f t="shared" si="1006"/>
        <v>315010.2700999268</v>
      </c>
      <c r="C3382" t="str">
        <f t="shared" si="990"/>
        <v>-0.0159615839900946-0.00115452276947822i</v>
      </c>
      <c r="D3382" t="str">
        <f t="shared" si="991"/>
        <v>2.92904957270451-1.31869925000125i</v>
      </c>
      <c r="E3382" t="str">
        <f t="shared" si="992"/>
        <v>-3.39036864874129-13.610206960081i</v>
      </c>
      <c r="F3382" t="str">
        <f t="shared" si="993"/>
        <v>2.80851224569001-1.0077787381323i</v>
      </c>
      <c r="G3382" t="str">
        <f t="shared" si="994"/>
        <v>0.965154363069941-0.183388708804544i</v>
      </c>
      <c r="H3382" t="str">
        <f t="shared" si="995"/>
        <v>0.00229257961997237-7.58107215503786i</v>
      </c>
      <c r="I3382" t="str">
        <f t="shared" si="996"/>
        <v>-0.0215347166213331-0.0600708222842936i</v>
      </c>
      <c r="K3382" t="str">
        <f t="shared" si="997"/>
        <v>0.0004786789981122-0.000524901073266798i</v>
      </c>
      <c r="L3382" t="str">
        <f t="shared" si="998"/>
        <v>0.0001875-0.00111976355295355i</v>
      </c>
      <c r="M3382" t="str">
        <f t="shared" si="999"/>
        <v>0.00125-0.00028143789833592i</v>
      </c>
      <c r="N3382">
        <f t="shared" si="1000"/>
        <v>4.1370757702752883</v>
      </c>
      <c r="O3382">
        <f t="shared" si="1001"/>
        <v>35.915817962708999</v>
      </c>
      <c r="P3382" s="3">
        <f t="shared" si="1002"/>
        <v>-35.915817962708999</v>
      </c>
      <c r="Q3382" s="3">
        <f t="shared" si="1003"/>
        <v>-175.86292422972471</v>
      </c>
      <c r="R3382">
        <f t="shared" si="1004"/>
        <v>4.1370757702752883</v>
      </c>
      <c r="S3382">
        <f t="shared" si="1005"/>
        <v>315.0102700999268</v>
      </c>
      <c r="T3382">
        <f t="shared" si="988"/>
        <v>-35.915817962708999</v>
      </c>
    </row>
    <row r="3383" spans="1:20" x14ac:dyDescent="0.35">
      <c r="A3383">
        <f t="shared" si="989"/>
        <v>1986789.1187252025</v>
      </c>
      <c r="B3383">
        <f t="shared" si="1006"/>
        <v>316207.3091263065</v>
      </c>
      <c r="C3383" t="str">
        <f t="shared" si="990"/>
        <v>-0.0158588560797861-0.00110980259089048i</v>
      </c>
      <c r="D3383" t="str">
        <f t="shared" si="991"/>
        <v>2.9255329175746-1.3217986796856i</v>
      </c>
      <c r="E3383" t="str">
        <f t="shared" si="992"/>
        <v>-3.38357988209303-13.5535401635758i</v>
      </c>
      <c r="F3383" t="str">
        <f t="shared" si="993"/>
        <v>2.80776726076996-1.00786960634478i</v>
      </c>
      <c r="G3383" t="str">
        <f t="shared" si="994"/>
        <v>0.964898346580386-0.184036755423537i</v>
      </c>
      <c r="H3383" t="str">
        <f t="shared" si="995"/>
        <v>0.00226950790869743-7.55235987485885i</v>
      </c>
      <c r="I3383" t="str">
        <f t="shared" si="996"/>
        <v>-0.0214552115761-0.0598273995930913i</v>
      </c>
      <c r="K3383" t="str">
        <f t="shared" si="997"/>
        <v>0.000477471611068667-0.000524103690012308i</v>
      </c>
      <c r="L3383" t="str">
        <f t="shared" si="998"/>
        <v>0.0001875-0.00111552455962697i</v>
      </c>
      <c r="M3383" t="str">
        <f t="shared" si="999"/>
        <v>0.00125-0.000280372482900897i</v>
      </c>
      <c r="N3383">
        <f t="shared" si="1000"/>
        <v>4.0030320446234953</v>
      </c>
      <c r="O3383">
        <f t="shared" si="1001"/>
        <v>35.97334648545089</v>
      </c>
      <c r="P3383" s="3">
        <f t="shared" si="1002"/>
        <v>-35.97334648545089</v>
      </c>
      <c r="Q3383" s="3">
        <f t="shared" si="1003"/>
        <v>-175.9969679553765</v>
      </c>
      <c r="R3383">
        <f t="shared" si="1004"/>
        <v>4.0030320446234953</v>
      </c>
      <c r="S3383">
        <f t="shared" si="1005"/>
        <v>316.20730912630648</v>
      </c>
      <c r="T3383">
        <f t="shared" si="988"/>
        <v>-35.97334648545089</v>
      </c>
    </row>
    <row r="3384" spans="1:20" x14ac:dyDescent="0.35">
      <c r="A3384">
        <f t="shared" si="989"/>
        <v>1994338.9173763585</v>
      </c>
      <c r="B3384">
        <f t="shared" si="1006"/>
        <v>317408.8969009865</v>
      </c>
      <c r="C3384" t="str">
        <f t="shared" si="990"/>
        <v>-0.0157565674445332-0.00106549139416392i</v>
      </c>
      <c r="D3384" t="str">
        <f t="shared" si="991"/>
        <v>2.9219980157418-1.32489756989569i</v>
      </c>
      <c r="E3384" t="str">
        <f t="shared" si="992"/>
        <v>-3.37683157436665-13.4970933599528i</v>
      </c>
      <c r="F3384" t="str">
        <f t="shared" si="993"/>
        <v>2.80701700285458-1.0079728856932i</v>
      </c>
      <c r="G3384" t="str">
        <f t="shared" si="994"/>
        <v>0.96464051800885-0.184686732128941i</v>
      </c>
      <c r="H3384" t="str">
        <f t="shared" si="995"/>
        <v>0.00224665468714184-7.52375639567029i</v>
      </c>
      <c r="I3384" t="str">
        <f t="shared" si="996"/>
        <v>-0.0213762628164716-0.059584847922264i</v>
      </c>
      <c r="K3384" t="str">
        <f t="shared" si="997"/>
        <v>0.000476264358860728-0.000523304794860883i</v>
      </c>
      <c r="L3384" t="str">
        <f t="shared" si="998"/>
        <v>0.0001875-0.00111130161349569i</v>
      </c>
      <c r="M3384" t="str">
        <f t="shared" si="999"/>
        <v>0.00125-0.000279311100718167i</v>
      </c>
      <c r="N3384">
        <f t="shared" si="1000"/>
        <v>3.8685685947410775</v>
      </c>
      <c r="O3384">
        <f t="shared" si="1001"/>
        <v>36.03095384761091</v>
      </c>
      <c r="P3384" s="3">
        <f t="shared" si="1002"/>
        <v>-36.03095384761091</v>
      </c>
      <c r="Q3384" s="3">
        <f t="shared" si="1003"/>
        <v>-176.13143140525892</v>
      </c>
      <c r="R3384">
        <f t="shared" si="1004"/>
        <v>3.8685685947410775</v>
      </c>
      <c r="S3384">
        <f t="shared" si="1005"/>
        <v>317.40889690098652</v>
      </c>
      <c r="T3384">
        <f t="shared" si="988"/>
        <v>-36.03095384761091</v>
      </c>
    </row>
    <row r="3385" spans="1:20" x14ac:dyDescent="0.35">
      <c r="A3385">
        <f t="shared" si="989"/>
        <v>2001917.4052623888</v>
      </c>
      <c r="B3385">
        <f t="shared" si="1006"/>
        <v>318615.05070921028</v>
      </c>
      <c r="C3385" t="str">
        <f t="shared" si="990"/>
        <v>-0.0156547167266929-0.00102158829306549i</v>
      </c>
      <c r="D3385" t="str">
        <f t="shared" si="991"/>
        <v>2.91844482731689-1.32799581305264i</v>
      </c>
      <c r="E3385" t="str">
        <f t="shared" si="992"/>
        <v>-3.37012335877153-13.4408654941302i</v>
      </c>
      <c r="F3385" t="str">
        <f t="shared" si="993"/>
        <v>2.80626143757716-1.00808855546834i</v>
      </c>
      <c r="G3385" t="str">
        <f t="shared" si="994"/>
        <v>0.964380865545093-0.185338640643526i</v>
      </c>
      <c r="H3385" t="str">
        <f t="shared" si="995"/>
        <v>0.00222401812167307-7.49526130470395i</v>
      </c>
      <c r="I3385" t="str">
        <f t="shared" si="996"/>
        <v>-0.0212978658364828-0.0593431638555043i</v>
      </c>
      <c r="K3385" t="str">
        <f t="shared" si="997"/>
        <v>0.00047505727498515-0.00052250437683311i</v>
      </c>
      <c r="L3385" t="str">
        <f t="shared" si="998"/>
        <v>0.0001875-0.0011070946538112i</v>
      </c>
      <c r="M3385" t="str">
        <f t="shared" si="999"/>
        <v>0.00125-0.000278253736519394i</v>
      </c>
      <c r="N3385">
        <f t="shared" si="1000"/>
        <v>3.7336875652025299</v>
      </c>
      <c r="O3385">
        <f t="shared" si="1001"/>
        <v>36.088640367825747</v>
      </c>
      <c r="P3385" s="3">
        <f t="shared" si="1002"/>
        <v>-36.088640367825747</v>
      </c>
      <c r="Q3385" s="3">
        <f t="shared" si="1003"/>
        <v>-176.26631243479747</v>
      </c>
      <c r="R3385">
        <f t="shared" si="1004"/>
        <v>3.7336875652025299</v>
      </c>
      <c r="S3385">
        <f t="shared" si="1005"/>
        <v>318.61505070921027</v>
      </c>
      <c r="T3385">
        <f t="shared" si="988"/>
        <v>-36.088640367825747</v>
      </c>
    </row>
    <row r="3386" spans="1:20" x14ac:dyDescent="0.35">
      <c r="A3386">
        <f t="shared" si="989"/>
        <v>2009524.6914023862</v>
      </c>
      <c r="B3386">
        <f t="shared" si="1006"/>
        <v>319825.78790190531</v>
      </c>
      <c r="C3386" t="str">
        <f t="shared" si="990"/>
        <v>-0.0155533025925004-0.000978092385349036i</v>
      </c>
      <c r="D3386" t="str">
        <f t="shared" si="991"/>
        <v>2.91487331305454-1.33109330084472i</v>
      </c>
      <c r="E3386" t="str">
        <f t="shared" si="992"/>
        <v>-3.36345487075138-13.3848555174581i</v>
      </c>
      <c r="F3386" t="str">
        <f t="shared" si="993"/>
        <v>2.80550053039057-1.00821659491576i</v>
      </c>
      <c r="G3386" t="str">
        <f t="shared" si="994"/>
        <v>0.964119377316885-0.185992482641066i</v>
      </c>
      <c r="H3386" t="str">
        <f t="shared" si="995"/>
        <v>0.00220159639156939-7.46687419076349i</v>
      </c>
      <c r="I3386" t="str">
        <f t="shared" si="996"/>
        <v>-0.0212200161624743-0.0591023439900717i</v>
      </c>
      <c r="K3386" t="str">
        <f t="shared" si="997"/>
        <v>0.00047385039293799-0.000521702425317857i</v>
      </c>
      <c r="L3386" t="str">
        <f t="shared" si="998"/>
        <v>0.0001875-0.00110290362005499i</v>
      </c>
      <c r="M3386" t="str">
        <f t="shared" si="999"/>
        <v>0.00125-0.000277200375094036i</v>
      </c>
      <c r="N3386">
        <f t="shared" si="1000"/>
        <v>3.5983911078146491</v>
      </c>
      <c r="O3386">
        <f t="shared" si="1001"/>
        <v>36.146406362483482</v>
      </c>
      <c r="P3386" s="3">
        <f t="shared" si="1002"/>
        <v>-36.146406362483482</v>
      </c>
      <c r="Q3386" s="3">
        <f t="shared" si="1003"/>
        <v>-176.40160889218535</v>
      </c>
      <c r="R3386">
        <f t="shared" si="1004"/>
        <v>3.5983911078146491</v>
      </c>
      <c r="S3386">
        <f t="shared" si="1005"/>
        <v>319.8257879019053</v>
      </c>
      <c r="T3386">
        <f t="shared" si="988"/>
        <v>-36.146406362483482</v>
      </c>
    </row>
    <row r="3387" spans="1:20" x14ac:dyDescent="0.35">
      <c r="A3387">
        <f t="shared" si="989"/>
        <v>2017160.8852297151</v>
      </c>
      <c r="B3387">
        <f t="shared" si="1006"/>
        <v>321041.12589593255</v>
      </c>
      <c r="C3387" t="str">
        <f t="shared" si="990"/>
        <v>-0.0154523237316279-0.000935002752765128i</v>
      </c>
      <c r="D3387" t="str">
        <f t="shared" si="991"/>
        <v>2.91128343436351-1.33418992422977i</v>
      </c>
      <c r="E3387" t="str">
        <f t="shared" si="992"/>
        <v>-3.35682574796843-13.3290623876681i</v>
      </c>
      <c r="F3387" t="str">
        <f t="shared" si="993"/>
        <v>2.80473424656701-1.00835698323351i</v>
      </c>
      <c r="G3387" t="str">
        <f t="shared" si="994"/>
        <v>0.963856041389904-0.186648259745671i</v>
      </c>
      <c r="H3387" t="str">
        <f t="shared" si="995"/>
        <v>0.0021793876889375-7.4385946442185i</v>
      </c>
      <c r="I3387" t="str">
        <f t="shared" si="996"/>
        <v>-0.0211427093528414-0.0588623849367505i</v>
      </c>
      <c r="K3387" t="str">
        <f t="shared" si="997"/>
        <v>0.000472643746210574-0.000520898930071973i</v>
      </c>
      <c r="L3387" t="str">
        <f t="shared" si="998"/>
        <v>0.0001875-0.00109872845193763i</v>
      </c>
      <c r="M3387" t="str">
        <f t="shared" si="999"/>
        <v>0.00125-0.000276151001289138i</v>
      </c>
      <c r="N3387">
        <f t="shared" si="1000"/>
        <v>3.4626813815236517</v>
      </c>
      <c r="O3387">
        <f t="shared" si="1001"/>
        <v>36.204252145723459</v>
      </c>
      <c r="P3387" s="3">
        <f t="shared" si="1002"/>
        <v>-36.204252145723459</v>
      </c>
      <c r="Q3387" s="3">
        <f t="shared" si="1003"/>
        <v>-176.53731861847635</v>
      </c>
      <c r="R3387">
        <f t="shared" si="1004"/>
        <v>3.4626813815236517</v>
      </c>
      <c r="S3387">
        <f t="shared" si="1005"/>
        <v>321.04112589593257</v>
      </c>
      <c r="T3387">
        <f t="shared" si="988"/>
        <v>-36.204252145723459</v>
      </c>
    </row>
    <row r="3388" spans="1:20" x14ac:dyDescent="0.35">
      <c r="A3388">
        <f t="shared" si="989"/>
        <v>2024826.0965935884</v>
      </c>
      <c r="B3388">
        <f t="shared" si="1006"/>
        <v>322261.08217433712</v>
      </c>
      <c r="C3388" t="str">
        <f t="shared" si="990"/>
        <v>-0.0153517788567469-0.000892318461076151i</v>
      </c>
      <c r="D3388" t="str">
        <f t="shared" si="991"/>
        <v>2.90767515331679-1.33728557343764i</v>
      </c>
      <c r="E3388" t="str">
        <f t="shared" si="992"/>
        <v>-3.35023563028721-13.273485068826i</v>
      </c>
      <c r="F3388" t="str">
        <f t="shared" si="993"/>
        <v>2.80396255119775-1.00850969956981i</v>
      </c>
      <c r="G3388" t="str">
        <f t="shared" si="994"/>
        <v>0.96359084576765-0.187305973531106i</v>
      </c>
      <c r="H3388" t="str">
        <f t="shared" si="995"/>
        <v>0.00215739021863103-7.41042225699846i</v>
      </c>
      <c r="I3388" t="str">
        <f t="shared" si="996"/>
        <v>-0.0210659409977855-0.0586232833198083i</v>
      </c>
      <c r="K3388" t="str">
        <f t="shared" si="997"/>
        <v>0.000471437368285515-0.000520093881219945i</v>
      </c>
      <c r="L3388" t="str">
        <f t="shared" si="998"/>
        <v>0.0001875-0.00109456908939792i</v>
      </c>
      <c r="M3388" t="str">
        <f t="shared" si="999"/>
        <v>0.00125-0.000275105600009103i</v>
      </c>
      <c r="N3388">
        <f t="shared" si="1000"/>
        <v>3.326560552330136</v>
      </c>
      <c r="O3388">
        <f t="shared" si="1001"/>
        <v>36.262178029435411</v>
      </c>
      <c r="P3388" s="3">
        <f t="shared" si="1002"/>
        <v>-36.262178029435411</v>
      </c>
      <c r="Q3388" s="3">
        <f t="shared" si="1003"/>
        <v>-176.67343944766986</v>
      </c>
      <c r="R3388">
        <f t="shared" si="1004"/>
        <v>3.326560552330136</v>
      </c>
      <c r="S3388">
        <f t="shared" si="1005"/>
        <v>322.2610821743371</v>
      </c>
      <c r="T3388">
        <f t="shared" si="988"/>
        <v>-36.262178029435411</v>
      </c>
    </row>
    <row r="3389" spans="1:20" x14ac:dyDescent="0.35">
      <c r="A3389">
        <f t="shared" si="989"/>
        <v>2032520.435760644</v>
      </c>
      <c r="B3389">
        <f t="shared" si="1006"/>
        <v>323485.67428659962</v>
      </c>
      <c r="C3389" t="str">
        <f t="shared" si="990"/>
        <v>-0.01525166670309-0.000850038560073177i</v>
      </c>
      <c r="D3389" t="str">
        <f t="shared" si="991"/>
        <v>2.90404843266184-1.34038013797278i</v>
      </c>
      <c r="E3389" t="str">
        <f t="shared" si="992"/>
        <v>-3.34368415975835-13.2181225312815i</v>
      </c>
      <c r="F3389" t="str">
        <f t="shared" si="993"/>
        <v>2.80318540919283-1.00867472302067i</v>
      </c>
      <c r="G3389" t="str">
        <f t="shared" si="994"/>
        <v>0.963323778391343-0.187965625520118i</v>
      </c>
      <c r="H3389" t="str">
        <f t="shared" si="995"/>
        <v>0.00213560219816977-7.3823566225866i</v>
      </c>
      <c r="I3389" t="str">
        <f t="shared" si="996"/>
        <v>-0.0209897067190651-0.0583850357769515i</v>
      </c>
      <c r="K3389" t="str">
        <f t="shared" si="997"/>
        <v>0.000470231292632723-0.0005192872692535i</v>
      </c>
      <c r="L3389" t="str">
        <f t="shared" si="998"/>
        <v>0.0001875-0.00109042547260203i</v>
      </c>
      <c r="M3389" t="str">
        <f t="shared" si="999"/>
        <v>0.00125-0.000274064156215484i</v>
      </c>
      <c r="N3389">
        <f t="shared" si="1000"/>
        <v>3.19003079320035</v>
      </c>
      <c r="O3389">
        <f t="shared" si="1001"/>
        <v>36.320184323260278</v>
      </c>
      <c r="P3389" s="3">
        <f t="shared" si="1002"/>
        <v>-36.320184323260278</v>
      </c>
      <c r="Q3389" s="3">
        <f t="shared" si="1003"/>
        <v>-176.80996920679965</v>
      </c>
      <c r="R3389">
        <f t="shared" si="1004"/>
        <v>3.19003079320035</v>
      </c>
      <c r="S3389">
        <f t="shared" si="1005"/>
        <v>323.48567428659965</v>
      </c>
      <c r="T3389">
        <f t="shared" si="988"/>
        <v>-36.320184323260278</v>
      </c>
    </row>
    <row r="3390" spans="1:20" x14ac:dyDescent="0.35">
      <c r="A3390">
        <f t="shared" si="989"/>
        <v>2040244.0134165345</v>
      </c>
      <c r="B3390">
        <f t="shared" si="1006"/>
        <v>324714.91984888871</v>
      </c>
      <c r="C3390" t="str">
        <f t="shared" si="990"/>
        <v>-0.0151519860280188-0.000808162083597034i</v>
      </c>
      <c r="D3390" t="str">
        <f t="shared" si="991"/>
        <v>2.90040323583085-1.34347350661698i</v>
      </c>
      <c r="E3390" t="str">
        <f t="shared" si="992"/>
        <v>-3.33717098060266-13.1629737516214i</v>
      </c>
      <c r="F3390" t="str">
        <f t="shared" si="993"/>
        <v>2.80240278528083-1.00885203262751i</v>
      </c>
      <c r="G3390" t="str">
        <f t="shared" si="994"/>
        <v>0.963054827139851-0.188627217183742i</v>
      </c>
      <c r="H3390" t="str">
        <f t="shared" si="995"/>
        <v>0.00211402185765993-7.35439733601411i</v>
      </c>
      <c r="I3390" t="str">
        <f t="shared" si="996"/>
        <v>-0.0209140021697502-0.0581476389592853i</v>
      </c>
      <c r="K3390" t="str">
        <f t="shared" si="997"/>
        <v>0.000469025552705438-0.000518479085031148i</v>
      </c>
      <c r="L3390" t="str">
        <f t="shared" si="998"/>
        <v>0.0001875-0.00108629754194265i</v>
      </c>
      <c r="M3390" t="str">
        <f t="shared" si="999"/>
        <v>0.00125-0.000273026654926763i</v>
      </c>
      <c r="N3390">
        <f t="shared" si="1000"/>
        <v>3.0530942839806983</v>
      </c>
      <c r="O3390">
        <f t="shared" si="1001"/>
        <v>36.378271334588916</v>
      </c>
      <c r="P3390" s="3">
        <f t="shared" si="1002"/>
        <v>-36.378271334588916</v>
      </c>
      <c r="Q3390" s="3">
        <f t="shared" si="1003"/>
        <v>-176.9469057160193</v>
      </c>
      <c r="R3390">
        <f t="shared" si="1004"/>
        <v>3.0530942839806983</v>
      </c>
      <c r="S3390">
        <f t="shared" si="1005"/>
        <v>324.71491984888871</v>
      </c>
      <c r="T3390">
        <f t="shared" si="988"/>
        <v>-36.378271334588916</v>
      </c>
    </row>
    <row r="3391" spans="1:20" x14ac:dyDescent="0.35">
      <c r="A3391">
        <f t="shared" si="989"/>
        <v>2047996.9406675175</v>
      </c>
      <c r="B3391">
        <f t="shared" si="1006"/>
        <v>325948.83654431452</v>
      </c>
      <c r="C3391" t="str">
        <f t="shared" si="990"/>
        <v>-0.0150527356105898-0.000766688049560827i</v>
      </c>
      <c r="D3391" t="str">
        <f t="shared" si="991"/>
        <v>2.89673952695103-1.3465655674323i</v>
      </c>
      <c r="E3391" t="str">
        <f t="shared" si="992"/>
        <v>-3.33069573919547-13.1080377126211i</v>
      </c>
      <c r="F3391" t="str">
        <f t="shared" si="993"/>
        <v>2.80161464400864-1.00904160737485i</v>
      </c>
      <c r="G3391" t="str">
        <f t="shared" si="994"/>
        <v>0.962783979829597-0.189290749940613i</v>
      </c>
      <c r="H3391" t="str">
        <f t="shared" si="995"/>
        <v>0.00209264743971474-7.32654399385387i</v>
      </c>
      <c r="I3391" t="str">
        <f t="shared" si="996"/>
        <v>-0.0208388230339796-0.0579110895312702i</v>
      </c>
      <c r="K3391" t="str">
        <f t="shared" si="997"/>
        <v>0.000467820181936233-0.000517669319777657i</v>
      </c>
      <c r="L3391" t="str">
        <f t="shared" si="998"/>
        <v>0.0001875-0.00108218523803811i</v>
      </c>
      <c r="M3391" t="str">
        <f t="shared" si="999"/>
        <v>0.00125-0.000271993081218133i</v>
      </c>
      <c r="N3391">
        <f t="shared" si="1000"/>
        <v>2.915753211307532</v>
      </c>
      <c r="O3391">
        <f t="shared" si="1001"/>
        <v>36.436439368563391</v>
      </c>
      <c r="P3391" s="3">
        <f t="shared" si="1002"/>
        <v>-36.436439368563391</v>
      </c>
      <c r="Q3391" s="3">
        <f t="shared" si="1003"/>
        <v>-177.08424678869247</v>
      </c>
      <c r="R3391">
        <f t="shared" si="1004"/>
        <v>2.915753211307532</v>
      </c>
      <c r="S3391">
        <f t="shared" si="1005"/>
        <v>325.94883654431453</v>
      </c>
      <c r="T3391">
        <f t="shared" si="988"/>
        <v>-36.436439368563391</v>
      </c>
    </row>
    <row r="3392" spans="1:20" x14ac:dyDescent="0.35">
      <c r="A3392">
        <f t="shared" si="989"/>
        <v>2055779.3290420542</v>
      </c>
      <c r="B3392">
        <f t="shared" si="1006"/>
        <v>327187.44212318293</v>
      </c>
      <c r="C3392" t="str">
        <f t="shared" si="990"/>
        <v>-0.0149539142511269-0.000725615459977491i</v>
      </c>
      <c r="D3392" t="str">
        <f t="shared" si="991"/>
        <v>2.89305727085494-1.34965620776403i</v>
      </c>
      <c r="E3392" t="str">
        <f t="shared" si="992"/>
        <v>-3.32425808405069-13.0533134031986i</v>
      </c>
      <c r="F3392" t="str">
        <f t="shared" si="993"/>
        <v>2.80082094974126-1.00924342618789i</v>
      </c>
      <c r="G3392" t="str">
        <f t="shared" si="994"/>
        <v>0.962511224214486-0.189956225156266i</v>
      </c>
      <c r="H3392" t="str">
        <f t="shared" si="995"/>
        <v>0.00207147719937613-7.29879619421458i</v>
      </c>
      <c r="I3392" t="str">
        <f t="shared" si="996"/>
        <v>-0.0207641650267181-0.0576753841706807i</v>
      </c>
      <c r="K3392" t="str">
        <f t="shared" si="997"/>
        <v>0.000466615213733064-0.000516857965083493i</v>
      </c>
      <c r="L3392" t="str">
        <f t="shared" si="998"/>
        <v>0.0001875-0.00107808850173153i</v>
      </c>
      <c r="M3392" t="str">
        <f t="shared" si="999"/>
        <v>0.00125-0.000270963420221292i</v>
      </c>
      <c r="N3392">
        <f t="shared" si="1000"/>
        <v>2.7780097685234466</v>
      </c>
      <c r="O3392">
        <f t="shared" si="1001"/>
        <v>36.494688728075886</v>
      </c>
      <c r="P3392" s="3">
        <f t="shared" si="1002"/>
        <v>-36.494688728075886</v>
      </c>
      <c r="Q3392" s="3">
        <f t="shared" si="1003"/>
        <v>-177.22199023147655</v>
      </c>
      <c r="R3392">
        <f t="shared" si="1004"/>
        <v>2.7780097685234466</v>
      </c>
      <c r="S3392">
        <f t="shared" si="1005"/>
        <v>327.1874421231829</v>
      </c>
      <c r="T3392">
        <f t="shared" si="988"/>
        <v>-36.494688728075886</v>
      </c>
    </row>
    <row r="3393" spans="1:20" x14ac:dyDescent="0.35">
      <c r="A3393">
        <f t="shared" si="989"/>
        <v>2063591.2904924143</v>
      </c>
      <c r="B3393">
        <f t="shared" si="1006"/>
        <v>328430.75440325105</v>
      </c>
      <c r="C3393" t="str">
        <f t="shared" si="990"/>
        <v>-0.0148555207707927-0.000684943300988917i</v>
      </c>
      <c r="D3393" t="str">
        <f t="shared" si="991"/>
        <v>2.88935643309076-1.35274531424383i</v>
      </c>
      <c r="E3393" t="str">
        <f t="shared" si="992"/>
        <v>-3.31785766580513-12.9987998183676i</v>
      </c>
      <c r="F3393" t="str">
        <f t="shared" si="993"/>
        <v>2.80002166666148-1.00945746793006i</v>
      </c>
      <c r="G3393" t="str">
        <f t="shared" si="994"/>
        <v>0.962236547985831-0.190623644142437i</v>
      </c>
      <c r="H3393" t="str">
        <f t="shared" si="995"/>
        <v>0.00205050940403719-7.27115353673508i</v>
      </c>
      <c r="I3393" t="str">
        <f t="shared" si="996"/>
        <v>-0.0206900238935167-0.0574405195685649i</v>
      </c>
      <c r="K3393" t="str">
        <f t="shared" si="997"/>
        <v>0.000465410681475284-0.000516045012904188i</v>
      </c>
      <c r="L3393" t="str">
        <f t="shared" si="998"/>
        <v>0.0001875-0.00107400727408998i</v>
      </c>
      <c r="M3393" t="str">
        <f t="shared" si="999"/>
        <v>0.00125-0.000269937657124221i</v>
      </c>
      <c r="N3393">
        <f t="shared" si="1000"/>
        <v>2.6398661555890328</v>
      </c>
      <c r="O3393">
        <f t="shared" si="1001"/>
        <v>36.553019713769743</v>
      </c>
      <c r="P3393" s="3">
        <f t="shared" si="1002"/>
        <v>-36.553019713769743</v>
      </c>
      <c r="Q3393" s="3">
        <f t="shared" si="1003"/>
        <v>-177.36013384441097</v>
      </c>
      <c r="R3393">
        <f t="shared" si="1004"/>
        <v>2.6398661555890328</v>
      </c>
      <c r="S3393">
        <f t="shared" si="1005"/>
        <v>328.43075440325106</v>
      </c>
      <c r="T3393">
        <f t="shared" si="988"/>
        <v>-36.553019713769743</v>
      </c>
    </row>
    <row r="3394" spans="1:20" x14ac:dyDescent="0.35">
      <c r="A3394">
        <f t="shared" si="989"/>
        <v>2071432.9373962854</v>
      </c>
      <c r="B3394">
        <f t="shared" si="1006"/>
        <v>329678.7912699834</v>
      </c>
      <c r="C3394" t="str">
        <f t="shared" si="990"/>
        <v>-0.0147575540111642-0.000644670542899089i</v>
      </c>
      <c r="D3394" t="str">
        <f t="shared" si="991"/>
        <v>2.88563697993269-1.35583277279302i</v>
      </c>
      <c r="E3394" t="str">
        <f t="shared" si="992"/>
        <v>-3.31149413720304-12.9444959591914i</v>
      </c>
      <c r="F3394" t="str">
        <f t="shared" si="993"/>
        <v>2.7992167587698-1.00968371140065i</v>
      </c>
      <c r="G3394" t="str">
        <f t="shared" si="994"/>
        <v>0.961959938772287-0.191293008156348i</v>
      </c>
      <c r="H3394" t="str">
        <f t="shared" si="995"/>
        <v>0.00202974233336524-7.24361562257811i</v>
      </c>
      <c r="I3394" t="str">
        <f t="shared" si="996"/>
        <v>-0.0206163954102744-0.0572064924292025i</v>
      </c>
      <c r="K3394" t="str">
        <f t="shared" si="997"/>
        <v>0.000464206618509723-0.000515230455559663i</v>
      </c>
      <c r="L3394" t="str">
        <f t="shared" si="998"/>
        <v>0.0001875-0.00106994149640365i</v>
      </c>
      <c r="M3394" t="str">
        <f t="shared" si="999"/>
        <v>0.00125-0.000268915777170971i</v>
      </c>
      <c r="N3394">
        <f t="shared" si="1000"/>
        <v>2.5013245789982079</v>
      </c>
      <c r="O3394">
        <f t="shared" si="1001"/>
        <v>36.611432624039459</v>
      </c>
      <c r="P3394" s="3">
        <f t="shared" si="1002"/>
        <v>-36.611432624039459</v>
      </c>
      <c r="Q3394" s="3">
        <f t="shared" si="1003"/>
        <v>-177.49867542100179</v>
      </c>
      <c r="R3394">
        <f t="shared" si="1004"/>
        <v>2.5013245789982079</v>
      </c>
      <c r="S3394">
        <f t="shared" si="1005"/>
        <v>329.67879126998338</v>
      </c>
      <c r="T3394">
        <f t="shared" si="988"/>
        <v>-36.611432624039459</v>
      </c>
    </row>
    <row r="3395" spans="1:20" x14ac:dyDescent="0.35">
      <c r="A3395">
        <f t="shared" si="989"/>
        <v>2079304.3825583914</v>
      </c>
      <c r="B3395">
        <f t="shared" si="1006"/>
        <v>330931.57067680935</v>
      </c>
      <c r="C3395" t="str">
        <f t="shared" si="990"/>
        <v>-0.0146600128338112-0.00060479614020955i</v>
      </c>
      <c r="D3395" t="str">
        <f t="shared" si="991"/>
        <v>2.88189887839137-1.35891846862608i</v>
      </c>
      <c r="E3395" t="str">
        <f t="shared" si="992"/>
        <v>-3.30516715308064-12.8904008327382i</v>
      </c>
      <c r="F3395" t="str">
        <f t="shared" si="993"/>
        <v>2.79840618988423-1.00992213533237i</v>
      </c>
      <c r="G3395" t="str">
        <f t="shared" si="994"/>
        <v>0.96168138413978-0.1919643184i</v>
      </c>
      <c r="H3395" t="str">
        <f t="shared" si="995"/>
        <v>0.00200917427922552-7.21618205442459i</v>
      </c>
      <c r="I3395" t="str">
        <f t="shared" si="996"/>
        <v>-0.0205432753830023-0.0569732994700656i</v>
      </c>
      <c r="K3395" t="str">
        <f t="shared" si="997"/>
        <v>0.000463003058146714-0.000514414285733481i</v>
      </c>
      <c r="L3395" t="str">
        <f t="shared" si="998"/>
        <v>0.0001875-0.00106589111018495i</v>
      </c>
      <c r="M3395" t="str">
        <f t="shared" si="999"/>
        <v>0.00125-0.000267897765661457i</v>
      </c>
      <c r="N3395">
        <f t="shared" si="1000"/>
        <v>2.3623872516906204</v>
      </c>
      <c r="O3395">
        <f t="shared" si="1001"/>
        <v>36.669927755030585</v>
      </c>
      <c r="P3395" s="3">
        <f t="shared" si="1002"/>
        <v>-36.669927755030585</v>
      </c>
      <c r="Q3395" s="3">
        <f t="shared" si="1003"/>
        <v>-177.63761274830938</v>
      </c>
      <c r="R3395">
        <f t="shared" si="1004"/>
        <v>2.3623872516906204</v>
      </c>
      <c r="S3395">
        <f t="shared" si="1005"/>
        <v>330.93157067680937</v>
      </c>
      <c r="T3395">
        <f t="shared" si="988"/>
        <v>-36.669927755030585</v>
      </c>
    </row>
    <row r="3396" spans="1:20" x14ac:dyDescent="0.35">
      <c r="A3396">
        <f t="shared" si="989"/>
        <v>2087205.7392121132</v>
      </c>
      <c r="B3396">
        <f t="shared" si="1006"/>
        <v>332189.11064538121</v>
      </c>
      <c r="C3396" t="str">
        <f t="shared" si="990"/>
        <v>-0.0145628961198745-0.000565319031658614i</v>
      </c>
      <c r="D3396" t="str">
        <f t="shared" si="991"/>
        <v>2.87814209622417-1.36200228625408i</v>
      </c>
      <c r="E3396" t="str">
        <f t="shared" si="992"/>
        <v>-3.29887637035055-12.8365134520351i</v>
      </c>
      <c r="F3396" t="str">
        <f t="shared" si="993"/>
        <v>2.79758992363999-1.01017271838885i</v>
      </c>
      <c r="G3396" t="str">
        <f t="shared" si="994"/>
        <v>0.961400871591453-0.192637576019444i</v>
      </c>
      <c r="H3396" t="str">
        <f t="shared" si="995"/>
        <v>0.00198880354560589-7.18885243646769i</v>
      </c>
      <c r="I3396" t="str">
        <f t="shared" si="996"/>
        <v>-0.0204706596475881-0.056740937421775i</v>
      </c>
      <c r="K3396" t="str">
        <f t="shared" si="997"/>
        <v>0.000461800033656171-0.000513596496472057i</v>
      </c>
      <c r="L3396" t="str">
        <f t="shared" si="998"/>
        <v>0.0001875-0.00106185605716771i</v>
      </c>
      <c r="M3396" t="str">
        <f t="shared" si="999"/>
        <v>0.00125-0.000266883607951242i</v>
      </c>
      <c r="N3396">
        <f t="shared" si="1000"/>
        <v>2.2230563929678624</v>
      </c>
      <c r="O3396">
        <f t="shared" si="1001"/>
        <v>36.728505400641247</v>
      </c>
      <c r="P3396" s="3">
        <f t="shared" si="1002"/>
        <v>-36.728505400641247</v>
      </c>
      <c r="Q3396" s="3">
        <f t="shared" si="1003"/>
        <v>-177.77694360703214</v>
      </c>
      <c r="R3396">
        <f t="shared" si="1004"/>
        <v>2.2230563929678624</v>
      </c>
      <c r="S3396">
        <f t="shared" si="1005"/>
        <v>332.18911064538122</v>
      </c>
      <c r="T3396">
        <f t="shared" si="988"/>
        <v>-36.728505400641247</v>
      </c>
    </row>
    <row r="3397" spans="1:20" x14ac:dyDescent="0.35">
      <c r="A3397">
        <f t="shared" si="989"/>
        <v>2095137.1210211194</v>
      </c>
      <c r="B3397">
        <f t="shared" si="1006"/>
        <v>333451.42926583369</v>
      </c>
      <c r="C3397" t="str">
        <f t="shared" si="990"/>
        <v>-0.0144662027696506-0.000526238140263166i</v>
      </c>
      <c r="D3397" t="str">
        <f t="shared" si="991"/>
        <v>2.87436660194569-1.3650841094885i</v>
      </c>
      <c r="E3397" t="str">
        <f t="shared" si="992"/>
        <v>-3.29262144798683-12.7828328360249i</v>
      </c>
      <c r="F3397" t="str">
        <f t="shared" si="993"/>
        <v>2.79676792348952-1.01043543916226i</v>
      </c>
      <c r="G3397" t="str">
        <f t="shared" si="994"/>
        <v>0.961118388567607-0.193312782104063i</v>
      </c>
      <c r="H3397" t="str">
        <f t="shared" si="995"/>
        <v>0.00196862844854204-7.16162637440703i</v>
      </c>
      <c r="I3397" t="str">
        <f t="shared" si="996"/>
        <v>-0.0203985440695651-0.0565094030280635i</v>
      </c>
      <c r="K3397" t="str">
        <f t="shared" si="997"/>
        <v>0.000460597578263676-0.000512777081183816i</v>
      </c>
      <c r="L3397" t="str">
        <f t="shared" si="998"/>
        <v>0.0001875-0.00105783627930635i</v>
      </c>
      <c r="M3397" t="str">
        <f t="shared" si="999"/>
        <v>0.00125-0.000265873289451328i</v>
      </c>
      <c r="N3397">
        <f t="shared" si="1000"/>
        <v>2.0833342284072103</v>
      </c>
      <c r="O3397">
        <f t="shared" si="1001"/>
        <v>36.787165852521412</v>
      </c>
      <c r="P3397" s="3">
        <f t="shared" si="1002"/>
        <v>-36.787165852521412</v>
      </c>
      <c r="Q3397" s="3">
        <f t="shared" si="1003"/>
        <v>-177.91666577159279</v>
      </c>
      <c r="R3397">
        <f t="shared" si="1004"/>
        <v>2.0833342284072103</v>
      </c>
      <c r="S3397">
        <f t="shared" si="1005"/>
        <v>333.45142926583367</v>
      </c>
      <c r="T3397">
        <f t="shared" si="988"/>
        <v>-36.787165852521412</v>
      </c>
    </row>
    <row r="3398" spans="1:20" x14ac:dyDescent="0.35">
      <c r="A3398">
        <f t="shared" si="989"/>
        <v>2103098.6420809999</v>
      </c>
      <c r="B3398">
        <f t="shared" si="1006"/>
        <v>334718.54469704389</v>
      </c>
      <c r="C3398" t="str">
        <f t="shared" si="990"/>
        <v>-0.0143699317021752-0.000487552373363751i</v>
      </c>
      <c r="D3398" t="str">
        <f t="shared" si="991"/>
        <v>2.87057236483819-1.36816382144504i</v>
      </c>
      <c r="E3398" t="str">
        <f t="shared" si="992"/>
        <v>-3.28640204700951-12.7293580095211i</v>
      </c>
      <c r="F3398" t="str">
        <f t="shared" si="993"/>
        <v>2.79594015270221-1.01071027617073i</v>
      </c>
      <c r="G3398" t="str">
        <f t="shared" si="994"/>
        <v>0.960833922445652-0.193989937685838i</v>
      </c>
      <c r="H3398" t="str">
        <f t="shared" si="995"/>
        <v>0.00194864731604347-7.13450347544297i</v>
      </c>
      <c r="I3398" t="str">
        <f t="shared" si="996"/>
        <v>-0.0203269245438798-0.0562786930457347i</v>
      </c>
      <c r="K3398" t="str">
        <f t="shared" si="997"/>
        <v>0.000459395725146557-0.000511956033638275i</v>
      </c>
      <c r="L3398" t="str">
        <f t="shared" si="998"/>
        <v>0.0001875-0.001053831718775i</v>
      </c>
      <c r="M3398" t="str">
        <f t="shared" si="999"/>
        <v>0.00125-0.000264866795627941i</v>
      </c>
      <c r="N3398">
        <f t="shared" si="1000"/>
        <v>1.9432229897775812</v>
      </c>
      <c r="O3398">
        <f t="shared" si="1001"/>
        <v>36.845909400074412</v>
      </c>
      <c r="P3398" s="3">
        <f t="shared" si="1002"/>
        <v>-36.845909400074412</v>
      </c>
      <c r="Q3398" s="3">
        <f t="shared" si="1003"/>
        <v>-178.05677701022242</v>
      </c>
      <c r="R3398">
        <f t="shared" si="1004"/>
        <v>1.9432229897775812</v>
      </c>
      <c r="S3398">
        <f t="shared" si="1005"/>
        <v>334.71854469704391</v>
      </c>
      <c r="T3398">
        <f t="shared" si="988"/>
        <v>-36.845909400074412</v>
      </c>
    </row>
    <row r="3399" spans="1:20" x14ac:dyDescent="0.35">
      <c r="A3399">
        <f t="shared" si="989"/>
        <v>2111090.4169209078</v>
      </c>
      <c r="B3399">
        <f t="shared" si="1006"/>
        <v>335990.47516689269</v>
      </c>
      <c r="C3399" t="str">
        <f t="shared" si="990"/>
        <v>-0.0142740818548114-0.000449260622672781i</v>
      </c>
      <c r="D3399" t="str">
        <f t="shared" si="991"/>
        <v>2.866759354962-1.37124130454761i</v>
      </c>
      <c r="E3399" t="str">
        <f t="shared" si="992"/>
        <v>-3.2802178304695-12.676088003165i</v>
      </c>
      <c r="F3399" t="str">
        <f t="shared" si="993"/>
        <v>2.79510657436431-1.01099720785591i</v>
      </c>
      <c r="G3399" t="str">
        <f t="shared" si="994"/>
        <v>0.960547460540058-0.194669043738608i</v>
      </c>
      <c r="H3399" t="str">
        <f t="shared" si="995"/>
        <v>0.00192885848802004-7.10748334827052i</v>
      </c>
      <c r="I3399" t="str">
        <f t="shared" si="996"/>
        <v>-0.0202557969946631-0.0560488042446217i</v>
      </c>
      <c r="K3399" t="str">
        <f t="shared" si="997"/>
        <v>0.000458194507430008-0.000511133347965101i</v>
      </c>
      <c r="L3399" t="str">
        <f t="shared" si="998"/>
        <v>0.0001875-0.00104984231796673i</v>
      </c>
      <c r="M3399" t="str">
        <f t="shared" si="999"/>
        <v>0.00125-0.000263864112002333i</v>
      </c>
      <c r="N3399">
        <f t="shared" si="1000"/>
        <v>1.8027249149552915</v>
      </c>
      <c r="O3399">
        <f t="shared" si="1001"/>
        <v>36.904736330457268</v>
      </c>
      <c r="P3399" s="3">
        <f t="shared" si="1002"/>
        <v>-36.904736330457268</v>
      </c>
      <c r="Q3399" s="3">
        <f t="shared" si="1003"/>
        <v>-178.19727508504471</v>
      </c>
      <c r="R3399">
        <f t="shared" si="1004"/>
        <v>1.8027249149552915</v>
      </c>
      <c r="S3399">
        <f t="shared" si="1005"/>
        <v>335.99047516689268</v>
      </c>
      <c r="T3399">
        <f t="shared" si="988"/>
        <v>-36.904736330457268</v>
      </c>
    </row>
    <row r="3400" spans="1:20" x14ac:dyDescent="0.35">
      <c r="A3400">
        <f t="shared" si="989"/>
        <v>2119112.5605052076</v>
      </c>
      <c r="B3400">
        <f t="shared" si="1006"/>
        <v>337267.23897252692</v>
      </c>
      <c r="C3400" t="str">
        <f t="shared" si="990"/>
        <v>-0.0141786521828399-0.000411361764325258i</v>
      </c>
      <c r="D3400" t="str">
        <f t="shared" si="991"/>
        <v>2.86292754316598-1.37431644053249i</v>
      </c>
      <c r="E3400" t="str">
        <f t="shared" si="992"/>
        <v>-3.27406846343385-12.6230218533827i</v>
      </c>
      <c r="F3400" t="str">
        <f t="shared" si="993"/>
        <v>2.79426715137882-1.01129621258047i</v>
      </c>
      <c r="G3400" t="str">
        <f t="shared" si="994"/>
        <v>0.960258990102319-0.195350101177332i</v>
      </c>
      <c r="H3400" t="str">
        <f t="shared" si="995"/>
        <v>0.00190926031620941-7.08056560307385i</v>
      </c>
      <c r="I3400" t="str">
        <f t="shared" si="996"/>
        <v>-0.0201851573750044-0.0558197334075501i</v>
      </c>
      <c r="K3400" t="str">
        <f t="shared" si="997"/>
        <v>0.000456993958183194-0.000510309018653081i</v>
      </c>
      <c r="L3400" t="str">
        <f t="shared" si="998"/>
        <v>0.0001875-0.00104586801949265i</v>
      </c>
      <c r="M3400" t="str">
        <f t="shared" si="999"/>
        <v>0.00125-0.00026286522415056i</v>
      </c>
      <c r="N3400">
        <f t="shared" si="1000"/>
        <v>1.6618422478391039</v>
      </c>
      <c r="O3400">
        <f t="shared" si="1001"/>
        <v>36.963646928581433</v>
      </c>
      <c r="P3400" s="3">
        <f t="shared" si="1002"/>
        <v>-36.963646928581433</v>
      </c>
      <c r="Q3400" s="3">
        <f t="shared" si="1003"/>
        <v>-178.3381577521609</v>
      </c>
      <c r="R3400">
        <f t="shared" si="1004"/>
        <v>1.6618422478391039</v>
      </c>
      <c r="S3400">
        <f t="shared" si="1005"/>
        <v>337.26723897252691</v>
      </c>
      <c r="T3400">
        <f t="shared" si="988"/>
        <v>-36.963646928581433</v>
      </c>
    </row>
    <row r="3401" spans="1:20" x14ac:dyDescent="0.35">
      <c r="A3401">
        <f t="shared" si="989"/>
        <v>2127165.1882351274</v>
      </c>
      <c r="B3401">
        <f t="shared" si="1006"/>
        <v>338548.85448062251</v>
      </c>
      <c r="C3401" t="str">
        <f t="shared" si="990"/>
        <v>-0.0140836416590524-0.000373854658933235i</v>
      </c>
      <c r="D3401" t="str">
        <f t="shared" si="991"/>
        <v>2.85907690109804-1.37738911045261i</v>
      </c>
      <c r="E3401" t="str">
        <f t="shared" si="992"/>
        <v>-3.26795361297075-12.5701586023429i</v>
      </c>
      <c r="F3401" t="str">
        <f t="shared" si="993"/>
        <v>2.79342184646535-1.01160726862554i</v>
      </c>
      <c r="G3401" t="str">
        <f t="shared" si="994"/>
        <v>0.959968498320912-0.196033110857337i</v>
      </c>
      <c r="H3401" t="str">
        <f t="shared" si="995"/>
        <v>0.00188985116410503-7.05374985152058i</v>
      </c>
      <c r="I3401" t="str">
        <f t="shared" si="996"/>
        <v>-0.0201150016667252-0.0555914773302982i</v>
      </c>
      <c r="K3401" t="str">
        <f t="shared" si="997"/>
        <v>0.000455794110415404-0.000509483040549074i</v>
      </c>
      <c r="L3401" t="str">
        <f t="shared" si="998"/>
        <v>0.0001875-0.00104190876618117i</v>
      </c>
      <c r="M3401" t="str">
        <f t="shared" si="999"/>
        <v>0.00125-0.000261870117703288i</v>
      </c>
      <c r="N3401">
        <f t="shared" si="1000"/>
        <v>1.5205772382675491</v>
      </c>
      <c r="O3401">
        <f t="shared" si="1001"/>
        <v>37.022641477113218</v>
      </c>
      <c r="P3401" s="3">
        <f t="shared" si="1002"/>
        <v>-37.022641477113218</v>
      </c>
      <c r="Q3401" s="3">
        <f t="shared" si="1003"/>
        <v>-178.47942276173245</v>
      </c>
      <c r="R3401">
        <f t="shared" si="1004"/>
        <v>1.5205772382675491</v>
      </c>
      <c r="S3401">
        <f t="shared" si="1005"/>
        <v>338.54885448062254</v>
      </c>
      <c r="T3401">
        <f t="shared" si="988"/>
        <v>-37.022641477113218</v>
      </c>
    </row>
    <row r="3402" spans="1:20" x14ac:dyDescent="0.35">
      <c r="A3402">
        <f t="shared" si="989"/>
        <v>2135248.4159504208</v>
      </c>
      <c r="B3402">
        <f t="shared" si="1006"/>
        <v>339835.3401276489</v>
      </c>
      <c r="C3402" t="str">
        <f t="shared" si="990"/>
        <v>-0.0139890492733449-0.000336738151642615i</v>
      </c>
      <c r="D3402" t="str">
        <f t="shared" si="991"/>
        <v>2.85520740121556-1.38045919468197i</v>
      </c>
      <c r="E3402" t="str">
        <f t="shared" si="992"/>
        <v>-3.26187294813441-12.5174972979138i</v>
      </c>
      <c r="F3402" t="str">
        <f t="shared" si="993"/>
        <v>2.79257062216009-1.01193035418815i</v>
      </c>
      <c r="G3402" t="str">
        <f t="shared" si="994"/>
        <v>0.959675972321269-0.196718073573568i</v>
      </c>
      <c r="H3402" t="str">
        <f t="shared" si="995"/>
        <v>0.00187062940688452-7.02703570675569i</v>
      </c>
      <c r="I3402" t="str">
        <f t="shared" si="996"/>
        <v>-0.0200453258801541-0.0553640328215568i</v>
      </c>
      <c r="K3402" t="str">
        <f t="shared" si="997"/>
        <v>0.000454594997072162-0.000508655408856861i</v>
      </c>
      <c r="L3402" t="str">
        <f t="shared" si="998"/>
        <v>0.0001875-0.00103796450107707i</v>
      </c>
      <c r="M3402" t="str">
        <f t="shared" si="999"/>
        <v>0.00125-0.000260878778345574i</v>
      </c>
      <c r="N3402">
        <f t="shared" si="1000"/>
        <v>1.378932141934996</v>
      </c>
      <c r="O3402">
        <f t="shared" si="1001"/>
        <v>37.081720256476032</v>
      </c>
      <c r="P3402" s="3">
        <f t="shared" si="1002"/>
        <v>-37.081720256476032</v>
      </c>
      <c r="Q3402" s="3">
        <f t="shared" si="1003"/>
        <v>-178.621067858065</v>
      </c>
      <c r="R3402">
        <f t="shared" si="1004"/>
        <v>1.378932141934996</v>
      </c>
      <c r="S3402">
        <f t="shared" si="1005"/>
        <v>339.83534012764892</v>
      </c>
      <c r="T3402">
        <f t="shared" si="988"/>
        <v>-37.081720256476032</v>
      </c>
    </row>
    <row r="3403" spans="1:20" x14ac:dyDescent="0.35">
      <c r="A3403">
        <f t="shared" si="989"/>
        <v>2143362.3599310326</v>
      </c>
      <c r="B3403">
        <f t="shared" si="1006"/>
        <v>341126.71442013397</v>
      </c>
      <c r="C3403" t="str">
        <f t="shared" si="990"/>
        <v>-0.0138948740323186-0.000300011072193441i</v>
      </c>
      <c r="D3403" t="str">
        <f t="shared" si="991"/>
        <v>2.85131901679588-1.38352657292028i</v>
      </c>
      <c r="E3403" t="str">
        <f t="shared" si="992"/>
        <v>-3.25582613995091-12.465036993623i</v>
      </c>
      <c r="F3403" t="str">
        <f t="shared" si="993"/>
        <v>2.79171344081565-1.01226544737875i</v>
      </c>
      <c r="G3403" t="str">
        <f t="shared" si="994"/>
        <v>0.959381399165749-0.197404990059824i</v>
      </c>
      <c r="H3403" t="str">
        <f t="shared" si="995"/>
        <v>0.00185159343133934-7.00042278339626i</v>
      </c>
      <c r="I3403" t="str">
        <f t="shared" si="996"/>
        <v>-0.0199761260539077-0.0551373967028925i</v>
      </c>
      <c r="K3403" t="str">
        <f t="shared" si="997"/>
        <v>0.000453396651031456-0.000507826119136002i</v>
      </c>
      <c r="L3403" t="str">
        <f t="shared" si="998"/>
        <v>0.0001875-0.0010340351674408i</v>
      </c>
      <c r="M3403" t="str">
        <f t="shared" si="999"/>
        <v>0.00125-0.000259891191816671i</v>
      </c>
      <c r="N3403">
        <f t="shared" si="1000"/>
        <v>1.236909220309002</v>
      </c>
      <c r="O3403">
        <f t="shared" si="1001"/>
        <v>37.140883544849572</v>
      </c>
      <c r="P3403" s="3">
        <f t="shared" si="1002"/>
        <v>-37.140883544849572</v>
      </c>
      <c r="Q3403" s="3">
        <f t="shared" si="1003"/>
        <v>-178.763090779691</v>
      </c>
      <c r="R3403">
        <f t="shared" si="1004"/>
        <v>1.236909220309002</v>
      </c>
      <c r="S3403">
        <f t="shared" si="1005"/>
        <v>341.12671442013396</v>
      </c>
      <c r="T3403">
        <f t="shared" si="988"/>
        <v>-37.140883544849572</v>
      </c>
    </row>
    <row r="3404" spans="1:20" x14ac:dyDescent="0.35">
      <c r="A3404">
        <f t="shared" si="989"/>
        <v>2151507.1368987705</v>
      </c>
      <c r="B3404">
        <f t="shared" si="1006"/>
        <v>342422.99593493051</v>
      </c>
      <c r="C3404" t="str">
        <f t="shared" si="990"/>
        <v>-0.013801114958878-0.000263672234982875i</v>
      </c>
      <c r="D3404" t="str">
        <f t="shared" si="991"/>
        <v>2.84741172194684-1.38659112419759i</v>
      </c>
      <c r="E3404" t="str">
        <f t="shared" si="992"/>
        <v>-3.24981286140312-12.4127767486151i</v>
      </c>
      <c r="F3404" t="str">
        <f t="shared" si="993"/>
        <v>2.79085026460106-1.01261252621853i</v>
      </c>
      <c r="G3404" t="str">
        <f t="shared" si="994"/>
        <v>0.959084765853616-0.198093860987994i</v>
      </c>
      <c r="H3404" t="str">
        <f t="shared" si="995"/>
        <v>0.00183274163580434-6.97391069752552i</v>
      </c>
      <c r="I3404" t="str">
        <f t="shared" si="996"/>
        <v>-0.0199073982546677-0.0549115658087076i</v>
      </c>
      <c r="K3404" t="str">
        <f t="shared" si="997"/>
        <v>0.000452199105099861-0.000506995167300585i</v>
      </c>
      <c r="L3404" t="str">
        <f t="shared" si="998"/>
        <v>0.0001875-0.00103012070874756i</v>
      </c>
      <c r="M3404" t="str">
        <f t="shared" si="999"/>
        <v>0.00125-0.000258907343909814i</v>
      </c>
      <c r="N3404">
        <f t="shared" si="1000"/>
        <v>1.094510740548003</v>
      </c>
      <c r="O3404">
        <f t="shared" si="1001"/>
        <v>37.200131618172527</v>
      </c>
      <c r="P3404" s="3">
        <f t="shared" si="1002"/>
        <v>-37.200131618172527</v>
      </c>
      <c r="Q3404" s="3">
        <f t="shared" si="1003"/>
        <v>-178.905489259452</v>
      </c>
      <c r="R3404">
        <f t="shared" si="1004"/>
        <v>1.094510740548003</v>
      </c>
      <c r="S3404">
        <f t="shared" si="1005"/>
        <v>342.4229959349305</v>
      </c>
      <c r="T3404">
        <f t="shared" si="988"/>
        <v>-37.200131618172527</v>
      </c>
    </row>
    <row r="3405" spans="1:20" x14ac:dyDescent="0.35">
      <c r="A3405">
        <f t="shared" si="989"/>
        <v>2159682.864018986</v>
      </c>
      <c r="B3405">
        <f t="shared" si="1006"/>
        <v>343724.20331948326</v>
      </c>
      <c r="C3405" t="str">
        <f t="shared" si="990"/>
        <v>-0.0137077710918363-0.000227720439131118i</v>
      </c>
      <c r="D3405" t="str">
        <f t="shared" si="991"/>
        <v>2.8434854916172-1.38965272687931i</v>
      </c>
      <c r="E3405" t="str">
        <f t="shared" si="992"/>
        <v>-3.24383278741659-12.360715627612i</v>
      </c>
      <c r="F3405" t="str">
        <f t="shared" si="993"/>
        <v>2.78998105550173-1.01297156863695i</v>
      </c>
      <c r="G3405" t="str">
        <f t="shared" si="994"/>
        <v>0.958786059321027-0.198784686967288i</v>
      </c>
      <c r="H3405" t="str">
        <f t="shared" si="995"/>
        <v>0.00181407243008858-6.94749906668735i</v>
      </c>
      <c r="I3405" t="str">
        <f t="shared" si="996"/>
        <v>-0.0198391385769649-0.0546865369862042i</v>
      </c>
      <c r="K3405" t="str">
        <f t="shared" si="997"/>
        <v>0.000451002392008794-0.000506162549617951i</v>
      </c>
      <c r="L3405" t="str">
        <f t="shared" si="998"/>
        <v>0.0001875-0.00102622106868655i</v>
      </c>
      <c r="M3405" t="str">
        <f t="shared" si="999"/>
        <v>0.00125-0.00025792722047202i</v>
      </c>
      <c r="N3405">
        <f t="shared" si="1000"/>
        <v>0.95173897541869223</v>
      </c>
      <c r="O3405">
        <f t="shared" si="1001"/>
        <v>37.259464750142506</v>
      </c>
      <c r="P3405" s="3">
        <f t="shared" si="1002"/>
        <v>-37.259464750142506</v>
      </c>
      <c r="Q3405" s="3">
        <f t="shared" si="1003"/>
        <v>-179.04826102458131</v>
      </c>
      <c r="R3405">
        <f t="shared" si="1004"/>
        <v>0.95173897541869223</v>
      </c>
      <c r="S3405">
        <f t="shared" si="1005"/>
        <v>343.72420331948325</v>
      </c>
      <c r="T3405">
        <f t="shared" si="988"/>
        <v>-37.259464750142506</v>
      </c>
    </row>
    <row r="3406" spans="1:20" x14ac:dyDescent="0.35">
      <c r="A3406">
        <f t="shared" si="989"/>
        <v>2167889.6589022581</v>
      </c>
      <c r="B3406">
        <f t="shared" si="1006"/>
        <v>345030.35529209732</v>
      </c>
      <c r="C3406" t="str">
        <f t="shared" si="990"/>
        <v>-0.0136148414855205-0.000192154468550338i</v>
      </c>
      <c r="D3406" t="str">
        <f t="shared" si="991"/>
        <v>2.83954030160718-1.39271125867118i</v>
      </c>
      <c r="E3406" t="str">
        <f t="shared" si="992"/>
        <v>-3.23788559484467-12.308852700872i</v>
      </c>
      <c r="F3406" t="str">
        <f t="shared" si="993"/>
        <v>2.78910577531936-1.01334255246903i</v>
      </c>
      <c r="G3406" t="str">
        <f t="shared" si="994"/>
        <v>0.958485266441021-0.199477468543456i</v>
      </c>
      <c r="H3406" t="str">
        <f t="shared" si="995"/>
        <v>0.00179558423540623-6.92118750988048i</v>
      </c>
      <c r="I3406" t="str">
        <f t="shared" si="996"/>
        <v>-0.0197713431429598-0.0544623070953436i</v>
      </c>
      <c r="K3406" t="str">
        <f t="shared" si="997"/>
        <v>0.0004498065444107-0.000505328262707365i</v>
      </c>
      <c r="L3406" t="str">
        <f t="shared" si="998"/>
        <v>0.0001875-0.00102233619116014i</v>
      </c>
      <c r="M3406" t="str">
        <f t="shared" si="999"/>
        <v>0.00125-0.000256950807403886i</v>
      </c>
      <c r="N3406">
        <f t="shared" si="1000"/>
        <v>0.80859620321407988</v>
      </c>
      <c r="O3406">
        <f t="shared" si="1001"/>
        <v>37.318883212217919</v>
      </c>
      <c r="P3406" s="3">
        <f t="shared" si="1002"/>
        <v>-37.318883212217919</v>
      </c>
      <c r="Q3406" s="3">
        <f t="shared" si="1003"/>
        <v>-179.19140379678592</v>
      </c>
      <c r="R3406">
        <f t="shared" si="1004"/>
        <v>0.80859620321407988</v>
      </c>
      <c r="S3406">
        <f t="shared" si="1005"/>
        <v>345.03035529209734</v>
      </c>
      <c r="T3406">
        <f t="shared" si="988"/>
        <v>-37.318883212217919</v>
      </c>
    </row>
    <row r="3407" spans="1:20" x14ac:dyDescent="0.35">
      <c r="A3407">
        <f t="shared" si="989"/>
        <v>2176127.639606087</v>
      </c>
      <c r="B3407">
        <f t="shared" si="1006"/>
        <v>346341.47064220731</v>
      </c>
      <c r="C3407" t="str">
        <f t="shared" si="990"/>
        <v>-0.013522325209381-0.000156973092017161i</v>
      </c>
      <c r="D3407" t="str">
        <f t="shared" si="991"/>
        <v>2.83557612857897-1.3957665966244i</v>
      </c>
      <c r="E3407" t="str">
        <f t="shared" si="992"/>
        <v>-3.23197096245462-12.2571870441508i</v>
      </c>
      <c r="F3407" t="str">
        <f t="shared" si="993"/>
        <v>2.78822438567202-1.0137254554528i</v>
      </c>
      <c r="G3407" t="str">
        <f t="shared" si="994"/>
        <v>0.958182374023512-0.20017220619801i</v>
      </c>
      <c r="H3407" t="str">
        <f t="shared" si="995"/>
        <v>0.0017772754843085-6.89497564755307i</v>
      </c>
      <c r="I3407" t="str">
        <f t="shared" si="996"/>
        <v>-0.0197040081022298-0.0542388730088117i</v>
      </c>
      <c r="K3407" t="str">
        <f t="shared" si="997"/>
        <v>0.000448611594875325-0.000504492303538621i</v>
      </c>
      <c r="L3407" t="str">
        <f t="shared" si="998"/>
        <v>0.0001875-0.00101846602028306i</v>
      </c>
      <c r="M3407" t="str">
        <f t="shared" si="999"/>
        <v>0.00125-0.000255978090659379i</v>
      </c>
      <c r="N3407">
        <f t="shared" si="1000"/>
        <v>0.66508470767513472</v>
      </c>
      <c r="O3407">
        <f t="shared" si="1001"/>
        <v>37.378387273618841</v>
      </c>
      <c r="P3407" s="3">
        <f t="shared" si="1002"/>
        <v>-37.378387273618841</v>
      </c>
      <c r="Q3407" s="3">
        <f t="shared" si="1003"/>
        <v>-179.33491529232487</v>
      </c>
      <c r="R3407">
        <f t="shared" si="1004"/>
        <v>0.66508470767513472</v>
      </c>
      <c r="S3407">
        <f t="shared" si="1005"/>
        <v>346.3414706422073</v>
      </c>
      <c r="T3407">
        <f t="shared" si="988"/>
        <v>-37.378387273618841</v>
      </c>
    </row>
    <row r="3408" spans="1:20" x14ac:dyDescent="0.35">
      <c r="A3408">
        <f t="shared" si="989"/>
        <v>2184396.9246365903</v>
      </c>
      <c r="B3408">
        <f t="shared" si="1006"/>
        <v>347657.56823064771</v>
      </c>
      <c r="C3408" t="str">
        <f t="shared" si="990"/>
        <v>-0.0134302213476028-0.000122175063246289i</v>
      </c>
      <c r="D3408" t="str">
        <f t="shared" si="991"/>
        <v>2.83159295006712-1.39881861714112i</v>
      </c>
      <c r="E3408" t="str">
        <f t="shared" si="992"/>
        <v>-3.22608857091328-12.2057177386612i</v>
      </c>
      <c r="F3408" t="str">
        <f t="shared" si="993"/>
        <v>2.78733684799404-1.01412025522664i</v>
      </c>
      <c r="G3408" t="str">
        <f t="shared" si="994"/>
        <v>0.957877368815289-0.200868900347435i</v>
      </c>
      <c r="H3408" t="str">
        <f t="shared" si="995"/>
        <v>0.00175914462061591-6.868863101597i</v>
      </c>
      <c r="I3408" t="str">
        <f t="shared" si="996"/>
        <v>-0.0196371296315548-0.0540162316119791i</v>
      </c>
      <c r="K3408" t="str">
        <f t="shared" si="997"/>
        <v>0.000447417575885974-0.000503654669430612i</v>
      </c>
      <c r="L3408" t="str">
        <f t="shared" si="998"/>
        <v>0.0001875-0.00101461050038161i</v>
      </c>
      <c r="M3408" t="str">
        <f t="shared" si="999"/>
        <v>0.00125-0.000255009056245646i</v>
      </c>
      <c r="N3408">
        <f t="shared" si="1000"/>
        <v>0.5212067779046663</v>
      </c>
      <c r="O3408">
        <f t="shared" si="1001"/>
        <v>37.437977201328735</v>
      </c>
      <c r="P3408" s="3">
        <f t="shared" si="1002"/>
        <v>-37.437977201328735</v>
      </c>
      <c r="Q3408" s="3">
        <f t="shared" si="1003"/>
        <v>-179.47879322209533</v>
      </c>
      <c r="R3408">
        <f t="shared" si="1004"/>
        <v>0.5212067779046663</v>
      </c>
      <c r="S3408">
        <f t="shared" si="1005"/>
        <v>347.65756823064771</v>
      </c>
      <c r="T3408">
        <f t="shared" si="988"/>
        <v>-37.437977201328735</v>
      </c>
    </row>
    <row r="3409" spans="1:20" x14ac:dyDescent="0.35">
      <c r="A3409">
        <f t="shared" si="989"/>
        <v>2192697.6329502091</v>
      </c>
      <c r="B3409">
        <f t="shared" si="1006"/>
        <v>348978.66698992415</v>
      </c>
      <c r="C3409" t="str">
        <f t="shared" si="990"/>
        <v>-0.01333852899872-0.0000877591209691919i</v>
      </c>
      <c r="D3409" t="str">
        <f t="shared" si="991"/>
        <v>2.82759074448911-1.40186719597981i</v>
      </c>
      <c r="E3409" t="str">
        <f t="shared" si="992"/>
        <v>-3.2202381027727-12.1544438710347i</v>
      </c>
      <c r="F3409" t="str">
        <f t="shared" si="993"/>
        <v>2.78644312353612-1.01452692932662i</v>
      </c>
      <c r="G3409" t="str">
        <f t="shared" si="994"/>
        <v>0.95757023750003-0.201567551342389i</v>
      </c>
      <c r="H3409" t="str">
        <f t="shared" si="995"/>
        <v>0.00174119009935119-6.84284949534234i</v>
      </c>
      <c r="I3409" t="str">
        <f t="shared" si="996"/>
        <v>-0.0195707039347053-0.0537943798028655i</v>
      </c>
      <c r="K3409" t="str">
        <f t="shared" si="997"/>
        <v>0.00044622451983579-0.000502815358049834i</v>
      </c>
      <c r="L3409" t="str">
        <f t="shared" si="998"/>
        <v>0.0001875-0.00101076957599284i</v>
      </c>
      <c r="M3409" t="str">
        <f t="shared" si="999"/>
        <v>0.00125-0.000254043690222799i</v>
      </c>
      <c r="N3409">
        <f t="shared" si="1000"/>
        <v>0.3769647082915526</v>
      </c>
      <c r="O3409">
        <f t="shared" si="1001"/>
        <v>37.497653260095888</v>
      </c>
      <c r="P3409" s="3">
        <f t="shared" si="1002"/>
        <v>-37.497653260095888</v>
      </c>
      <c r="Q3409" s="3">
        <f t="shared" si="1003"/>
        <v>-179.62303529170845</v>
      </c>
      <c r="R3409">
        <f t="shared" si="1004"/>
        <v>0.3769647082915526</v>
      </c>
      <c r="S3409">
        <f t="shared" si="1005"/>
        <v>348.97866698992414</v>
      </c>
      <c r="T3409">
        <f t="shared" si="988"/>
        <v>-37.497653260095888</v>
      </c>
    </row>
    <row r="3410" spans="1:20" x14ac:dyDescent="0.35">
      <c r="A3410">
        <f t="shared" si="989"/>
        <v>2201029.88395542</v>
      </c>
      <c r="B3410">
        <f t="shared" si="1006"/>
        <v>350304.78592448588</v>
      </c>
      <c r="C3410" t="str">
        <f t="shared" si="990"/>
        <v>-0.0132472472752342-0.0000537239890141261i</v>
      </c>
      <c r="D3410" t="str">
        <f t="shared" si="991"/>
        <v>2.82356949115582-1.404912208261i</v>
      </c>
      <c r="E3410" t="str">
        <f t="shared" si="992"/>
        <v>-3.21441924245655-12.1033645332835i</v>
      </c>
      <c r="F3410" t="str">
        <f t="shared" si="993"/>
        <v>2.78554317336533-1.01494545518387i</v>
      </c>
      <c r="G3410" t="str">
        <f t="shared" si="994"/>
        <v>0.957260966698304-0.202268159466914i</v>
      </c>
      <c r="H3410" t="str">
        <f t="shared" si="995"/>
        <v>0.00172341038667278-6.81693445355189i</v>
      </c>
      <c r="I3410" t="str">
        <f t="shared" si="996"/>
        <v>-0.0195047272422335-0.0535733144921033i</v>
      </c>
      <c r="K3410" t="str">
        <f t="shared" si="997"/>
        <v>0.000445032459024076-0.000501974367408846i</v>
      </c>
      <c r="L3410" t="str">
        <f t="shared" si="998"/>
        <v>0.0001875-0.00100694319186376i</v>
      </c>
      <c r="M3410" t="str">
        <f t="shared" si="999"/>
        <v>0.00125-0.000253081978703725i</v>
      </c>
      <c r="N3410">
        <f t="shared" si="1000"/>
        <v>0.23236079842851609</v>
      </c>
      <c r="O3410">
        <f t="shared" si="1001"/>
        <v>37.557415712434327</v>
      </c>
      <c r="P3410" s="3">
        <f t="shared" si="1002"/>
        <v>-37.557415712434327</v>
      </c>
      <c r="Q3410" s="3">
        <f t="shared" si="1003"/>
        <v>-179.76763920157148</v>
      </c>
      <c r="R3410">
        <f t="shared" si="1004"/>
        <v>0.23236079842851609</v>
      </c>
      <c r="S3410">
        <f t="shared" si="1005"/>
        <v>350.30478592448588</v>
      </c>
      <c r="T3410">
        <f t="shared" si="988"/>
        <v>-37.557415712434327</v>
      </c>
    </row>
    <row r="3411" spans="1:20" x14ac:dyDescent="0.35">
      <c r="A3411">
        <f t="shared" si="989"/>
        <v>2209393.7975144507</v>
      </c>
      <c r="B3411">
        <f t="shared" si="1006"/>
        <v>351635.94411099894</v>
      </c>
      <c r="C3411" t="str">
        <f t="shared" si="990"/>
        <v>-0.0131563753032338-0.0000200683763897196i</v>
      </c>
      <c r="D3411" t="str">
        <f t="shared" si="991"/>
        <v>2.81952917028193-1.40795352847304i</v>
      </c>
      <c r="E3411" t="str">
        <f t="shared" si="992"/>
        <v>-3.20863167624585-12.0524788227617i</v>
      </c>
      <c r="F3411" t="str">
        <f t="shared" si="993"/>
        <v>2.78463695836517-1.01537581012187i</v>
      </c>
      <c r="G3411" t="str">
        <f t="shared" si="994"/>
        <v>0.956949542967597-0.202970724937622i</v>
      </c>
      <c r="H3411" t="str">
        <f t="shared" si="995"/>
        <v>0.00170580395980895-6.79111760241551i</v>
      </c>
      <c r="I3411" t="str">
        <f t="shared" si="996"/>
        <v>-0.0194391958112639-0.0533530326029001i</v>
      </c>
      <c r="K3411" t="str">
        <f t="shared" si="997"/>
        <v>0.000443841425652634-0.000501131695864685i</v>
      </c>
      <c r="L3411" t="str">
        <f t="shared" si="998"/>
        <v>0.0001875-0.00100313129295055i</v>
      </c>
      <c r="M3411" t="str">
        <f t="shared" si="999"/>
        <v>0.00125-0.000252123907853881i</v>
      </c>
      <c r="N3411">
        <f t="shared" si="1000"/>
        <v>8.7397353033338732E-2</v>
      </c>
      <c r="O3411">
        <f t="shared" si="1001"/>
        <v>37.617264818625983</v>
      </c>
      <c r="P3411" s="3">
        <f t="shared" si="1002"/>
        <v>-37.617264818625983</v>
      </c>
      <c r="Q3411" s="3">
        <f t="shared" si="1003"/>
        <v>-179.91260264696666</v>
      </c>
      <c r="R3411">
        <f t="shared" si="1004"/>
        <v>8.7397353033338732E-2</v>
      </c>
      <c r="S3411">
        <f t="shared" si="1005"/>
        <v>351.63594411099893</v>
      </c>
      <c r="T3411">
        <f t="shared" si="988"/>
        <v>-37.617264818625983</v>
      </c>
    </row>
    <row r="3412" spans="1:20" x14ac:dyDescent="0.35">
      <c r="A3412">
        <f t="shared" si="989"/>
        <v>2217789.4939450053</v>
      </c>
      <c r="B3412">
        <f t="shared" si="1006"/>
        <v>352972.16069862072</v>
      </c>
      <c r="C3412" t="str">
        <f t="shared" si="990"/>
        <v>-0.0130659122220178+0.0000132090226291114i</v>
      </c>
      <c r="D3412" t="str">
        <f t="shared" si="991"/>
        <v>2.8154697629964-1.41099103047812i</v>
      </c>
      <c r="E3412" t="str">
        <f t="shared" si="992"/>
        <v>-3.2028750922653-12.0017858421281i</v>
      </c>
      <c r="F3412" t="str">
        <f t="shared" si="993"/>
        <v>2.78372443923562-1.01581797135376i</v>
      </c>
      <c r="G3412" t="str">
        <f t="shared" si="994"/>
        <v>0.956635952802335-0.203675247902889i</v>
      </c>
      <c r="H3412" t="str">
        <f t="shared" si="995"/>
        <v>0.00168836930699228-6.76539856954481i</v>
      </c>
      <c r="I3412" t="str">
        <f t="shared" si="996"/>
        <v>-0.0193741059252871-0.0531335310710029i</v>
      </c>
      <c r="K3412" t="str">
        <f t="shared" si="997"/>
        <v>0.000442651451822108-0.000500287342117213i</v>
      </c>
      <c r="L3412" t="str">
        <f t="shared" si="998"/>
        <v>0.0001875-0.000999333824417755i</v>
      </c>
      <c r="M3412" t="str">
        <f t="shared" si="999"/>
        <v>0.00125-0.000251169463891095i</v>
      </c>
      <c r="N3412">
        <f t="shared" si="1000"/>
        <v>5.7923318131258839E-2</v>
      </c>
      <c r="O3412">
        <f t="shared" si="1001"/>
        <v>37.677200836721966</v>
      </c>
      <c r="P3412" s="3">
        <f t="shared" si="1002"/>
        <v>-37.677200836721966</v>
      </c>
      <c r="Q3412" s="3">
        <f t="shared" si="1003"/>
        <v>179.94207668186874</v>
      </c>
      <c r="R3412">
        <f t="shared" si="1004"/>
        <v>-5.7923318131258839E-2</v>
      </c>
      <c r="S3412">
        <f t="shared" si="1005"/>
        <v>352.97216069862071</v>
      </c>
      <c r="T3412">
        <f t="shared" si="988"/>
        <v>-37.677200836721966</v>
      </c>
    </row>
    <row r="3413" spans="1:20" x14ac:dyDescent="0.35">
      <c r="A3413">
        <f t="shared" si="989"/>
        <v>2226217.0940219965</v>
      </c>
      <c r="B3413">
        <f t="shared" si="1006"/>
        <v>354313.45490927546</v>
      </c>
      <c r="C3413" t="str">
        <f t="shared" si="990"/>
        <v>-0.0129758571837215+0.0000461095284119209i</v>
      </c>
      <c r="D3413" t="str">
        <f t="shared" si="991"/>
        <v>2.81139125135294-1.41402458751838i</v>
      </c>
      <c r="E3413" t="str">
        <f t="shared" si="992"/>
        <v>-3.1971491804695-11.9512846993085i</v>
      </c>
      <c r="F3413" t="str">
        <f t="shared" si="993"/>
        <v>2.78280557649327-1.01627191597965i</v>
      </c>
      <c r="G3413" t="str">
        <f t="shared" si="994"/>
        <v>0.956320182633912-0.204381728442034i</v>
      </c>
      <c r="H3413" t="str">
        <f t="shared" si="995"/>
        <v>0.00167110492739488-6.73977698396741i</v>
      </c>
      <c r="I3413" t="str">
        <f t="shared" si="996"/>
        <v>-0.0193094538939546-0.0529148068446614i</v>
      </c>
      <c r="K3413" t="str">
        <f t="shared" si="997"/>
        <v>0.000441462569528399-0.000499441305207444i</v>
      </c>
      <c r="L3413" t="str">
        <f t="shared" si="998"/>
        <v>0.0001875-0.000995550731637541i</v>
      </c>
      <c r="M3413" t="str">
        <f t="shared" si="999"/>
        <v>0.00125-0.00025021863308537i</v>
      </c>
      <c r="N3413">
        <f t="shared" si="1000"/>
        <v>0.20359890033537908</v>
      </c>
      <c r="O3413">
        <f t="shared" si="1001"/>
        <v>37.737224022544559</v>
      </c>
      <c r="P3413" s="3">
        <f t="shared" si="1002"/>
        <v>-37.737224022544559</v>
      </c>
      <c r="Q3413" s="3">
        <f t="shared" si="1003"/>
        <v>179.79640109966462</v>
      </c>
      <c r="R3413">
        <f t="shared" si="1004"/>
        <v>-0.20359890033537908</v>
      </c>
      <c r="S3413">
        <f t="shared" si="1005"/>
        <v>354.31345490927544</v>
      </c>
      <c r="T3413">
        <f t="shared" si="988"/>
        <v>-37.737224022544559</v>
      </c>
    </row>
    <row r="3414" spans="1:20" x14ac:dyDescent="0.35">
      <c r="A3414">
        <f t="shared" si="989"/>
        <v>2234676.71897928</v>
      </c>
      <c r="B3414">
        <f t="shared" si="1006"/>
        <v>355659.84603793069</v>
      </c>
      <c r="C3414" t="str">
        <f t="shared" si="990"/>
        <v>-0.0128862093529466+0.0000786344758808037i</v>
      </c>
      <c r="D3414" t="str">
        <f t="shared" si="991"/>
        <v>2.80729361834039-1.41705407222217i</v>
      </c>
      <c r="E3414" t="str">
        <f t="shared" si="992"/>
        <v>-3.19145363262942-11.9009745074597i</v>
      </c>
      <c r="F3414" t="str">
        <f t="shared" si="993"/>
        <v>2.78188033047139-1.01673762098386i</v>
      </c>
      <c r="G3414" t="str">
        <f t="shared" si="994"/>
        <v>0.956002218830726-0.205090166564502i</v>
      </c>
      <c r="H3414" t="str">
        <f t="shared" si="995"/>
        <v>0.00165400933106418-6.71425247612187i</v>
      </c>
      <c r="I3414" t="str">
        <f t="shared" si="996"/>
        <v>-0.0192452360528757-0.0526968568845946i</v>
      </c>
      <c r="K3414" t="str">
        <f t="shared" si="997"/>
        <v>0.000440274810659059-0.000498593584515784i</v>
      </c>
      <c r="L3414" t="str">
        <f t="shared" si="998"/>
        <v>0.0001875-0.00099178196018882i</v>
      </c>
      <c r="M3414" t="str">
        <f t="shared" si="999"/>
        <v>0.00125-0.000249271401758687i</v>
      </c>
      <c r="N3414">
        <f t="shared" si="1000"/>
        <v>0.34962707395962411</v>
      </c>
      <c r="O3414">
        <f t="shared" si="1001"/>
        <v>37.797334629688287</v>
      </c>
      <c r="P3414" s="3">
        <f t="shared" si="1002"/>
        <v>-37.797334629688287</v>
      </c>
      <c r="Q3414" s="3">
        <f t="shared" si="1003"/>
        <v>179.65037292604038</v>
      </c>
      <c r="R3414">
        <f t="shared" si="1004"/>
        <v>-0.34962707395962411</v>
      </c>
      <c r="S3414">
        <f t="shared" si="1005"/>
        <v>355.65984603793072</v>
      </c>
      <c r="T3414">
        <f t="shared" si="988"/>
        <v>-37.797334629688287</v>
      </c>
    </row>
    <row r="3415" spans="1:20" x14ac:dyDescent="0.35">
      <c r="A3415">
        <f t="shared" si="989"/>
        <v>2243168.4905114011</v>
      </c>
      <c r="B3415">
        <f t="shared" si="1006"/>
        <v>357011.35345287481</v>
      </c>
      <c r="C3415" t="str">
        <f t="shared" si="990"/>
        <v>-0.0127969679063917+0.000110785214416358i</v>
      </c>
      <c r="D3415" t="str">
        <f t="shared" si="991"/>
        <v>2.80317684789308-1.42007935661055i</v>
      </c>
      <c r="E3415" t="str">
        <f t="shared" si="992"/>
        <v>-3.18578814231867-11.8508543849323i</v>
      </c>
      <c r="F3415" t="str">
        <f t="shared" si="993"/>
        <v>2.78094866132006-1.01721506323221i</v>
      </c>
      <c r="G3415" t="str">
        <f t="shared" si="994"/>
        <v>0.955682047698224-0.205800562209031i</v>
      </c>
      <c r="H3415" t="str">
        <f t="shared" si="995"/>
        <v>0.00163708103885886-6.68882467785184i</v>
      </c>
      <c r="I3415" t="str">
        <f t="shared" si="996"/>
        <v>-0.0191814487634151-0.0524796781639515i</v>
      </c>
      <c r="K3415" t="str">
        <f t="shared" si="997"/>
        <v>0.000439088206989728-0.000497744179760255i</v>
      </c>
      <c r="L3415" t="str">
        <f t="shared" si="998"/>
        <v>0.0001875-0.000988027455856568i</v>
      </c>
      <c r="M3415" t="str">
        <f t="shared" si="999"/>
        <v>0.00125-0.000248327756284805i</v>
      </c>
      <c r="N3415">
        <f t="shared" si="1000"/>
        <v>0.49600551457464803</v>
      </c>
      <c r="O3415">
        <f t="shared" si="1001"/>
        <v>37.857532909522881</v>
      </c>
      <c r="P3415" s="3">
        <f t="shared" si="1002"/>
        <v>-37.857532909522881</v>
      </c>
      <c r="Q3415" s="3">
        <f t="shared" si="1003"/>
        <v>179.50399448542535</v>
      </c>
      <c r="R3415">
        <f t="shared" si="1004"/>
        <v>-0.49600551457464803</v>
      </c>
      <c r="S3415">
        <f t="shared" si="1005"/>
        <v>357.0113534528748</v>
      </c>
      <c r="T3415">
        <f t="shared" si="988"/>
        <v>-37.857532909522881</v>
      </c>
    </row>
    <row r="3416" spans="1:20" x14ac:dyDescent="0.35">
      <c r="A3416">
        <f t="shared" si="989"/>
        <v>2251692.5307753445</v>
      </c>
      <c r="B3416">
        <f t="shared" si="1006"/>
        <v>358367.99659599573</v>
      </c>
      <c r="C3416" t="str">
        <f t="shared" si="990"/>
        <v>-0.0127081320324893+0.000142563107760047i</v>
      </c>
      <c r="D3416" t="str">
        <f t="shared" si="991"/>
        <v>2.7990409249013-1.42310031210388i</v>
      </c>
      <c r="E3416" t="str">
        <f t="shared" si="992"/>
        <v>-3.18015240490035-11.8009234552352i</v>
      </c>
      <c r="F3416" t="str">
        <f t="shared" si="993"/>
        <v>2.78001052900633-1.01770421946926i</v>
      </c>
      <c r="G3416" t="str">
        <f t="shared" si="994"/>
        <v>0.955359655478953-0.206512915242822i</v>
      </c>
      <c r="H3416" t="str">
        <f t="shared" si="995"/>
        <v>0.00162031858238587-6.66349322240102i</v>
      </c>
      <c r="I3416" t="str">
        <f t="shared" si="996"/>
        <v>-0.0191180884124939-0.0522632676682796i</v>
      </c>
      <c r="K3416" t="str">
        <f t="shared" si="997"/>
        <v>0.000437902790180614-0.000496893090994651i</v>
      </c>
      <c r="L3416" t="str">
        <f t="shared" si="998"/>
        <v>0.0001875-0.000984287164630962i</v>
      </c>
      <c r="M3416" t="str">
        <f t="shared" si="999"/>
        <v>0.00125-0.000247387683089066i</v>
      </c>
      <c r="N3416">
        <f t="shared" si="1000"/>
        <v>0.64273189301709976</v>
      </c>
      <c r="O3416">
        <f t="shared" si="1001"/>
        <v>37.917819111193843</v>
      </c>
      <c r="P3416" s="3">
        <f t="shared" si="1002"/>
        <v>-37.917819111193843</v>
      </c>
      <c r="Q3416" s="3">
        <f t="shared" si="1003"/>
        <v>179.3572681069829</v>
      </c>
      <c r="R3416">
        <f t="shared" si="1004"/>
        <v>-0.64273189301709976</v>
      </c>
      <c r="S3416">
        <f t="shared" si="1005"/>
        <v>358.36799659599575</v>
      </c>
      <c r="T3416">
        <f t="shared" si="988"/>
        <v>-37.917819111193843</v>
      </c>
    </row>
    <row r="3417" spans="1:20" x14ac:dyDescent="0.35">
      <c r="A3417">
        <f t="shared" si="989"/>
        <v>2260248.9623922906</v>
      </c>
      <c r="B3417">
        <f t="shared" si="1006"/>
        <v>359729.79498306051</v>
      </c>
      <c r="C3417" t="str">
        <f t="shared" si="990"/>
        <v>-0.0126197009310432+0.000173969533914131i</v>
      </c>
      <c r="D3417" t="str">
        <f t="shared" si="991"/>
        <v>2.79488583522156-1.42611680952857i</v>
      </c>
      <c r="E3417" t="str">
        <f t="shared" si="992"/>
        <v>-3.17454611751348-11.7511808469999i</v>
      </c>
      <c r="F3417" t="str">
        <f t="shared" si="993"/>
        <v>2.77906589331435-1.01820506631549i</v>
      </c>
      <c r="G3417" t="str">
        <f t="shared" si="994"/>
        <v>0.95503502835261-0.207227225460699i</v>
      </c>
      <c r="H3417" t="str">
        <f t="shared" si="995"/>
        <v>0.00160372050393755-6.63825774440766i</v>
      </c>
      <c r="I3417" t="str">
        <f t="shared" si="996"/>
        <v>-0.0190551514123896-0.0520476223954885i</v>
      </c>
      <c r="K3417" t="str">
        <f t="shared" si="997"/>
        <v>0.000436718591773002-0.000496040318606668i</v>
      </c>
      <c r="L3417" t="str">
        <f t="shared" si="998"/>
        <v>0.0001875-0.000980561032706682i</v>
      </c>
      <c r="M3417" t="str">
        <f t="shared" si="999"/>
        <v>0.00125-0.000246451168648203i</v>
      </c>
      <c r="N3417">
        <f t="shared" si="1000"/>
        <v>0.78980387546582165</v>
      </c>
      <c r="O3417">
        <f t="shared" si="1001"/>
        <v>37.97819348162492</v>
      </c>
      <c r="P3417" s="3">
        <f t="shared" si="1002"/>
        <v>-37.97819348162492</v>
      </c>
      <c r="Q3417" s="3">
        <f t="shared" si="1003"/>
        <v>179.21019612453418</v>
      </c>
      <c r="R3417">
        <f t="shared" si="1004"/>
        <v>-0.78980387546582165</v>
      </c>
      <c r="S3417">
        <f t="shared" si="1005"/>
        <v>359.72979498306051</v>
      </c>
      <c r="T3417">
        <f t="shared" si="988"/>
        <v>-37.97819348162492</v>
      </c>
    </row>
    <row r="3418" spans="1:20" x14ac:dyDescent="0.35">
      <c r="A3418">
        <f t="shared" si="989"/>
        <v>2268837.9084493811</v>
      </c>
      <c r="B3418">
        <f t="shared" si="1006"/>
        <v>361096.76820399612</v>
      </c>
      <c r="C3418" t="str">
        <f t="shared" si="990"/>
        <v>-0.0125316738128688+0.000205005885039659i</v>
      </c>
      <c r="D3418" t="str">
        <f t="shared" si="991"/>
        <v>2.79071156568698-1.42912871912407i</v>
      </c>
      <c r="E3418" t="str">
        <f t="shared" si="992"/>
        <v>-3.16896897905988-11.7016256939448i</v>
      </c>
      <c r="F3418" t="str">
        <f t="shared" si="993"/>
        <v>2.77811471384561-1.01871758026462i</v>
      </c>
      <c r="G3418" t="str">
        <f t="shared" si="994"/>
        <v>0.954708152436109-0.207943492584261i</v>
      </c>
      <c r="H3418" t="str">
        <f t="shared" si="995"/>
        <v>0.00158728535642916-6.61311787989893i</v>
      </c>
      <c r="I3418" t="str">
        <f t="shared" si="996"/>
        <v>-0.0189926342005401-0.0518327393558138i</v>
      </c>
      <c r="K3418" t="str">
        <f t="shared" si="997"/>
        <v>0.000435535643185737-0.000495185863315948i</v>
      </c>
      <c r="L3418" t="str">
        <f t="shared" si="998"/>
        <v>0.0001875-0.00097684900648205i</v>
      </c>
      <c r="M3418" t="str">
        <f t="shared" si="999"/>
        <v>0.00125-0.000245518199490141i</v>
      </c>
      <c r="N3418">
        <f t="shared" si="1000"/>
        <v>0.93721912352134495</v>
      </c>
      <c r="O3418">
        <f t="shared" si="1001"/>
        <v>38.038656265520771</v>
      </c>
      <c r="P3418" s="3">
        <f t="shared" si="1002"/>
        <v>-38.038656265520771</v>
      </c>
      <c r="Q3418" s="3">
        <f t="shared" si="1003"/>
        <v>179.06278087647866</v>
      </c>
      <c r="R3418">
        <f t="shared" si="1004"/>
        <v>-0.93721912352134495</v>
      </c>
      <c r="S3418">
        <f t="shared" si="1005"/>
        <v>361.09676820399613</v>
      </c>
      <c r="T3418">
        <f t="shared" si="988"/>
        <v>-38.038656265520771</v>
      </c>
    </row>
    <row r="3419" spans="1:20" x14ac:dyDescent="0.35">
      <c r="A3419">
        <f t="shared" si="989"/>
        <v>2277459.4925014889</v>
      </c>
      <c r="B3419">
        <f t="shared" si="1006"/>
        <v>362468.93592317129</v>
      </c>
      <c r="C3419" t="str">
        <f t="shared" si="990"/>
        <v>-0.0124440498994395+0.000235673567350252i</v>
      </c>
      <c r="D3419" t="str">
        <f t="shared" si="991"/>
        <v>2.78651810411753-1.43213591054991i</v>
      </c>
      <c r="E3419" t="str">
        <f t="shared" si="992"/>
        <v>-3.16342069019094-11.6522571348412i</v>
      </c>
      <c r="F3419" t="str">
        <f t="shared" si="993"/>
        <v>2.77715695001908-1.01924173768068i</v>
      </c>
      <c r="G3419" t="str">
        <f t="shared" si="994"/>
        <v>0.954379013783647-0.208661716261035i</v>
      </c>
      <c r="H3419" t="str">
        <f t="shared" si="995"/>
        <v>0.00157101170333735-6.58807326628593i</v>
      </c>
      <c r="I3419" t="str">
        <f t="shared" si="996"/>
        <v>-0.0189305332393474-0.0516186155717846i</v>
      </c>
      <c r="K3419" t="str">
        <f t="shared" si="997"/>
        <v>0.000434353975711835-0.000494329726172123i</v>
      </c>
      <c r="L3419" t="str">
        <f t="shared" si="998"/>
        <v>0.0001875-0.000973151032558329i</v>
      </c>
      <c r="M3419" t="str">
        <f t="shared" si="999"/>
        <v>0.00125-0.000244588762193804i</v>
      </c>
      <c r="N3419">
        <f t="shared" si="1000"/>
        <v>1.0849752942773137</v>
      </c>
      <c r="O3419">
        <f t="shared" si="1001"/>
        <v>38.099207705367625</v>
      </c>
      <c r="P3419" s="3">
        <f t="shared" si="1002"/>
        <v>-38.099207705367625</v>
      </c>
      <c r="Q3419" s="3">
        <f t="shared" si="1003"/>
        <v>178.91502470572269</v>
      </c>
      <c r="R3419">
        <f t="shared" si="1004"/>
        <v>-1.0849752942773137</v>
      </c>
      <c r="S3419">
        <f t="shared" si="1005"/>
        <v>362.46893592317127</v>
      </c>
      <c r="T3419">
        <f t="shared" si="988"/>
        <v>-38.099207705367625</v>
      </c>
    </row>
    <row r="3420" spans="1:20" x14ac:dyDescent="0.35">
      <c r="A3420">
        <f t="shared" si="989"/>
        <v>2286113.8385729943</v>
      </c>
      <c r="B3420">
        <f t="shared" si="1006"/>
        <v>363846.31787967932</v>
      </c>
      <c r="C3420" t="str">
        <f t="shared" si="990"/>
        <v>-0.0123568284225324+0.000265974001005136i</v>
      </c>
      <c r="D3420" t="str">
        <f t="shared" si="991"/>
        <v>2.78230543933034-1.435138252893i</v>
      </c>
      <c r="E3420" t="str">
        <f t="shared" si="992"/>
        <v>-3.15790095329486-11.6030743134782i</v>
      </c>
      <c r="F3420" t="str">
        <f t="shared" si="993"/>
        <v>2.77619256107145-1.0197775147953i</v>
      </c>
      <c r="G3420" t="str">
        <f t="shared" si="994"/>
        <v>0.954047598386782-0.209381896063617i</v>
      </c>
      <c r="H3420" t="str">
        <f t="shared" si="995"/>
        <v>0.00155489811863878-6.5631235423583i</v>
      </c>
      <c r="I3420" t="str">
        <f t="shared" si="996"/>
        <v>-0.0188688450159853-0.0514052480781888i</v>
      </c>
      <c r="K3420" t="str">
        <f t="shared" si="997"/>
        <v>0.000433173620515031-0.000493471908552781i</v>
      </c>
      <c r="L3420" t="str">
        <f t="shared" si="998"/>
        <v>0.0001875-0.000969467057738915i</v>
      </c>
      <c r="M3420" t="str">
        <f t="shared" si="999"/>
        <v>0.00125-0.000243662843388926i</v>
      </c>
      <c r="N3420">
        <f t="shared" si="1000"/>
        <v>1.233070040400321</v>
      </c>
      <c r="O3420">
        <f t="shared" si="1001"/>
        <v>38.159848041436575</v>
      </c>
      <c r="P3420" s="3">
        <f t="shared" si="1002"/>
        <v>-38.159848041436575</v>
      </c>
      <c r="Q3420" s="3">
        <f t="shared" si="1003"/>
        <v>178.76692995959968</v>
      </c>
      <c r="R3420">
        <f t="shared" si="1004"/>
        <v>-1.233070040400321</v>
      </c>
      <c r="S3420">
        <f t="shared" si="1005"/>
        <v>363.8463178796793</v>
      </c>
      <c r="T3420">
        <f t="shared" si="988"/>
        <v>-38.159848041436575</v>
      </c>
    </row>
    <row r="3421" spans="1:20" x14ac:dyDescent="0.35">
      <c r="A3421">
        <f t="shared" si="989"/>
        <v>2294801.0711595714</v>
      </c>
      <c r="B3421">
        <f t="shared" si="1006"/>
        <v>365228.93388762209</v>
      </c>
      <c r="C3421" t="str">
        <f t="shared" si="990"/>
        <v>-0.0122700086238806+0.000295908619997613i</v>
      </c>
      <c r="D3421" t="str">
        <f t="shared" si="991"/>
        <v>2.77807356114991-1.43813561467503i</v>
      </c>
      <c r="E3421" t="str">
        <f t="shared" si="992"/>
        <v>-3.1524094724833-11.5540763786291i</v>
      </c>
      <c r="F3421" t="str">
        <f t="shared" si="993"/>
        <v>2.77522150605737-1.0203248877048i</v>
      </c>
      <c r="G3421" t="str">
        <f t="shared" si="994"/>
        <v>0.953713892174514-0.210104031488817i</v>
      </c>
      <c r="H3421" t="str">
        <f t="shared" si="995"/>
        <v>0.00153894318674924-6.53826834827885i</v>
      </c>
      <c r="I3421" t="str">
        <f t="shared" si="996"/>
        <v>-0.0188075660422054-0.0511926339220389i</v>
      </c>
      <c r="K3421" t="str">
        <f t="shared" si="997"/>
        <v>0.000431994608626431-0.000492612412161399i</v>
      </c>
      <c r="L3421" t="str">
        <f t="shared" si="998"/>
        <v>0.0001875-0.00096579702902861i</v>
      </c>
      <c r="M3421" t="str">
        <f t="shared" si="999"/>
        <v>0.00125-0.000242740429755854i</v>
      </c>
      <c r="N3421">
        <f t="shared" si="1000"/>
        <v>1.3815010102002532</v>
      </c>
      <c r="O3421">
        <f t="shared" si="1001"/>
        <v>38.220577511784612</v>
      </c>
      <c r="P3421" s="3">
        <f t="shared" si="1002"/>
        <v>-38.220577511784612</v>
      </c>
      <c r="Q3421" s="3">
        <f t="shared" si="1003"/>
        <v>178.61849898979975</v>
      </c>
      <c r="R3421">
        <f t="shared" si="1004"/>
        <v>-1.3815010102002532</v>
      </c>
      <c r="S3421">
        <f t="shared" si="1005"/>
        <v>365.22893388762208</v>
      </c>
      <c r="T3421">
        <f t="shared" si="988"/>
        <v>-38.220577511784612</v>
      </c>
    </row>
    <row r="3422" spans="1:20" x14ac:dyDescent="0.35">
      <c r="A3422">
        <f t="shared" si="989"/>
        <v>2303521.3152299779</v>
      </c>
      <c r="B3422">
        <f t="shared" si="1006"/>
        <v>366616.80383639503</v>
      </c>
      <c r="C3422" t="str">
        <f t="shared" si="990"/>
        <v>-0.012183589754825+0.000325478872043049i</v>
      </c>
      <c r="D3422" t="str">
        <f t="shared" si="991"/>
        <v>2.77382246041828-1.44112786386009i</v>
      </c>
      <c r="E3422" t="str">
        <f t="shared" si="992"/>
        <v>-3.14694595357882-11.5052624840169i</v>
      </c>
      <c r="F3422" t="str">
        <f t="shared" si="993"/>
        <v>2.77424374384973-1.02088383236739i</v>
      </c>
      <c r="G3422" t="str">
        <f t="shared" si="994"/>
        <v>0.953377881013375-0.210828121956778i</v>
      </c>
      <c r="H3422" t="str">
        <f t="shared" si="995"/>
        <v>0.00152314550246322-6.51350732557824i</v>
      </c>
      <c r="I3422" t="str">
        <f t="shared" si="996"/>
        <v>-0.0187466928541473-0.0509807701625382i</v>
      </c>
      <c r="K3422" t="str">
        <f t="shared" si="997"/>
        <v>0.000430816970941134-0.000491751239025231i</v>
      </c>
      <c r="L3422" t="str">
        <f t="shared" si="998"/>
        <v>0.0001875-0.000962140893632803i</v>
      </c>
      <c r="M3422" t="str">
        <f t="shared" si="999"/>
        <v>0.00125-0.000241821508025358i</v>
      </c>
      <c r="N3422">
        <f t="shared" si="1000"/>
        <v>1.5302658477098134</v>
      </c>
      <c r="O3422">
        <f t="shared" si="1001"/>
        <v>38.281396352258213</v>
      </c>
      <c r="P3422" s="3">
        <f t="shared" si="1002"/>
        <v>-38.281396352258213</v>
      </c>
      <c r="Q3422" s="3">
        <f t="shared" si="1003"/>
        <v>178.46973415229019</v>
      </c>
      <c r="R3422">
        <f t="shared" si="1004"/>
        <v>-1.5302658477098134</v>
      </c>
      <c r="S3422">
        <f t="shared" si="1005"/>
        <v>366.61680383639504</v>
      </c>
      <c r="T3422">
        <f t="shared" si="988"/>
        <v>-38.281396352258213</v>
      </c>
    </row>
    <row r="3423" spans="1:20" x14ac:dyDescent="0.35">
      <c r="A3423">
        <f t="shared" si="989"/>
        <v>2312274.6962278518</v>
      </c>
      <c r="B3423">
        <f t="shared" si="1006"/>
        <v>368009.94769097335</v>
      </c>
      <c r="C3423" t="str">
        <f t="shared" si="990"/>
        <v>-0.0120975710759732+0.000354686218462484i</v>
      </c>
      <c r="D3423" t="str">
        <f t="shared" si="991"/>
        <v>2.76955212900523-1.44411486786241i</v>
      </c>
      <c r="E3423" t="str">
        <f t="shared" si="992"/>
        <v>-3.14151010410218-11.4566317882819i</v>
      </c>
      <c r="F3423" t="str">
        <f t="shared" si="993"/>
        <v>2.77325923313992-1.02145432460032i</v>
      </c>
      <c r="G3423" t="str">
        <f t="shared" si="994"/>
        <v>0.953039550707527-0.211554166810116i</v>
      </c>
      <c r="H3423" t="str">
        <f t="shared" si="995"/>
        <v>0.00150750367089403-6.48884011714971i</v>
      </c>
      <c r="I3423" t="str">
        <f t="shared" si="996"/>
        <v>-0.0186862220121492-0.0507696538710467i</v>
      </c>
      <c r="K3423" t="str">
        <f t="shared" si="997"/>
        <v>0.00042964073821494-0.00049088839149314i</v>
      </c>
      <c r="L3423" t="str">
        <f t="shared" si="998"/>
        <v>0.0001875-0.000958498598956768i</v>
      </c>
      <c r="M3423" t="str">
        <f t="shared" si="999"/>
        <v>0.00125-0.00024090606497844i</v>
      </c>
      <c r="N3423">
        <f t="shared" si="1000"/>
        <v>1.6793621927546667</v>
      </c>
      <c r="O3423">
        <f t="shared" si="1001"/>
        <v>38.342304796494304</v>
      </c>
      <c r="P3423" s="3">
        <f t="shared" si="1002"/>
        <v>-38.342304796494304</v>
      </c>
      <c r="Q3423" s="3">
        <f t="shared" si="1003"/>
        <v>178.32063780724533</v>
      </c>
      <c r="R3423">
        <f t="shared" si="1004"/>
        <v>-1.6793621927546667</v>
      </c>
      <c r="S3423">
        <f t="shared" si="1005"/>
        <v>368.00994769097338</v>
      </c>
      <c r="T3423">
        <f t="shared" si="988"/>
        <v>-38.342304796494304</v>
      </c>
    </row>
    <row r="3424" spans="1:20" x14ac:dyDescent="0.35">
      <c r="A3424">
        <f t="shared" si="989"/>
        <v>2321061.3400735175</v>
      </c>
      <c r="B3424">
        <f t="shared" si="1006"/>
        <v>369408.38549219904</v>
      </c>
      <c r="C3424" t="str">
        <f t="shared" si="990"/>
        <v>-0.0120119518568595+0.000383532134064619i</v>
      </c>
      <c r="D3424" t="str">
        <f t="shared" si="991"/>
        <v>2.76526255981834-1.44709649355425i</v>
      </c>
      <c r="E3424" t="str">
        <f t="shared" si="992"/>
        <v>-3.13610163325947-11.4081834549484i</v>
      </c>
      <c r="F3424" t="str">
        <f t="shared" si="993"/>
        <v>2.77226793243813-1.02203634007693i</v>
      </c>
      <c r="G3424" t="str">
        <f t="shared" si="994"/>
        <v>0.952698886998862-0.212282165313037i</v>
      </c>
      <c r="H3424" t="str">
        <f t="shared" si="995"/>
        <v>0.00149201630741443-6.46426636724413i</v>
      </c>
      <c r="I3424" t="str">
        <f t="shared" si="996"/>
        <v>-0.0186261501005604-0.0505592821310501i</v>
      </c>
      <c r="K3424" t="str">
        <f t="shared" si="997"/>
        <v>0.000428465941061074-0.000490023872233422i</v>
      </c>
      <c r="L3424" t="str">
        <f t="shared" si="998"/>
        <v>0.0001875-0.000954870092604873i</v>
      </c>
      <c r="M3424" t="str">
        <f t="shared" si="999"/>
        <v>0.00125-0.000239994087446144i</v>
      </c>
      <c r="N3424">
        <f t="shared" si="1000"/>
        <v>1.8287876810275918</v>
      </c>
      <c r="O3424">
        <f t="shared" si="1001"/>
        <v>38.403303075922729</v>
      </c>
      <c r="P3424" s="3">
        <f t="shared" si="1002"/>
        <v>-38.403303075922729</v>
      </c>
      <c r="Q3424" s="3">
        <f t="shared" si="1003"/>
        <v>178.17121231897241</v>
      </c>
      <c r="R3424">
        <f t="shared" si="1004"/>
        <v>-1.8287876810275918</v>
      </c>
      <c r="S3424">
        <f t="shared" si="1005"/>
        <v>369.40838549219905</v>
      </c>
      <c r="T3424">
        <f t="shared" si="988"/>
        <v>-38.403303075922729</v>
      </c>
    </row>
    <row r="3425" spans="1:20" x14ac:dyDescent="0.35">
      <c r="A3425">
        <f t="shared" si="989"/>
        <v>2329881.373165797</v>
      </c>
      <c r="B3425">
        <f t="shared" si="1006"/>
        <v>370812.13735706941</v>
      </c>
      <c r="C3425" t="str">
        <f t="shared" si="990"/>
        <v>-0.0119267313756068+0.000412018107025664i</v>
      </c>
      <c r="D3425" t="str">
        <f t="shared" si="991"/>
        <v>2.7609537468131-1.45007260727407i</v>
      </c>
      <c r="E3425" t="str">
        <f t="shared" si="992"/>
        <v>-3.13072025192977-11.3599166523916i</v>
      </c>
      <c r="F3425" t="str">
        <f t="shared" si="993"/>
        <v>2.77126980007369-1.02262985432384i</v>
      </c>
      <c r="G3425" t="str">
        <f t="shared" si="994"/>
        <v>0.95235587556712-0.213012116650449i</v>
      </c>
      <c r="H3425" t="str">
        <f t="shared" si="995"/>
        <v>0.00147668203759732-6.43978572146437i</v>
      </c>
      <c r="I3425" t="str">
        <f t="shared" si="996"/>
        <v>-0.0185664737275546-0.0503496520381242i</v>
      </c>
      <c r="K3425" t="str">
        <f t="shared" si="997"/>
        <v>0.00042729260994691-0.000489157684231524i</v>
      </c>
      <c r="L3425" t="str">
        <f t="shared" si="998"/>
        <v>0.0001875-0.000951255322379827i</v>
      </c>
      <c r="M3425" t="str">
        <f t="shared" si="999"/>
        <v>0.00125-0.000239085562309369i</v>
      </c>
      <c r="N3425">
        <f t="shared" si="1000"/>
        <v>1.9785399441637139</v>
      </c>
      <c r="O3425">
        <f t="shared" si="1001"/>
        <v>38.464391419769711</v>
      </c>
      <c r="P3425" s="3">
        <f t="shared" si="1002"/>
        <v>-38.464391419769711</v>
      </c>
      <c r="Q3425" s="3">
        <f t="shared" si="1003"/>
        <v>178.02146005583629</v>
      </c>
      <c r="R3425">
        <f t="shared" si="1004"/>
        <v>-1.9785399441637139</v>
      </c>
      <c r="S3425">
        <f t="shared" si="1005"/>
        <v>370.81213735706939</v>
      </c>
      <c r="T3425">
        <f t="shared" si="988"/>
        <v>-38.464391419769711</v>
      </c>
    </row>
    <row r="3426" spans="1:20" x14ac:dyDescent="0.35">
      <c r="A3426">
        <f t="shared" si="989"/>
        <v>2338734.9223838272</v>
      </c>
      <c r="B3426">
        <f t="shared" si="1006"/>
        <v>372221.22347902629</v>
      </c>
      <c r="C3426" t="str">
        <f t="shared" si="990"/>
        <v>-0.0118419089185959+0.000440145638765558i</v>
      </c>
      <c r="D3426" t="str">
        <f t="shared" si="991"/>
        <v>2.75662568500292-1.45304307483466i</v>
      </c>
      <c r="E3426" t="str">
        <f t="shared" si="992"/>
        <v>-3.12536567265268-11.3118305538062i</v>
      </c>
      <c r="F3426" t="str">
        <f t="shared" si="993"/>
        <v>2.7702647941954-1.023234842718i</v>
      </c>
      <c r="G3426" t="str">
        <f t="shared" si="994"/>
        <v>0.952010502030001-0.213744019927077i</v>
      </c>
      <c r="H3426" t="str">
        <f t="shared" si="995"/>
        <v>0.00146149949715739-6.41539782676046i</v>
      </c>
      <c r="I3426" t="str">
        <f t="shared" si="996"/>
        <v>-0.0185071895249464-0.0501407606999039i</v>
      </c>
      <c r="K3426" t="str">
        <f t="shared" si="997"/>
        <v>0.000426120775190801-0.000488289830787793i</v>
      </c>
      <c r="L3426" t="str">
        <f t="shared" si="998"/>
        <v>0.0001875-0.00094765423628196i</v>
      </c>
      <c r="M3426" t="str">
        <f t="shared" si="999"/>
        <v>0.00125-0.000238180476498674i</v>
      </c>
      <c r="N3426">
        <f t="shared" si="1000"/>
        <v>2.1286166098091996</v>
      </c>
      <c r="O3426">
        <f t="shared" si="1001"/>
        <v>38.525570055058452</v>
      </c>
      <c r="P3426" s="3">
        <f t="shared" si="1002"/>
        <v>-38.525570055058452</v>
      </c>
      <c r="Q3426" s="3">
        <f t="shared" si="1003"/>
        <v>177.8713833901908</v>
      </c>
      <c r="R3426">
        <f t="shared" si="1004"/>
        <v>-2.1286166098091996</v>
      </c>
      <c r="S3426">
        <f t="shared" si="1005"/>
        <v>372.22122347902626</v>
      </c>
      <c r="T3426">
        <f t="shared" si="988"/>
        <v>-38.525570055058452</v>
      </c>
    </row>
    <row r="3427" spans="1:20" x14ac:dyDescent="0.35">
      <c r="A3427">
        <f t="shared" si="989"/>
        <v>2347622.1150888857</v>
      </c>
      <c r="B3427">
        <f t="shared" si="1006"/>
        <v>373635.6641282466</v>
      </c>
      <c r="C3427" t="str">
        <f t="shared" si="990"/>
        <v>-0.0117574837801334+0.000467916243823117i</v>
      </c>
      <c r="D3427" t="str">
        <f t="shared" si="991"/>
        <v>2.75227837046905-1.4560077615317i</v>
      </c>
      <c r="E3427" t="str">
        <f t="shared" si="992"/>
        <v>-3.12003760961583-11.2639243371739i</v>
      </c>
      <c r="F3427" t="str">
        <f t="shared" si="993"/>
        <v>2.76925287277192-1.02385128048376i</v>
      </c>
      <c r="G3427" t="str">
        <f t="shared" si="994"/>
        <v>0.951662751943294-0.214477874166569i</v>
      </c>
      <c r="H3427" t="str">
        <f t="shared" si="995"/>
        <v>0.00144646733189271-6.39110233142412i</v>
      </c>
      <c r="I3427" t="str">
        <f t="shared" si="996"/>
        <v>-0.0184482941480062-0.0499326052360499i</v>
      </c>
      <c r="K3427" t="str">
        <f t="shared" si="997"/>
        <v>0.000424950466958877-0.000487420315515123i</v>
      </c>
      <c r="L3427" t="str">
        <f t="shared" si="998"/>
        <v>0.0001875-0.000944066782508421i</v>
      </c>
      <c r="M3427" t="str">
        <f t="shared" si="999"/>
        <v>0.00125-0.000237278816994096i</v>
      </c>
      <c r="N3427">
        <f t="shared" si="1000"/>
        <v>2.2790153016966883</v>
      </c>
      <c r="O3427">
        <f t="shared" si="1001"/>
        <v>38.586839206613149</v>
      </c>
      <c r="P3427" s="3">
        <f t="shared" si="1002"/>
        <v>-38.586839206613149</v>
      </c>
      <c r="Q3427" s="3">
        <f t="shared" si="1003"/>
        <v>177.72098469830331</v>
      </c>
      <c r="R3427">
        <f t="shared" si="1004"/>
        <v>-2.2790153016966883</v>
      </c>
      <c r="S3427">
        <f t="shared" si="1005"/>
        <v>373.63566412824662</v>
      </c>
      <c r="T3427">
        <f t="shared" si="988"/>
        <v>-38.586839206613149</v>
      </c>
    </row>
    <row r="3428" spans="1:20" x14ac:dyDescent="0.35">
      <c r="A3428">
        <f t="shared" si="989"/>
        <v>2356543.0791262235</v>
      </c>
      <c r="B3428">
        <f t="shared" si="1006"/>
        <v>375055.47965193394</v>
      </c>
      <c r="C3428" t="str">
        <f t="shared" si="990"/>
        <v>-0.0116734552621266+0.000495331449728001i</v>
      </c>
      <c r="D3428" t="str">
        <f t="shared" si="991"/>
        <v>2.74791180037059-1.45896653215225i</v>
      </c>
      <c r="E3428" t="str">
        <f t="shared" si="992"/>
        <v>-3.11473577864288-11.2161971852321i</v>
      </c>
      <c r="F3428" t="str">
        <f t="shared" si="993"/>
        <v>2.76823399359214-1.02447914268998i</v>
      </c>
      <c r="G3428" t="str">
        <f t="shared" si="994"/>
        <v>0.951312610801013-0.215213678310588i</v>
      </c>
      <c r="H3428" t="str">
        <f t="shared" si="995"/>
        <v>0.00143158419762705-6.36689888508387i</v>
      </c>
      <c r="I3428" t="str">
        <f t="shared" si="996"/>
        <v>-0.0183897842752809-0.0497251827782169i</v>
      </c>
      <c r="K3428" t="str">
        <f t="shared" si="997"/>
        <v>0.00042378171526192-0.000486549142336608i</v>
      </c>
      <c r="L3428" t="str">
        <f t="shared" si="998"/>
        <v>0.0001875-0.000940492909452508i</v>
      </c>
      <c r="M3428" t="str">
        <f t="shared" si="999"/>
        <v>0.00125-0.000236380570824961i</v>
      </c>
      <c r="N3428">
        <f t="shared" si="1000"/>
        <v>2.4297336397153231</v>
      </c>
      <c r="O3428">
        <f t="shared" si="1001"/>
        <v>38.648199097060328</v>
      </c>
      <c r="P3428" s="3">
        <f t="shared" si="1002"/>
        <v>-38.648199097060328</v>
      </c>
      <c r="Q3428" s="3">
        <f t="shared" si="1003"/>
        <v>177.57026636028468</v>
      </c>
      <c r="R3428">
        <f t="shared" si="1004"/>
        <v>-2.4297336397153231</v>
      </c>
      <c r="S3428">
        <f t="shared" si="1005"/>
        <v>375.05547965193392</v>
      </c>
      <c r="T3428">
        <f t="shared" si="988"/>
        <v>-38.648199097060328</v>
      </c>
    </row>
    <row r="3429" spans="1:20" x14ac:dyDescent="0.35">
      <c r="A3429">
        <f t="shared" si="989"/>
        <v>2365497.9428269034</v>
      </c>
      <c r="B3429">
        <f t="shared" si="1006"/>
        <v>376480.6904746113</v>
      </c>
      <c r="C3429" t="str">
        <f t="shared" si="990"/>
        <v>-0.0115898226737591+0.0005223927968704i</v>
      </c>
      <c r="D3429" t="str">
        <f t="shared" si="991"/>
        <v>2.74352597295425-1.46191925098352i</v>
      </c>
      <c r="E3429" t="str">
        <f t="shared" si="992"/>
        <v>-3.10945989718117-11.1686482854424i</v>
      </c>
      <c r="F3429" t="str">
        <f t="shared" si="993"/>
        <v>2.76720811426557-1.02511840424702i</v>
      </c>
      <c r="G3429" t="str">
        <f t="shared" si="994"/>
        <v>0.950960064035536-0.215951431217914i</v>
      </c>
      <c r="H3429" t="str">
        <f t="shared" si="995"/>
        <v>0.00141684876015244-6.34278713869973i</v>
      </c>
      <c r="I3429" t="str">
        <f t="shared" si="996"/>
        <v>-0.018331656608412-0.0495184904700209i</v>
      </c>
      <c r="K3429" t="str">
        <f t="shared" si="997"/>
        <v>0.000422614549952254-0.000485676315483108i</v>
      </c>
      <c r="L3429" t="str">
        <f t="shared" si="998"/>
        <v>0.0001875-0.000936932565702834i</v>
      </c>
      <c r="M3429" t="str">
        <f t="shared" si="999"/>
        <v>0.00125-0.000235485725069696i</v>
      </c>
      <c r="N3429">
        <f t="shared" si="1000"/>
        <v>2.5807692399816062</v>
      </c>
      <c r="O3429">
        <f t="shared" si="1001"/>
        <v>38.709649946832215</v>
      </c>
      <c r="P3429" s="3">
        <f t="shared" si="1002"/>
        <v>-38.709649946832215</v>
      </c>
      <c r="Q3429" s="3">
        <f t="shared" si="1003"/>
        <v>177.41923076001839</v>
      </c>
      <c r="R3429">
        <f t="shared" si="1004"/>
        <v>-2.5807692399816062</v>
      </c>
      <c r="S3429">
        <f t="shared" si="1005"/>
        <v>376.48069047461132</v>
      </c>
      <c r="T3429">
        <f t="shared" si="988"/>
        <v>-38.709649946832215</v>
      </c>
    </row>
    <row r="3430" spans="1:20" x14ac:dyDescent="0.35">
      <c r="A3430">
        <f t="shared" si="989"/>
        <v>2374486.8350096457</v>
      </c>
      <c r="B3430">
        <f t="shared" si="1006"/>
        <v>377911.31709841482</v>
      </c>
      <c r="C3430" t="str">
        <f t="shared" si="990"/>
        <v>-0.0115065853311719+0.000549101838368489i</v>
      </c>
      <c r="D3430" t="str">
        <f t="shared" si="991"/>
        <v>2.73912088756425-1.46486578182181i</v>
      </c>
      <c r="E3430" t="str">
        <f t="shared" si="992"/>
        <v>-3.10420968428982-11.1212768299601i</v>
      </c>
      <c r="F3430" t="str">
        <f t="shared" si="993"/>
        <v>2.76617519222283-1.02576903990382i</v>
      </c>
      <c r="G3430" t="str">
        <f t="shared" si="994"/>
        <v>0.950605097017755-0.216691131663526i</v>
      </c>
      <c r="H3430" t="str">
        <f t="shared" si="995"/>
        <v>0.00140225969517224-6.31876674455817i</v>
      </c>
      <c r="I3430" t="str">
        <f t="shared" si="996"/>
        <v>-0.0182739078719576-0.0493125254670084i</v>
      </c>
      <c r="K3430" t="str">
        <f t="shared" si="997"/>
        <v>0.000421449000720702-0.00048480183949082i</v>
      </c>
      <c r="L3430" t="str">
        <f t="shared" si="998"/>
        <v>0.0001875-0.000933385700042675i</v>
      </c>
      <c r="M3430" t="str">
        <f t="shared" si="999"/>
        <v>0.00125-0.000234594266855645i</v>
      </c>
      <c r="N3430">
        <f t="shared" si="1000"/>
        <v>2.732119714909544</v>
      </c>
      <c r="O3430">
        <f t="shared" si="1001"/>
        <v>38.771191974168595</v>
      </c>
      <c r="P3430" s="3">
        <f t="shared" si="1002"/>
        <v>-38.771191974168595</v>
      </c>
      <c r="Q3430" s="3">
        <f t="shared" si="1003"/>
        <v>177.26788028509046</v>
      </c>
      <c r="R3430">
        <f t="shared" si="1004"/>
        <v>-2.732119714909544</v>
      </c>
      <c r="S3430">
        <f t="shared" si="1005"/>
        <v>377.91131709841483</v>
      </c>
      <c r="T3430">
        <f t="shared" si="988"/>
        <v>-38.771191974168595</v>
      </c>
    </row>
    <row r="3431" spans="1:20" x14ac:dyDescent="0.35">
      <c r="A3431">
        <f t="shared" si="989"/>
        <v>2383509.8849826823</v>
      </c>
      <c r="B3431">
        <f t="shared" si="1006"/>
        <v>379347.3801033888</v>
      </c>
      <c r="C3431" t="str">
        <f t="shared" si="990"/>
        <v>-0.0114237425571466+0.000575460139934218i</v>
      </c>
      <c r="D3431" t="str">
        <f t="shared" si="991"/>
        <v>2.73469654465197-1.46780598798164i</v>
      </c>
      <c r="E3431" t="str">
        <f t="shared" si="992"/>
        <v>-3.09898486062771-11.0740820156037i</v>
      </c>
      <c r="F3431" t="str">
        <f t="shared" si="993"/>
        <v>2.7651351847161-1.02643102424491i</v>
      </c>
      <c r="G3431" t="str">
        <f t="shared" si="994"/>
        <v>0.950247695057235-0.21743277833769i</v>
      </c>
      <c r="H3431" t="str">
        <f t="shared" si="995"/>
        <v>0.00138781568824444-6.29483735626704i</v>
      </c>
      <c r="I3431" t="str">
        <f t="shared" si="996"/>
        <v>-0.0182165348132153-0.0491072849366248i</v>
      </c>
      <c r="K3431" t="str">
        <f t="shared" si="997"/>
        <v>0.000420285097093531-0.000483925719198788i</v>
      </c>
      <c r="L3431" t="str">
        <f t="shared" si="998"/>
        <v>0.0001875-0.000929852261449163i</v>
      </c>
      <c r="M3431" t="str">
        <f t="shared" si="999"/>
        <v>0.00125-0.000233706183358881i</v>
      </c>
      <c r="N3431">
        <f t="shared" si="1000"/>
        <v>2.8837826732832639</v>
      </c>
      <c r="O3431">
        <f t="shared" si="1001"/>
        <v>38.832825395119499</v>
      </c>
      <c r="P3431" s="3">
        <f t="shared" si="1002"/>
        <v>-38.832825395119499</v>
      </c>
      <c r="Q3431" s="3">
        <f t="shared" si="1003"/>
        <v>177.11621732671674</v>
      </c>
      <c r="R3431">
        <f t="shared" si="1004"/>
        <v>-2.8837826732832639</v>
      </c>
      <c r="S3431">
        <f t="shared" si="1005"/>
        <v>379.34738010338879</v>
      </c>
      <c r="T3431">
        <f t="shared" si="988"/>
        <v>-38.832825395119499</v>
      </c>
    </row>
    <row r="3432" spans="1:20" x14ac:dyDescent="0.35">
      <c r="A3432">
        <f t="shared" si="989"/>
        <v>2392567.2225456168</v>
      </c>
      <c r="B3432">
        <f t="shared" si="1006"/>
        <v>380788.90014778171</v>
      </c>
      <c r="C3432" t="str">
        <f t="shared" si="990"/>
        <v>-0.0113412936807919+0.000601469279735175i</v>
      </c>
      <c r="D3432" t="str">
        <f t="shared" si="991"/>
        <v>2.73025294578571-1.47073973230488i</v>
      </c>
      <c r="E3432" t="str">
        <f t="shared" si="992"/>
        <v>-3.09378514844163-11.0270630438243i</v>
      </c>
      <c r="F3432" t="str">
        <f t="shared" si="993"/>
        <v>2.76408804881953-1.02710433168737i</v>
      </c>
      <c r="G3432" t="str">
        <f t="shared" si="994"/>
        <v>0.94988784340238-0.218176369845031i</v>
      </c>
      <c r="H3432" t="str">
        <f t="shared" si="995"/>
        <v>0.00137351543472554-6.27099862875047i</v>
      </c>
      <c r="I3432" t="str">
        <f t="shared" si="996"/>
        <v>-0.0181595342020458-0.0489027660581819i</v>
      </c>
      <c r="K3432" t="str">
        <f t="shared" si="997"/>
        <v>0.000419122868429511-0.000483047959746373i</v>
      </c>
      <c r="L3432" t="str">
        <f t="shared" si="998"/>
        <v>0.0001875-0.000926332199092616i</v>
      </c>
      <c r="M3432" t="str">
        <f t="shared" si="999"/>
        <v>0.00125-0.000232821461804026i</v>
      </c>
      <c r="N3432">
        <f t="shared" si="1000"/>
        <v>3.0357557203213048</v>
      </c>
      <c r="O3432">
        <f t="shared" si="1001"/>
        <v>38.894550423548218</v>
      </c>
      <c r="P3432" s="3">
        <f t="shared" si="1002"/>
        <v>-38.894550423548218</v>
      </c>
      <c r="Q3432" s="3">
        <f t="shared" si="1003"/>
        <v>176.9642442796787</v>
      </c>
      <c r="R3432">
        <f t="shared" si="1004"/>
        <v>-3.0357557203213048</v>
      </c>
      <c r="S3432">
        <f t="shared" si="1005"/>
        <v>380.7889001477817</v>
      </c>
      <c r="T3432">
        <f t="shared" si="988"/>
        <v>-38.894550423548218</v>
      </c>
    </row>
    <row r="3433" spans="1:20" x14ac:dyDescent="0.35">
      <c r="A3433">
        <f t="shared" si="989"/>
        <v>2401658.9779912899</v>
      </c>
      <c r="B3433">
        <f t="shared" si="1006"/>
        <v>382235.89796834328</v>
      </c>
      <c r="C3433" t="str">
        <f t="shared" si="990"/>
        <v>-0.0112592380372343+0.000627130848256502i</v>
      </c>
      <c r="D3433" t="str">
        <f t="shared" si="991"/>
        <v>2.72579009366025-1.47366687717034i</v>
      </c>
      <c r="E3433" t="str">
        <f t="shared" si="992"/>
        <v>-3.08861027155458-10.980219120676i</v>
      </c>
      <c r="F3433" t="str">
        <f t="shared" si="993"/>
        <v>2.76303374142986-1.0277889364779i</v>
      </c>
      <c r="G3433" t="str">
        <f t="shared" si="994"/>
        <v>0.949525527240603-0.218921904703614i</v>
      </c>
      <c r="H3433" t="str">
        <f t="shared" si="995"/>
        <v>0.00135935763971457-6.24725021824371i</v>
      </c>
      <c r="I3433" t="str">
        <f t="shared" si="996"/>
        <v>-0.0181029028306989-0.0486989660228279i</v>
      </c>
      <c r="K3433" t="str">
        <f t="shared" si="997"/>
        <v>0.000417962343916921-0.000482168566570682i</v>
      </c>
      <c r="L3433" t="str">
        <f t="shared" si="998"/>
        <v>0.0001875-0.000922825462335738i</v>
      </c>
      <c r="M3433" t="str">
        <f t="shared" si="999"/>
        <v>0.00125-0.000231940089464063i</v>
      </c>
      <c r="N3433">
        <f t="shared" si="1000"/>
        <v>3.1880364577511386</v>
      </c>
      <c r="O3433">
        <f t="shared" si="1001"/>
        <v>38.956367271133637</v>
      </c>
      <c r="P3433" s="3">
        <f t="shared" si="1002"/>
        <v>-38.956367271133637</v>
      </c>
      <c r="Q3433" s="3">
        <f t="shared" si="1003"/>
        <v>176.81196354224886</v>
      </c>
      <c r="R3433">
        <f t="shared" si="1004"/>
        <v>-3.1880364577511386</v>
      </c>
      <c r="S3433">
        <f t="shared" si="1005"/>
        <v>382.23589796834329</v>
      </c>
      <c r="T3433">
        <f t="shared" si="988"/>
        <v>-38.956367271133637</v>
      </c>
    </row>
    <row r="3434" spans="1:20" x14ac:dyDescent="0.35">
      <c r="A3434">
        <f t="shared" si="989"/>
        <v>2410785.2821076568</v>
      </c>
      <c r="B3434">
        <f t="shared" si="1006"/>
        <v>383688.39438062301</v>
      </c>
      <c r="C3434" t="str">
        <f t="shared" si="990"/>
        <v>-0.0111775749673118+0.000652446448158789i</v>
      </c>
      <c r="D3434" t="str">
        <f t="shared" si="991"/>
        <v>2.72130799210644-1.47658728450322i</v>
      </c>
      <c r="E3434" t="str">
        <f t="shared" si="992"/>
        <v>-3.08345995535416-10.9335494567864i</v>
      </c>
      <c r="F3434" t="str">
        <f t="shared" si="993"/>
        <v>2.76197221926685-1.02848481268973i</v>
      </c>
      <c r="G3434" t="str">
        <f t="shared" si="994"/>
        <v>0.949160731698515-0.219669381343998i</v>
      </c>
      <c r="H3434" t="str">
        <f t="shared" si="995"/>
        <v>0.00134534101799773-6.22359178228835i</v>
      </c>
      <c r="I3434" t="str">
        <f t="shared" si="996"/>
        <v>-0.018046637513641-0.0484958820335164i</v>
      </c>
      <c r="K3434" t="str">
        <f t="shared" si="997"/>
        <v>0.000416803552570678-0.000481287545403991i</v>
      </c>
      <c r="L3434" t="str">
        <f t="shared" si="998"/>
        <v>0.0001875-0.000919332000732957i</v>
      </c>
      <c r="M3434" t="str">
        <f t="shared" si="999"/>
        <v>0.00125-0.000231062053660154i</v>
      </c>
      <c r="N3434">
        <f t="shared" si="1000"/>
        <v>3.3406224838743128</v>
      </c>
      <c r="O3434">
        <f t="shared" si="1001"/>
        <v>39.018276147372944</v>
      </c>
      <c r="P3434" s="3">
        <f t="shared" si="1002"/>
        <v>-39.018276147372944</v>
      </c>
      <c r="Q3434" s="3">
        <f t="shared" si="1003"/>
        <v>176.65937751612569</v>
      </c>
      <c r="R3434">
        <f t="shared" si="1004"/>
        <v>-3.3406224838743128</v>
      </c>
      <c r="S3434">
        <f t="shared" si="1005"/>
        <v>383.68839438062298</v>
      </c>
      <c r="T3434">
        <f t="shared" si="988"/>
        <v>-39.018276147372944</v>
      </c>
    </row>
    <row r="3435" spans="1:20" x14ac:dyDescent="0.35">
      <c r="A3435">
        <f t="shared" si="989"/>
        <v>2419946.2661796664</v>
      </c>
      <c r="B3435">
        <f t="shared" si="1006"/>
        <v>385146.41027926939</v>
      </c>
      <c r="C3435" t="str">
        <f t="shared" si="990"/>
        <v>-0.0110963038172716+0.000677417694134925i</v>
      </c>
      <c r="D3435" t="str">
        <f t="shared" si="991"/>
        <v>2.71680664610061-1.47950081578498i</v>
      </c>
      <c r="E3435" t="str">
        <f t="shared" si="992"/>
        <v>-3.07833392678094-10.8870532673275i</v>
      </c>
      <c r="F3435" t="str">
        <f t="shared" si="993"/>
        <v>2.76090343887389-1.02919193421961i</v>
      </c>
      <c r="G3435" t="str">
        <f t="shared" si="994"/>
        <v>0.94879344184211-0.220418798108311i</v>
      </c>
      <c r="H3435" t="str">
        <f t="shared" si="995"/>
        <v>0.00133146429399323-6.20002297972719i</v>
      </c>
      <c r="I3435" t="str">
        <f t="shared" si="996"/>
        <v>-0.0179907350873832-0.0482935113049764i</v>
      </c>
      <c r="K3435" t="str">
        <f t="shared" si="997"/>
        <v>0.000415646523229455-0.000480404902271096i</v>
      </c>
      <c r="L3435" t="str">
        <f t="shared" si="998"/>
        <v>0.0001875-0.000915851764029636i</v>
      </c>
      <c r="M3435" t="str">
        <f t="shared" si="999"/>
        <v>0.00125-0.00023018734176146i</v>
      </c>
      <c r="N3435">
        <f t="shared" si="1000"/>
        <v>3.4935113936360551</v>
      </c>
      <c r="O3435">
        <f t="shared" si="1001"/>
        <v>39.080277259584022</v>
      </c>
      <c r="P3435" s="3">
        <f t="shared" si="1002"/>
        <v>-39.080277259584022</v>
      </c>
      <c r="Q3435" s="3">
        <f t="shared" si="1003"/>
        <v>176.50648860636394</v>
      </c>
      <c r="R3435">
        <f t="shared" si="1004"/>
        <v>-3.4935113936360551</v>
      </c>
      <c r="S3435">
        <f t="shared" si="1005"/>
        <v>385.14641027926939</v>
      </c>
      <c r="T3435">
        <f t="shared" si="988"/>
        <v>-39.080277259584022</v>
      </c>
    </row>
    <row r="3436" spans="1:20" x14ac:dyDescent="0.35">
      <c r="A3436">
        <f t="shared" si="989"/>
        <v>2429142.0619911486</v>
      </c>
      <c r="B3436">
        <f t="shared" si="1006"/>
        <v>386609.9666383306</v>
      </c>
      <c r="C3436" t="str">
        <f t="shared" si="990"/>
        <v>-0.0110154239384695+0.000702046212764137i</v>
      </c>
      <c r="D3436" t="str">
        <f t="shared" si="991"/>
        <v>2.71228606177402-1.48240733206319i</v>
      </c>
      <c r="E3436" t="str">
        <f t="shared" si="992"/>
        <v>-3.07323191431713-10.8407297719862i</v>
      </c>
      <c r="F3436" t="str">
        <f t="shared" si="993"/>
        <v>2.75982735661857-1.02991027478477i</v>
      </c>
      <c r="G3436" t="str">
        <f t="shared" si="994"/>
        <v>0.948423642676971-0.221170153249295i</v>
      </c>
      <c r="H3436" t="str">
        <f t="shared" si="995"/>
        <v>0.00131772620169642-6.1765434706991i</v>
      </c>
      <c r="I3436" t="str">
        <f t="shared" si="996"/>
        <v>-0.0179351924103113-0.0480918510636803i</v>
      </c>
      <c r="K3436" t="str">
        <f t="shared" si="997"/>
        <v>0.000414491284552868-0.000479520643486635i</v>
      </c>
      <c r="L3436" t="str">
        <f t="shared" si="998"/>
        <v>0.0001875-0.000912384702161424i</v>
      </c>
      <c r="M3436" t="str">
        <f t="shared" si="999"/>
        <v>0.00125-0.000229315941184958i</v>
      </c>
      <c r="N3436">
        <f t="shared" si="1000"/>
        <v>3.6467007786917804</v>
      </c>
      <c r="O3436">
        <f t="shared" si="1001"/>
        <v>39.142370812909164</v>
      </c>
      <c r="P3436" s="3">
        <f t="shared" si="1002"/>
        <v>-39.142370812909164</v>
      </c>
      <c r="Q3436" s="3">
        <f t="shared" si="1003"/>
        <v>176.35329922130822</v>
      </c>
      <c r="R3436">
        <f t="shared" si="1004"/>
        <v>-3.6467007786917804</v>
      </c>
      <c r="S3436">
        <f t="shared" si="1005"/>
        <v>386.6099666383306</v>
      </c>
      <c r="T3436">
        <f t="shared" ref="T3436:T3499" si="1007">P3436</f>
        <v>-39.142370812909164</v>
      </c>
    </row>
    <row r="3437" spans="1:20" x14ac:dyDescent="0.35">
      <c r="A3437">
        <f t="shared" ref="A3437:A3500" si="1008">2*PI()*B3437</f>
        <v>2438372.801826715</v>
      </c>
      <c r="B3437">
        <f t="shared" si="1006"/>
        <v>388079.08451155626</v>
      </c>
      <c r="C3437" t="str">
        <f t="shared" ref="C3437:C3500" si="1009">IMPRODUCT(D3437,E3437,$C$40,,K3437,$C$41)</f>
        <v>-0.0109349346870759+0.000726333642364064i</v>
      </c>
      <c r="D3437" t="str">
        <f t="shared" ref="D3437:D3500" si="1010">IMDIV(IMPRODUCT($C$37,$C$38,COMPLEX(1,A3437/$C$38)),IMSUM(-1*A3437*A3437/$C$39,COMPLEX(0,1*A3437)))</f>
        <v>2.70774624642216-1.48530669396165i</v>
      </c>
      <c r="E3437" t="str">
        <f t="shared" ref="E3437:E3500" si="1011">IMDIV(IMPRODUCT(IMSUM(F3437,G3437),$C$29,H3437),IMSUM(1,I3437))</f>
        <v>-3.06815364797498-10.7945781949366i</v>
      </c>
      <c r="F3437" t="str">
        <f t="shared" ref="F3437:F3500" si="1012">IMDIV(IMPRODUCT($C$14,$C$15,COMPLEX(1,A3437/$C$15)),IMSUM(-1*A3437*A3437/$C$16,COMPLEX(0,A3437)))</f>
        <v>2.75874392869328-1.0306398079198i</v>
      </c>
      <c r="G3437" t="str">
        <f t="shared" ref="G3437:G3500" si="1013">IMDIV(1,COMPLEX(1,A3437*$C$9*$C$10))</f>
        <v>0.948051319148468-0.221923444929366i</v>
      </c>
      <c r="H3437" t="str">
        <f t="shared" ref="H3437:H3500" si="1014">IMDIV($C$3,IMSUM(K3437,COMPLEX(0,$C$28*A3437)))</f>
        <v>0.00130412548462551-6.15315291663426i</v>
      </c>
      <c r="I3437" t="str">
        <f t="shared" ref="I3437:I3500" si="1015">IMPRODUCT(F3437,$C$29,H3437,$C$31)</f>
        <v>-0.0178800063625167-0.0478908985478151i</v>
      </c>
      <c r="K3437" t="str">
        <f t="shared" ref="K3437:K3500" si="1016">IF($C$26&lt;=0,IMDIV(1,IMSUM(IMDIV(1,L3437),1/$C$18)),IMDIV(1,IMSUM(IMDIV(1,L3437),1/$C$18,IMDIV(1,M3437))))</f>
        <v>0.0004133378650187-0.000478634775652398i</v>
      </c>
      <c r="L3437" t="str">
        <f t="shared" ref="L3437:L3500" si="1017">IMSUM($C$21/$C$22,IMDIV(1,COMPLEX(0,$C$20*$C$22*A3437)))</f>
        <v>0.0001875-0.000908930765253467i</v>
      </c>
      <c r="M3437" t="str">
        <f t="shared" ref="M3437:M3500" si="1018">IMSUM($C$25/$C$26,IMDIV(1,COMPLEX(0,$C$24*$C$26*A3437)))</f>
        <v>0.00125-0.000228447839395256i</v>
      </c>
      <c r="N3437">
        <f t="shared" ref="N3437:N3500" si="1019">ABS(R3437)</f>
        <v>3.8001882274719208</v>
      </c>
      <c r="O3437">
        <f t="shared" ref="O3437:O3500" si="1020">ABS(P3437)</f>
        <v>39.204557010316499</v>
      </c>
      <c r="P3437" s="3">
        <f t="shared" ref="P3437:P3500" si="1021">20*LOG10(IMABS(C3437))</f>
        <v>-39.204557010316499</v>
      </c>
      <c r="Q3437" s="3">
        <f t="shared" ref="Q3437:Q3500" si="1022">IMARGUMENT(C3437)*180/PI()</f>
        <v>176.19981177252808</v>
      </c>
      <c r="R3437">
        <f t="shared" ref="R3437:R3500" si="1023">IF(Q3437&lt;0,Q3437+180,Q3437-180)</f>
        <v>-3.8001882274719208</v>
      </c>
      <c r="S3437">
        <f t="shared" ref="S3437:S3500" si="1024">B3437/1000</f>
        <v>388.07908451155623</v>
      </c>
      <c r="T3437">
        <f t="shared" si="1007"/>
        <v>-39.204557010316499</v>
      </c>
    </row>
    <row r="3438" spans="1:20" x14ac:dyDescent="0.35">
      <c r="A3438">
        <f t="shared" si="1008"/>
        <v>2447638.6184736565</v>
      </c>
      <c r="B3438">
        <f t="shared" ref="B3438:B3501" si="1025">B3437*(1+B$42)</f>
        <v>389553.78503270017</v>
      </c>
      <c r="C3438" t="str">
        <f t="shared" si="1009"/>
        <v>-0.0108548354237819+0.000750281632842136i</v>
      </c>
      <c r="D3438" t="str">
        <f t="shared" si="1010"/>
        <v>2.70318720851401-1.4881987616907i</v>
      </c>
      <c r="E3438" t="str">
        <f t="shared" si="1011"/>
        <v>-3.06309885928592-10.748597764811i</v>
      </c>
      <c r="F3438" t="str">
        <f t="shared" si="1012"/>
        <v>2.75765311111587-1.03138050697364i</v>
      </c>
      <c r="G3438" t="str">
        <f t="shared" si="1013"/>
        <v>0.947676456141988-0.222678671219653i</v>
      </c>
      <c r="H3438" t="str">
        <f t="shared" si="1014"/>
        <v>0.00129066089576732-6.12985098024913i</v>
      </c>
      <c r="I3438" t="str">
        <f t="shared" si="1015"/>
        <v>-0.0178251738456302-0.0476906510072528i</v>
      </c>
      <c r="K3438" t="str">
        <f t="shared" si="1016"/>
        <v>0.000412186292920122-0.000477747305654587i</v>
      </c>
      <c r="L3438" t="str">
        <f t="shared" si="1017"/>
        <v>0.0001875-0.000905489903619712i</v>
      </c>
      <c r="M3438" t="str">
        <f t="shared" si="1018"/>
        <v>0.00125-0.000227583023904419i</v>
      </c>
      <c r="N3438">
        <f t="shared" si="1019"/>
        <v>3.9539713252550257</v>
      </c>
      <c r="O3438">
        <f t="shared" si="1020"/>
        <v>39.266836052603999</v>
      </c>
      <c r="P3438" s="3">
        <f t="shared" si="1021"/>
        <v>-39.266836052603999</v>
      </c>
      <c r="Q3438" s="3">
        <f t="shared" si="1022"/>
        <v>176.04602867474497</v>
      </c>
      <c r="R3438">
        <f t="shared" si="1023"/>
        <v>-3.9539713252550257</v>
      </c>
      <c r="S3438">
        <f t="shared" si="1024"/>
        <v>389.55378503270015</v>
      </c>
      <c r="T3438">
        <f t="shared" si="1007"/>
        <v>-39.266836052603999</v>
      </c>
    </row>
    <row r="3439" spans="1:20" x14ac:dyDescent="0.35">
      <c r="A3439">
        <f t="shared" si="1008"/>
        <v>2456939.6452238569</v>
      </c>
      <c r="B3439">
        <f t="shared" si="1025"/>
        <v>391034.08941582445</v>
      </c>
      <c r="C3439" t="str">
        <f t="shared" si="1009"/>
        <v>-0.0107751255135119+0.000773891845542648i</v>
      </c>
      <c r="D3439" t="str">
        <f t="shared" si="1010"/>
        <v>2.69860895770113-1.49108339505758i</v>
      </c>
      <c r="E3439" t="str">
        <f t="shared" si="1011"/>
        <v>-3.0580672812892-10.7027877146725i</v>
      </c>
      <c r="F3439" t="str">
        <f t="shared" si="1012"/>
        <v>2.75655485973025-1.03213234510644i</v>
      </c>
      <c r="G3439" t="str">
        <f t="shared" si="1013"/>
        <v>0.947299038483152-0.223435830099042i</v>
      </c>
      <c r="H3439" t="str">
        <f t="shared" si="1014"/>
        <v>0.00127733119752367-6.10663732554158i</v>
      </c>
      <c r="I3439" t="str">
        <f t="shared" si="1015"/>
        <v>-0.0177706917826557-0.0474911057035201i</v>
      </c>
      <c r="K3439" t="str">
        <f t="shared" si="1016"/>
        <v>0.000411036596363046-0.000476858240661033i</v>
      </c>
      <c r="L3439" t="str">
        <f t="shared" si="1017"/>
        <v>0.0001875-0.000902062067762216i</v>
      </c>
      <c r="M3439" t="str">
        <f t="shared" si="1018"/>
        <v>0.00125-0.000226721482271786i</v>
      </c>
      <c r="N3439">
        <f t="shared" si="1019"/>
        <v>4.1080476542267377</v>
      </c>
      <c r="O3439">
        <f t="shared" si="1020"/>
        <v>39.329208138401285</v>
      </c>
      <c r="P3439" s="3">
        <f t="shared" si="1021"/>
        <v>-39.329208138401285</v>
      </c>
      <c r="Q3439" s="3">
        <f t="shared" si="1022"/>
        <v>175.89195234577326</v>
      </c>
      <c r="R3439">
        <f t="shared" si="1023"/>
        <v>-4.1080476542267377</v>
      </c>
      <c r="S3439">
        <f t="shared" si="1024"/>
        <v>391.03408941582444</v>
      </c>
      <c r="T3439">
        <f t="shared" si="1007"/>
        <v>-39.329208138401285</v>
      </c>
    </row>
    <row r="3440" spans="1:20" x14ac:dyDescent="0.35">
      <c r="A3440">
        <f t="shared" si="1008"/>
        <v>2466276.0158757074</v>
      </c>
      <c r="B3440">
        <f t="shared" si="1025"/>
        <v>392520.01895560458</v>
      </c>
      <c r="C3440" t="str">
        <f t="shared" si="1009"/>
        <v>-0.0106958043251374+0.000797165953093594i</v>
      </c>
      <c r="D3440" t="str">
        <f t="shared" si="1010"/>
        <v>2.69401150482683-1.49396045347709i</v>
      </c>
      <c r="E3440" t="str">
        <f t="shared" si="1011"/>
        <v>-3.05305864852073-10.6571472819869i</v>
      </c>
      <c r="F3440" t="str">
        <f t="shared" si="1012"/>
        <v>2.75544913020712-1.03289529528645i</v>
      </c>
      <c r="G3440" t="str">
        <f t="shared" si="1013"/>
        <v>0.94691905093805-0.224194919453213i</v>
      </c>
      <c r="H3440" t="str">
        <f t="shared" si="1014"/>
        <v>0.00126413516165781-6.08351161778584i</v>
      </c>
      <c r="I3440" t="str">
        <f t="shared" si="1015"/>
        <v>-0.017716557117805-0.0472922599097683i</v>
      </c>
      <c r="K3440" t="str">
        <f t="shared" si="1016"/>
        <v>0.000409888803263446-0.000475967588118405i</v>
      </c>
      <c r="L3440" t="str">
        <f t="shared" si="1017"/>
        <v>0.0001875-0.000898647208370404i</v>
      </c>
      <c r="M3440" t="str">
        <f t="shared" si="1018"/>
        <v>0.00125-0.000225863202103792i</v>
      </c>
      <c r="N3440">
        <f t="shared" si="1019"/>
        <v>4.2624147935479471</v>
      </c>
      <c r="O3440">
        <f t="shared" si="1020"/>
        <v>39.391673464173266</v>
      </c>
      <c r="P3440" s="3">
        <f t="shared" si="1021"/>
        <v>-39.391673464173266</v>
      </c>
      <c r="Q3440" s="3">
        <f t="shared" si="1022"/>
        <v>175.73758520645205</v>
      </c>
      <c r="R3440">
        <f t="shared" si="1023"/>
        <v>-4.2624147935479471</v>
      </c>
      <c r="S3440">
        <f t="shared" si="1024"/>
        <v>392.5200189556046</v>
      </c>
      <c r="T3440">
        <f t="shared" si="1007"/>
        <v>-39.391673464173266</v>
      </c>
    </row>
    <row r="3441" spans="1:20" x14ac:dyDescent="0.35">
      <c r="A3441">
        <f t="shared" si="1008"/>
        <v>2475647.864736035</v>
      </c>
      <c r="B3441">
        <f t="shared" si="1025"/>
        <v>394011.59502763586</v>
      </c>
      <c r="C3441" t="str">
        <f t="shared" si="1009"/>
        <v>-0.0106168712311956+0.000820105639251316i</v>
      </c>
      <c r="D3441" t="str">
        <f t="shared" si="1010"/>
        <v>2.68939486193506-1.49682979598229i</v>
      </c>
      <c r="E3441" t="str">
        <f t="shared" si="1011"/>
        <v>-3.04807269700246-10.6116757085952i</v>
      </c>
      <c r="F3441" t="str">
        <f t="shared" si="1012"/>
        <v>2.75433587804467-1.03366933028695i</v>
      </c>
      <c r="G3441" t="str">
        <f t="shared" si="1013"/>
        <v>0.946536478213494-0.224955937073664i</v>
      </c>
      <c r="H3441" t="str">
        <f t="shared" si="1014"/>
        <v>0.00125107156924137-6.06047352352771i</v>
      </c>
      <c r="I3441" t="str">
        <f t="shared" si="1015"/>
        <v>-0.0176627668163359-0.0470941109107451i</v>
      </c>
      <c r="K3441" t="str">
        <f t="shared" si="1016"/>
        <v>0.000408742941344746-0.00047507535574937i</v>
      </c>
      <c r="L3441" t="str">
        <f t="shared" si="1017"/>
        <v>0.0001875-0.000895245276320387i</v>
      </c>
      <c r="M3441" t="str">
        <f t="shared" si="1018"/>
        <v>0.00125-0.000225008171053787i</v>
      </c>
      <c r="N3441">
        <f t="shared" si="1019"/>
        <v>4.4170703194212138</v>
      </c>
      <c r="O3441">
        <f t="shared" si="1020"/>
        <v>39.454232224222821</v>
      </c>
      <c r="P3441" s="3">
        <f t="shared" si="1021"/>
        <v>-39.454232224222821</v>
      </c>
      <c r="Q3441" s="3">
        <f t="shared" si="1022"/>
        <v>175.58292968057879</v>
      </c>
      <c r="R3441">
        <f t="shared" si="1023"/>
        <v>-4.4170703194212138</v>
      </c>
      <c r="S3441">
        <f t="shared" si="1024"/>
        <v>394.01159502763585</v>
      </c>
      <c r="T3441">
        <f t="shared" si="1007"/>
        <v>-39.454232224222821</v>
      </c>
    </row>
    <row r="3442" spans="1:20" x14ac:dyDescent="0.35">
      <c r="A3442">
        <f t="shared" si="1008"/>
        <v>2485055.3266220321</v>
      </c>
      <c r="B3442">
        <f t="shared" si="1025"/>
        <v>395508.83908874088</v>
      </c>
      <c r="C3442" t="str">
        <f t="shared" si="1009"/>
        <v>-0.0105383256076125+0.000842712598742798i</v>
      </c>
      <c r="D3442" t="str">
        <f t="shared" si="1010"/>
        <v>2.68475904227936-1.49969128123552i</v>
      </c>
      <c r="E3442" t="str">
        <f t="shared" si="1011"/>
        <v>-3.04310916423122-10.5663722406877i</v>
      </c>
      <c r="F3442" t="str">
        <f t="shared" si="1012"/>
        <v>2.75321505856932-1.03445442268304i</v>
      </c>
      <c r="G3442" t="str">
        <f t="shared" si="1013"/>
        <v>0.94615130495726-0.225718880656745i</v>
      </c>
      <c r="H3442" t="str">
        <f t="shared" si="1014"/>
        <v>0.00123813921060154-6.03752271057969i</v>
      </c>
      <c r="I3442" t="str">
        <f t="shared" si="1015"/>
        <v>-0.0176093178643897-0.0468966560027657i</v>
      </c>
      <c r="K3442" t="str">
        <f t="shared" si="1016"/>
        <v>0.000407599038135258-0.000474181551549738i</v>
      </c>
      <c r="L3442" t="str">
        <f t="shared" si="1017"/>
        <v>0.0001875-0.000891856222674226i</v>
      </c>
      <c r="M3442" t="str">
        <f t="shared" si="1018"/>
        <v>0.00125-0.000224156376821864i</v>
      </c>
      <c r="N3442">
        <f t="shared" si="1019"/>
        <v>4.5720118051526697</v>
      </c>
      <c r="O3442">
        <f t="shared" si="1020"/>
        <v>39.516884610692728</v>
      </c>
      <c r="P3442" s="3">
        <f t="shared" si="1021"/>
        <v>-39.516884610692728</v>
      </c>
      <c r="Q3442" s="3">
        <f t="shared" si="1022"/>
        <v>175.42798819484733</v>
      </c>
      <c r="R3442">
        <f t="shared" si="1023"/>
        <v>-4.5720118051526697</v>
      </c>
      <c r="S3442">
        <f t="shared" si="1024"/>
        <v>395.5088390887409</v>
      </c>
      <c r="T3442">
        <f t="shared" si="1007"/>
        <v>-39.516884610692728</v>
      </c>
    </row>
    <row r="3443" spans="1:20" x14ac:dyDescent="0.35">
      <c r="A3443">
        <f t="shared" si="1008"/>
        <v>2494498.5368631957</v>
      </c>
      <c r="B3443">
        <f t="shared" si="1025"/>
        <v>397011.77267727809</v>
      </c>
      <c r="C3443" t="str">
        <f t="shared" si="1009"/>
        <v>-0.0104601668334263+0.000864988537106345i</v>
      </c>
      <c r="D3443" t="str">
        <f t="shared" si="1010"/>
        <v>2.68010406033158-1.50254476753939i</v>
      </c>
      <c r="E3443" t="str">
        <f t="shared" si="1011"/>
        <v>-3.03816778916809-10.5212361287755i</v>
      </c>
      <c r="F3443" t="str">
        <f t="shared" si="1012"/>
        <v>2.75208662693649-1.03525054484853i</v>
      </c>
      <c r="G3443" t="str">
        <f t="shared" si="1013"/>
        <v>0.945763515758362-0.226483747802672i</v>
      </c>
      <c r="H3443" t="str">
        <f t="shared" si="1014"/>
        <v>0.00122533688526858-6.01465884801615i</v>
      </c>
      <c r="I3443" t="str">
        <f t="shared" si="1015"/>
        <v>-0.0175562072688309-0.046699892493684i</v>
      </c>
      <c r="K3443" t="str">
        <f t="shared" si="1016"/>
        <v>0.000406457120965664-0.000473286183785546i</v>
      </c>
      <c r="L3443" t="str">
        <f t="shared" si="1017"/>
        <v>0.0001875-0.000888479998679247i</v>
      </c>
      <c r="M3443" t="str">
        <f t="shared" si="1018"/>
        <v>0.00125-0.000223307807154676i</v>
      </c>
      <c r="N3443">
        <f t="shared" si="1019"/>
        <v>4.7272368212169624</v>
      </c>
      <c r="O3443">
        <f t="shared" si="1020"/>
        <v>39.579630813570354</v>
      </c>
      <c r="P3443" s="3">
        <f t="shared" si="1021"/>
        <v>-39.579630813570354</v>
      </c>
      <c r="Q3443" s="3">
        <f t="shared" si="1022"/>
        <v>175.27276317878304</v>
      </c>
      <c r="R3443">
        <f t="shared" si="1023"/>
        <v>-4.7272368212169624</v>
      </c>
      <c r="S3443">
        <f t="shared" si="1024"/>
        <v>397.01177267727809</v>
      </c>
      <c r="T3443">
        <f t="shared" si="1007"/>
        <v>-39.579630813570354</v>
      </c>
    </row>
    <row r="3444" spans="1:20" x14ac:dyDescent="0.35">
      <c r="A3444">
        <f t="shared" si="1008"/>
        <v>2503977.6313032759</v>
      </c>
      <c r="B3444">
        <f t="shared" si="1025"/>
        <v>398520.41741345177</v>
      </c>
      <c r="C3444" t="str">
        <f t="shared" si="1009"/>
        <v>-0.0103823942905188+0.000886935170530912i</v>
      </c>
      <c r="D3444" t="str">
        <f t="shared" si="1010"/>
        <v>2.67542993179068-1.50539011284815i</v>
      </c>
      <c r="E3444" t="str">
        <f t="shared" si="1011"/>
        <v>-3.03324831222793-10.4762666276658i</v>
      </c>
      <c r="F3444" t="str">
        <f t="shared" si="1012"/>
        <v>2.75095053813138-1.03605766895281i</v>
      </c>
      <c r="G3444" t="str">
        <f t="shared" si="1013"/>
        <v>0.945373095147319-0.227250536014544i</v>
      </c>
      <c r="H3444" t="str">
        <f t="shared" si="1014"/>
        <v>0.00121266340192354-5.99188160616838i</v>
      </c>
      <c r="I3444" t="str">
        <f t="shared" si="1015"/>
        <v>-0.0175034320570888-0.0465038177028629i</v>
      </c>
      <c r="K3444" t="str">
        <f t="shared" si="1016"/>
        <v>0.000405317216966526-0.000472389260990153i</v>
      </c>
      <c r="L3444" t="str">
        <f t="shared" si="1017"/>
        <v>0.0001875-0.000885116555767327i</v>
      </c>
      <c r="M3444" t="str">
        <f t="shared" si="1018"/>
        <v>0.00125-0.000222462449845264i</v>
      </c>
      <c r="N3444">
        <f t="shared" si="1019"/>
        <v>4.8827429353212892</v>
      </c>
      <c r="O3444">
        <f t="shared" si="1020"/>
        <v>39.642471020688703</v>
      </c>
      <c r="P3444" s="3">
        <f t="shared" si="1021"/>
        <v>-39.642471020688703</v>
      </c>
      <c r="Q3444" s="3">
        <f t="shared" si="1022"/>
        <v>175.11725706467871</v>
      </c>
      <c r="R3444">
        <f t="shared" si="1023"/>
        <v>-4.8827429353212892</v>
      </c>
      <c r="S3444">
        <f t="shared" si="1024"/>
        <v>398.52041741345175</v>
      </c>
      <c r="T3444">
        <f t="shared" si="1007"/>
        <v>-39.642471020688703</v>
      </c>
    </row>
    <row r="3445" spans="1:20" x14ac:dyDescent="0.35">
      <c r="A3445">
        <f t="shared" si="1008"/>
        <v>2513492.7463022284</v>
      </c>
      <c r="B3445">
        <f t="shared" si="1025"/>
        <v>400034.79499962291</v>
      </c>
      <c r="C3445" t="str">
        <f t="shared" si="1009"/>
        <v>-0.0103050073633462+0.000908554225693144i</v>
      </c>
      <c r="D3445" t="str">
        <f t="shared" si="1010"/>
        <v>2.67073667359122-1.50822717477903i</v>
      </c>
      <c r="E3445" t="str">
        <f t="shared" si="1011"/>
        <v>-3.02835047526855-10.431462996434i</v>
      </c>
      <c r="F3445" t="str">
        <f t="shared" si="1012"/>
        <v>2.7498067469698-1.0368757669576i</v>
      </c>
      <c r="G3445" t="str">
        <f t="shared" si="1013"/>
        <v>0.944980027596436-0.228019242697356i</v>
      </c>
      <c r="H3445" t="str">
        <f t="shared" si="1014"/>
        <v>0.00120011757834645-5.9691906566199i</v>
      </c>
      <c r="I3445" t="str">
        <f t="shared" si="1015"/>
        <v>-0.017450989276999-0.0463084289611475i</v>
      </c>
      <c r="K3445" t="str">
        <f t="shared" si="1016"/>
        <v>0.00040417935306586-0.000471490791961286i</v>
      </c>
      <c r="L3445" t="str">
        <f t="shared" si="1017"/>
        <v>0.0001875-0.000881765845554219i</v>
      </c>
      <c r="M3445" t="str">
        <f t="shared" si="1018"/>
        <v>0.00125-0.000221620292732879i</v>
      </c>
      <c r="N3445">
        <f t="shared" si="1019"/>
        <v>5.0385277124685501</v>
      </c>
      <c r="O3445">
        <f t="shared" si="1020"/>
        <v>39.705405417730979</v>
      </c>
      <c r="P3445" s="3">
        <f t="shared" si="1021"/>
        <v>-39.705405417730979</v>
      </c>
      <c r="Q3445" s="3">
        <f t="shared" si="1022"/>
        <v>174.96147228753145</v>
      </c>
      <c r="R3445">
        <f t="shared" si="1023"/>
        <v>-5.0385277124685501</v>
      </c>
      <c r="S3445">
        <f t="shared" si="1024"/>
        <v>400.03479499962293</v>
      </c>
      <c r="T3445">
        <f t="shared" si="1007"/>
        <v>-39.705405417730979</v>
      </c>
    </row>
    <row r="3446" spans="1:20" x14ac:dyDescent="0.35">
      <c r="A3446">
        <f t="shared" si="1008"/>
        <v>2523044.0187381771</v>
      </c>
      <c r="B3446">
        <f t="shared" si="1025"/>
        <v>401554.9272206215</v>
      </c>
      <c r="C3446" t="str">
        <f t="shared" si="1009"/>
        <v>-0.0102280054386774+0.000929847439592727i</v>
      </c>
      <c r="D3446" t="str">
        <f t="shared" si="1010"/>
        <v>2.6660243039119-1.51105581062389i</v>
      </c>
      <c r="E3446" t="str">
        <f t="shared" si="1011"/>
        <v>-3.02347402158045-10.3868244983994i</v>
      </c>
      <c r="F3446" t="str">
        <f t="shared" si="1012"/>
        <v>2.74865520809903-1.03770481061384i</v>
      </c>
      <c r="G3446" t="str">
        <f t="shared" si="1013"/>
        <v>0.944584297520101-0.228789865157001i</v>
      </c>
      <c r="H3446" t="str">
        <f t="shared" si="1014"/>
        <v>0.00118769824136463-5.94658567220162i</v>
      </c>
      <c r="I3446" t="str">
        <f t="shared" si="1015"/>
        <v>-0.0173988759966479-0.0461137236108362i</v>
      </c>
      <c r="K3446" t="str">
        <f t="shared" si="1016"/>
        <v>0.000403043555986759-0.000470590785758057i</v>
      </c>
      <c r="L3446" t="str">
        <f t="shared" si="1017"/>
        <v>0.0001875-0.000878427819838831i</v>
      </c>
      <c r="M3446" t="str">
        <f t="shared" si="1018"/>
        <v>0.00125-0.000220781323702808i</v>
      </c>
      <c r="N3446">
        <f t="shared" si="1019"/>
        <v>5.1945887150176588</v>
      </c>
      <c r="O3446">
        <f t="shared" si="1020"/>
        <v>39.768434188231979</v>
      </c>
      <c r="P3446" s="3">
        <f t="shared" si="1021"/>
        <v>-39.768434188231979</v>
      </c>
      <c r="Q3446" s="3">
        <f t="shared" si="1022"/>
        <v>174.80541128498234</v>
      </c>
      <c r="R3446">
        <f t="shared" si="1023"/>
        <v>-5.1945887150176588</v>
      </c>
      <c r="S3446">
        <f t="shared" si="1024"/>
        <v>401.55492722062149</v>
      </c>
      <c r="T3446">
        <f t="shared" si="1007"/>
        <v>-39.768434188231979</v>
      </c>
    </row>
    <row r="3447" spans="1:20" x14ac:dyDescent="0.35">
      <c r="A3447">
        <f t="shared" si="1008"/>
        <v>2532631.5860093823</v>
      </c>
      <c r="B3447">
        <f t="shared" si="1025"/>
        <v>403080.83594405989</v>
      </c>
      <c r="C3447" t="str">
        <f t="shared" si="1009"/>
        <v>-0.0101513879053324+0.000950816559386725i</v>
      </c>
      <c r="D3447" t="str">
        <f t="shared" si="1010"/>
        <v>2.66129284218393-1.51387587736097i</v>
      </c>
      <c r="E3447" t="str">
        <f t="shared" si="1011"/>
        <v>-3.01861869587646-10.3423504010985i</v>
      </c>
      <c r="F3447" t="str">
        <f t="shared" si="1012"/>
        <v>2.74749587599867-1.03854477145843i</v>
      </c>
      <c r="G3447" t="str">
        <f t="shared" si="1013"/>
        <v>0.944185889275085-0.229562400599274i</v>
      </c>
      <c r="H3447" t="str">
        <f t="shared" si="1014"/>
        <v>0.00117540422680134-5.92406632698704i</v>
      </c>
      <c r="I3447" t="str">
        <f t="shared" si="1015"/>
        <v>-0.017347089304217-0.0459196990056529i</v>
      </c>
      <c r="K3447" t="str">
        <f t="shared" si="1016"/>
        <v>0.000401909852245024-0.000469689251697956i</v>
      </c>
      <c r="L3447" t="str">
        <f t="shared" si="1017"/>
        <v>0.0001875-0.000875102430602547i</v>
      </c>
      <c r="M3447" t="str">
        <f t="shared" si="1018"/>
        <v>0.00125-0.000219945530686201i</v>
      </c>
      <c r="N3447">
        <f t="shared" si="1019"/>
        <v>5.3509235027492252</v>
      </c>
      <c r="O3447">
        <f t="shared" si="1020"/>
        <v>39.831557513582382</v>
      </c>
      <c r="P3447" s="3">
        <f t="shared" si="1021"/>
        <v>-39.831557513582382</v>
      </c>
      <c r="Q3447" s="3">
        <f t="shared" si="1022"/>
        <v>174.64907649725077</v>
      </c>
      <c r="R3447">
        <f t="shared" si="1023"/>
        <v>-5.3509235027492252</v>
      </c>
      <c r="S3447">
        <f t="shared" si="1024"/>
        <v>403.08083594405991</v>
      </c>
      <c r="T3447">
        <f t="shared" si="1007"/>
        <v>-39.831557513582382</v>
      </c>
    </row>
    <row r="3448" spans="1:20" x14ac:dyDescent="0.35">
      <c r="A3448">
        <f t="shared" si="1008"/>
        <v>2542255.5860362179</v>
      </c>
      <c r="B3448">
        <f t="shared" si="1025"/>
        <v>404612.54312064731</v>
      </c>
      <c r="C3448" t="str">
        <f t="shared" si="1009"/>
        <v>-0.0100751541539269+0.000971463342221203i</v>
      </c>
      <c r="D3448" t="str">
        <f t="shared" si="1010"/>
        <v>2.6565423090993-1.51668723166675i</v>
      </c>
      <c r="E3448" t="str">
        <f t="shared" si="1011"/>
        <v>-3.01378424428141-10.2980399762602i</v>
      </c>
      <c r="F3448" t="str">
        <f t="shared" si="1012"/>
        <v>2.74632870498159-1.03939562081102i</v>
      </c>
      <c r="G3448" t="str">
        <f t="shared" si="1013"/>
        <v>0.943784787160857-0.230336846128866i</v>
      </c>
      <c r="H3448" t="str">
        <f t="shared" si="1014"/>
        <v>0.00116323437942478-5.90163229628759i</v>
      </c>
      <c r="I3448" t="str">
        <f t="shared" si="1015"/>
        <v>-0.0172956263078294-0.04572635251072i</v>
      </c>
      <c r="K3448" t="str">
        <f t="shared" si="1016"/>
        <v>0.000400778268146896-0.000468786199353824i</v>
      </c>
      <c r="L3448" t="str">
        <f t="shared" si="1017"/>
        <v>0.0001875-0.000871789630008514i</v>
      </c>
      <c r="M3448" t="str">
        <f t="shared" si="1018"/>
        <v>0.00125-0.000219112901659893i</v>
      </c>
      <c r="N3448">
        <f t="shared" si="1019"/>
        <v>5.5075296329230241</v>
      </c>
      <c r="O3448">
        <f t="shared" si="1020"/>
        <v>39.894775573031048</v>
      </c>
      <c r="P3448" s="3">
        <f t="shared" si="1021"/>
        <v>-39.894775573031048</v>
      </c>
      <c r="Q3448" s="3">
        <f t="shared" si="1022"/>
        <v>174.49247036707698</v>
      </c>
      <c r="R3448">
        <f t="shared" si="1023"/>
        <v>-5.5075296329230241</v>
      </c>
      <c r="S3448">
        <f t="shared" si="1024"/>
        <v>404.61254312064733</v>
      </c>
      <c r="T3448">
        <f t="shared" si="1007"/>
        <v>-39.894775573031048</v>
      </c>
    </row>
    <row r="3449" spans="1:20" x14ac:dyDescent="0.35">
      <c r="A3449">
        <f t="shared" si="1008"/>
        <v>2551916.157263156</v>
      </c>
      <c r="B3449">
        <f t="shared" si="1025"/>
        <v>406150.07078450581</v>
      </c>
      <c r="C3449" t="str">
        <f t="shared" si="1009"/>
        <v>-0.0099993035766197+0.000991789555062546i</v>
      </c>
      <c r="D3449" t="str">
        <f t="shared" si="1010"/>
        <v>2.65177272661895-1.51948972992814i</v>
      </c>
      <c r="E3449" t="str">
        <f t="shared" si="1011"/>
        <v>-3.00897041432213-10.2538924997804i</v>
      </c>
      <c r="F3449" t="str">
        <f t="shared" si="1012"/>
        <v>2.74515364919484-1.04025732977086i</v>
      </c>
      <c r="G3449" t="str">
        <f t="shared" si="1013"/>
        <v>0.9433809754199-0.231113198748357i</v>
      </c>
      <c r="H3449" t="str">
        <f t="shared" si="1014"/>
        <v>0.0011511875528972-5.87928325664774i</v>
      </c>
      <c r="I3449" t="str">
        <f t="shared" si="1015"/>
        <v>-0.0172444841353983-0.0455336815025298i</v>
      </c>
      <c r="K3449" t="str">
        <f t="shared" si="1016"/>
        <v>0.000399648829786793-0.000467881638550796i</v>
      </c>
      <c r="L3449" t="str">
        <f t="shared" si="1017"/>
        <v>0.0001875-0.000868489370400986i</v>
      </c>
      <c r="M3449" t="str">
        <f t="shared" si="1018"/>
        <v>0.00125-0.000218283424646238i</v>
      </c>
      <c r="N3449">
        <f t="shared" si="1019"/>
        <v>5.6644046603425124</v>
      </c>
      <c r="O3449">
        <f t="shared" si="1020"/>
        <v>39.958088543687857</v>
      </c>
      <c r="P3449" s="3">
        <f t="shared" si="1021"/>
        <v>-39.958088543687857</v>
      </c>
      <c r="Q3449" s="3">
        <f t="shared" si="1022"/>
        <v>174.33559533965749</v>
      </c>
      <c r="R3449">
        <f t="shared" si="1023"/>
        <v>-5.6644046603425124</v>
      </c>
      <c r="S3449">
        <f t="shared" si="1024"/>
        <v>406.15007078450583</v>
      </c>
      <c r="T3449">
        <f t="shared" si="1007"/>
        <v>-39.958088543687857</v>
      </c>
    </row>
    <row r="3450" spans="1:20" x14ac:dyDescent="0.35">
      <c r="A3450">
        <f t="shared" si="1008"/>
        <v>2561613.4386607558</v>
      </c>
      <c r="B3450">
        <f t="shared" si="1025"/>
        <v>407693.44105348695</v>
      </c>
      <c r="C3450" t="str">
        <f t="shared" si="1009"/>
        <v>-0.00992383556686353+0.001011796974526i</v>
      </c>
      <c r="D3450" t="str">
        <f t="shared" si="1010"/>
        <v>2.64698411798081-1.52228322825461i</v>
      </c>
      <c r="E3450" t="str">
        <f t="shared" si="1011"/>
        <v>-3.00417695491724-10.2099072516976i</v>
      </c>
      <c r="F3450" t="str">
        <f t="shared" si="1012"/>
        <v>2.74397066262064-1.04112986921345i</v>
      </c>
      <c r="G3450" t="str">
        <f t="shared" si="1013"/>
        <v>0.942974438238054-0.231891455357201i</v>
      </c>
      <c r="H3450" t="str">
        <f t="shared" si="1014"/>
        <v>0.00113926260972445-5.85701888584038i</v>
      </c>
      <c r="I3450" t="str">
        <f t="shared" si="1015"/>
        <v>-0.0171936599344745-0.0453416833689182i</v>
      </c>
      <c r="K3450" t="str">
        <f t="shared" si="1016"/>
        <v>0.000398521563045116-0.000466975579363227i</v>
      </c>
      <c r="L3450" t="str">
        <f t="shared" si="1017"/>
        <v>0.0001875-0.000865201604304633i</v>
      </c>
      <c r="M3450" t="str">
        <f t="shared" si="1018"/>
        <v>0.00125-0.000217457087712929i</v>
      </c>
      <c r="N3450">
        <f t="shared" si="1019"/>
        <v>5.8215461374123834</v>
      </c>
      <c r="O3450">
        <f t="shared" si="1020"/>
        <v>40.021496600526987</v>
      </c>
      <c r="P3450" s="3">
        <f t="shared" si="1021"/>
        <v>-40.021496600526987</v>
      </c>
      <c r="Q3450" s="3">
        <f t="shared" si="1022"/>
        <v>174.17845386258762</v>
      </c>
      <c r="R3450">
        <f t="shared" si="1023"/>
        <v>-5.8215461374123834</v>
      </c>
      <c r="S3450">
        <f t="shared" si="1024"/>
        <v>407.69344105348694</v>
      </c>
      <c r="T3450">
        <f t="shared" si="1007"/>
        <v>-40.021496600526987</v>
      </c>
    </row>
    <row r="3451" spans="1:20" x14ac:dyDescent="0.35">
      <c r="A3451">
        <f t="shared" si="1008"/>
        <v>2571347.5697276667</v>
      </c>
      <c r="B3451">
        <f t="shared" si="1025"/>
        <v>409242.6761294902</v>
      </c>
      <c r="C3451" t="str">
        <f t="shared" si="1009"/>
        <v>-0.00984874951915936+0.00103148738670392i</v>
      </c>
      <c r="D3451" t="str">
        <f t="shared" si="1010"/>
        <v>2.64217650770766-1.52506758249068i</v>
      </c>
      <c r="E3451" t="str">
        <f t="shared" si="1011"/>
        <v>-2.99940361636739-10.1660835161679i</v>
      </c>
      <c r="F3451" t="str">
        <f t="shared" si="1012"/>
        <v>2.74277969907735-1.04201320978737i</v>
      </c>
      <c r="G3451" t="str">
        <f t="shared" si="1013"/>
        <v>0.942565159744849-0.232671612750709i</v>
      </c>
      <c r="H3451" t="str">
        <f t="shared" si="1014"/>
        <v>0.00112745842120563-5.83483886286214i</v>
      </c>
      <c r="I3451" t="str">
        <f t="shared" si="1015"/>
        <v>-0.0171431508720978-0.0451503555090374i</v>
      </c>
      <c r="K3451" t="str">
        <f t="shared" si="1016"/>
        <v>0.00039739649358608-0.000466068032111574i</v>
      </c>
      <c r="L3451" t="str">
        <f t="shared" si="1017"/>
        <v>0.0001875-0.000861926284423823i</v>
      </c>
      <c r="M3451" t="str">
        <f t="shared" si="1018"/>
        <v>0.00125-0.000216633878972832i</v>
      </c>
      <c r="N3451">
        <f t="shared" si="1019"/>
        <v>5.9789516142020034</v>
      </c>
      <c r="O3451">
        <f t="shared" si="1020"/>
        <v>40.084999916390188</v>
      </c>
      <c r="P3451" s="3">
        <f t="shared" si="1021"/>
        <v>-40.084999916390188</v>
      </c>
      <c r="Q3451" s="3">
        <f t="shared" si="1022"/>
        <v>174.021048385798</v>
      </c>
      <c r="R3451">
        <f t="shared" si="1023"/>
        <v>-5.9789516142020034</v>
      </c>
      <c r="S3451">
        <f t="shared" si="1024"/>
        <v>409.24267612949018</v>
      </c>
      <c r="T3451">
        <f t="shared" si="1007"/>
        <v>-40.084999916390188</v>
      </c>
    </row>
    <row r="3452" spans="1:20" x14ac:dyDescent="0.35">
      <c r="A3452">
        <f t="shared" si="1008"/>
        <v>2581118.6904926319</v>
      </c>
      <c r="B3452">
        <f t="shared" si="1025"/>
        <v>410797.79829878226</v>
      </c>
      <c r="C3452" t="str">
        <f t="shared" si="1009"/>
        <v>-0.00977404482881558+0.00105086258699153i</v>
      </c>
      <c r="D3452" t="str">
        <f t="shared" si="1010"/>
        <v>2.63734992161503-1.52784264822843i</v>
      </c>
      <c r="E3452" t="str">
        <f t="shared" si="1011"/>
        <v>-2.99465015034529-10.1224205814413i</v>
      </c>
      <c r="F3452" t="str">
        <f t="shared" si="1012"/>
        <v>2.74158071222054-1.04290732191099i</v>
      </c>
      <c r="G3452" t="str">
        <f t="shared" si="1013"/>
        <v>0.942153124013869-0.233453667619029i</v>
      </c>
      <c r="H3452" t="str">
        <f t="shared" si="1014"/>
        <v>0.00111577386738309-5.81274286792864i</v>
      </c>
      <c r="I3452" t="str">
        <f t="shared" si="1015"/>
        <v>-0.017092954134648-0.0449596953333294i</v>
      </c>
      <c r="K3452" t="str">
        <f t="shared" si="1016"/>
        <v>0.00039627364685561-0.000465159007359285i</v>
      </c>
      <c r="L3452" t="str">
        <f t="shared" si="1017"/>
        <v>0.0001875-0.000858663363641978i</v>
      </c>
      <c r="M3452" t="str">
        <f t="shared" si="1018"/>
        <v>0.00125-0.000215813786583814i</v>
      </c>
      <c r="N3452">
        <f t="shared" si="1019"/>
        <v>6.1366186385023127</v>
      </c>
      <c r="O3452">
        <f t="shared" si="1020"/>
        <v>40.148598661989119</v>
      </c>
      <c r="P3452" s="3">
        <f t="shared" si="1021"/>
        <v>-40.148598661989119</v>
      </c>
      <c r="Q3452" s="3">
        <f t="shared" si="1022"/>
        <v>173.86338136149769</v>
      </c>
      <c r="R3452">
        <f t="shared" si="1023"/>
        <v>-6.1366186385023127</v>
      </c>
      <c r="S3452">
        <f t="shared" si="1024"/>
        <v>410.79779829878225</v>
      </c>
      <c r="T3452">
        <f t="shared" si="1007"/>
        <v>-40.148598661989119</v>
      </c>
    </row>
    <row r="3453" spans="1:20" x14ac:dyDescent="0.35">
      <c r="A3453">
        <f t="shared" si="1008"/>
        <v>2590926.9415165042</v>
      </c>
      <c r="B3453">
        <f t="shared" si="1025"/>
        <v>412358.82993231766</v>
      </c>
      <c r="C3453" t="str">
        <f t="shared" si="1009"/>
        <v>-0.00969972089171011+0.00106992437991178i</v>
      </c>
      <c r="D3453" t="str">
        <f t="shared" si="1010"/>
        <v>2.63250438681882-1.53060828082025i</v>
      </c>
      <c r="E3453" t="str">
        <f t="shared" si="1011"/>
        <v>-2.989916309886-10.0789177398374i</v>
      </c>
      <c r="F3453" t="str">
        <f t="shared" si="1012"/>
        <v>2.74037365554401-1.04381217576917i</v>
      </c>
      <c r="G3453" t="str">
        <f t="shared" si="1013"/>
        <v>0.94173831506311-0.234237616546115i</v>
      </c>
      <c r="H3453" t="str">
        <f t="shared" si="1014"/>
        <v>0.00110420783699278-5.79073058246991i</v>
      </c>
      <c r="I3453" t="str">
        <f t="shared" si="1015"/>
        <v>-0.0170430669276978-0.0447697002634987i</v>
      </c>
      <c r="K3453" t="str">
        <f t="shared" si="1016"/>
        <v>0.000395153048079303-0.000464248515909656i</v>
      </c>
      <c r="L3453" t="str">
        <f t="shared" si="1017"/>
        <v>0.0001875-0.000855412795020899i</v>
      </c>
      <c r="M3453" t="str">
        <f t="shared" si="1018"/>
        <v>0.00125-0.000214996798748569i</v>
      </c>
      <c r="N3453">
        <f t="shared" si="1019"/>
        <v>6.2945447558852266</v>
      </c>
      <c r="O3453">
        <f t="shared" si="1020"/>
        <v>40.212293005908435</v>
      </c>
      <c r="P3453" s="3">
        <f t="shared" si="1021"/>
        <v>-40.212293005908435</v>
      </c>
      <c r="Q3453" s="3">
        <f t="shared" si="1022"/>
        <v>173.70545524411477</v>
      </c>
      <c r="R3453">
        <f t="shared" si="1023"/>
        <v>-6.2945447558852266</v>
      </c>
      <c r="S3453">
        <f t="shared" si="1024"/>
        <v>412.35882993231769</v>
      </c>
      <c r="T3453">
        <f t="shared" si="1007"/>
        <v>-40.212293005908435</v>
      </c>
    </row>
    <row r="3454" spans="1:20" x14ac:dyDescent="0.35">
      <c r="A3454">
        <f t="shared" si="1008"/>
        <v>2600772.4638942666</v>
      </c>
      <c r="B3454">
        <f t="shared" si="1025"/>
        <v>413925.79348606046</v>
      </c>
      <c r="C3454" t="str">
        <f t="shared" si="1009"/>
        <v>-0.00962577710405513+0.00108867457893894i</v>
      </c>
      <c r="D3454" t="str">
        <f t="shared" si="1010"/>
        <v>2.62763993174281-1.5333643353917i</v>
      </c>
      <c r="E3454" t="str">
        <f t="shared" si="1011"/>
        <v>-2.98520184937728-10.0355742877215i</v>
      </c>
      <c r="F3454" t="str">
        <f t="shared" si="1012"/>
        <v>2.7391584823809-1.04472774131002i</v>
      </c>
      <c r="G3454" t="str">
        <f t="shared" si="1013"/>
        <v>0.941320716855357-0.2350234560087i</v>
      </c>
      <c r="H3454" t="str">
        <f t="shared" si="1014"/>
        <v>0.00109275922741448-5.7688016891256i</v>
      </c>
      <c r="I3454" t="str">
        <f t="shared" si="1015"/>
        <v>-0.0169934864758669-0.0445803677324862i</v>
      </c>
      <c r="K3454" t="str">
        <f t="shared" si="1016"/>
        <v>0.000394034722260377-0.000463336568802639i</v>
      </c>
      <c r="L3454" t="str">
        <f t="shared" si="1017"/>
        <v>0.0001875-0.000852174531800064i</v>
      </c>
      <c r="M3454" t="str">
        <f t="shared" si="1018"/>
        <v>0.00125-0.000214182903714454i</v>
      </c>
      <c r="N3454">
        <f t="shared" si="1019"/>
        <v>6.4527275097638039</v>
      </c>
      <c r="O3454">
        <f t="shared" si="1020"/>
        <v>40.276083114609669</v>
      </c>
      <c r="P3454" s="3">
        <f t="shared" si="1021"/>
        <v>-40.276083114609669</v>
      </c>
      <c r="Q3454" s="3">
        <f t="shared" si="1022"/>
        <v>173.5472724902362</v>
      </c>
      <c r="R3454">
        <f t="shared" si="1023"/>
        <v>-6.4527275097638039</v>
      </c>
      <c r="S3454">
        <f t="shared" si="1024"/>
        <v>413.92579348606046</v>
      </c>
      <c r="T3454">
        <f t="shared" si="1007"/>
        <v>-40.276083114609669</v>
      </c>
    </row>
    <row r="3455" spans="1:20" x14ac:dyDescent="0.35">
      <c r="A3455">
        <f t="shared" si="1008"/>
        <v>2610655.3992570648</v>
      </c>
      <c r="B3455">
        <f t="shared" si="1025"/>
        <v>415498.71150130749</v>
      </c>
      <c r="C3455" t="str">
        <f t="shared" si="1009"/>
        <v>-0.009552212862168+0.00110711500632086i</v>
      </c>
      <c r="D3455" t="str">
        <f t="shared" si="1010"/>
        <v>2.62275658612618-1.53611066685459i</v>
      </c>
      <c r="E3455" t="str">
        <f t="shared" si="1011"/>
        <v>-2.98050652455025-9.99238952548156i</v>
      </c>
      <c r="F3455" t="str">
        <f t="shared" si="1012"/>
        <v>2.73793514590487-1.04565398824161i</v>
      </c>
      <c r="G3455" t="str">
        <f t="shared" si="1013"/>
        <v>0.940900313298577-0.235811182375257i</v>
      </c>
      <c r="H3455" t="str">
        <f t="shared" si="1014"/>
        <v>0.0010814269446227-5.74695587174054i</v>
      </c>
      <c r="I3455" t="str">
        <f t="shared" si="1015"/>
        <v>-0.0169442100226783-0.044391695184444i</v>
      </c>
      <c r="K3455" t="str">
        <f t="shared" si="1016"/>
        <v>0.000392918694177725-0.000462423177311682i</v>
      </c>
      <c r="L3455" t="str">
        <f t="shared" si="1017"/>
        <v>0.0001875-0.000848948527395955i</v>
      </c>
      <c r="M3455" t="str">
        <f t="shared" si="1018"/>
        <v>0.00125-0.000213372089773315i</v>
      </c>
      <c r="N3455">
        <f t="shared" si="1019"/>
        <v>6.6111644414506543</v>
      </c>
      <c r="O3455">
        <f t="shared" si="1020"/>
        <v>40.339969152433007</v>
      </c>
      <c r="P3455" s="3">
        <f t="shared" si="1021"/>
        <v>-40.339969152433007</v>
      </c>
      <c r="Q3455" s="3">
        <f t="shared" si="1022"/>
        <v>173.38883555854935</v>
      </c>
      <c r="R3455">
        <f t="shared" si="1023"/>
        <v>-6.6111644414506543</v>
      </c>
      <c r="S3455">
        <f t="shared" si="1024"/>
        <v>415.49871150130747</v>
      </c>
      <c r="T3455">
        <f t="shared" si="1007"/>
        <v>-40.339969152433007</v>
      </c>
    </row>
    <row r="3456" spans="1:20" x14ac:dyDescent="0.35">
      <c r="A3456">
        <f t="shared" si="1008"/>
        <v>2620575.889774242</v>
      </c>
      <c r="B3456">
        <f t="shared" si="1025"/>
        <v>417077.60660501249</v>
      </c>
      <c r="C3456" t="str">
        <f t="shared" si="1009"/>
        <v>-0.00947902756224378+0.00112524749289922i</v>
      </c>
      <c r="D3456" t="str">
        <f t="shared" si="1010"/>
        <v>2.61785438103067-1.53884712992012i</v>
      </c>
      <c r="E3456" t="str">
        <f t="shared" si="1011"/>
        <v>-2.97583009246949-9.94936275750476i</v>
      </c>
      <c r="F3456" t="str">
        <f t="shared" si="1012"/>
        <v>2.73670359913115-1.04659088602856i</v>
      </c>
      <c r="G3456" t="str">
        <f t="shared" si="1013"/>
        <v>0.940477088246307-0.236600791904962i</v>
      </c>
      <c r="H3456" t="str">
        <f t="shared" si="1014"/>
        <v>0.00107020990313761-5.72519281536001i</v>
      </c>
      <c r="I3456" t="str">
        <f t="shared" si="1015"/>
        <v>-0.0168952348304127-0.044203680074708i</v>
      </c>
      <c r="K3456" t="str">
        <f t="shared" si="1016"/>
        <v>0.000391804988384008-0.000461508352940509i</v>
      </c>
      <c r="L3456" t="str">
        <f t="shared" si="1017"/>
        <v>0.0001875-0.00084573473540143i</v>
      </c>
      <c r="M3456" t="str">
        <f t="shared" si="1018"/>
        <v>0.00125-0.000212564345261322i</v>
      </c>
      <c r="N3456">
        <f t="shared" si="1019"/>
        <v>6.7698530902125071</v>
      </c>
      <c r="O3456">
        <f t="shared" si="1020"/>
        <v>40.403951281601003</v>
      </c>
      <c r="P3456" s="3">
        <f t="shared" si="1021"/>
        <v>-40.403951281601003</v>
      </c>
      <c r="Q3456" s="3">
        <f t="shared" si="1022"/>
        <v>173.23014690978749</v>
      </c>
      <c r="R3456">
        <f t="shared" si="1023"/>
        <v>-6.7698530902125071</v>
      </c>
      <c r="S3456">
        <f t="shared" si="1024"/>
        <v>417.07760660501248</v>
      </c>
      <c r="T3456">
        <f t="shared" si="1007"/>
        <v>-40.403951281601003</v>
      </c>
    </row>
    <row r="3457" spans="1:20" x14ac:dyDescent="0.35">
      <c r="A3457">
        <f t="shared" si="1008"/>
        <v>2630534.0781553844</v>
      </c>
      <c r="B3457">
        <f t="shared" si="1025"/>
        <v>418662.50151011156</v>
      </c>
      <c r="C3457" t="str">
        <f t="shared" si="1009"/>
        <v>-0.0094062206001322+0.00114307387793001i</v>
      </c>
      <c r="D3457" t="str">
        <f t="shared" si="1010"/>
        <v>2.61293334884778-1.54157357911226i</v>
      </c>
      <c r="E3457" t="str">
        <f t="shared" si="1011"/>
        <v>-2.97117231152427-9.90649329215443i</v>
      </c>
      <c r="F3457" t="str">
        <f t="shared" si="1012"/>
        <v>2.73546379491781-1.04753840388886i</v>
      </c>
      <c r="G3457" t="str">
        <f t="shared" si="1013"/>
        <v>0.940051025498071-0.237392280746649i</v>
      </c>
      <c r="H3457" t="str">
        <f t="shared" si="1014"/>
        <v>0.0010591070259761-5.70351220622516i</v>
      </c>
      <c r="I3457" t="str">
        <f t="shared" si="1015"/>
        <v>-0.0168465581799689-0.0440163198697725i</v>
      </c>
      <c r="K3457" t="str">
        <f t="shared" si="1016"/>
        <v>0.000390693629203764-0.000460592107419904i</v>
      </c>
      <c r="L3457" t="str">
        <f t="shared" si="1017"/>
        <v>0.0001875-0.000842533109585008i</v>
      </c>
      <c r="M3457" t="str">
        <f t="shared" si="1018"/>
        <v>0.00125-0.000211759658558799i</v>
      </c>
      <c r="N3457">
        <f t="shared" si="1019"/>
        <v>6.9287909933328535</v>
      </c>
      <c r="O3457">
        <f t="shared" si="1020"/>
        <v>40.468029662221532</v>
      </c>
      <c r="P3457" s="3">
        <f t="shared" si="1021"/>
        <v>-40.468029662221532</v>
      </c>
      <c r="Q3457" s="3">
        <f t="shared" si="1022"/>
        <v>173.07120900666715</v>
      </c>
      <c r="R3457">
        <f t="shared" si="1023"/>
        <v>-6.9287909933328535</v>
      </c>
      <c r="S3457">
        <f t="shared" si="1024"/>
        <v>418.66250151011155</v>
      </c>
      <c r="T3457">
        <f t="shared" si="1007"/>
        <v>-40.468029662221532</v>
      </c>
    </row>
    <row r="3458" spans="1:20" x14ac:dyDescent="0.35">
      <c r="A3458">
        <f t="shared" si="1008"/>
        <v>2640530.107652375</v>
      </c>
      <c r="B3458">
        <f t="shared" si="1025"/>
        <v>420253.41901585</v>
      </c>
      <c r="C3458" t="str">
        <f t="shared" si="1009"/>
        <v>-0.00933379137111857+0.00116059600890107i</v>
      </c>
      <c r="D3458" t="str">
        <f t="shared" si="1010"/>
        <v>2.60799352330576-1.54428986878123i</v>
      </c>
      <c r="E3458" t="str">
        <f t="shared" si="1011"/>
        <v>-2.96653294141884-9.86378044174764i</v>
      </c>
      <c r="F3458" t="str">
        <f t="shared" si="1012"/>
        <v>2.73421568596698-1.04849651079043i</v>
      </c>
      <c r="G3458" t="str">
        <f t="shared" si="1013"/>
        <v>0.939622108799799-0.238185644937762i</v>
      </c>
      <c r="H3458" t="str">
        <f t="shared" si="1014"/>
        <v>0.00104811724460332-5.68191373176851i</v>
      </c>
      <c r="I3458" t="str">
        <f t="shared" si="1015"/>
        <v>-0.0167981773707213-0.0438296120472659i</v>
      </c>
      <c r="K3458" t="str">
        <f t="shared" si="1016"/>
        <v>0.000389584640731603-0.000459674452704452i</v>
      </c>
      <c r="L3458" t="str">
        <f t="shared" si="1017"/>
        <v>0.0001875-0.000839343603890226i</v>
      </c>
      <c r="M3458" t="str">
        <f t="shared" si="1018"/>
        <v>0.00125-0.000210958018090057i</v>
      </c>
      <c r="N3458">
        <f t="shared" si="1019"/>
        <v>7.0879756861631904</v>
      </c>
      <c r="O3458">
        <f t="shared" si="1020"/>
        <v>40.532204452290649</v>
      </c>
      <c r="P3458" s="3">
        <f t="shared" si="1021"/>
        <v>-40.532204452290649</v>
      </c>
      <c r="Q3458" s="3">
        <f t="shared" si="1022"/>
        <v>172.91202431383681</v>
      </c>
      <c r="R3458">
        <f t="shared" si="1023"/>
        <v>-7.0879756861631904</v>
      </c>
      <c r="S3458">
        <f t="shared" si="1024"/>
        <v>420.25341901585</v>
      </c>
      <c r="T3458">
        <f t="shared" si="1007"/>
        <v>-40.532204452290649</v>
      </c>
    </row>
    <row r="3459" spans="1:20" x14ac:dyDescent="0.35">
      <c r="A3459">
        <f t="shared" si="1008"/>
        <v>2650564.1220614538</v>
      </c>
      <c r="B3459">
        <f t="shared" si="1025"/>
        <v>421850.38200811023</v>
      </c>
      <c r="C3459" t="str">
        <f t="shared" si="1009"/>
        <v>-0.00926173926970836+0.00117781574135015i</v>
      </c>
      <c r="D3459" t="str">
        <f t="shared" si="1010"/>
        <v>2.6030349394765-1.5469958531172i</v>
      </c>
      <c r="E3459" t="str">
        <f t="shared" si="1011"/>
        <v>-2.96191174316365-9.8212235225325i</v>
      </c>
      <c r="F3459" t="str">
        <f t="shared" si="1012"/>
        <v>2.73295922482608-1.04946517544784i</v>
      </c>
      <c r="G3459" t="str">
        <f t="shared" si="1013"/>
        <v>0.939190321844257-0.238980880403303i</v>
      </c>
      <c r="H3459" t="str">
        <f t="shared" si="1014"/>
        <v>0.00103723949888422-5.66039708060934i</v>
      </c>
      <c r="I3459" t="str">
        <f t="shared" si="1015"/>
        <v>-0.0167500897203811-0.0436435540959237i</v>
      </c>
      <c r="K3459" t="str">
        <f t="shared" si="1016"/>
        <v>0.000388478046830432-0.000458755400969303i</v>
      </c>
      <c r="L3459" t="str">
        <f t="shared" si="1017"/>
        <v>0.0001875-0.000836166172434971i</v>
      </c>
      <c r="M3459" t="str">
        <f t="shared" si="1018"/>
        <v>0.00125-0.000210159412323228i</v>
      </c>
      <c r="N3459">
        <f t="shared" si="1019"/>
        <v>7.2474047021842125</v>
      </c>
      <c r="O3459">
        <f t="shared" si="1020"/>
        <v>40.59647580769537</v>
      </c>
      <c r="P3459" s="3">
        <f t="shared" si="1021"/>
        <v>-40.59647580769537</v>
      </c>
      <c r="Q3459" s="3">
        <f t="shared" si="1022"/>
        <v>172.75259529781579</v>
      </c>
      <c r="R3459">
        <f t="shared" si="1023"/>
        <v>-7.2474047021842125</v>
      </c>
      <c r="S3459">
        <f t="shared" si="1024"/>
        <v>421.85038200811022</v>
      </c>
      <c r="T3459">
        <f t="shared" si="1007"/>
        <v>-40.59647580769537</v>
      </c>
    </row>
    <row r="3460" spans="1:20" x14ac:dyDescent="0.35">
      <c r="A3460">
        <f t="shared" si="1008"/>
        <v>2660636.2657252871</v>
      </c>
      <c r="B3460">
        <f t="shared" si="1025"/>
        <v>423453.41345974104</v>
      </c>
      <c r="C3460" t="str">
        <f t="shared" si="1009"/>
        <v>-0.00919006368941477+0.0011947349386806i</v>
      </c>
      <c r="D3460" t="str">
        <f t="shared" si="1010"/>
        <v>2.59805763378218-1.54969138616399i</v>
      </c>
      <c r="E3460" t="str">
        <f t="shared" si="1011"/>
        <v>-2.95730847906606-9.77882185466583i</v>
      </c>
      <c r="F3460" t="str">
        <f t="shared" si="1012"/>
        <v>2.73169436388912-1.05044436631893i</v>
      </c>
      <c r="G3460" t="str">
        <f t="shared" si="1013"/>
        <v>0.938755648271494-0.239777982954777i</v>
      </c>
      <c r="H3460" t="str">
        <f t="shared" si="1014"/>
        <v>0.00102647273703536-5.6389619425491i</v>
      </c>
      <c r="I3460" t="str">
        <f t="shared" si="1015"/>
        <v>-0.0167022925648576-0.0434581435155637i</v>
      </c>
      <c r="K3460" t="str">
        <f t="shared" si="1016"/>
        <v>0.000387373871129724-0.000457834964606887i</v>
      </c>
      <c r="L3460" t="str">
        <f t="shared" si="1017"/>
        <v>0.0001875-0.000833000769510831i</v>
      </c>
      <c r="M3460" t="str">
        <f t="shared" si="1018"/>
        <v>0.00125-0.000209363829770102i</v>
      </c>
      <c r="N3460">
        <f t="shared" si="1019"/>
        <v>7.4070755730591884</v>
      </c>
      <c r="O3460">
        <f t="shared" si="1020"/>
        <v>40.660843882217293</v>
      </c>
      <c r="P3460" s="3">
        <f t="shared" si="1021"/>
        <v>-40.660843882217293</v>
      </c>
      <c r="Q3460" s="3">
        <f t="shared" si="1022"/>
        <v>172.59292442694081</v>
      </c>
      <c r="R3460">
        <f t="shared" si="1023"/>
        <v>-7.4070755730591884</v>
      </c>
      <c r="S3460">
        <f t="shared" si="1024"/>
        <v>423.45341345974106</v>
      </c>
      <c r="T3460">
        <f t="shared" si="1007"/>
        <v>-40.660843882217293</v>
      </c>
    </row>
    <row r="3461" spans="1:20" x14ac:dyDescent="0.35">
      <c r="A3461">
        <f t="shared" si="1008"/>
        <v>2670746.6835350436</v>
      </c>
      <c r="B3461">
        <f t="shared" si="1025"/>
        <v>425062.53643088805</v>
      </c>
      <c r="C3461" t="str">
        <f t="shared" si="1009"/>
        <v>-0.00911876402255139+0.00121135547197681i</v>
      </c>
      <c r="D3461" t="str">
        <f t="shared" si="1010"/>
        <v>2.59306164400189-1.55237632183316i</v>
      </c>
      <c r="E3461" t="str">
        <f t="shared" si="1011"/>
        <v>-2.95272291272154-9.73657476219161i</v>
      </c>
      <c r="F3461" t="str">
        <f t="shared" si="1012"/>
        <v>2.73042105539804-1.05143405160147i</v>
      </c>
      <c r="G3461" t="str">
        <f t="shared" si="1013"/>
        <v>0.938318071669295-0.24057694828913i</v>
      </c>
      <c r="H3461" t="str">
        <f t="shared" si="1014"/>
        <v>0.00101581591557705-5.61760800856703i</v>
      </c>
      <c r="I3461" t="str">
        <f t="shared" si="1015"/>
        <v>-0.0166547832581212-0.043273377817062i</v>
      </c>
      <c r="K3461" t="str">
        <f t="shared" si="1016"/>
        <v>0.00038627213702385-0.000456913156223624i</v>
      </c>
      <c r="L3461" t="str">
        <f t="shared" si="1017"/>
        <v>0.0001875-0.000829847349582419i</v>
      </c>
      <c r="M3461" t="str">
        <f t="shared" si="1018"/>
        <v>0.00125-0.000208571258985955i</v>
      </c>
      <c r="N3461">
        <f t="shared" si="1019"/>
        <v>7.5669858286906901</v>
      </c>
      <c r="O3461">
        <f t="shared" si="1020"/>
        <v>40.725308827534803</v>
      </c>
      <c r="P3461" s="3">
        <f t="shared" si="1021"/>
        <v>-40.725308827534803</v>
      </c>
      <c r="Q3461" s="3">
        <f t="shared" si="1022"/>
        <v>172.43301417130931</v>
      </c>
      <c r="R3461">
        <f t="shared" si="1023"/>
        <v>-7.5669858286906901</v>
      </c>
      <c r="S3461">
        <f t="shared" si="1024"/>
        <v>425.06253643088803</v>
      </c>
      <c r="T3461">
        <f t="shared" si="1007"/>
        <v>-40.725308827534803</v>
      </c>
    </row>
    <row r="3462" spans="1:20" x14ac:dyDescent="0.35">
      <c r="A3462">
        <f t="shared" si="1008"/>
        <v>2680895.5209324765</v>
      </c>
      <c r="B3462">
        <f t="shared" si="1025"/>
        <v>426677.77406932542</v>
      </c>
      <c r="C3462" t="str">
        <f t="shared" si="1009"/>
        <v>-0.00904783966002727+0.00122767921981801i</v>
      </c>
      <c r="D3462" t="str">
        <f t="shared" si="1010"/>
        <v>2.58804700927797-1.55505051391797i</v>
      </c>
      <c r="E3462" t="str">
        <f t="shared" si="1011"/>
        <v>-2.94815480900476-9.69448157301873i</v>
      </c>
      <c r="F3462" t="str">
        <f t="shared" si="1012"/>
        <v>2.72913925144405-1.05243419922972i</v>
      </c>
      <c r="G3462" t="str">
        <f t="shared" si="1013"/>
        <v>0.937877575573652-0.241377771987688i</v>
      </c>
      <c r="H3462" t="str">
        <f t="shared" si="1014"/>
        <v>0.00100526799928555-5.59633497081558i</v>
      </c>
      <c r="I3462" t="str">
        <f t="shared" si="1015"/>
        <v>-0.0166075591720669-0.0430892545223272i</v>
      </c>
      <c r="K3462" t="str">
        <f t="shared" si="1016"/>
        <v>0.000385172867670463-0.000455989988636628i</v>
      </c>
      <c r="L3462" t="str">
        <f t="shared" si="1017"/>
        <v>0.0001875-0.000826705867286731i</v>
      </c>
      <c r="M3462" t="str">
        <f t="shared" si="1018"/>
        <v>0.00125-0.000207781688569392i</v>
      </c>
      <c r="N3462">
        <f t="shared" si="1019"/>
        <v>7.7271329972743956</v>
      </c>
      <c r="O3462">
        <f t="shared" si="1020"/>
        <v>40.789870793226655</v>
      </c>
      <c r="P3462" s="3">
        <f t="shared" si="1021"/>
        <v>-40.789870793226655</v>
      </c>
      <c r="Q3462" s="3">
        <f t="shared" si="1022"/>
        <v>172.2728670027256</v>
      </c>
      <c r="R3462">
        <f t="shared" si="1023"/>
        <v>-7.7271329972743956</v>
      </c>
      <c r="S3462">
        <f t="shared" si="1024"/>
        <v>426.67777406932544</v>
      </c>
      <c r="T3462">
        <f t="shared" si="1007"/>
        <v>-40.789870793226655</v>
      </c>
    </row>
    <row r="3463" spans="1:20" x14ac:dyDescent="0.35">
      <c r="A3463">
        <f t="shared" si="1008"/>
        <v>2691082.9239120199</v>
      </c>
      <c r="B3463">
        <f t="shared" si="1025"/>
        <v>428299.14961078885</v>
      </c>
      <c r="C3463" t="str">
        <f t="shared" si="1009"/>
        <v>-0.00897728999114655+0.00124370806809206i</v>
      </c>
      <c r="D3463" t="str">
        <f t="shared" si="1010"/>
        <v>2.58301377012231-1.55771381610777i</v>
      </c>
      <c r="E3463" t="str">
        <f t="shared" si="1011"/>
        <v>-2.94360393406097-9.65254161889984i</v>
      </c>
      <c r="F3463" t="str">
        <f t="shared" si="1012"/>
        <v>2.72784890396906-1.05344477687117i</v>
      </c>
      <c r="G3463" t="str">
        <f t="shared" si="1013"/>
        <v>0.937434143469242-0.242180449515088i</v>
      </c>
      <c r="H3463" t="str">
        <f t="shared" si="1014"/>
        <v>0.000994827961145516-5.57514252261587i</v>
      </c>
      <c r="I3463" t="str">
        <f t="shared" si="1015"/>
        <v>-0.0165606176963807-0.0429057711642762i</v>
      </c>
      <c r="K3463" t="str">
        <f t="shared" si="1016"/>
        <v>0.000384076085988899-0.000455065474870386i</v>
      </c>
      <c r="L3463" t="str">
        <f t="shared" si="1017"/>
        <v>0.0001875-0.000823576277432487i</v>
      </c>
      <c r="M3463" t="str">
        <f t="shared" si="1018"/>
        <v>0.00125-0.000206995107162175i</v>
      </c>
      <c r="N3463">
        <f t="shared" si="1019"/>
        <v>7.8875146053573246</v>
      </c>
      <c r="O3463">
        <f t="shared" si="1020"/>
        <v>40.854529926774561</v>
      </c>
      <c r="P3463" s="3">
        <f t="shared" si="1021"/>
        <v>-40.854529926774561</v>
      </c>
      <c r="Q3463" s="3">
        <f t="shared" si="1022"/>
        <v>172.11248539464268</v>
      </c>
      <c r="R3463">
        <f t="shared" si="1023"/>
        <v>-7.8875146053573246</v>
      </c>
      <c r="S3463">
        <f t="shared" si="1024"/>
        <v>428.29914961078885</v>
      </c>
      <c r="T3463">
        <f t="shared" si="1007"/>
        <v>-40.854529926774561</v>
      </c>
    </row>
    <row r="3464" spans="1:20" x14ac:dyDescent="0.35">
      <c r="A3464">
        <f t="shared" si="1008"/>
        <v>2701309.0390228857</v>
      </c>
      <c r="B3464">
        <f t="shared" si="1025"/>
        <v>429926.68637930986</v>
      </c>
      <c r="C3464" t="str">
        <f t="shared" si="1009"/>
        <v>-0.00890711440341134+0.00125944390980701i</v>
      </c>
      <c r="D3464" t="str">
        <f t="shared" si="1010"/>
        <v>2.57796196842245-1.56036608200223i</v>
      </c>
      <c r="E3464" t="str">
        <f t="shared" si="1011"/>
        <v>-2.93907005529727-9.61075423540991i</v>
      </c>
      <c r="F3464" t="str">
        <f t="shared" si="1012"/>
        <v>2.72654996476706-1.05446575192303i</v>
      </c>
      <c r="G3464" t="str">
        <f t="shared" si="1013"/>
        <v>0.936987758789919-0.242984976218208i</v>
      </c>
      <c r="H3464" t="str">
        <f t="shared" si="1014"/>
        <v>0.000984494782302681-5.55403035845338i</v>
      </c>
      <c r="I3464" t="str">
        <f t="shared" si="1015"/>
        <v>-0.0165139562384052-0.04272292528681i</v>
      </c>
      <c r="K3464" t="str">
        <f t="shared" si="1016"/>
        <v>0.000382981814658654-0.000454139628153427i</v>
      </c>
      <c r="L3464" t="str">
        <f t="shared" si="1017"/>
        <v>0.0001875-0.000820458534999484i</v>
      </c>
      <c r="M3464" t="str">
        <f t="shared" si="1018"/>
        <v>0.00125-0.000206211503449069i</v>
      </c>
      <c r="N3464">
        <f t="shared" si="1019"/>
        <v>8.0481281778884011</v>
      </c>
      <c r="O3464">
        <f t="shared" si="1020"/>
        <v>40.919286373566493</v>
      </c>
      <c r="P3464" s="3">
        <f t="shared" si="1021"/>
        <v>-40.919286373566493</v>
      </c>
      <c r="Q3464" s="3">
        <f t="shared" si="1022"/>
        <v>171.9518718221116</v>
      </c>
      <c r="R3464">
        <f t="shared" si="1023"/>
        <v>-8.0481281778884011</v>
      </c>
      <c r="S3464">
        <f t="shared" si="1024"/>
        <v>429.92668637930984</v>
      </c>
      <c r="T3464">
        <f t="shared" si="1007"/>
        <v>-40.919286373566493</v>
      </c>
    </row>
    <row r="3465" spans="1:20" x14ac:dyDescent="0.35">
      <c r="A3465">
        <f t="shared" si="1008"/>
        <v>2711574.0133711724</v>
      </c>
      <c r="B3465">
        <f t="shared" si="1025"/>
        <v>431560.40778755123</v>
      </c>
      <c r="C3465" t="str">
        <f t="shared" si="1009"/>
        <v>-0.00883731228232924+0.00127488864490282i</v>
      </c>
      <c r="D3465" t="str">
        <f t="shared" si="1010"/>
        <v>2.57289164744748-1.56300716512601i</v>
      </c>
      <c r="E3465" t="str">
        <f t="shared" si="1011"/>
        <v>-2.93455294137415-9.56911876192529i</v>
      </c>
      <c r="F3465" t="str">
        <f t="shared" si="1012"/>
        <v>2.72524238548566-1.05549709150891i</v>
      </c>
      <c r="G3465" t="str">
        <f t="shared" si="1013"/>
        <v>0.936538404919219-0.243791347325093i</v>
      </c>
      <c r="H3465" t="str">
        <f t="shared" si="1014"/>
        <v>0.000974267452016766-5.53299817397338i</v>
      </c>
      <c r="I3465" t="str">
        <f t="shared" si="1015"/>
        <v>-0.0164675722230078-0.0425407144447895i</v>
      </c>
      <c r="K3465" t="str">
        <f t="shared" si="1016"/>
        <v>0.000381890076117941-0.000453212461914995i</v>
      </c>
      <c r="L3465" t="str">
        <f t="shared" si="1017"/>
        <v>0.0001875-0.000817352595137965i</v>
      </c>
      <c r="M3465" t="str">
        <f t="shared" si="1018"/>
        <v>0.00125-0.00020543086615767i</v>
      </c>
      <c r="N3465">
        <f t="shared" si="1019"/>
        <v>8.2089712382736195</v>
      </c>
      <c r="O3465">
        <f t="shared" si="1020"/>
        <v>40.984140276898955</v>
      </c>
      <c r="P3465" s="3">
        <f t="shared" si="1021"/>
        <v>-40.984140276898955</v>
      </c>
      <c r="Q3465" s="3">
        <f t="shared" si="1022"/>
        <v>171.79102876172638</v>
      </c>
      <c r="R3465">
        <f t="shared" si="1023"/>
        <v>-8.2089712382736195</v>
      </c>
      <c r="S3465">
        <f t="shared" si="1024"/>
        <v>431.56040778755124</v>
      </c>
      <c r="T3465">
        <f t="shared" si="1007"/>
        <v>-40.984140276898955</v>
      </c>
    </row>
    <row r="3466" spans="1:20" x14ac:dyDescent="0.35">
      <c r="A3466">
        <f t="shared" si="1008"/>
        <v>2721877.9946219833</v>
      </c>
      <c r="B3466">
        <f t="shared" si="1025"/>
        <v>433200.33733714395</v>
      </c>
      <c r="C3466" t="str">
        <f t="shared" si="1009"/>
        <v>-0.00876788301122289+0.00129004418006214i</v>
      </c>
      <c r="D3466" t="str">
        <f t="shared" si="1010"/>
        <v>2.56780285185381-1.56563691894337i</v>
      </c>
      <c r="E3466" t="str">
        <f t="shared" si="1011"/>
        <v>-2.93005236219695-9.52763454160265i</v>
      </c>
      <c r="F3466" t="str">
        <f t="shared" si="1012"/>
        <v>2.72392611762751-1.05653876247534i</v>
      </c>
      <c r="G3466" t="str">
        <f t="shared" si="1013"/>
        <v>0.936086065190878-0.244599557943871i</v>
      </c>
      <c r="H3466" t="str">
        <f t="shared" si="1014"/>
        <v>0.000964144967614406-5.51204566597652i</v>
      </c>
      <c r="I3466" t="str">
        <f t="shared" si="1015"/>
        <v>-0.016421463092449-0.0423591362040108i</v>
      </c>
      <c r="K3466" t="str">
        <f t="shared" si="1016"/>
        <v>0.0003808008925622-0.000452283989781691i</v>
      </c>
      <c r="L3466" t="str">
        <f t="shared" si="1017"/>
        <v>0.0001875-0.000814258413167924i</v>
      </c>
      <c r="M3466" t="str">
        <f t="shared" si="1018"/>
        <v>0.00125-0.000204653184058249i</v>
      </c>
      <c r="N3466">
        <f t="shared" si="1019"/>
        <v>8.370041308432377</v>
      </c>
      <c r="O3466">
        <f t="shared" si="1020"/>
        <v>41.049091777980813</v>
      </c>
      <c r="P3466" s="3">
        <f t="shared" si="1021"/>
        <v>-41.049091777980813</v>
      </c>
      <c r="Q3466" s="3">
        <f t="shared" si="1022"/>
        <v>171.62995869156762</v>
      </c>
      <c r="R3466">
        <f t="shared" si="1023"/>
        <v>-8.370041308432377</v>
      </c>
      <c r="S3466">
        <f t="shared" si="1024"/>
        <v>433.20033733714394</v>
      </c>
      <c r="T3466">
        <f t="shared" si="1007"/>
        <v>-41.049091777980813</v>
      </c>
    </row>
    <row r="3467" spans="1:20" x14ac:dyDescent="0.35">
      <c r="A3467">
        <f t="shared" si="1008"/>
        <v>2732221.131001547</v>
      </c>
      <c r="B3467">
        <f t="shared" si="1025"/>
        <v>434846.49861902511</v>
      </c>
      <c r="C3467" t="str">
        <f t="shared" si="1009"/>
        <v>-0.00869882597104514+0.00130491242851953i</v>
      </c>
      <c r="D3467" t="str">
        <f t="shared" si="1010"/>
        <v>2.56269562769078-1.56825519687295i</v>
      </c>
      <c r="E3467" t="str">
        <f t="shared" si="1011"/>
        <v>-2.92556808890766-9.48630092135868i</v>
      </c>
      <c r="F3467" t="str">
        <f t="shared" si="1012"/>
        <v>2.72260111255192-1.05759073138842i</v>
      </c>
      <c r="G3467" t="str">
        <f t="shared" si="1013"/>
        <v>0.935630722889359-0.245409603061686i</v>
      </c>
      <c r="H3467" t="str">
        <f t="shared" si="1014"/>
        <v>0.000954126334442501-5.49117253241445i</v>
      </c>
      <c r="I3467" t="str">
        <f t="shared" si="1015"/>
        <v>-0.0163756263062532-0.0421781881411824i</v>
      </c>
      <c r="K3467" t="str">
        <f t="shared" si="1016"/>
        <v>0.00037971428594277-0.000451354225574112i</v>
      </c>
      <c r="L3467" t="str">
        <f t="shared" si="1017"/>
        <v>0.0001875-0.000811175944578525i</v>
      </c>
      <c r="M3467" t="str">
        <f t="shared" si="1018"/>
        <v>0.00125-0.000203878445963587i</v>
      </c>
      <c r="N3467">
        <f t="shared" si="1019"/>
        <v>8.5313359088462448</v>
      </c>
      <c r="O3467">
        <f t="shared" si="1020"/>
        <v>41.114141015935488</v>
      </c>
      <c r="P3467" s="3">
        <f t="shared" si="1021"/>
        <v>-41.114141015935488</v>
      </c>
      <c r="Q3467" s="3">
        <f t="shared" si="1022"/>
        <v>171.46866409115376</v>
      </c>
      <c r="R3467">
        <f t="shared" si="1023"/>
        <v>-8.5313359088462448</v>
      </c>
      <c r="S3467">
        <f t="shared" si="1024"/>
        <v>434.84649861902511</v>
      </c>
      <c r="T3467">
        <f t="shared" si="1007"/>
        <v>-41.114141015935488</v>
      </c>
    </row>
    <row r="3468" spans="1:20" x14ac:dyDescent="0.35">
      <c r="A3468">
        <f t="shared" si="1008"/>
        <v>2742603.5712993527</v>
      </c>
      <c r="B3468">
        <f t="shared" si="1025"/>
        <v>436498.9153137774</v>
      </c>
      <c r="C3468" t="str">
        <f t="shared" si="1009"/>
        <v>-0.00863014054019678+0.00131949530987101i</v>
      </c>
      <c r="D3468" t="str">
        <f t="shared" si="1010"/>
        <v>2.55757002240609-1.57086185230281i</v>
      </c>
      <c r="E3468" t="str">
        <f t="shared" si="1011"/>
        <v>-2.92109989387667-9.44511725184957i</v>
      </c>
      <c r="F3468" t="str">
        <f t="shared" si="1012"/>
        <v>2.72126732147639-1.05865296453037i</v>
      </c>
      <c r="G3468" t="str">
        <f t="shared" si="1013"/>
        <v>0.935172361250399-0.246221477543596i</v>
      </c>
      <c r="H3468" t="str">
        <f t="shared" si="1014"/>
        <v>0.000944210565821599-5.47037847238543i</v>
      </c>
      <c r="I3468" t="str">
        <f t="shared" si="1015"/>
        <v>-0.0163300593410798-0.0419978678439012i</v>
      </c>
      <c r="K3468" t="str">
        <f t="shared" si="1016"/>
        <v>0.000378630277965532-0.000450423183303483i</v>
      </c>
      <c r="L3468" t="str">
        <f t="shared" si="1017"/>
        <v>0.0001875-0.000808105145027421i</v>
      </c>
      <c r="M3468" t="str">
        <f t="shared" si="1018"/>
        <v>0.00125-0.000203106640728817i</v>
      </c>
      <c r="N3468">
        <f t="shared" si="1019"/>
        <v>8.6928525586155274</v>
      </c>
      <c r="O3468">
        <f t="shared" si="1020"/>
        <v>41.179288127804064</v>
      </c>
      <c r="P3468" s="3">
        <f t="shared" si="1021"/>
        <v>-41.179288127804064</v>
      </c>
      <c r="Q3468" s="3">
        <f t="shared" si="1022"/>
        <v>171.30714744138447</v>
      </c>
      <c r="R3468">
        <f t="shared" si="1023"/>
        <v>-8.6928525586155274</v>
      </c>
      <c r="S3468">
        <f t="shared" si="1024"/>
        <v>436.49891531377739</v>
      </c>
      <c r="T3468">
        <f t="shared" si="1007"/>
        <v>-41.179288127804064</v>
      </c>
    </row>
    <row r="3469" spans="1:20" x14ac:dyDescent="0.35">
      <c r="A3469">
        <f t="shared" si="1008"/>
        <v>2753025.4648702904</v>
      </c>
      <c r="B3469">
        <f t="shared" si="1025"/>
        <v>438157.61119196977</v>
      </c>
      <c r="C3469" t="str">
        <f t="shared" si="1009"/>
        <v>-0.00856182609434809+0.00133379474988214i</v>
      </c>
      <c r="D3469" t="str">
        <f t="shared" si="1010"/>
        <v>2.55242608485101-1.57345673860544i</v>
      </c>
      <c r="E3469" t="str">
        <f t="shared" si="1011"/>
        <v>-2.91664755069447-9.40408288745071i</v>
      </c>
      <c r="F3469" t="str">
        <f t="shared" si="1012"/>
        <v>2.71992469547824-1.05972542789604i</v>
      </c>
      <c r="G3469" t="str">
        <f t="shared" si="1013"/>
        <v>0.934710963461561-0.2470351761315i</v>
      </c>
      <c r="H3469" t="str">
        <f t="shared" si="1014"/>
        <v>0.000934396682999479-5.44966318612989i</v>
      </c>
      <c r="I3469" t="str">
        <f t="shared" si="1015"/>
        <v>-0.0162847596905948-0.0418181729106284i</v>
      </c>
      <c r="K3469" t="str">
        <f t="shared" si="1016"/>
        <v>0.000377548890089629-0.000449490877168288i</v>
      </c>
      <c r="L3469" t="str">
        <f t="shared" si="1017"/>
        <v>0.0001875-0.000805045970340133i</v>
      </c>
      <c r="M3469" t="str">
        <f t="shared" si="1018"/>
        <v>0.00125-0.000202337757251262i</v>
      </c>
      <c r="N3469">
        <f t="shared" si="1019"/>
        <v>8.8545887755103365</v>
      </c>
      <c r="O3469">
        <f t="shared" si="1020"/>
        <v>41.244533248548485</v>
      </c>
      <c r="P3469" s="3">
        <f t="shared" si="1021"/>
        <v>-41.244533248548485</v>
      </c>
      <c r="Q3469" s="3">
        <f t="shared" si="1022"/>
        <v>171.14541122448966</v>
      </c>
      <c r="R3469">
        <f t="shared" si="1023"/>
        <v>-8.8545887755103365</v>
      </c>
      <c r="S3469">
        <f t="shared" si="1024"/>
        <v>438.15761119196975</v>
      </c>
      <c r="T3469">
        <f t="shared" si="1007"/>
        <v>-41.244533248548485</v>
      </c>
    </row>
    <row r="3470" spans="1:20" x14ac:dyDescent="0.35">
      <c r="A3470">
        <f t="shared" si="1008"/>
        <v>2763486.9616367975</v>
      </c>
      <c r="B3470">
        <f t="shared" si="1025"/>
        <v>439822.61011449929</v>
      </c>
      <c r="C3470" t="str">
        <f t="shared" si="1009"/>
        <v>-0.0084938820062647+0.00134781268029573i</v>
      </c>
      <c r="D3470" t="str">
        <f t="shared" si="1010"/>
        <v>2.54726386528554-1.57603970915298i</v>
      </c>
      <c r="E3470" t="str">
        <f t="shared" si="1011"/>
        <v>-2.91221083416396-9.36319718623698i</v>
      </c>
      <c r="F3470" t="str">
        <f t="shared" si="1012"/>
        <v>2.71857318549626-1.06080808718957i</v>
      </c>
      <c r="G3470" t="str">
        <f t="shared" si="1013"/>
        <v>0.934246512662802-0.247850693443037i</v>
      </c>
      <c r="H3470" t="str">
        <f t="shared" si="1014"/>
        <v>0.000924683715104954-5.42902637502612i</v>
      </c>
      <c r="I3470" t="str">
        <f t="shared" si="1015"/>
        <v>-0.016239724865346-0.0416391009506669i</v>
      </c>
      <c r="K3470" t="str">
        <f t="shared" si="1016"/>
        <v>0.000376470143526236-0.00044855732155087i</v>
      </c>
      <c r="L3470" t="str">
        <f t="shared" si="1017"/>
        <v>0.0001875-0.000801998376509396i</v>
      </c>
      <c r="M3470" t="str">
        <f t="shared" si="1018"/>
        <v>0.00125-0.000201571784470275i</v>
      </c>
      <c r="N3470">
        <f t="shared" si="1019"/>
        <v>9.0165420760226311</v>
      </c>
      <c r="O3470">
        <f t="shared" si="1020"/>
        <v>41.309876511054</v>
      </c>
      <c r="P3470" s="3">
        <f t="shared" si="1021"/>
        <v>-41.309876511054</v>
      </c>
      <c r="Q3470" s="3">
        <f t="shared" si="1022"/>
        <v>170.98345792397737</v>
      </c>
      <c r="R3470">
        <f t="shared" si="1023"/>
        <v>-9.0165420760226311</v>
      </c>
      <c r="S3470">
        <f t="shared" si="1024"/>
        <v>439.8226101144993</v>
      </c>
      <c r="T3470">
        <f t="shared" si="1007"/>
        <v>-41.309876511054</v>
      </c>
    </row>
    <row r="3471" spans="1:20" x14ac:dyDescent="0.35">
      <c r="A3471">
        <f t="shared" si="1008"/>
        <v>2773988.2120910175</v>
      </c>
      <c r="B3471">
        <f t="shared" si="1025"/>
        <v>441493.93603293441</v>
      </c>
      <c r="C3471" t="str">
        <f t="shared" si="1009"/>
        <v>-0.00842630764563689+0.00136155103863904i</v>
      </c>
      <c r="D3471" t="str">
        <f t="shared" si="1010"/>
        <v>2.54208341538322-1.57861061733262i</v>
      </c>
      <c r="E3471" t="str">
        <f t="shared" si="1011"/>
        <v>-2.90778952029224-9.3224595099631i</v>
      </c>
      <c r="F3471" t="str">
        <f t="shared" si="1012"/>
        <v>2.71721274233243-1.06190090782086i</v>
      </c>
      <c r="G3471" t="str">
        <f t="shared" si="1013"/>
        <v>0.933778991947059-0.2486680239705i</v>
      </c>
      <c r="H3471" t="str">
        <f t="shared" si="1014"/>
        <v>0.000915070699101878-5.40846774158601i</v>
      </c>
      <c r="I3471" t="str">
        <f t="shared" si="1015"/>
        <v>-0.0161949523926366-0.0414606495841392i</v>
      </c>
      <c r="K3471" t="str">
        <f t="shared" si="1016"/>
        <v>0.000375394059237382-0.000447622531014062i</v>
      </c>
      <c r="L3471" t="str">
        <f t="shared" si="1017"/>
        <v>0.0001875-0.000798962319694552i</v>
      </c>
      <c r="M3471" t="str">
        <f t="shared" si="1018"/>
        <v>0.00125-0.00020080871136708i</v>
      </c>
      <c r="N3471">
        <f t="shared" si="1019"/>
        <v>9.1787099754185135</v>
      </c>
      <c r="O3471">
        <f t="shared" si="1020"/>
        <v>41.375318046131888</v>
      </c>
      <c r="P3471" s="3">
        <f t="shared" si="1021"/>
        <v>-41.375318046131888</v>
      </c>
      <c r="Q3471" s="3">
        <f t="shared" si="1022"/>
        <v>170.82129002458149</v>
      </c>
      <c r="R3471">
        <f t="shared" si="1023"/>
        <v>-9.1787099754185135</v>
      </c>
      <c r="S3471">
        <f t="shared" si="1024"/>
        <v>441.49393603293441</v>
      </c>
      <c r="T3471">
        <f t="shared" si="1007"/>
        <v>-41.375318046131888</v>
      </c>
    </row>
    <row r="3472" spans="1:20" x14ac:dyDescent="0.35">
      <c r="A3472">
        <f t="shared" si="1008"/>
        <v>2784529.3672969635</v>
      </c>
      <c r="B3472">
        <f t="shared" si="1025"/>
        <v>443171.61298985954</v>
      </c>
      <c r="C3472" t="str">
        <f t="shared" si="1009"/>
        <v>-0.00835910237891199+0.00137501176803011i</v>
      </c>
      <c r="D3472" t="str">
        <f t="shared" si="1010"/>
        <v>2.53688478823591-1.58116931656203i</v>
      </c>
      <c r="E3472" t="str">
        <f t="shared" si="1011"/>
        <v>-2.90338338628287-9.28186922404366i</v>
      </c>
      <c r="F3472" t="str">
        <f t="shared" si="1012"/>
        <v>2.71584331665361-1.06300385490214i</v>
      </c>
      <c r="G3472" t="str">
        <f t="shared" si="1013"/>
        <v>0.933308384360839-0.249487162079734i</v>
      </c>
      <c r="H3472" t="str">
        <f t="shared" si="1014"/>
        <v>0.000905556679743205-5.38798698945053i</v>
      </c>
      <c r="I3472" t="str">
        <f t="shared" si="1015"/>
        <v>-0.0161504398164015-0.0412828164419622i</v>
      </c>
      <c r="K3472" t="str">
        <f t="shared" si="1016"/>
        <v>0.000374320657934806-0.00044668652029777i</v>
      </c>
      <c r="L3472" t="str">
        <f t="shared" si="1017"/>
        <v>0.0001875-0.000795937756220915i</v>
      </c>
      <c r="M3472" t="str">
        <f t="shared" si="1018"/>
        <v>0.00125-0.000200048526964615i</v>
      </c>
      <c r="N3472">
        <f t="shared" si="1019"/>
        <v>9.3410899877891893</v>
      </c>
      <c r="O3472">
        <f t="shared" si="1020"/>
        <v>41.440857982522886</v>
      </c>
      <c r="P3472" s="3">
        <f t="shared" si="1021"/>
        <v>-41.440857982522886</v>
      </c>
      <c r="Q3472" s="3">
        <f t="shared" si="1022"/>
        <v>170.65891001221081</v>
      </c>
      <c r="R3472">
        <f t="shared" si="1023"/>
        <v>-9.3410899877891893</v>
      </c>
      <c r="S3472">
        <f t="shared" si="1024"/>
        <v>443.17161298985951</v>
      </c>
      <c r="T3472">
        <f t="shared" si="1007"/>
        <v>-41.440857982522886</v>
      </c>
    </row>
    <row r="3473" spans="1:20" x14ac:dyDescent="0.35">
      <c r="A3473">
        <f t="shared" si="1008"/>
        <v>2795110.578892692</v>
      </c>
      <c r="B3473">
        <f t="shared" si="1025"/>
        <v>444855.66511922103</v>
      </c>
      <c r="C3473" t="str">
        <f t="shared" si="1009"/>
        <v>-0.00829226556913151+0.00138819681698398i</v>
      </c>
      <c r="D3473" t="str">
        <f t="shared" si="1010"/>
        <v>2.53166803835827-1.58371566030498i</v>
      </c>
      <c r="E3473" t="str">
        <f t="shared" si="1011"/>
        <v>-2.89899221052825-9.24142569753427i</v>
      </c>
      <c r="F3473" t="str">
        <f t="shared" si="1012"/>
        <v>2.71446485899334-1.0641168932445i</v>
      </c>
      <c r="G3473" t="str">
        <f t="shared" si="1013"/>
        <v>0.93283467290483-0.250308102009042i</v>
      </c>
      <c r="H3473" t="str">
        <f t="shared" si="1014"/>
        <v>0.000896140709525346-5.3675838233856i</v>
      </c>
      <c r="I3473" t="str">
        <f t="shared" si="1015"/>
        <v>-0.0161061846970843-0.0411055991658264i</v>
      </c>
      <c r="K3473" t="str">
        <f t="shared" si="1016"/>
        <v>0.000373249960078879-0.000445749304315587i</v>
      </c>
      <c r="L3473" t="str">
        <f t="shared" si="1017"/>
        <v>0.0001875-0.000792924642579116i</v>
      </c>
      <c r="M3473" t="str">
        <f t="shared" si="1018"/>
        <v>0.00125-0.000199291220327371i</v>
      </c>
      <c r="N3473">
        <f t="shared" si="1019"/>
        <v>9.5036796261029224</v>
      </c>
      <c r="O3473">
        <f t="shared" si="1020"/>
        <v>41.506496446899448</v>
      </c>
      <c r="P3473" s="3">
        <f t="shared" si="1021"/>
        <v>-41.506496446899448</v>
      </c>
      <c r="Q3473" s="3">
        <f t="shared" si="1022"/>
        <v>170.49632037389708</v>
      </c>
      <c r="R3473">
        <f t="shared" si="1023"/>
        <v>-9.5036796261029224</v>
      </c>
      <c r="S3473">
        <f t="shared" si="1024"/>
        <v>444.85566511922104</v>
      </c>
      <c r="T3473">
        <f t="shared" si="1007"/>
        <v>-41.506496446899448</v>
      </c>
    </row>
    <row r="3474" spans="1:20" x14ac:dyDescent="0.35">
      <c r="A3474">
        <f t="shared" si="1008"/>
        <v>2805731.9990924839</v>
      </c>
      <c r="B3474">
        <f t="shared" si="1025"/>
        <v>446546.11664667405</v>
      </c>
      <c r="C3474" t="str">
        <f t="shared" si="1009"/>
        <v>-0.008225796575771+0.00140110813921817i</v>
      </c>
      <c r="D3474" t="str">
        <f t="shared" si="1010"/>
        <v>2.52643322169213-1.58624950208709i</v>
      </c>
      <c r="E3474" t="str">
        <f t="shared" si="1011"/>
        <v>-2.89461577260179-9.20112830311207i</v>
      </c>
      <c r="F3474" t="str">
        <f t="shared" si="1012"/>
        <v>2.71307731975362-1.06523998735442i</v>
      </c>
      <c r="G3474" t="str">
        <f t="shared" si="1013"/>
        <v>0.932357840534524-0.251130837868078i</v>
      </c>
      <c r="H3474" t="str">
        <f t="shared" si="1014"/>
        <v>0.000886821848642569-5.34725794927763i</v>
      </c>
      <c r="I3474" t="str">
        <f t="shared" si="1015"/>
        <v>-0.0160621846115154-0.0409289954081717i</v>
      </c>
      <c r="K3474" t="str">
        <f t="shared" si="1016"/>
        <v>0.000372181985877548-0.000444810898151379i</v>
      </c>
      <c r="L3474" t="str">
        <f t="shared" si="1017"/>
        <v>0.0001875-0.0007899229354245i</v>
      </c>
      <c r="M3474" t="str">
        <f t="shared" si="1018"/>
        <v>0.00125-0.000198536780561238i</v>
      </c>
      <c r="N3474">
        <f t="shared" si="1019"/>
        <v>9.6664764022559098</v>
      </c>
      <c r="O3474">
        <f t="shared" si="1020"/>
        <v>41.57223356386897</v>
      </c>
      <c r="P3474" s="3">
        <f t="shared" si="1021"/>
        <v>-41.57223356386897</v>
      </c>
      <c r="Q3474" s="3">
        <f t="shared" si="1022"/>
        <v>170.33352359774409</v>
      </c>
      <c r="R3474">
        <f t="shared" si="1023"/>
        <v>-9.6664764022559098</v>
      </c>
      <c r="S3474">
        <f t="shared" si="1024"/>
        <v>446.54611664667408</v>
      </c>
      <c r="T3474">
        <f t="shared" si="1007"/>
        <v>-41.57223356386897</v>
      </c>
    </row>
    <row r="3475" spans="1:20" x14ac:dyDescent="0.35">
      <c r="A3475">
        <f t="shared" si="1008"/>
        <v>2816393.7806890355</v>
      </c>
      <c r="B3475">
        <f t="shared" si="1025"/>
        <v>448242.99188993144</v>
      </c>
      <c r="C3475" t="str">
        <f t="shared" si="1009"/>
        <v>-0.00815969475458479+0.00141374769345755i</v>
      </c>
      <c r="D3475" t="str">
        <f t="shared" si="1010"/>
        <v>2.52118039561064-1.58877069551163i</v>
      </c>
      <c r="E3475" t="str">
        <f t="shared" si="1011"/>
        <v>-2.89025385325065-9.16097641705742i</v>
      </c>
      <c r="F3475" t="str">
        <f t="shared" si="1012"/>
        <v>2.71168064920681-1.06637310143031i</v>
      </c>
      <c r="G3475" t="str">
        <f t="shared" si="1013"/>
        <v>0.931877870160854-0.251955363636746i</v>
      </c>
      <c r="H3475" t="str">
        <f t="shared" si="1014"/>
        <v>0.000877599164941767-5.32700907412952i</v>
      </c>
      <c r="I3475" t="str">
        <f t="shared" si="1015"/>
        <v>-0.0160184371527926-0.0407530028321676i</v>
      </c>
      <c r="K3475" t="str">
        <f t="shared" si="1016"/>
        <v>0.000371116755285378-0.000443871317055875i</v>
      </c>
      <c r="L3475" t="str">
        <f t="shared" si="1017"/>
        <v>0.0001875-0.000786932591576512i</v>
      </c>
      <c r="M3475" t="str">
        <f t="shared" si="1018"/>
        <v>0.00125-0.000197785196813347i</v>
      </c>
      <c r="N3475">
        <f t="shared" si="1019"/>
        <v>9.8294778271204848</v>
      </c>
      <c r="O3475">
        <f t="shared" si="1020"/>
        <v>41.638069455975931</v>
      </c>
      <c r="P3475" s="3">
        <f t="shared" si="1021"/>
        <v>-41.638069455975931</v>
      </c>
      <c r="Q3475" s="3">
        <f t="shared" si="1022"/>
        <v>170.17052217287952</v>
      </c>
      <c r="R3475">
        <f t="shared" si="1023"/>
        <v>-9.8294778271204848</v>
      </c>
      <c r="S3475">
        <f t="shared" si="1024"/>
        <v>448.24299188993143</v>
      </c>
      <c r="T3475">
        <f t="shared" si="1007"/>
        <v>-41.638069455975931</v>
      </c>
    </row>
    <row r="3476" spans="1:20" x14ac:dyDescent="0.35">
      <c r="A3476">
        <f t="shared" si="1008"/>
        <v>2827096.077055654</v>
      </c>
      <c r="B3476">
        <f t="shared" si="1025"/>
        <v>449946.31525911321</v>
      </c>
      <c r="C3476" t="str">
        <f t="shared" si="1009"/>
        <v>-0.00809395945745277+0.0014261174432396i</v>
      </c>
      <c r="D3476" t="str">
        <f t="shared" si="1010"/>
        <v>2.5159096189222-1.59127909427556i</v>
      </c>
      <c r="E3476" t="str">
        <f t="shared" si="1011"/>
        <v>-2.8859062343881-9.12096941923446i</v>
      </c>
      <c r="F3476" t="str">
        <f t="shared" si="1012"/>
        <v>2.71027479749749-1.06751619935901i</v>
      </c>
      <c r="G3476" t="str">
        <f t="shared" si="1013"/>
        <v>0.931394744650838-0.252781673164093i</v>
      </c>
      <c r="H3476" t="str">
        <f t="shared" si="1014"/>
        <v>0.000868471733877075-5.30683690605606i</v>
      </c>
      <c r="I3476" t="str">
        <f t="shared" si="1015"/>
        <v>-0.0159749399301598-0.040577619111688i</v>
      </c>
      <c r="K3476" t="str">
        <f t="shared" si="1016"/>
        <v>0.000370054288002576-0.000442930576443268i</v>
      </c>
      <c r="L3476" t="str">
        <f t="shared" si="1017"/>
        <v>0.0001875-0.000783953568018042i</v>
      </c>
      <c r="M3476" t="str">
        <f t="shared" si="1018"/>
        <v>0.00125-0.000197036458271914i</v>
      </c>
      <c r="N3476">
        <f t="shared" si="1019"/>
        <v>9.9926814106001416</v>
      </c>
      <c r="O3476">
        <f t="shared" si="1020"/>
        <v>41.70400424370542</v>
      </c>
      <c r="P3476" s="3">
        <f t="shared" si="1021"/>
        <v>-41.70400424370542</v>
      </c>
      <c r="Q3476" s="3">
        <f t="shared" si="1022"/>
        <v>170.00731858939986</v>
      </c>
      <c r="R3476">
        <f t="shared" si="1023"/>
        <v>-9.9926814106001416</v>
      </c>
      <c r="S3476">
        <f t="shared" si="1024"/>
        <v>449.94631525911319</v>
      </c>
      <c r="T3476">
        <f t="shared" si="1007"/>
        <v>-41.70400424370542</v>
      </c>
    </row>
    <row r="3477" spans="1:20" x14ac:dyDescent="0.35">
      <c r="A3477">
        <f t="shared" si="1008"/>
        <v>2837839.0421484658</v>
      </c>
      <c r="B3477">
        <f t="shared" si="1025"/>
        <v>451656.11125709786</v>
      </c>
      <c r="C3477" t="str">
        <f t="shared" si="1009"/>
        <v>-0.0080285900322326+0.00143821935671815i</v>
      </c>
      <c r="D3477" t="str">
        <f t="shared" si="1010"/>
        <v>2.51062095187425-1.59377455218555i</v>
      </c>
      <c r="E3477" t="str">
        <f t="shared" si="1011"/>
        <v>-2.88157269908635-9.08110669307309i</v>
      </c>
      <c r="F3477" t="str">
        <f t="shared" si="1012"/>
        <v>2.70885971464437-1.06866924471228i</v>
      </c>
      <c r="G3477" t="str">
        <f t="shared" si="1013"/>
        <v>0.93090844682825-0.2536097601672i</v>
      </c>
      <c r="H3477" t="str">
        <f t="shared" si="1014"/>
        <v>0.000859438638465002-5.28674115427994i</v>
      </c>
      <c r="I3477" t="str">
        <f t="shared" si="1015"/>
        <v>-0.0159316905688897-0.040402841931291i</v>
      </c>
      <c r="K3477" t="str">
        <f t="shared" si="1016"/>
        <v>0.00036899460347414-0.000441988691887791i</v>
      </c>
      <c r="L3477" t="str">
        <f t="shared" si="1017"/>
        <v>0.0001875-0.00078098582189484i</v>
      </c>
      <c r="M3477" t="str">
        <f t="shared" si="1018"/>
        <v>0.00125-0.000196290554166083i</v>
      </c>
      <c r="N3477">
        <f t="shared" si="1019"/>
        <v>10.156084661673702</v>
      </c>
      <c r="O3477">
        <f t="shared" si="1020"/>
        <v>41.770038045485165</v>
      </c>
      <c r="P3477" s="3">
        <f t="shared" si="1021"/>
        <v>-41.770038045485165</v>
      </c>
      <c r="Q3477" s="3">
        <f t="shared" si="1022"/>
        <v>169.8439153383263</v>
      </c>
      <c r="R3477">
        <f t="shared" si="1023"/>
        <v>-10.156084661673702</v>
      </c>
      <c r="S3477">
        <f t="shared" si="1024"/>
        <v>451.65611125709785</v>
      </c>
      <c r="T3477">
        <f t="shared" si="1007"/>
        <v>-41.770038045485165</v>
      </c>
    </row>
    <row r="3478" spans="1:20" x14ac:dyDescent="0.35">
      <c r="A3478">
        <f t="shared" si="1008"/>
        <v>2848622.8305086298</v>
      </c>
      <c r="B3478">
        <f t="shared" si="1025"/>
        <v>453372.40447987482</v>
      </c>
      <c r="C3478" t="str">
        <f t="shared" si="1009"/>
        <v>-0.00796358582261437+0.00145005540646785i</v>
      </c>
      <c r="D3478" t="str">
        <f t="shared" si="1010"/>
        <v>2.50531445615684-1.59625692317424i</v>
      </c>
      <c r="E3478" t="str">
        <f t="shared" si="1011"/>
        <v>-2.87725303156924-9.04138762555056i</v>
      </c>
      <c r="F3478" t="str">
        <f t="shared" si="1012"/>
        <v>2.70743535054232-1.06983220074335i</v>
      </c>
      <c r="G3478" t="str">
        <f t="shared" si="1013"/>
        <v>0.930418959474297-0.25443961823007i</v>
      </c>
      <c r="H3478" t="str">
        <f t="shared" si="1014"/>
        <v>0.000850498969239422-5.26672152912741i</v>
      </c>
      <c r="I3478" t="str">
        <f t="shared" si="1015"/>
        <v>-0.0158886867101665-0.0402286689861966i</v>
      </c>
      <c r="K3478" t="str">
        <f t="shared" si="1016"/>
        <v>0.000367937720888987-0.000441045679120306i</v>
      </c>
      <c r="L3478" t="str">
        <f t="shared" si="1017"/>
        <v>0.0001875-0.000778029310514887i</v>
      </c>
      <c r="M3478" t="str">
        <f t="shared" si="1018"/>
        <v>0.00125-0.000195547473765773i</v>
      </c>
      <c r="N3478">
        <f t="shared" si="1019"/>
        <v>10.319685088448409</v>
      </c>
      <c r="O3478">
        <f t="shared" si="1020"/>
        <v>41.836170977688496</v>
      </c>
      <c r="P3478" s="3">
        <f t="shared" si="1021"/>
        <v>-41.836170977688496</v>
      </c>
      <c r="Q3478" s="3">
        <f t="shared" si="1022"/>
        <v>169.68031491155159</v>
      </c>
      <c r="R3478">
        <f t="shared" si="1023"/>
        <v>-10.319685088448409</v>
      </c>
      <c r="S3478">
        <f t="shared" si="1024"/>
        <v>453.37240447987483</v>
      </c>
      <c r="T3478">
        <f t="shared" si="1007"/>
        <v>-41.836170977688496</v>
      </c>
    </row>
    <row r="3479" spans="1:20" x14ac:dyDescent="0.35">
      <c r="A3479">
        <f t="shared" si="1008"/>
        <v>2859447.5972645627</v>
      </c>
      <c r="B3479">
        <f t="shared" si="1025"/>
        <v>455095.21961689834</v>
      </c>
      <c r="C3479" t="str">
        <f t="shared" si="1009"/>
        <v>-0.00789894616797906+0.00146162756928819i</v>
      </c>
      <c r="D3479" t="str">
        <f t="shared" si="1010"/>
        <v>2.49999019490594-1.59872606131653i</v>
      </c>
      <c r="E3479" t="str">
        <f t="shared" si="1011"/>
        <v>-2.87294701720522-9.00181160717325i</v>
      </c>
      <c r="F3479" t="str">
        <f t="shared" si="1012"/>
        <v>2.70600165496435-1.07100503038341i</v>
      </c>
      <c r="G3479" t="str">
        <f t="shared" si="1013"/>
        <v>0.929926265328304-0.255271240802518i</v>
      </c>
      <c r="H3479" t="str">
        <f t="shared" si="1014"/>
        <v>0.000841651824206848-5.24677774202408i</v>
      </c>
      <c r="I3479" t="str">
        <f t="shared" si="1015"/>
        <v>-0.01584592601097-0.0400550979822648i</v>
      </c>
      <c r="K3479" t="str">
        <f t="shared" si="1016"/>
        <v>0.000366883659179149-0.000440101554024892i</v>
      </c>
      <c r="L3479" t="str">
        <f t="shared" si="1017"/>
        <v>0.0001875-0.000775083991347764i</v>
      </c>
      <c r="M3479" t="str">
        <f t="shared" si="1018"/>
        <v>0.00125-0.000194807206381523i</v>
      </c>
      <c r="N3479">
        <f t="shared" si="1019"/>
        <v>10.483480198210486</v>
      </c>
      <c r="O3479">
        <f t="shared" si="1020"/>
        <v>41.902403154637291</v>
      </c>
      <c r="P3479" s="3">
        <f t="shared" si="1021"/>
        <v>-41.902403154637291</v>
      </c>
      <c r="Q3479" s="3">
        <f t="shared" si="1022"/>
        <v>169.51651980178951</v>
      </c>
      <c r="R3479">
        <f t="shared" si="1023"/>
        <v>-10.483480198210486</v>
      </c>
      <c r="S3479">
        <f t="shared" si="1024"/>
        <v>455.09521961689836</v>
      </c>
      <c r="T3479">
        <f t="shared" si="1007"/>
        <v>-41.902403154637291</v>
      </c>
    </row>
    <row r="3480" spans="1:20" x14ac:dyDescent="0.35">
      <c r="A3480">
        <f t="shared" si="1008"/>
        <v>2870313.4981341679</v>
      </c>
      <c r="B3480">
        <f t="shared" si="1025"/>
        <v>456824.58145144256</v>
      </c>
      <c r="C3480" t="str">
        <f t="shared" si="1009"/>
        <v>-0.00783467040326148+0.00147293782600648i</v>
      </c>
      <c r="D3480" t="str">
        <f t="shared" si="1010"/>
        <v>2.4946482327066-1.60118182084598i</v>
      </c>
      <c r="E3480" t="str">
        <f t="shared" si="1011"/>
        <v>-2.86865444250022-8.96237803195902i</v>
      </c>
      <c r="F3480" t="str">
        <f t="shared" si="1012"/>
        <v>2.70455857756363-1.07218769623806i</v>
      </c>
      <c r="G3480" t="str">
        <f t="shared" si="1013"/>
        <v>0.929430347088431-0.256104621199051i</v>
      </c>
      <c r="H3480" t="str">
        <f t="shared" si="1014"/>
        <v>0.000832896308801962-5.22690950549088i</v>
      </c>
      <c r="I3480" t="str">
        <f t="shared" si="1015"/>
        <v>-0.0158034061439599-0.0398821266359745i</v>
      </c>
      <c r="K3480" t="str">
        <f t="shared" si="1016"/>
        <v>0.00036583243701907-0.000439156332635431i</v>
      </c>
      <c r="L3480" t="str">
        <f t="shared" si="1017"/>
        <v>0.0001875-0.00077214982202407i</v>
      </c>
      <c r="M3480" t="str">
        <f t="shared" si="1018"/>
        <v>0.00125-0.000194069741364339i</v>
      </c>
      <c r="N3480">
        <f t="shared" si="1019"/>
        <v>10.64746749746908</v>
      </c>
      <c r="O3480">
        <f t="shared" si="1020"/>
        <v>41.968734688604073</v>
      </c>
      <c r="P3480" s="3">
        <f t="shared" si="1021"/>
        <v>-41.968734688604073</v>
      </c>
      <c r="Q3480" s="3">
        <f t="shared" si="1022"/>
        <v>169.35253250253092</v>
      </c>
      <c r="R3480">
        <f t="shared" si="1023"/>
        <v>-10.64746749746908</v>
      </c>
      <c r="S3480">
        <f t="shared" si="1024"/>
        <v>456.82458145144255</v>
      </c>
      <c r="T3480">
        <f t="shared" si="1007"/>
        <v>-41.968734688604073</v>
      </c>
    </row>
    <row r="3481" spans="1:20" x14ac:dyDescent="0.35">
      <c r="A3481">
        <f t="shared" si="1008"/>
        <v>2881220.6894270778</v>
      </c>
      <c r="B3481">
        <f t="shared" si="1025"/>
        <v>458560.51486095804</v>
      </c>
      <c r="C3481" t="str">
        <f t="shared" si="1009"/>
        <v>-0.00777075785881569+0.00148398816128214i</v>
      </c>
      <c r="D3481" t="str">
        <f t="shared" si="1010"/>
        <v>2.48928863559599-1.60362405617143i</v>
      </c>
      <c r="E3481" t="str">
        <f t="shared" si="1011"/>
        <v>-2.86437509509087-8.92308629741902i</v>
      </c>
      <c r="F3481" t="str">
        <f t="shared" si="1012"/>
        <v>2.70310606787569-1.07338016058388i</v>
      </c>
      <c r="G3481" t="str">
        <f t="shared" si="1013"/>
        <v>0.928931187412391-0.256939752597757i</v>
      </c>
      <c r="H3481" t="str">
        <f t="shared" si="1014"/>
        <v>0.000824231535842983-5.20711653313954i</v>
      </c>
      <c r="I3481" t="str">
        <f t="shared" si="1015"/>
        <v>-0.0157611247973625-0.0397097526744011i</v>
      </c>
      <c r="K3481" t="str">
        <f t="shared" si="1016"/>
        <v>0.000364784072824852-0.000438210031132198i</v>
      </c>
      <c r="L3481" t="str">
        <f t="shared" si="1017"/>
        <v>0.0001875-0.000769226760334798i</v>
      </c>
      <c r="M3481" t="str">
        <f t="shared" si="1018"/>
        <v>0.00125-0.000193335068105538i</v>
      </c>
      <c r="N3481">
        <f t="shared" si="1019"/>
        <v>10.81164449201151</v>
      </c>
      <c r="O3481">
        <f t="shared" si="1020"/>
        <v>42.035165689815052</v>
      </c>
      <c r="P3481" s="3">
        <f t="shared" si="1021"/>
        <v>-42.035165689815052</v>
      </c>
      <c r="Q3481" s="3">
        <f t="shared" si="1022"/>
        <v>169.18835550798849</v>
      </c>
      <c r="R3481">
        <f t="shared" si="1023"/>
        <v>-10.81164449201151</v>
      </c>
      <c r="S3481">
        <f t="shared" si="1024"/>
        <v>458.56051486095805</v>
      </c>
      <c r="T3481">
        <f t="shared" si="1007"/>
        <v>-42.035165689815052</v>
      </c>
    </row>
    <row r="3482" spans="1:20" x14ac:dyDescent="0.35">
      <c r="A3482">
        <f t="shared" si="1008"/>
        <v>2892169.3280469007</v>
      </c>
      <c r="B3482">
        <f t="shared" si="1025"/>
        <v>460303.04481742968</v>
      </c>
      <c r="C3482" t="str">
        <f t="shared" si="1009"/>
        <v>-0.007707207860285+0.00149478056340933i</v>
      </c>
      <c r="D3482" t="str">
        <f t="shared" si="1010"/>
        <v>2.48391147106599-1.60605262189354i</v>
      </c>
      <c r="E3482" t="str">
        <f t="shared" si="1011"/>
        <v>-2.86010876373764-8.88393580454069i</v>
      </c>
      <c r="F3482" t="str">
        <f t="shared" si="1012"/>
        <v>2.70164407532047-1.07458238536487i</v>
      </c>
      <c r="G3482" t="str">
        <f t="shared" si="1013"/>
        <v>0.928428768918181-0.257776628039184i</v>
      </c>
      <c r="H3482" t="str">
        <f t="shared" si="1014"/>
        <v>0.000815656625487601-5.18739853966886i</v>
      </c>
      <c r="I3482" t="str">
        <f t="shared" si="1015"/>
        <v>-0.0157190796748583-0.0395379738351969i</v>
      </c>
      <c r="K3482" t="str">
        <f t="shared" si="1016"/>
        <v>0.000363738584753652-0.000437262665838444i</v>
      </c>
      <c r="L3482" t="str">
        <f t="shared" si="1017"/>
        <v>0.0001875-0.000766314764230724i</v>
      </c>
      <c r="M3482" t="str">
        <f t="shared" si="1018"/>
        <v>0.00125-0.000192603176036599i</v>
      </c>
      <c r="N3482">
        <f t="shared" si="1019"/>
        <v>10.976008686946386</v>
      </c>
      <c r="O3482">
        <f t="shared" si="1020"/>
        <v>42.10169626645245</v>
      </c>
      <c r="P3482" s="3">
        <f t="shared" si="1021"/>
        <v>-42.10169626645245</v>
      </c>
      <c r="Q3482" s="3">
        <f t="shared" si="1022"/>
        <v>169.02399131305361</v>
      </c>
      <c r="R3482">
        <f t="shared" si="1023"/>
        <v>-10.976008686946386</v>
      </c>
      <c r="S3482">
        <f t="shared" si="1024"/>
        <v>460.30304481742968</v>
      </c>
      <c r="T3482">
        <f t="shared" si="1007"/>
        <v>-42.10169626645245</v>
      </c>
    </row>
    <row r="3483" spans="1:20" x14ac:dyDescent="0.35">
      <c r="A3483">
        <f t="shared" si="1008"/>
        <v>2903159.571493479</v>
      </c>
      <c r="B3483">
        <f t="shared" si="1025"/>
        <v>462052.19638773589</v>
      </c>
      <c r="C3483" t="str">
        <f t="shared" si="1009"/>
        <v>-0.00764401972847495+0.00150531702412061i</v>
      </c>
      <c r="D3483" t="str">
        <f t="shared" si="1010"/>
        <v>2.47851680806584-1.60846737282158i</v>
      </c>
      <c r="E3483" t="str">
        <f t="shared" si="1011"/>
        <v>-2.85585523831808-8.84492595776996i</v>
      </c>
      <c r="F3483" t="str">
        <f t="shared" si="1012"/>
        <v>2.70017254920454-1.07579433218892i</v>
      </c>
      <c r="G3483" t="str">
        <f t="shared" si="1013"/>
        <v>0.927923074184842-0.25861524042522i</v>
      </c>
      <c r="H3483" t="str">
        <f t="shared" si="1014"/>
        <v>0.000807170705188679-5.16775524086023i</v>
      </c>
      <c r="I3483" t="str">
        <f t="shared" si="1015"/>
        <v>-0.0156772684954691-0.0393667878665683i</v>
      </c>
      <c r="K3483" t="str">
        <f t="shared" si="1016"/>
        <v>0.000362695990703047-0.000436314253217003i</v>
      </c>
      <c r="L3483" t="str">
        <f t="shared" si="1017"/>
        <v>0.0001875-0.000763413791821799i</v>
      </c>
      <c r="M3483" t="str">
        <f t="shared" si="1018"/>
        <v>0.00125-0.000191874054629009i</v>
      </c>
      <c r="N3483">
        <f t="shared" si="1019"/>
        <v>11.140557586754795</v>
      </c>
      <c r="O3483">
        <f t="shared" si="1020"/>
        <v>42.168326524657182</v>
      </c>
      <c r="P3483" s="3">
        <f t="shared" si="1021"/>
        <v>-42.168326524657182</v>
      </c>
      <c r="Q3483" s="3">
        <f t="shared" si="1022"/>
        <v>168.8594424132452</v>
      </c>
      <c r="R3483">
        <f t="shared" si="1023"/>
        <v>-11.140557586754795</v>
      </c>
      <c r="S3483">
        <f t="shared" si="1024"/>
        <v>462.05219638773588</v>
      </c>
      <c r="T3483">
        <f t="shared" si="1007"/>
        <v>-42.168326524657182</v>
      </c>
    </row>
    <row r="3484" spans="1:20" x14ac:dyDescent="0.35">
      <c r="A3484">
        <f t="shared" si="1008"/>
        <v>2914191.5778651545</v>
      </c>
      <c r="B3484">
        <f t="shared" si="1025"/>
        <v>463807.99473400932</v>
      </c>
      <c r="C3484" t="str">
        <f t="shared" si="1009"/>
        <v>-0.00758119277922995+0.00151559953839024i</v>
      </c>
      <c r="D3484" t="str">
        <f t="shared" si="1010"/>
        <v>2.47310471700435-1.61086816399026i</v>
      </c>
      <c r="E3484" t="str">
        <f t="shared" si="1011"/>
        <v>-2.85161430982032-8.80605616499424i</v>
      </c>
      <c r="F3484" t="str">
        <f t="shared" si="1012"/>
        <v>2.69869143872333-1.07701596232436i</v>
      </c>
      <c r="G3484" t="str">
        <f t="shared" si="1013"/>
        <v>0.927414085753219-0.259455582517972i</v>
      </c>
      <c r="H3484" t="str">
        <f t="shared" si="1014"/>
        <v>0.000798772909650285-5.14818635357366i</v>
      </c>
      <c r="I3484" t="str">
        <f t="shared" si="1015"/>
        <v>-0.0156356889934488-0.0391961925272559i</v>
      </c>
      <c r="K3484" t="str">
        <f t="shared" si="1016"/>
        <v>0.000361656308310476-0.000435364809866878i</v>
      </c>
      <c r="L3484" t="str">
        <f t="shared" si="1017"/>
        <v>0.0001875-0.000760523801376568i</v>
      </c>
      <c r="M3484" t="str">
        <f t="shared" si="1018"/>
        <v>0.00125-0.000191147693394111i</v>
      </c>
      <c r="N3484">
        <f t="shared" si="1019"/>
        <v>11.305288695339271</v>
      </c>
      <c r="O3484">
        <f t="shared" si="1020"/>
        <v>42.235056568531597</v>
      </c>
      <c r="P3484" s="3">
        <f t="shared" si="1021"/>
        <v>-42.235056568531597</v>
      </c>
      <c r="Q3484" s="3">
        <f t="shared" si="1022"/>
        <v>168.69471130466073</v>
      </c>
      <c r="R3484">
        <f t="shared" si="1023"/>
        <v>-11.305288695339271</v>
      </c>
      <c r="S3484">
        <f t="shared" si="1024"/>
        <v>463.8079947340093</v>
      </c>
      <c r="T3484">
        <f t="shared" si="1007"/>
        <v>-42.235056568531597</v>
      </c>
    </row>
    <row r="3485" spans="1:20" x14ac:dyDescent="0.35">
      <c r="A3485">
        <f t="shared" si="1008"/>
        <v>2925265.5058610421</v>
      </c>
      <c r="B3485">
        <f t="shared" si="1025"/>
        <v>465570.46511399857</v>
      </c>
      <c r="C3485" t="str">
        <f t="shared" si="1009"/>
        <v>-0.00751872632331422+0.00152563010423687i</v>
      </c>
      <c r="D3485" t="str">
        <f t="shared" si="1010"/>
        <v>2.46767526975211-1.61325485067666i</v>
      </c>
      <c r="E3485" t="str">
        <f t="shared" si="1011"/>
        <v>-2.84738577033643-8.76732583752546i</v>
      </c>
      <c r="F3485" t="str">
        <f t="shared" si="1012"/>
        <v>2.69720069296341-1.07824723669635i</v>
      </c>
      <c r="G3485" t="str">
        <f t="shared" si="1013"/>
        <v>0.926901786126744-0.260297646938645i</v>
      </c>
      <c r="H3485" t="str">
        <f t="shared" si="1014"/>
        <v>0.000790462380783914-5.12869159574365i</v>
      </c>
      <c r="I3485" t="str">
        <f t="shared" si="1015"/>
        <v>-0.0155943389181727-0.0390261855865134i</v>
      </c>
      <c r="K3485" t="str">
        <f t="shared" si="1016"/>
        <v>0.000360619554952761-0.00043441435251984i</v>
      </c>
      <c r="L3485" t="str">
        <f t="shared" si="1017"/>
        <v>0.0001875-0.000757644751321548i</v>
      </c>
      <c r="M3485" t="str">
        <f t="shared" si="1018"/>
        <v>0.00125-0.000190424081882956i</v>
      </c>
      <c r="N3485">
        <f t="shared" si="1019"/>
        <v>11.470199516066856</v>
      </c>
      <c r="O3485">
        <f t="shared" si="1020"/>
        <v>42.301886500141435</v>
      </c>
      <c r="P3485" s="3">
        <f t="shared" si="1021"/>
        <v>-42.301886500141435</v>
      </c>
      <c r="Q3485" s="3">
        <f t="shared" si="1022"/>
        <v>168.52980048393314</v>
      </c>
      <c r="R3485">
        <f t="shared" si="1023"/>
        <v>-11.470199516066856</v>
      </c>
      <c r="S3485">
        <f t="shared" si="1024"/>
        <v>465.57046511399858</v>
      </c>
      <c r="T3485">
        <f t="shared" si="1007"/>
        <v>-42.301886500141435</v>
      </c>
    </row>
    <row r="3486" spans="1:20" x14ac:dyDescent="0.35">
      <c r="A3486">
        <f t="shared" si="1008"/>
        <v>2936381.514783314</v>
      </c>
      <c r="B3486">
        <f t="shared" si="1025"/>
        <v>467339.63288143178</v>
      </c>
      <c r="C3486" t="str">
        <f t="shared" si="1009"/>
        <v>-0.00745661966629512+0.0015354107225276i</v>
      </c>
      <c r="D3486" t="str">
        <f t="shared" si="1010"/>
        <v>2.46222853964324-1.61562728841731i</v>
      </c>
      <c r="E3486" t="str">
        <f t="shared" si="1011"/>
        <v>-2.84316941305615-8.72873439008322i</v>
      </c>
      <c r="F3486" t="str">
        <f t="shared" si="1012"/>
        <v>2.69570026090479-1.07948811588345i</v>
      </c>
      <c r="G3486" t="str">
        <f t="shared" si="1013"/>
        <v>0.926386157772235-0.261141426166419i</v>
      </c>
      <c r="H3486" t="str">
        <f t="shared" si="1014"/>
        <v>0.00078223826766467-5.10927068637509i</v>
      </c>
      <c r="I3486" t="str">
        <f t="shared" si="1015"/>
        <v>-0.0155532160340302-0.0388567648240873i</v>
      </c>
      <c r="K3486" t="str">
        <f t="shared" si="1016"/>
        <v>0.000359585747745601-0.000433462898037042i</v>
      </c>
      <c r="L3486" t="str">
        <f t="shared" si="1017"/>
        <v>0.0001875-0.000754776600240633i</v>
      </c>
      <c r="M3486" t="str">
        <f t="shared" si="1018"/>
        <v>0.00125-0.000189703209686148i</v>
      </c>
      <c r="N3486">
        <f t="shared" si="1019"/>
        <v>11.635287551823296</v>
      </c>
      <c r="O3486">
        <f t="shared" si="1020"/>
        <v>42.368816419518851</v>
      </c>
      <c r="P3486" s="3">
        <f t="shared" si="1021"/>
        <v>-42.368816419518851</v>
      </c>
      <c r="Q3486" s="3">
        <f t="shared" si="1022"/>
        <v>168.3647124481767</v>
      </c>
      <c r="R3486">
        <f t="shared" si="1023"/>
        <v>-11.635287551823296</v>
      </c>
      <c r="S3486">
        <f t="shared" si="1024"/>
        <v>467.33963288143178</v>
      </c>
      <c r="T3486">
        <f t="shared" si="1007"/>
        <v>-42.368816419518851</v>
      </c>
    </row>
    <row r="3487" spans="1:20" x14ac:dyDescent="0.35">
      <c r="A3487">
        <f t="shared" si="1008"/>
        <v>2947539.7645394905</v>
      </c>
      <c r="B3487">
        <f t="shared" si="1025"/>
        <v>469115.52348638122</v>
      </c>
      <c r="C3487" t="str">
        <f t="shared" si="1009"/>
        <v>-0.00739487210843092+0.00154494339678068i</v>
      </c>
      <c r="D3487" t="str">
        <f t="shared" si="1010"/>
        <v>2.45676460147708-1.61798533302515i</v>
      </c>
      <c r="E3487" t="str">
        <f t="shared" si="1011"/>
        <v>-2.83896503226056-8.6902812407781i</v>
      </c>
      <c r="F3487" t="str">
        <f t="shared" si="1012"/>
        <v>2.6941900914233-1.08073856011403i</v>
      </c>
      <c r="G3487" t="str">
        <f t="shared" si="1013"/>
        <v>0.925867183120702-0.261986912537322i</v>
      </c>
      <c r="H3487" t="str">
        <f t="shared" si="1014"/>
        <v>0.000774099726487756-5.08992334553917i</v>
      </c>
      <c r="I3487" t="str">
        <f t="shared" si="1015"/>
        <v>-0.0155123181203167-0.0386879280301959i</v>
      </c>
      <c r="K3487" t="str">
        <f t="shared" si="1016"/>
        <v>0.000358554903543187-0.000432510463405632i</v>
      </c>
      <c r="L3487" t="str">
        <f t="shared" si="1017"/>
        <v>0.0001875-0.000751919306874509i</v>
      </c>
      <c r="M3487" t="str">
        <f t="shared" si="1018"/>
        <v>0.00125-0.0001889850664337i</v>
      </c>
      <c r="N3487">
        <f t="shared" si="1019"/>
        <v>11.800550305055168</v>
      </c>
      <c r="O3487">
        <f t="shared" si="1020"/>
        <v>42.435846424664653</v>
      </c>
      <c r="P3487" s="3">
        <f t="shared" si="1021"/>
        <v>-42.435846424664653</v>
      </c>
      <c r="Q3487" s="3">
        <f t="shared" si="1022"/>
        <v>168.19944969494483</v>
      </c>
      <c r="R3487">
        <f t="shared" si="1023"/>
        <v>-11.800550305055168</v>
      </c>
      <c r="S3487">
        <f t="shared" si="1024"/>
        <v>469.11552348638122</v>
      </c>
      <c r="T3487">
        <f t="shared" si="1007"/>
        <v>-42.435846424664653</v>
      </c>
    </row>
    <row r="3488" spans="1:20" x14ac:dyDescent="0.35">
      <c r="A3488">
        <f t="shared" si="1008"/>
        <v>2958740.4156447407</v>
      </c>
      <c r="B3488">
        <f t="shared" si="1025"/>
        <v>470898.16247562948</v>
      </c>
      <c r="C3488" t="str">
        <f t="shared" si="1009"/>
        <v>-0.00733348294456193+0.00155423013296944i</v>
      </c>
      <c r="D3488" t="str">
        <f t="shared" si="1010"/>
        <v>2.45128353151969-1.62032884060695i</v>
      </c>
      <c r="E3488" t="str">
        <f t="shared" si="1011"/>
        <v>-2.83477242331578-8.65196581109511i</v>
      </c>
      <c r="F3488" t="str">
        <f t="shared" si="1012"/>
        <v>2.692670133293-1.08199852926276i</v>
      </c>
      <c r="G3488" t="str">
        <f t="shared" si="1013"/>
        <v>0.925344844568183-0.262834098243109i</v>
      </c>
      <c r="H3488" t="str">
        <f t="shared" si="1014"/>
        <v>0.000766045920524992-5.07064929436928i</v>
      </c>
      <c r="I3488" t="str">
        <f t="shared" si="1015"/>
        <v>-0.0154716429711271-0.038519673005509i</v>
      </c>
      <c r="K3488" t="str">
        <f t="shared" si="1016"/>
        <v>0.000357527038937817-0.000431557065735367i</v>
      </c>
      <c r="L3488" t="str">
        <f t="shared" si="1017"/>
        <v>0.0001875-0.000749072830120052i</v>
      </c>
      <c r="M3488" t="str">
        <f t="shared" si="1018"/>
        <v>0.00125-0.00018826964179488i</v>
      </c>
      <c r="N3488">
        <f t="shared" si="1019"/>
        <v>11.965985277819925</v>
      </c>
      <c r="O3488">
        <f t="shared" si="1020"/>
        <v>42.502976611550565</v>
      </c>
      <c r="P3488" s="3">
        <f t="shared" si="1021"/>
        <v>-42.502976611550565</v>
      </c>
      <c r="Q3488" s="3">
        <f t="shared" si="1022"/>
        <v>168.03401472218007</v>
      </c>
      <c r="R3488">
        <f t="shared" si="1023"/>
        <v>-11.965985277819925</v>
      </c>
      <c r="S3488">
        <f t="shared" si="1024"/>
        <v>470.89816247562948</v>
      </c>
      <c r="T3488">
        <f t="shared" si="1007"/>
        <v>-42.502976611550565</v>
      </c>
    </row>
    <row r="3489" spans="1:20" x14ac:dyDescent="0.35">
      <c r="A3489">
        <f t="shared" si="1008"/>
        <v>2969983.629224191</v>
      </c>
      <c r="B3489">
        <f t="shared" si="1025"/>
        <v>472687.57549303689</v>
      </c>
      <c r="C3489" t="str">
        <f t="shared" si="1009"/>
        <v>-0.00727245146400502+0.00156327293932579i</v>
      </c>
      <c r="D3489" t="str">
        <f t="shared" si="1010"/>
        <v>2.44578540750492-1.62265766758043i</v>
      </c>
      <c r="E3489" t="str">
        <f t="shared" si="1011"/>
        <v>-2.83059138266708-8.61378752587775i</v>
      </c>
      <c r="F3489" t="str">
        <f t="shared" si="1012"/>
        <v>2.69114033518861-1.08326798284713i</v>
      </c>
      <c r="G3489" t="str">
        <f t="shared" si="1013"/>
        <v>0.92481912447658-0.263682975330133i</v>
      </c>
      <c r="H3489" t="str">
        <f t="shared" si="1014"/>
        <v>0.000758076020081576-5.05144825505714i</v>
      </c>
      <c r="I3489" t="str">
        <f t="shared" si="1015"/>
        <v>-0.0154311883952523-0.0383519975611289i</v>
      </c>
      <c r="K3489" t="str">
        <f t="shared" si="1016"/>
        <v>0.00035650217025958-0.000430602722255241i</v>
      </c>
      <c r="L3489" t="str">
        <f t="shared" si="1017"/>
        <v>0.0001875-0.000746237129029743i</v>
      </c>
      <c r="M3489" t="str">
        <f t="shared" si="1018"/>
        <v>0.00125-0.000187556925478063i</v>
      </c>
      <c r="N3489">
        <f t="shared" si="1019"/>
        <v>12.131589971831971</v>
      </c>
      <c r="O3489">
        <f t="shared" si="1020"/>
        <v>42.570207074121676</v>
      </c>
      <c r="P3489" s="3">
        <f t="shared" si="1021"/>
        <v>-42.570207074121676</v>
      </c>
      <c r="Q3489" s="3">
        <f t="shared" si="1022"/>
        <v>167.86841002816803</v>
      </c>
      <c r="R3489">
        <f t="shared" si="1023"/>
        <v>-12.131589971831971</v>
      </c>
      <c r="S3489">
        <f t="shared" si="1024"/>
        <v>472.68757549303689</v>
      </c>
      <c r="T3489">
        <f t="shared" si="1007"/>
        <v>-42.570207074121676</v>
      </c>
    </row>
    <row r="3490" spans="1:20" x14ac:dyDescent="0.35">
      <c r="A3490">
        <f t="shared" si="1008"/>
        <v>2981269.5670152428</v>
      </c>
      <c r="B3490">
        <f t="shared" si="1025"/>
        <v>474483.78827991046</v>
      </c>
      <c r="C3490" t="str">
        <f t="shared" si="1009"/>
        <v>-0.00721177695045108+0.00157207382614412i</v>
      </c>
      <c r="D3490" t="str">
        <f t="shared" si="1010"/>
        <v>2.44027030863548-1.62497167069169i</v>
      </c>
      <c r="E3490" t="str">
        <f t="shared" si="1011"/>
        <v>-2.82642170783263-8.57574581331122i</v>
      </c>
      <c r="F3490" t="str">
        <f t="shared" si="1012"/>
        <v>2.68960064568803-1.08454688002384i</v>
      </c>
      <c r="G3490" t="str">
        <f t="shared" si="1013"/>
        <v>0.924290005174523-0.264533535698224i</v>
      </c>
      <c r="H3490" t="str">
        <f t="shared" si="1014"/>
        <v>0.000750189202452774-5.03231995084847i</v>
      </c>
      <c r="I3490" t="str">
        <f t="shared" si="1015"/>
        <v>-0.0153909522160724-0.0381848995185677i</v>
      </c>
      <c r="K3490" t="str">
        <f t="shared" si="1016"/>
        <v>0.00035548031357605-0.000429647450310109i</v>
      </c>
      <c r="L3490" t="str">
        <f t="shared" si="1017"/>
        <v>0.0001875-0.000743412162811057i</v>
      </c>
      <c r="M3490" t="str">
        <f t="shared" si="1018"/>
        <v>0.00125-0.000186846907230587i</v>
      </c>
      <c r="N3490">
        <f t="shared" si="1019"/>
        <v>12.29736188851021</v>
      </c>
      <c r="O3490">
        <f t="shared" si="1020"/>
        <v>42.637537904299407</v>
      </c>
      <c r="P3490" s="3">
        <f t="shared" si="1021"/>
        <v>-42.637537904299407</v>
      </c>
      <c r="Q3490" s="3">
        <f t="shared" si="1022"/>
        <v>167.70263811148979</v>
      </c>
      <c r="R3490">
        <f t="shared" si="1023"/>
        <v>-12.29736188851021</v>
      </c>
      <c r="S3490">
        <f t="shared" si="1024"/>
        <v>474.48378827991047</v>
      </c>
      <c r="T3490">
        <f t="shared" si="1007"/>
        <v>-42.637537904299407</v>
      </c>
    </row>
    <row r="3491" spans="1:20" x14ac:dyDescent="0.35">
      <c r="A3491">
        <f t="shared" si="1008"/>
        <v>2992598.3913699007</v>
      </c>
      <c r="B3491">
        <f t="shared" si="1025"/>
        <v>476286.82667537412</v>
      </c>
      <c r="C3491" t="str">
        <f t="shared" si="1009"/>
        <v>-0.00715145868186768+0.00158063480558547i</v>
      </c>
      <c r="D3491" t="str">
        <f t="shared" si="1010"/>
        <v>2.43473831558361-1.62727070703266i</v>
      </c>
      <c r="E3491" t="str">
        <f t="shared" si="1011"/>
        <v>-2.82226319739787-8.53784010490714i</v>
      </c>
      <c r="F3491" t="str">
        <f t="shared" si="1012"/>
        <v>2.68805101327488-1.08583517958536i</v>
      </c>
      <c r="G3491" t="str">
        <f t="shared" si="1013"/>
        <v>0.923757468958241-0.265385771099555i</v>
      </c>
      <c r="H3491" t="str">
        <f t="shared" si="1014"/>
        <v>0.000742384651881067-5.01326410603927i</v>
      </c>
      <c r="I3491" t="str">
        <f t="shared" si="1015"/>
        <v>-0.015350932271456-0.0380183767097302i</v>
      </c>
      <c r="K3491" t="str">
        <f t="shared" si="1016"/>
        <v>0.000354461484692102-0.000428691267357351i</v>
      </c>
      <c r="L3491" t="str">
        <f t="shared" si="1017"/>
        <v>0.0001875-0.000740597890825919i</v>
      </c>
      <c r="M3491" t="str">
        <f t="shared" si="1018"/>
        <v>0.00125-0.0001861395768386i</v>
      </c>
      <c r="N3491">
        <f t="shared" si="1019"/>
        <v>12.463298529023177</v>
      </c>
      <c r="O3491">
        <f t="shared" si="1020"/>
        <v>42.704969191982627</v>
      </c>
      <c r="P3491" s="3">
        <f t="shared" si="1021"/>
        <v>-42.704969191982627</v>
      </c>
      <c r="Q3491" s="3">
        <f t="shared" si="1022"/>
        <v>167.53670147097682</v>
      </c>
      <c r="R3491">
        <f t="shared" si="1023"/>
        <v>-12.463298529023177</v>
      </c>
      <c r="S3491">
        <f t="shared" si="1024"/>
        <v>476.28682667537413</v>
      </c>
      <c r="T3491">
        <f t="shared" si="1007"/>
        <v>-42.704969191982627</v>
      </c>
    </row>
    <row r="3492" spans="1:20" x14ac:dyDescent="0.35">
      <c r="A3492">
        <f t="shared" si="1008"/>
        <v>3003970.2652571066</v>
      </c>
      <c r="B3492">
        <f t="shared" si="1025"/>
        <v>478096.71661674057</v>
      </c>
      <c r="C3492" t="str">
        <f t="shared" si="1009"/>
        <v>-0.00709149593040299+0.00158895789148192i</v>
      </c>
      <c r="D3492" t="str">
        <f t="shared" si="1010"/>
        <v>2.42918951049163-1.62955463405861i</v>
      </c>
      <c r="E3492" t="str">
        <f t="shared" si="1011"/>
        <v>-2.81811565100938-8.50006983548725i</v>
      </c>
      <c r="F3492" t="str">
        <f t="shared" si="1012"/>
        <v>2.68649138634111-1.08713283995634i</v>
      </c>
      <c r="G3492" t="str">
        <f t="shared" si="1013"/>
        <v>0.923221498092459-0.266239673137523i</v>
      </c>
      <c r="H3492" t="str">
        <f t="shared" si="1014"/>
        <v>0.000734661559513071-4.99428044597162i</v>
      </c>
      <c r="I3492" t="str">
        <f t="shared" si="1015"/>
        <v>-0.0153111264136567-0.0378524269768926i</v>
      </c>
      <c r="K3492" t="str">
        <f t="shared" si="1016"/>
        <v>0.000353445699149669-0.000427734190963502i</v>
      </c>
      <c r="L3492" t="str">
        <f t="shared" si="1017"/>
        <v>0.0001875-0.000737794272590075i</v>
      </c>
      <c r="M3492" t="str">
        <f t="shared" si="1018"/>
        <v>0.00125-0.000185434924126918i</v>
      </c>
      <c r="N3492">
        <f t="shared" si="1019"/>
        <v>12.629397394337161</v>
      </c>
      <c r="O3492">
        <f t="shared" si="1020"/>
        <v>42.772501025051156</v>
      </c>
      <c r="P3492" s="3">
        <f t="shared" si="1021"/>
        <v>-42.772501025051156</v>
      </c>
      <c r="Q3492" s="3">
        <f t="shared" si="1022"/>
        <v>167.37060260566284</v>
      </c>
      <c r="R3492">
        <f t="shared" si="1023"/>
        <v>-12.629397394337161</v>
      </c>
      <c r="S3492">
        <f t="shared" si="1024"/>
        <v>478.09671661674059</v>
      </c>
      <c r="T3492">
        <f t="shared" si="1007"/>
        <v>-42.772501025051156</v>
      </c>
    </row>
    <row r="3493" spans="1:20" x14ac:dyDescent="0.35">
      <c r="A3493">
        <f t="shared" si="1008"/>
        <v>3015385.3522650837</v>
      </c>
      <c r="B3493">
        <f t="shared" si="1025"/>
        <v>479913.48413988418</v>
      </c>
      <c r="C3493" t="str">
        <f t="shared" si="1009"/>
        <v>-0.00703188796229502+0.00159704509914173i</v>
      </c>
      <c r="D3493" t="str">
        <f t="shared" si="1010"/>
        <v>2.42362397697221-1.63182330960575i</v>
      </c>
      <c r="E3493" t="str">
        <f t="shared" si="1011"/>
        <v>-2.81397886936968-8.46243444316815i</v>
      </c>
      <c r="F3493" t="str">
        <f t="shared" si="1012"/>
        <v>2.68492171318964-1.08843981919014i</v>
      </c>
      <c r="G3493" t="str">
        <f t="shared" si="1013"/>
        <v>0.922682074811298-0.26709523326562i</v>
      </c>
      <c r="H3493" t="str">
        <f t="shared" si="1014"/>
        <v>0.00072701912335686-4.97536869702986i</v>
      </c>
      <c r="I3493" t="str">
        <f t="shared" si="1015"/>
        <v>-0.0152715325092132-0.0376870481726838i</v>
      </c>
      <c r="K3493" t="str">
        <f t="shared" si="1016"/>
        <v>0.000352432972227622-0.000426776238800929i</v>
      </c>
      <c r="L3493" t="str">
        <f t="shared" si="1017"/>
        <v>0.0001875-0.000735001267772539i</v>
      </c>
      <c r="M3493" t="str">
        <f t="shared" si="1018"/>
        <v>0.00125-0.000184732938958874i</v>
      </c>
      <c r="N3493">
        <f t="shared" si="1019"/>
        <v>12.795655985263807</v>
      </c>
      <c r="O3493">
        <f t="shared" si="1020"/>
        <v>42.840133489367034</v>
      </c>
      <c r="P3493" s="3">
        <f t="shared" si="1021"/>
        <v>-42.840133489367034</v>
      </c>
      <c r="Q3493" s="3">
        <f t="shared" si="1022"/>
        <v>167.20434401473619</v>
      </c>
      <c r="R3493">
        <f t="shared" si="1023"/>
        <v>-12.795655985263807</v>
      </c>
      <c r="S3493">
        <f t="shared" si="1024"/>
        <v>479.91348413988419</v>
      </c>
      <c r="T3493">
        <f t="shared" si="1007"/>
        <v>-42.840133489367034</v>
      </c>
    </row>
    <row r="3494" spans="1:20" x14ac:dyDescent="0.35">
      <c r="A3494">
        <f t="shared" si="1008"/>
        <v>3026843.8166036913</v>
      </c>
      <c r="B3494">
        <f t="shared" si="1025"/>
        <v>481737.15537961578</v>
      </c>
      <c r="C3494" t="str">
        <f t="shared" si="1009"/>
        <v>-0.0069726340377829+0.00160489844515376i</v>
      </c>
      <c r="D3494" t="str">
        <f t="shared" si="1010"/>
        <v>2.41804180010836-1.63407659190883i</v>
      </c>
      <c r="E3494" t="str">
        <f t="shared" si="1011"/>
        <v>-2.80985265423114-8.42493336934533i</v>
      </c>
      <c r="F3494" t="str">
        <f t="shared" si="1012"/>
        <v>2.68334194203697-1.08975607496525i</v>
      </c>
      <c r="G3494" t="str">
        <f t="shared" si="1013"/>
        <v>0.922139181319208-0.267952442786307i</v>
      </c>
      <c r="H3494" t="str">
        <f t="shared" si="1014"/>
        <v>0.000719456548239277-4.95652858663644i</v>
      </c>
      <c r="I3494" t="str">
        <f t="shared" si="1015"/>
        <v>-0.0152321484388482-0.0375222381600637i</v>
      </c>
      <c r="K3494" t="str">
        <f t="shared" si="1016"/>
        <v>0.000351423318941678-0.00042581742864449i</v>
      </c>
      <c r="L3494" t="str">
        <f t="shared" si="1017"/>
        <v>0.0001875-0.000732218836194998i</v>
      </c>
      <c r="M3494" t="str">
        <f t="shared" si="1018"/>
        <v>0.00125-0.000184033611236177i</v>
      </c>
      <c r="N3494">
        <f t="shared" si="1019"/>
        <v>12.962071802501839</v>
      </c>
      <c r="O3494">
        <f t="shared" si="1020"/>
        <v>42.907866668777608</v>
      </c>
      <c r="P3494" s="3">
        <f t="shared" si="1021"/>
        <v>-42.907866668777608</v>
      </c>
      <c r="Q3494" s="3">
        <f t="shared" si="1022"/>
        <v>167.03792819749816</v>
      </c>
      <c r="R3494">
        <f t="shared" si="1023"/>
        <v>-12.962071802501839</v>
      </c>
      <c r="S3494">
        <f t="shared" si="1024"/>
        <v>481.73715537961579</v>
      </c>
      <c r="T3494">
        <f t="shared" si="1007"/>
        <v>-42.907866668777608</v>
      </c>
    </row>
    <row r="3495" spans="1:20" x14ac:dyDescent="0.35">
      <c r="A3495">
        <f t="shared" si="1008"/>
        <v>3038345.8231067853</v>
      </c>
      <c r="B3495">
        <f t="shared" si="1025"/>
        <v>483567.75657005835</v>
      </c>
      <c r="C3495" t="str">
        <f t="shared" si="1009"/>
        <v>-0.00691373341102255+0.00161251994719365i</v>
      </c>
      <c r="D3495" t="str">
        <f t="shared" si="1010"/>
        <v>2.41244306645322-1.63631433961893i</v>
      </c>
      <c r="E3495" t="str">
        <f t="shared" si="1011"/>
        <v>-2.80573680839076-8.38756605867829i</v>
      </c>
      <c r="F3495" t="str">
        <f t="shared" si="1012"/>
        <v>2.68175202101606-1.09108156458182i</v>
      </c>
      <c r="G3495" t="str">
        <f t="shared" si="1013"/>
        <v>0.921592799791899-0.268811292849888i</v>
      </c>
      <c r="H3495" t="str">
        <f t="shared" si="1014"/>
        <v>0.000711973045763426-4.9377598432481i</v>
      </c>
      <c r="I3495" t="str">
        <f t="shared" si="1015"/>
        <v>-0.0151929720973703-0.0373579948123064i</v>
      </c>
      <c r="K3495" t="str">
        <f t="shared" si="1016"/>
        <v>0.000350416754044333-0.000424857778368228i</v>
      </c>
      <c r="L3495" t="str">
        <f t="shared" si="1017"/>
        <v>0.0001875-0.000729446937831243i</v>
      </c>
      <c r="M3495" t="str">
        <f t="shared" si="1018"/>
        <v>0.00125-0.000183336930898761i</v>
      </c>
      <c r="N3495">
        <f t="shared" si="1019"/>
        <v>13.128642346687172</v>
      </c>
      <c r="O3495">
        <f t="shared" si="1020"/>
        <v>42.975700645117165</v>
      </c>
      <c r="P3495" s="3">
        <f t="shared" si="1021"/>
        <v>-42.975700645117165</v>
      </c>
      <c r="Q3495" s="3">
        <f t="shared" si="1022"/>
        <v>166.87135765331283</v>
      </c>
      <c r="R3495">
        <f t="shared" si="1023"/>
        <v>-13.128642346687172</v>
      </c>
      <c r="S3495">
        <f t="shared" si="1024"/>
        <v>483.56775657005835</v>
      </c>
      <c r="T3495">
        <f t="shared" si="1007"/>
        <v>-42.975700645117165</v>
      </c>
    </row>
    <row r="3496" spans="1:20" x14ac:dyDescent="0.35">
      <c r="A3496">
        <f t="shared" si="1008"/>
        <v>3049891.5372345913</v>
      </c>
      <c r="B3496">
        <f t="shared" si="1025"/>
        <v>485405.31404502457</v>
      </c>
      <c r="C3496" t="str">
        <f t="shared" si="1009"/>
        <v>-0.00685518533000522+0.00161991162382988i</v>
      </c>
      <c r="D3496" t="str">
        <f t="shared" si="1010"/>
        <v>2.40682786402969-1.63853641182123i</v>
      </c>
      <c r="E3496" t="str">
        <f t="shared" si="1011"/>
        <v>-2.80163113568486-8.35033195907515i</v>
      </c>
      <c r="F3496" t="str">
        <f t="shared" si="1012"/>
        <v>2.680151898179-1.09241624495813i</v>
      </c>
      <c r="G3496" t="str">
        <f t="shared" si="1013"/>
        <v>0.921042912377304-0.269671774453386i</v>
      </c>
      <c r="H3496" t="str">
        <f t="shared" si="1014"/>
        <v>0.000704567834266229-4.91906219635191i</v>
      </c>
      <c r="I3496" t="str">
        <f t="shared" si="1015"/>
        <v>-0.0151540013935762-0.0371943160129799i</v>
      </c>
      <c r="K3496" t="str">
        <f t="shared" si="1016"/>
        <v>0.000349413292024832-0.000423897305942062i</v>
      </c>
      <c r="L3496" t="str">
        <f t="shared" si="1017"/>
        <v>0.0001875-0.000726685532806576i</v>
      </c>
      <c r="M3496" t="str">
        <f t="shared" si="1018"/>
        <v>0.00125-0.000182642887924648i</v>
      </c>
      <c r="N3496">
        <f t="shared" si="1019"/>
        <v>13.295365118439662</v>
      </c>
      <c r="O3496">
        <f t="shared" si="1020"/>
        <v>43.043635498209213</v>
      </c>
      <c r="P3496" s="3">
        <f t="shared" si="1021"/>
        <v>-43.043635498209213</v>
      </c>
      <c r="Q3496" s="3">
        <f t="shared" si="1022"/>
        <v>166.70463488156034</v>
      </c>
      <c r="R3496">
        <f t="shared" si="1023"/>
        <v>-13.295365118439662</v>
      </c>
      <c r="S3496">
        <f t="shared" si="1024"/>
        <v>485.40531404502457</v>
      </c>
      <c r="T3496">
        <f t="shared" si="1007"/>
        <v>-43.043635498209213</v>
      </c>
    </row>
    <row r="3497" spans="1:20" x14ac:dyDescent="0.35">
      <c r="A3497">
        <f t="shared" si="1008"/>
        <v>3061481.125076083</v>
      </c>
      <c r="B3497">
        <f t="shared" si="1025"/>
        <v>487249.8542383957</v>
      </c>
      <c r="C3497" t="str">
        <f t="shared" si="1009"/>
        <v>-0.00679698903647946+0.00162707549432974i</v>
      </c>
      <c r="D3497" t="str">
        <f t="shared" si="1010"/>
        <v>2.40119628232958-1.64074266805277i</v>
      </c>
      <c r="E3497" t="str">
        <f t="shared" si="1011"/>
        <v>-2.79753544098353-8.31323052167765i</v>
      </c>
      <c r="F3497" t="str">
        <f t="shared" si="1012"/>
        <v>2.67854152149988-1.09376007262706i</v>
      </c>
      <c r="G3497" t="str">
        <f t="shared" si="1013"/>
        <v>0.920489501196553-0.270533878439419i</v>
      </c>
      <c r="H3497" t="str">
        <f t="shared" si="1014"/>
        <v>0.000697240138776229-4.90043537646129i</v>
      </c>
      <c r="I3497" t="str">
        <f t="shared" si="1015"/>
        <v>-0.0151152342501532-0.0370311996559261i</v>
      </c>
      <c r="K3497" t="str">
        <f t="shared" si="1016"/>
        <v>0.000348412947109235-0.000422936029428494i</v>
      </c>
      <c r="L3497" t="str">
        <f t="shared" si="1017"/>
        <v>0.0001875-0.000723934581397266i</v>
      </c>
      <c r="M3497" t="str">
        <f t="shared" si="1018"/>
        <v>0.00125-0.000181951472329795i</v>
      </c>
      <c r="N3497">
        <f t="shared" si="1019"/>
        <v>13.462237618404686</v>
      </c>
      <c r="O3497">
        <f t="shared" si="1020"/>
        <v>43.111671305868896</v>
      </c>
      <c r="P3497" s="3">
        <f t="shared" si="1021"/>
        <v>-43.111671305868896</v>
      </c>
      <c r="Q3497" s="3">
        <f t="shared" si="1022"/>
        <v>166.53776238159531</v>
      </c>
      <c r="R3497">
        <f t="shared" si="1023"/>
        <v>-13.462237618404686</v>
      </c>
      <c r="S3497">
        <f t="shared" si="1024"/>
        <v>487.2498542383957</v>
      </c>
      <c r="T3497">
        <f t="shared" si="1007"/>
        <v>-43.111671305868896</v>
      </c>
    </row>
    <row r="3498" spans="1:20" x14ac:dyDescent="0.35">
      <c r="A3498">
        <f t="shared" si="1008"/>
        <v>3073114.7533513717</v>
      </c>
      <c r="B3498">
        <f t="shared" si="1025"/>
        <v>489101.40368450159</v>
      </c>
      <c r="C3498" t="str">
        <f t="shared" si="1009"/>
        <v>-0.00673914376587678+0.00163401357846683i</v>
      </c>
      <c r="D3498" t="str">
        <f t="shared" si="1010"/>
        <v>2.39554841231281-1.64293296832043i</v>
      </c>
      <c r="E3498" t="str">
        <f t="shared" si="1011"/>
        <v>-2.79344953018569-8.27626120084633i</v>
      </c>
      <c r="F3498" t="str">
        <f t="shared" si="1012"/>
        <v>2.67692083887768-1.09511300373258i</v>
      </c>
      <c r="G3498" t="str">
        <f t="shared" si="1013"/>
        <v>0.91993254834496-0.271397595495074i</v>
      </c>
      <c r="H3498" t="str">
        <f t="shared" si="1014"/>
        <v>0.000689989190971407-4.88187911511221i</v>
      </c>
      <c r="I3498" t="str">
        <f t="shared" si="1015"/>
        <v>-0.0150766686035838-0.0368686436452432i</v>
      </c>
      <c r="K3498" t="str">
        <f t="shared" si="1016"/>
        <v>0.00034741573326047-0.000421973966979332i</v>
      </c>
      <c r="L3498" t="str">
        <f t="shared" si="1017"/>
        <v>0.0001875-0.000721194044029953i</v>
      </c>
      <c r="M3498" t="str">
        <f t="shared" si="1018"/>
        <v>0.00125-0.000181262674167956i</v>
      </c>
      <c r="N3498">
        <f t="shared" si="1019"/>
        <v>13.629257347302001</v>
      </c>
      <c r="O3498">
        <f t="shared" si="1020"/>
        <v>43.179808143904594</v>
      </c>
      <c r="P3498" s="3">
        <f t="shared" si="1021"/>
        <v>-43.179808143904594</v>
      </c>
      <c r="Q3498" s="3">
        <f t="shared" si="1022"/>
        <v>166.370742652698</v>
      </c>
      <c r="R3498">
        <f t="shared" si="1023"/>
        <v>-13.629257347302001</v>
      </c>
      <c r="S3498">
        <f t="shared" si="1024"/>
        <v>489.10140368450158</v>
      </c>
      <c r="T3498">
        <f t="shared" si="1007"/>
        <v>-43.179808143904594</v>
      </c>
    </row>
    <row r="3499" spans="1:20" x14ac:dyDescent="0.35">
      <c r="A3499">
        <f t="shared" si="1008"/>
        <v>3084792.5894141071</v>
      </c>
      <c r="B3499">
        <f t="shared" si="1025"/>
        <v>490959.9890185027</v>
      </c>
      <c r="C3499" t="str">
        <f t="shared" si="1009"/>
        <v>-0.00668164874723981+0.00164072789632872i</v>
      </c>
      <c r="D3499" t="str">
        <f t="shared" si="1010"/>
        <v>2.38988434640617-1.64510717311883i</v>
      </c>
      <c r="E3499" t="str">
        <f t="shared" si="1011"/>
        <v>-2.78937321021391-8.2394234541456i</v>
      </c>
      <c r="F3499" t="str">
        <f t="shared" si="1012"/>
        <v>2.67528979813919-1.09647499402627i</v>
      </c>
      <c r="G3499" t="str">
        <f t="shared" si="1013"/>
        <v>0.919372035893034-0.272262916150789i</v>
      </c>
      <c r="H3499" t="str">
        <f t="shared" si="1014"/>
        <v>0.000682814229137104-4.86339314485915i</v>
      </c>
      <c r="I3499" t="str">
        <f t="shared" si="1015"/>
        <v>-0.015038302404051-0.0367066458952652i</v>
      </c>
      <c r="K3499" t="str">
        <f t="shared" si="1016"/>
        <v>0.000346421664178428-0.000421011136832423i</v>
      </c>
      <c r="L3499" t="str">
        <f t="shared" si="1017"/>
        <v>0.0001875-0.000718463881281083i</v>
      </c>
      <c r="M3499" t="str">
        <f t="shared" si="1018"/>
        <v>0.00125-0.00018057648353054i</v>
      </c>
      <c r="N3499">
        <f t="shared" si="1019"/>
        <v>13.79642180597304</v>
      </c>
      <c r="O3499">
        <f t="shared" si="1020"/>
        <v>43.248046086120688</v>
      </c>
      <c r="P3499" s="3">
        <f t="shared" si="1021"/>
        <v>-43.248046086120688</v>
      </c>
      <c r="Q3499" s="3">
        <f t="shared" si="1022"/>
        <v>166.20357819402696</v>
      </c>
      <c r="R3499">
        <f t="shared" si="1023"/>
        <v>-13.79642180597304</v>
      </c>
      <c r="S3499">
        <f t="shared" si="1024"/>
        <v>490.95998901850271</v>
      </c>
      <c r="T3499">
        <f t="shared" si="1007"/>
        <v>-43.248046086120688</v>
      </c>
    </row>
    <row r="3500" spans="1:20" x14ac:dyDescent="0.35">
      <c r="A3500">
        <f t="shared" si="1008"/>
        <v>3096514.8012538808</v>
      </c>
      <c r="B3500">
        <f t="shared" si="1025"/>
        <v>492825.63697677304</v>
      </c>
      <c r="C3500" t="str">
        <f t="shared" si="1009"/>
        <v>-0.00662450320315526+0.00164722046812483i</v>
      </c>
      <c r="D3500" t="str">
        <f t="shared" si="1010"/>
        <v>2.38420417850186-1.64726514344829i</v>
      </c>
      <c r="E3500" t="str">
        <f t="shared" si="1011"/>
        <v>-2.78530628900945-8.2027167423296i</v>
      </c>
      <c r="F3500" t="str">
        <f t="shared" si="1012"/>
        <v>2.67364834704201-1.09784599886379i</v>
      </c>
      <c r="G3500" t="str">
        <f t="shared" si="1013"/>
        <v>0.918807945887502-0.273129830779231i</v>
      </c>
      <c r="H3500" t="str">
        <f t="shared" si="1014"/>
        <v>0.000675714498124253-4.84497719927142i</v>
      </c>
      <c r="I3500" t="str">
        <f t="shared" si="1015"/>
        <v>-0.0150001336153443-0.0365452043305452i</v>
      </c>
      <c r="K3500" t="str">
        <f t="shared" si="1016"/>
        <v>0.000345430753300173-0.000420047557308412i</v>
      </c>
      <c r="L3500" t="str">
        <f t="shared" si="1017"/>
        <v>0.0001875-0.000715744053876356i</v>
      </c>
      <c r="M3500" t="str">
        <f t="shared" si="1018"/>
        <v>0.00125-0.000179892890546463i</v>
      </c>
      <c r="N3500">
        <f t="shared" si="1019"/>
        <v>13.963728495421918</v>
      </c>
      <c r="O3500">
        <f t="shared" si="1020"/>
        <v>43.316385204318529</v>
      </c>
      <c r="P3500" s="3">
        <f t="shared" si="1021"/>
        <v>-43.316385204318529</v>
      </c>
      <c r="Q3500" s="3">
        <f t="shared" si="1022"/>
        <v>166.03627150457808</v>
      </c>
      <c r="R3500">
        <f t="shared" si="1023"/>
        <v>-13.963728495421918</v>
      </c>
      <c r="S3500">
        <f t="shared" si="1024"/>
        <v>492.82563697677301</v>
      </c>
      <c r="T3500">
        <f t="shared" ref="T3500:T3563" si="1026">P3500</f>
        <v>-43.316385204318529</v>
      </c>
    </row>
    <row r="3501" spans="1:20" x14ac:dyDescent="0.35">
      <c r="A3501">
        <f t="shared" ref="A3501:A3564" si="1027">2*PI()*B3501</f>
        <v>3108281.5574986455</v>
      </c>
      <c r="B3501">
        <f t="shared" si="1025"/>
        <v>494698.37439728476</v>
      </c>
      <c r="C3501" t="str">
        <f t="shared" ref="C3501:C3564" si="1028">IMPRODUCT(D3501,E3501,$C$40,,K3501,$C$41)</f>
        <v>-0.00656770634968798+0.00165349331399547i</v>
      </c>
      <c r="D3501" t="str">
        <f t="shared" ref="D3501:D3564" si="1029">IMDIV(IMPRODUCT($C$37,$C$38,COMPLEX(1,A3501/$C$38)),IMSUM(-1*A3501*A3501/$C$39,COMPLEX(0,1*A3501)))</f>
        <v>2.37850800395583-1.64940674083289i</v>
      </c>
      <c r="E3501" t="str">
        <f t="shared" ref="E3501:E3564" si="1030">IMDIV(IMPRODUCT(IMSUM(F3501,G3501),$C$29,H3501),IMSUM(1,I3501))</f>
        <v>-2.78124857552732-8.16614052932716i</v>
      </c>
      <c r="F3501" t="str">
        <f t="shared" ref="F3501:F3564" si="1031">IMDIV(IMPRODUCT($C$14,$C$15,COMPLEX(1,A3501/$C$15)),IMSUM(-1*A3501*A3501/$C$16,COMPLEX(0,A3501)))</f>
        <v>2.67199643327756-1.09922597320139i</v>
      </c>
      <c r="G3501" t="str">
        <f t="shared" ref="G3501:G3564" si="1032">IMDIV(1,COMPLEX(1,A3501*$C$9*$C$10))</f>
        <v>0.918240260352352-0.273998329594173i</v>
      </c>
      <c r="H3501" t="str">
        <f t="shared" ref="H3501:H3564" si="1033">IMDIV($C$3,IMSUM(K3501,COMPLEX(0,$C$28*A3501)))</f>
        <v>0.000668689249307432-4.82663101292905i</v>
      </c>
      <c r="I3501" t="str">
        <f t="shared" ref="I3501:I3564" si="1034">IMPRODUCT(F3501,$C$29,H3501,$C$31)</f>
        <v>-0.0149621602147665-0.0363843168858339i</v>
      </c>
      <c r="K3501" t="str">
        <f t="shared" ref="K3501:K3564" si="1035">IF($C$26&lt;=0,IMDIV(1,IMSUM(IMDIV(1,L3501),1/$C$18)),IMDIV(1,IMSUM(IMDIV(1,L3501),1/$C$18,IMDIV(1,M3501))))</f>
        <v>0.000344443013800081-0.000419083246807478i</v>
      </c>
      <c r="L3501" t="str">
        <f t="shared" ref="L3501:L3564" si="1036">IMSUM($C$21/$C$22,IMDIV(1,COMPLEX(0,$C$20*$C$22*A3501)))</f>
        <v>0.0001875-0.000713034522690132i</v>
      </c>
      <c r="M3501" t="str">
        <f t="shared" ref="M3501:M3564" si="1037">IMSUM($C$25/$C$26,IMDIV(1,COMPLEX(0,$C$24*$C$26*A3501)))</f>
        <v>0.00125-0.000179211885382012i</v>
      </c>
      <c r="N3501">
        <f t="shared" ref="N3501:N3564" si="1038">ABS(R3501)</f>
        <v>14.131174916864694</v>
      </c>
      <c r="O3501">
        <f t="shared" ref="O3501:O3564" si="1039">ABS(P3501)</f>
        <v>43.384825568299931</v>
      </c>
      <c r="P3501" s="3">
        <f t="shared" ref="P3501:P3564" si="1040">20*LOG10(IMABS(C3501))</f>
        <v>-43.384825568299931</v>
      </c>
      <c r="Q3501" s="3">
        <f t="shared" ref="Q3501:Q3564" si="1041">IMARGUMENT(C3501)*180/PI()</f>
        <v>165.86882508313531</v>
      </c>
      <c r="R3501">
        <f t="shared" ref="R3501:R3564" si="1042">IF(Q3501&lt;0,Q3501+180,Q3501-180)</f>
        <v>-14.131174916864694</v>
      </c>
      <c r="S3501">
        <f t="shared" ref="S3501:S3564" si="1043">B3501/1000</f>
        <v>494.69837439728474</v>
      </c>
      <c r="T3501">
        <f t="shared" si="1026"/>
        <v>-43.384825568299931</v>
      </c>
    </row>
    <row r="3502" spans="1:20" x14ac:dyDescent="0.35">
      <c r="A3502">
        <f t="shared" si="1027"/>
        <v>3120093.0274171405</v>
      </c>
      <c r="B3502">
        <f t="shared" ref="B3502:B3565" si="1044">B3501*(1+B$42)</f>
        <v>496578.22821999446</v>
      </c>
      <c r="C3502" t="str">
        <f t="shared" si="1028"/>
        <v>-0.00651125739632067+0.00165954845382156i</v>
      </c>
      <c r="D3502" t="str">
        <f t="shared" si="1029"/>
        <v>2.3727959195858-1.65153182733851i</v>
      </c>
      <c r="E3502" t="str">
        <f t="shared" si="1030"/>
        <v>-2.7771998797317-8.12969428222811i</v>
      </c>
      <c r="F3502" t="str">
        <f t="shared" si="1031"/>
        <v>2.67033400447419-1.10061487159244i</v>
      </c>
      <c r="G3502" t="str">
        <f t="shared" si="1032"/>
        <v>0.917668961289893-0.274868402649381i</v>
      </c>
      <c r="H3502" t="str">
        <f t="shared" si="1033"/>
        <v>0.000661737740543377-4.8083543214192i</v>
      </c>
      <c r="I3502" t="str">
        <f t="shared" si="1034"/>
        <v>-0.014924380193043-0.0362239815060638i</v>
      </c>
      <c r="K3502" t="str">
        <f t="shared" si="1035"/>
        <v>0.000343458458590129-0.000418118223806151i</v>
      </c>
      <c r="L3502" t="str">
        <f t="shared" si="1036"/>
        <v>0.0001875-0.000710335248744904i</v>
      </c>
      <c r="M3502" t="str">
        <f t="shared" si="1037"/>
        <v>0.00125-0.000178533458240697i</v>
      </c>
      <c r="N3502">
        <f t="shared" si="1038"/>
        <v>14.298758571774215</v>
      </c>
      <c r="O3502">
        <f t="shared" si="1039"/>
        <v>43.453367245867653</v>
      </c>
      <c r="P3502" s="3">
        <f t="shared" si="1040"/>
        <v>-43.453367245867653</v>
      </c>
      <c r="Q3502" s="3">
        <f t="shared" si="1041"/>
        <v>165.70124142822579</v>
      </c>
      <c r="R3502">
        <f t="shared" si="1042"/>
        <v>-14.298758571774215</v>
      </c>
      <c r="S3502">
        <f t="shared" si="1043"/>
        <v>496.57822821999446</v>
      </c>
      <c r="T3502">
        <f t="shared" si="1026"/>
        <v>-43.453367245867653</v>
      </c>
    </row>
    <row r="3503" spans="1:20" x14ac:dyDescent="0.35">
      <c r="A3503">
        <f t="shared" si="1027"/>
        <v>3131949.3809213256</v>
      </c>
      <c r="B3503">
        <f t="shared" si="1044"/>
        <v>498465.22548723046</v>
      </c>
      <c r="C3503" t="str">
        <f t="shared" si="1028"/>
        <v>-0.0064551555458948+0.00166538790703454i</v>
      </c>
      <c r="D3503" t="str">
        <f t="shared" si="1029"/>
        <v>2.3670680236691-1.65364026559091i</v>
      </c>
      <c r="E3503" t="str">
        <f t="shared" si="1030"/>
        <v>-2.773160012591-8.09337747126863i</v>
      </c>
      <c r="F3503" t="str">
        <f t="shared" si="1031"/>
        <v>2.66866100820028-1.10201264818391i</v>
      </c>
      <c r="G3503" t="str">
        <f t="shared" si="1032"/>
        <v>0.91709403068183-0.275740039837497i</v>
      </c>
      <c r="H3503" t="str">
        <f t="shared" si="1033"/>
        <v>0.000654859236129308-4.79014686133212i</v>
      </c>
      <c r="I3503" t="str">
        <f t="shared" si="1034"/>
        <v>-0.0148867915542299-0.0360641961463283i</v>
      </c>
      <c r="K3503" t="str">
        <f t="shared" si="1035"/>
        <v>0.000342477100320142-0.000417152506854077i</v>
      </c>
      <c r="L3503" t="str">
        <f t="shared" si="1036"/>
        <v>0.0001875-0.000707646193210702i</v>
      </c>
      <c r="M3503" t="str">
        <f t="shared" si="1037"/>
        <v>0.00125-0.000177857599363118i</v>
      </c>
      <c r="N3503">
        <f t="shared" si="1038"/>
        <v>14.466476961924343</v>
      </c>
      <c r="O3503">
        <f t="shared" si="1039"/>
        <v>43.522010302828562</v>
      </c>
      <c r="P3503" s="3">
        <f t="shared" si="1040"/>
        <v>-43.522010302828562</v>
      </c>
      <c r="Q3503" s="3">
        <f t="shared" si="1041"/>
        <v>165.53352303807566</v>
      </c>
      <c r="R3503">
        <f t="shared" si="1042"/>
        <v>-14.466476961924343</v>
      </c>
      <c r="S3503">
        <f t="shared" si="1043"/>
        <v>498.46522548723044</v>
      </c>
      <c r="T3503">
        <f t="shared" si="1026"/>
        <v>-43.522010302828562</v>
      </c>
    </row>
    <row r="3504" spans="1:20" x14ac:dyDescent="0.35">
      <c r="A3504">
        <f t="shared" si="1027"/>
        <v>3143850.7885688269</v>
      </c>
      <c r="B3504">
        <f t="shared" si="1044"/>
        <v>500359.39334408194</v>
      </c>
      <c r="C3504" t="str">
        <f t="shared" si="1028"/>
        <v>-0.00639939999455631+0.00167101369242778i</v>
      </c>
      <c r="D3504" t="str">
        <f t="shared" si="1029"/>
        <v>2.36132441594025-1.65573191879392i</v>
      </c>
      <c r="E3504" t="str">
        <f t="shared" si="1030"/>
        <v>-2.76912878607357-8.05718956981757i</v>
      </c>
      <c r="F3504" t="str">
        <f t="shared" si="1031"/>
        <v>2.66697739196744-1.10341925671295i</v>
      </c>
      <c r="G3504" t="str">
        <f t="shared" si="1032"/>
        <v>0.916515450490363-0.276613230888925i</v>
      </c>
      <c r="H3504" t="str">
        <f t="shared" si="1033"/>
        <v>0.000648053006761624-4.77200837025751i</v>
      </c>
      <c r="I3504" t="str">
        <f t="shared" si="1034"/>
        <v>-0.0148493923156252-0.035904958771865i</v>
      </c>
      <c r="K3504" t="str">
        <f t="shared" si="1035"/>
        <v>0.000341498951378135-0.000416186114570848i</v>
      </c>
      <c r="L3504" t="str">
        <f t="shared" si="1036"/>
        <v>0.0001875-0.000704967317404566i</v>
      </c>
      <c r="M3504" t="str">
        <f t="shared" si="1037"/>
        <v>0.00125-0.000177184299026815i</v>
      </c>
      <c r="N3504">
        <f t="shared" si="1038"/>
        <v>14.634327589437135</v>
      </c>
      <c r="O3504">
        <f t="shared" si="1039"/>
        <v>43.590754802994468</v>
      </c>
      <c r="P3504" s="3">
        <f t="shared" si="1040"/>
        <v>-43.590754802994468</v>
      </c>
      <c r="Q3504" s="3">
        <f t="shared" si="1041"/>
        <v>165.36567241056287</v>
      </c>
      <c r="R3504">
        <f t="shared" si="1042"/>
        <v>-14.634327589437135</v>
      </c>
      <c r="S3504">
        <f t="shared" si="1043"/>
        <v>500.35939334408192</v>
      </c>
      <c r="T3504">
        <f t="shared" si="1026"/>
        <v>-43.590754802994468</v>
      </c>
    </row>
    <row r="3505" spans="1:20" x14ac:dyDescent="0.35">
      <c r="A3505">
        <f t="shared" si="1027"/>
        <v>3155797.4215653888</v>
      </c>
      <c r="B3505">
        <f t="shared" si="1044"/>
        <v>502260.75903878949</v>
      </c>
      <c r="C3505" t="str">
        <f t="shared" si="1028"/>
        <v>-0.00634398993170318+0.00167642782796814i</v>
      </c>
      <c r="D3505" t="str">
        <f t="shared" si="1029"/>
        <v>2.35556519758813-1.6578066507475i</v>
      </c>
      <c r="E3505" t="str">
        <f t="shared" si="1030"/>
        <v>-2.76510601314301-8.02113005436244i</v>
      </c>
      <c r="F3505" t="str">
        <f t="shared" si="1031"/>
        <v>2.66528310323379-1.10483465050334i</v>
      </c>
      <c r="G3505" t="str">
        <f t="shared" si="1032"/>
        <v>0.915933202659295-0.27748796537072i</v>
      </c>
      <c r="H3505" t="str">
        <f t="shared" si="1033"/>
        <v>0.000641318329494518-4.75393858678055i</v>
      </c>
      <c r="I3505" t="str">
        <f t="shared" si="1034"/>
        <v>-0.0148121805076788-0.0357462673580367i</v>
      </c>
      <c r="K3505" t="str">
        <f t="shared" si="1035"/>
        <v>0.000340524023890659-0.000415219065642826i</v>
      </c>
      <c r="L3505" t="str">
        <f t="shared" si="1036"/>
        <v>0.0001875-0.000702298582789964i</v>
      </c>
      <c r="M3505" t="str">
        <f t="shared" si="1037"/>
        <v>0.00125-0.00017651354754614i</v>
      </c>
      <c r="N3505">
        <f t="shared" si="1038"/>
        <v>14.802307956827519</v>
      </c>
      <c r="O3505">
        <f t="shared" si="1039"/>
        <v>43.659600808184955</v>
      </c>
      <c r="P3505" s="3">
        <f t="shared" si="1040"/>
        <v>-43.659600808184955</v>
      </c>
      <c r="Q3505" s="3">
        <f t="shared" si="1041"/>
        <v>165.19769204317248</v>
      </c>
      <c r="R3505">
        <f t="shared" si="1042"/>
        <v>-14.802307956827519</v>
      </c>
      <c r="S3505">
        <f t="shared" si="1043"/>
        <v>502.2607590387895</v>
      </c>
      <c r="T3505">
        <f t="shared" si="1026"/>
        <v>-43.659600808184955</v>
      </c>
    </row>
    <row r="3506" spans="1:20" x14ac:dyDescent="0.35">
      <c r="A3506">
        <f t="shared" si="1027"/>
        <v>3167789.451767337</v>
      </c>
      <c r="B3506">
        <f t="shared" si="1044"/>
        <v>504169.34992313688</v>
      </c>
      <c r="C3506" t="str">
        <f t="shared" si="1028"/>
        <v>-0.00628892453993706+0.00168163233060849i</v>
      </c>
      <c r="D3506" t="str">
        <f t="shared" si="1029"/>
        <v>2.34979047125309-1.65986432586594i</v>
      </c>
      <c r="E3506" t="str">
        <f t="shared" si="1030"/>
        <v>-2.76109150775391-7.9851984044956i</v>
      </c>
      <c r="F3506" t="str">
        <f t="shared" si="1031"/>
        <v>2.66357808940718-1.1062587824621i</v>
      </c>
      <c r="G3506" t="str">
        <f t="shared" si="1032"/>
        <v>0.915347269115165-0.278364232685477i</v>
      </c>
      <c r="H3506" t="str">
        <f t="shared" si="1033"/>
        <v>0.000634654487698892-4.73593725047825i</v>
      </c>
      <c r="I3506" t="str">
        <f t="shared" si="1034"/>
        <v>-0.0147751541739058-0.0355881198903132i</v>
      </c>
      <c r="K3506" t="str">
        <f t="shared" si="1035"/>
        <v>0.000339552329723222-0.000414251378819984i</v>
      </c>
      <c r="L3506" t="str">
        <f t="shared" si="1036"/>
        <v>0.0001875-0.000699639950976254i</v>
      </c>
      <c r="M3506" t="str">
        <f t="shared" si="1037"/>
        <v>0.00125-0.000175845335272106i</v>
      </c>
      <c r="N3506">
        <f t="shared" si="1038"/>
        <v>14.970415567047155</v>
      </c>
      <c r="O3506">
        <f t="shared" si="1039"/>
        <v>43.728548378228794</v>
      </c>
      <c r="P3506" s="3">
        <f t="shared" si="1040"/>
        <v>-43.728548378228794</v>
      </c>
      <c r="Q3506" s="3">
        <f t="shared" si="1041"/>
        <v>165.02958443295284</v>
      </c>
      <c r="R3506">
        <f t="shared" si="1042"/>
        <v>-14.970415567047155</v>
      </c>
      <c r="S3506">
        <f t="shared" si="1043"/>
        <v>504.16934992313685</v>
      </c>
      <c r="T3506">
        <f t="shared" si="1026"/>
        <v>-43.728548378228794</v>
      </c>
    </row>
    <row r="3507" spans="1:20" x14ac:dyDescent="0.35">
      <c r="A3507">
        <f t="shared" si="1027"/>
        <v>3179827.0516840531</v>
      </c>
      <c r="B3507">
        <f t="shared" si="1044"/>
        <v>506085.1934528448</v>
      </c>
      <c r="C3507" t="str">
        <f t="shared" si="1028"/>
        <v>-0.00623420299501785+0.00168662921610165i</v>
      </c>
      <c r="D3507" t="str">
        <f t="shared" si="1029"/>
        <v>2.34400034102377-1.66190480919612i</v>
      </c>
      <c r="E3507" t="str">
        <f t="shared" si="1030"/>
        <v>-2.75708508484757-7.94939410290076i</v>
      </c>
      <c r="F3507" t="str">
        <f t="shared" si="1031"/>
        <v>2.66186229784858-1.10769160507601i</v>
      </c>
      <c r="G3507" t="str">
        <f t="shared" si="1032"/>
        <v>0.914757631768396-0.279242022070232i</v>
      </c>
      <c r="H3507" t="str">
        <f t="shared" si="1033"/>
        <v>0.00062806077102123-4.71800410191558i</v>
      </c>
      <c r="I3507" t="str">
        <f t="shared" si="1034"/>
        <v>-0.014738311370799-0.0354305143642531i</v>
      </c>
      <c r="K3507" t="str">
        <f t="shared" si="1035"/>
        <v>0.000338583880480704-0.000413283072912787i</v>
      </c>
      <c r="L3507" t="str">
        <f t="shared" si="1036"/>
        <v>0.0001875-0.000696991383718126i</v>
      </c>
      <c r="M3507" t="str">
        <f t="shared" si="1037"/>
        <v>0.00125-0.000175179652592256i</v>
      </c>
      <c r="N3507">
        <f t="shared" si="1038"/>
        <v>15.138647923533398</v>
      </c>
      <c r="O3507">
        <f t="shared" si="1039"/>
        <v>43.797597570965564</v>
      </c>
      <c r="P3507" s="3">
        <f t="shared" si="1040"/>
        <v>-43.797597570965564</v>
      </c>
      <c r="Q3507" s="3">
        <f t="shared" si="1041"/>
        <v>164.8613520764666</v>
      </c>
      <c r="R3507">
        <f t="shared" si="1042"/>
        <v>-15.138647923533398</v>
      </c>
      <c r="S3507">
        <f t="shared" si="1043"/>
        <v>506.08519345284481</v>
      </c>
      <c r="T3507">
        <f t="shared" si="1026"/>
        <v>-43.797597570965564</v>
      </c>
    </row>
    <row r="3508" spans="1:20" x14ac:dyDescent="0.35">
      <c r="A3508">
        <f t="shared" si="1027"/>
        <v>3191910.3944804524</v>
      </c>
      <c r="B3508">
        <f t="shared" si="1044"/>
        <v>508008.31718796561</v>
      </c>
      <c r="C3508" t="str">
        <f t="shared" si="1028"/>
        <v>-0.00617982446582093+0.00169142049881429i</v>
      </c>
      <c r="D3508" t="str">
        <f t="shared" si="1029"/>
        <v>2.33819491243351-1.66392796643561i</v>
      </c>
      <c r="E3508" t="str">
        <f t="shared" si="1030"/>
        <v>-2.75308656034788-7.91371663533938i</v>
      </c>
      <c r="F3508" t="str">
        <f t="shared" si="1031"/>
        <v>2.66013567587541-1.10913307040816i</v>
      </c>
      <c r="G3508" t="str">
        <f t="shared" si="1032"/>
        <v>0.91416427251446-0.28012132259535i</v>
      </c>
      <c r="H3508" t="str">
        <f t="shared" si="1033"/>
        <v>0.000621536475342709-4.7001388826418i</v>
      </c>
      <c r="I3508" t="str">
        <f t="shared" si="1034"/>
        <v>-0.0147016501677436-0.0352734487854855i</v>
      </c>
      <c r="K3508" t="str">
        <f t="shared" si="1035"/>
        <v>0.000337618687507852-0.000412314166789054i</v>
      </c>
      <c r="L3508" t="str">
        <f t="shared" si="1036"/>
        <v>0.0001875-0.000694352842915046i</v>
      </c>
      <c r="M3508" t="str">
        <f t="shared" si="1037"/>
        <v>0.00125-0.00017451648993052i</v>
      </c>
      <c r="N3508">
        <f t="shared" si="1038"/>
        <v>15.307002530251253</v>
      </c>
      <c r="O3508">
        <f t="shared" si="1039"/>
        <v>43.866748442247982</v>
      </c>
      <c r="P3508" s="3">
        <f t="shared" si="1040"/>
        <v>-43.866748442247982</v>
      </c>
      <c r="Q3508" s="3">
        <f t="shared" si="1041"/>
        <v>164.69299746974875</v>
      </c>
      <c r="R3508">
        <f t="shared" si="1042"/>
        <v>-15.307002530251253</v>
      </c>
      <c r="S3508">
        <f t="shared" si="1043"/>
        <v>508.00831718796559</v>
      </c>
      <c r="T3508">
        <f t="shared" si="1026"/>
        <v>-43.866748442247982</v>
      </c>
    </row>
    <row r="3509" spans="1:20" x14ac:dyDescent="0.35">
      <c r="A3509">
        <f t="shared" si="1027"/>
        <v>3204039.6539794779</v>
      </c>
      <c r="B3509">
        <f t="shared" si="1044"/>
        <v>509938.74879327987</v>
      </c>
      <c r="C3509" t="str">
        <f t="shared" si="1028"/>
        <v>-0.00612578811429818+0.00169600819154248i</v>
      </c>
      <c r="D3509" t="str">
        <f t="shared" si="1029"/>
        <v>2.33237429245667-1.66593366395093i</v>
      </c>
      <c r="E3509" t="str">
        <f t="shared" si="1030"/>
        <v>-2.74909575115714-7.87816549063739i</v>
      </c>
      <c r="F3509" t="str">
        <f t="shared" si="1031"/>
        <v>2.6583981707651-1.11058313009453i</v>
      </c>
      <c r="G3509" t="str">
        <f t="shared" si="1032"/>
        <v>0.913567173235066-0.281002123163433i</v>
      </c>
      <c r="H3509" t="str">
        <f t="shared" si="1033"/>
        <v>0.000615080902738367-4.68234133518661i</v>
      </c>
      <c r="I3509" t="str">
        <f t="shared" si="1034"/>
        <v>-0.0146651686469313-0.0351169211696929i</v>
      </c>
      <c r="K3509" t="str">
        <f t="shared" si="1035"/>
        <v>0.000336656761889793-0.000411344679370885i</v>
      </c>
      <c r="L3509" t="str">
        <f t="shared" si="1036"/>
        <v>0.0001875-0.000691724290610726i</v>
      </c>
      <c r="M3509" t="str">
        <f t="shared" si="1037"/>
        <v>0.00125-0.000173855837747081i</v>
      </c>
      <c r="N3509">
        <f t="shared" si="1038"/>
        <v>15.475476891740072</v>
      </c>
      <c r="O3509">
        <f t="shared" si="1039"/>
        <v>43.936001045943186</v>
      </c>
      <c r="P3509" s="3">
        <f t="shared" si="1040"/>
        <v>-43.936001045943186</v>
      </c>
      <c r="Q3509" s="3">
        <f t="shared" si="1041"/>
        <v>164.52452310825993</v>
      </c>
      <c r="R3509">
        <f t="shared" si="1042"/>
        <v>-15.475476891740072</v>
      </c>
      <c r="S3509">
        <f t="shared" si="1043"/>
        <v>509.93874879327984</v>
      </c>
      <c r="T3509">
        <f t="shared" si="1026"/>
        <v>-43.936001045943186</v>
      </c>
    </row>
    <row r="3510" spans="1:20" x14ac:dyDescent="0.35">
      <c r="A3510">
        <f t="shared" si="1027"/>
        <v>3216215.0046646004</v>
      </c>
      <c r="B3510">
        <f t="shared" si="1044"/>
        <v>511876.51603869436</v>
      </c>
      <c r="C3510" t="str">
        <f t="shared" si="1028"/>
        <v>-0.00607209309544138+0.00170039430532811i</v>
      </c>
      <c r="D3510" t="str">
        <f t="shared" si="1029"/>
        <v>2.32653858950455-1.66792176879579i</v>
      </c>
      <c r="E3510" t="str">
        <f t="shared" si="1030"/>
        <v>-2.74511247515229-7.84274016067197i</v>
      </c>
      <c r="F3510" t="str">
        <f t="shared" si="1031"/>
        <v>2.6566497297585-1.11204173534058i</v>
      </c>
      <c r="G3510" t="str">
        <f t="shared" si="1032"/>
        <v>0.91296631579936-0.281884412508218i</v>
      </c>
      <c r="H3510" t="str">
        <f t="shared" si="1033"/>
        <v>0.000608693361436403-4.66461120305653i</v>
      </c>
      <c r="I3510" t="str">
        <f t="shared" si="1034"/>
        <v>-0.0146288649032777-0.0349609295425927i</v>
      </c>
      <c r="K3510" t="str">
        <f t="shared" si="1035"/>
        <v>0.000335698114452575-0.000410374629631568i</v>
      </c>
      <c r="L3510" t="str">
        <f t="shared" si="1036"/>
        <v>0.0001875-0.000689105688992553i</v>
      </c>
      <c r="M3510" t="str">
        <f t="shared" si="1037"/>
        <v>0.00125-0.000173197686538235i</v>
      </c>
      <c r="N3510">
        <f t="shared" si="1038"/>
        <v>15.644068513161216</v>
      </c>
      <c r="O3510">
        <f t="shared" si="1039"/>
        <v>44.005355433934767</v>
      </c>
      <c r="P3510" s="3">
        <f t="shared" si="1040"/>
        <v>-44.005355433934767</v>
      </c>
      <c r="Q3510" s="3">
        <f t="shared" si="1041"/>
        <v>164.35593148683878</v>
      </c>
      <c r="R3510">
        <f t="shared" si="1042"/>
        <v>-15.644068513161216</v>
      </c>
      <c r="S3510">
        <f t="shared" si="1043"/>
        <v>511.87651603869438</v>
      </c>
      <c r="T3510">
        <f t="shared" si="1026"/>
        <v>-44.005355433934767</v>
      </c>
    </row>
    <row r="3511" spans="1:20" x14ac:dyDescent="0.35">
      <c r="A3511">
        <f t="shared" si="1027"/>
        <v>3228436.6216823258</v>
      </c>
      <c r="B3511">
        <f t="shared" si="1044"/>
        <v>513821.64679964143</v>
      </c>
      <c r="C3511" t="str">
        <f t="shared" si="1028"/>
        <v>-0.00601873855724925+0.00170458084927569i</v>
      </c>
      <c r="D3511" t="str">
        <f t="shared" si="1029"/>
        <v>2.32068791342119-1.66989214872926i</v>
      </c>
      <c r="E3511" t="str">
        <f t="shared" si="1030"/>
        <v>-2.74113655118087-7.8074401403584i</v>
      </c>
      <c r="F3511" t="str">
        <f t="shared" si="1031"/>
        <v>2.65489030006346-1.11350883691781i</v>
      </c>
      <c r="G3511" t="str">
        <f t="shared" si="1032"/>
        <v>0.912361682065151-0.282768179193486i</v>
      </c>
      <c r="H3511" t="str">
        <f t="shared" si="1033"/>
        <v>0.000602373165777632-4.64694823073114i</v>
      </c>
      <c r="I3511" t="str">
        <f t="shared" si="1034"/>
        <v>-0.0145927370443385-0.0348054719399196i</v>
      </c>
      <c r="K3511" t="str">
        <f t="shared" si="1035"/>
        <v>0.000334742755763783-0.000409404036592523i</v>
      </c>
      <c r="L3511" t="str">
        <f t="shared" si="1036"/>
        <v>0.0001875-0.000686497000391066i</v>
      </c>
      <c r="M3511" t="str">
        <f t="shared" si="1037"/>
        <v>0.00125-0.000172542026836258i</v>
      </c>
      <c r="N3511">
        <f t="shared" si="1038"/>
        <v>15.812774900338411</v>
      </c>
      <c r="O3511">
        <f t="shared" si="1039"/>
        <v>44.074811656124275</v>
      </c>
      <c r="P3511" s="3">
        <f t="shared" si="1040"/>
        <v>-44.074811656124275</v>
      </c>
      <c r="Q3511" s="3">
        <f t="shared" si="1041"/>
        <v>164.18722509966159</v>
      </c>
      <c r="R3511">
        <f t="shared" si="1042"/>
        <v>-15.812774900338411</v>
      </c>
      <c r="S3511">
        <f t="shared" si="1043"/>
        <v>513.82164679964148</v>
      </c>
      <c r="T3511">
        <f t="shared" si="1026"/>
        <v>-44.074811656124275</v>
      </c>
    </row>
    <row r="3512" spans="1:20" x14ac:dyDescent="0.35">
      <c r="A3512">
        <f t="shared" si="1027"/>
        <v>3240704.6808447186</v>
      </c>
      <c r="B3512">
        <f t="shared" si="1044"/>
        <v>515774.16905748006</v>
      </c>
      <c r="C3512" t="str">
        <f t="shared" si="1028"/>
        <v>-0.00596572364069703+0.00170856983037109i</v>
      </c>
      <c r="D3512" t="str">
        <f t="shared" si="1029"/>
        <v>2.31482237547878-1.67184467223402i</v>
      </c>
      <c r="E3512" t="str">
        <f t="shared" si="1030"/>
        <v>-2.73716779905733-7.772264927637i</v>
      </c>
      <c r="F3512" t="str">
        <f t="shared" si="1031"/>
        <v>2.65311982885843-1.11498438516037i</v>
      </c>
      <c r="G3512" t="str">
        <f t="shared" si="1032"/>
        <v>0.911753253880143-0.283653411611979i</v>
      </c>
      <c r="H3512" t="str">
        <f t="shared" si="1033"/>
        <v>0.000596119636175001-4.62935216365936i</v>
      </c>
      <c r="I3512" t="str">
        <f t="shared" si="1034"/>
        <v>-0.0145567831902273-0.0346505464074075i</v>
      </c>
      <c r="K3512" t="str">
        <f t="shared" si="1035"/>
        <v>0.000333790696133148-0.00040843291932028i</v>
      </c>
      <c r="L3512" t="str">
        <f t="shared" si="1036"/>
        <v>0.0001875-0.000683898187279404i</v>
      </c>
      <c r="M3512" t="str">
        <f t="shared" si="1037"/>
        <v>0.00125-0.000171888849209262i</v>
      </c>
      <c r="N3512">
        <f t="shared" si="1038"/>
        <v>15.981593559807834</v>
      </c>
      <c r="O3512">
        <f t="shared" si="1039"/>
        <v>44.144369760432923</v>
      </c>
      <c r="P3512" s="3">
        <f t="shared" si="1040"/>
        <v>-44.144369760432923</v>
      </c>
      <c r="Q3512" s="3">
        <f t="shared" si="1041"/>
        <v>164.01840644019217</v>
      </c>
      <c r="R3512">
        <f t="shared" si="1042"/>
        <v>-15.981593559807834</v>
      </c>
      <c r="S3512">
        <f t="shared" si="1043"/>
        <v>515.77416905748009</v>
      </c>
      <c r="T3512">
        <f t="shared" si="1026"/>
        <v>-44.144369760432923</v>
      </c>
    </row>
    <row r="3513" spans="1:20" x14ac:dyDescent="0.35">
      <c r="A3513">
        <f t="shared" si="1027"/>
        <v>3253019.3586319289</v>
      </c>
      <c r="B3513">
        <f t="shared" si="1044"/>
        <v>517734.11089989851</v>
      </c>
      <c r="C3513" t="str">
        <f t="shared" si="1028"/>
        <v>-0.00591304747970906+0.00171236325330072i</v>
      </c>
      <c r="D3513" t="str">
        <f t="shared" si="1029"/>
        <v>2.30894208837283-1.67377920853456i</v>
      </c>
      <c r="E3513" t="str">
        <f t="shared" si="1030"/>
        <v>-2.73320603955945-7.73721402346039i</v>
      </c>
      <c r="F3513" t="str">
        <f t="shared" si="1031"/>
        <v>2.65133826329618-1.11646832996172i</v>
      </c>
      <c r="G3513" t="str">
        <f t="shared" si="1032"/>
        <v>0.911141013083203-0.284540097984304i</v>
      </c>
      <c r="H3513" t="str">
        <f t="shared" si="1033"/>
        <v>0.000589932099073234-4.61182274825575i</v>
      </c>
      <c r="I3513" t="str">
        <f t="shared" si="1034"/>
        <v>-0.0145210014735355-0.0344961510007724i</v>
      </c>
      <c r="K3513" t="str">
        <f t="shared" si="1035"/>
        <v>0.000332841945613208-0.000407461296923447i</v>
      </c>
      <c r="L3513" t="str">
        <f t="shared" si="1036"/>
        <v>0.0001875-0.000681309212272768i</v>
      </c>
      <c r="M3513" t="str">
        <f t="shared" si="1037"/>
        <v>0.00125-0.00017123814426107i</v>
      </c>
      <c r="N3513">
        <f t="shared" si="1038"/>
        <v>16.150521998862502</v>
      </c>
      <c r="O3513">
        <f t="shared" si="1039"/>
        <v>44.21402979280348</v>
      </c>
      <c r="P3513" s="3">
        <f t="shared" si="1040"/>
        <v>-44.21402979280348</v>
      </c>
      <c r="Q3513" s="3">
        <f t="shared" si="1041"/>
        <v>163.8494780011375</v>
      </c>
      <c r="R3513">
        <f t="shared" si="1042"/>
        <v>-16.150521998862502</v>
      </c>
      <c r="S3513">
        <f t="shared" si="1043"/>
        <v>517.7341108998985</v>
      </c>
      <c r="T3513">
        <f t="shared" si="1026"/>
        <v>-44.21402979280348</v>
      </c>
    </row>
    <row r="3514" spans="1:20" x14ac:dyDescent="0.35">
      <c r="A3514">
        <f t="shared" si="1027"/>
        <v>3265380.8321947302</v>
      </c>
      <c r="B3514">
        <f t="shared" si="1044"/>
        <v>519701.50052131811</v>
      </c>
      <c r="C3514" t="str">
        <f t="shared" si="1028"/>
        <v>-0.00586070920113457+0.0017159631202719i</v>
      </c>
      <c r="D3514" t="str">
        <f t="shared" si="1029"/>
        <v>2.3030471662171-1.67569562761533i</v>
      </c>
      <c r="E3514" t="str">
        <f t="shared" si="1030"/>
        <v>-2.7292510944247-7.70228693178053i</v>
      </c>
      <c r="F3514" t="str">
        <f t="shared" si="1031"/>
        <v>2.64954555050738-1.11796062077117i</v>
      </c>
      <c r="G3514" t="str">
        <f t="shared" si="1032"/>
        <v>0.910524941505635-0.285428226357862i</v>
      </c>
      <c r="H3514" t="str">
        <f t="shared" si="1033"/>
        <v>0.000583809886908675-4.59435973189694i</v>
      </c>
      <c r="I3514" t="str">
        <f t="shared" si="1034"/>
        <v>-0.014485390039251-0.0343422837856942i</v>
      </c>
      <c r="K3514" t="str">
        <f t="shared" si="1035"/>
        <v>0.000331896514000026-0.000406489188549731i</v>
      </c>
      <c r="L3514" t="str">
        <f t="shared" si="1036"/>
        <v>0.0001875-0.000678730038127884i</v>
      </c>
      <c r="M3514" t="str">
        <f t="shared" si="1037"/>
        <v>0.00125-0.000170589902631072i</v>
      </c>
      <c r="N3514">
        <f t="shared" si="1038"/>
        <v>16.319557725596866</v>
      </c>
      <c r="O3514">
        <f t="shared" si="1039"/>
        <v>44.283791797201751</v>
      </c>
      <c r="P3514" s="3">
        <f t="shared" si="1040"/>
        <v>-44.283791797201751</v>
      </c>
      <c r="Q3514" s="3">
        <f t="shared" si="1041"/>
        <v>163.68044227440313</v>
      </c>
      <c r="R3514">
        <f t="shared" si="1042"/>
        <v>-16.319557725596866</v>
      </c>
      <c r="S3514">
        <f t="shared" si="1043"/>
        <v>519.70150052131817</v>
      </c>
      <c r="T3514">
        <f t="shared" si="1026"/>
        <v>-44.283791797201751</v>
      </c>
    </row>
    <row r="3515" spans="1:20" x14ac:dyDescent="0.35">
      <c r="A3515">
        <f t="shared" si="1027"/>
        <v>3277789.2793570701</v>
      </c>
      <c r="B3515">
        <f t="shared" si="1044"/>
        <v>521676.36622329912</v>
      </c>
      <c r="C3515" t="str">
        <f t="shared" si="1028"/>
        <v>-0.00580870792472637+0.00171937143083451i</v>
      </c>
      <c r="D3515" t="str">
        <f t="shared" si="1029"/>
        <v>2.29713772453828-1.67759380023899i</v>
      </c>
      <c r="E3515" t="str">
        <f t="shared" si="1030"/>
        <v>-2.72530278634685-7.66748315953648i</v>
      </c>
      <c r="F3515" t="str">
        <f t="shared" si="1031"/>
        <v>2.6477416376046-1.11946120659062i</v>
      </c>
      <c r="G3515" t="str">
        <f t="shared" si="1032"/>
        <v>0.909905020972475-0.286317784605768i</v>
      </c>
      <c r="H3515" t="str">
        <f t="shared" si="1033"/>
        <v>0.000577752338069115-4.57696286291784i</v>
      </c>
      <c r="I3515" t="str">
        <f t="shared" si="1034"/>
        <v>-0.0144499470446802-0.0341889428378004i</v>
      </c>
      <c r="K3515" t="str">
        <f t="shared" si="1035"/>
        <v>0.000330954410833905-0.000405516613382954i</v>
      </c>
      <c r="L3515" t="str">
        <f t="shared" si="1036"/>
        <v>0.0001875-0.000676160627742462i</v>
      </c>
      <c r="M3515" t="str">
        <f t="shared" si="1037"/>
        <v>0.00125-0.000169944114994095i</v>
      </c>
      <c r="N3515">
        <f t="shared" si="1038"/>
        <v>16.488698248953199</v>
      </c>
      <c r="O3515">
        <f t="shared" si="1039"/>
        <v>44.353655815617934</v>
      </c>
      <c r="P3515" s="3">
        <f t="shared" si="1040"/>
        <v>-44.353655815617934</v>
      </c>
      <c r="Q3515" s="3">
        <f t="shared" si="1041"/>
        <v>163.5113017510468</v>
      </c>
      <c r="R3515">
        <f t="shared" si="1042"/>
        <v>-16.488698248953199</v>
      </c>
      <c r="S3515">
        <f t="shared" si="1043"/>
        <v>521.67636622329917</v>
      </c>
      <c r="T3515">
        <f t="shared" si="1026"/>
        <v>-44.353655815617934</v>
      </c>
    </row>
    <row r="3516" spans="1:20" x14ac:dyDescent="0.35">
      <c r="A3516">
        <f t="shared" si="1027"/>
        <v>3290244.8786186269</v>
      </c>
      <c r="B3516">
        <f t="shared" si="1044"/>
        <v>523658.73641494766</v>
      </c>
      <c r="C3516" t="str">
        <f t="shared" si="1028"/>
        <v>-0.00575704276312207+0.0017225901817037i</v>
      </c>
      <c r="D3516" t="str">
        <f t="shared" si="1029"/>
        <v>2.29121388027042-1.67947359796456i</v>
      </c>
      <c r="E3516" t="str">
        <f t="shared" si="1030"/>
        <v>-2.72136093897255-7.63280221664127i</v>
      </c>
      <c r="F3516" t="str">
        <f t="shared" si="1031"/>
        <v>2.64592647168584-1.12097003597114i</v>
      </c>
      <c r="G3516" t="str">
        <f t="shared" si="1032"/>
        <v>0.909281233303809-0.287208760425781i</v>
      </c>
      <c r="H3516" t="str">
        <f t="shared" si="1033"/>
        <v>0.00057175879685387-4.55963189060814i</v>
      </c>
      <c r="I3516" t="str">
        <f t="shared" si="1034"/>
        <v>-0.0144146706593691-0.0340361262426464i</v>
      </c>
      <c r="K3516" t="str">
        <f t="shared" si="1035"/>
        <v>0.000330015645400164-0.000404543590640116i</v>
      </c>
      <c r="L3516" t="str">
        <f t="shared" si="1036"/>
        <v>0.0001875-0.000673600944154676i</v>
      </c>
      <c r="M3516" t="str">
        <f t="shared" si="1037"/>
        <v>0.00125-0.000169300772060266i</v>
      </c>
      <c r="N3516">
        <f t="shared" si="1038"/>
        <v>16.657941078767834</v>
      </c>
      <c r="O3516">
        <f t="shared" si="1039"/>
        <v>44.423621888068546</v>
      </c>
      <c r="P3516" s="3">
        <f t="shared" si="1040"/>
        <v>-44.423621888068546</v>
      </c>
      <c r="Q3516" s="3">
        <f t="shared" si="1041"/>
        <v>163.34205892123217</v>
      </c>
      <c r="R3516">
        <f t="shared" si="1042"/>
        <v>-16.657941078767834</v>
      </c>
      <c r="S3516">
        <f t="shared" si="1043"/>
        <v>523.65873641494761</v>
      </c>
      <c r="T3516">
        <f t="shared" si="1026"/>
        <v>-44.423621888068546</v>
      </c>
    </row>
    <row r="3517" spans="1:20" x14ac:dyDescent="0.35">
      <c r="A3517">
        <f t="shared" si="1027"/>
        <v>3302747.8091573776</v>
      </c>
      <c r="B3517">
        <f t="shared" si="1044"/>
        <v>525648.63961332443</v>
      </c>
      <c r="C3517" t="str">
        <f t="shared" si="1028"/>
        <v>-0.0057057128218285+0.00172562136658366i</v>
      </c>
      <c r="D3517" t="str">
        <f t="shared" si="1029"/>
        <v>2.2852757517489-1.68133489316548i</v>
      </c>
      <c r="E3517" t="str">
        <f t="shared" si="1030"/>
        <v>-2.71742537689815-7.59824361597013i</v>
      </c>
      <c r="F3517" t="str">
        <f t="shared" si="1031"/>
        <v>2.64409999983875-1.1224870570097i</v>
      </c>
      <c r="G3517" t="str">
        <f t="shared" si="1032"/>
        <v>0.908653560316105-0.288101141339238i</v>
      </c>
      <c r="H3517" t="str">
        <f t="shared" si="1033"/>
        <v>0.00056582861343388-4.54236656520851i</v>
      </c>
      <c r="I3517" t="str">
        <f t="shared" si="1034"/>
        <v>-0.0143795590650261-0.0338838320957012i</v>
      </c>
      <c r="K3517" t="str">
        <f t="shared" si="1035"/>
        <v>0.000329080226729947-0.000403570139568462i</v>
      </c>
      <c r="L3517" t="str">
        <f t="shared" si="1036"/>
        <v>0.0001875-0.000671050950542612i</v>
      </c>
      <c r="M3517" t="str">
        <f t="shared" si="1037"/>
        <v>0.00125-0.000168659864574881i</v>
      </c>
      <c r="N3517">
        <f t="shared" si="1038"/>
        <v>16.827283725815732</v>
      </c>
      <c r="O3517">
        <f t="shared" si="1039"/>
        <v>44.493690052597834</v>
      </c>
      <c r="P3517" s="3">
        <f t="shared" si="1040"/>
        <v>-44.493690052597834</v>
      </c>
      <c r="Q3517" s="3">
        <f t="shared" si="1041"/>
        <v>163.17271627418427</v>
      </c>
      <c r="R3517">
        <f t="shared" si="1042"/>
        <v>-16.827283725815732</v>
      </c>
      <c r="S3517">
        <f t="shared" si="1043"/>
        <v>525.64863961332446</v>
      </c>
      <c r="T3517">
        <f t="shared" si="1026"/>
        <v>-44.493690052597834</v>
      </c>
    </row>
    <row r="3518" spans="1:20" x14ac:dyDescent="0.35">
      <c r="A3518">
        <f t="shared" si="1027"/>
        <v>3315298.2508321758</v>
      </c>
      <c r="B3518">
        <f t="shared" si="1044"/>
        <v>527646.10444385512</v>
      </c>
      <c r="C3518" t="str">
        <f t="shared" si="1028"/>
        <v>-0.00565471719920886+0.00172846697599286i</v>
      </c>
      <c r="D3518" t="str">
        <f t="shared" si="1029"/>
        <v>2.27932345870442-1.68317755904781i</v>
      </c>
      <c r="E3518" t="str">
        <f t="shared" si="1030"/>
        <v>-2.71349592566652-7.56380687334765i</v>
      </c>
      <c r="F3518" t="str">
        <f t="shared" si="1031"/>
        <v>2.64226216914426-1.12401221734581i</v>
      </c>
      <c r="G3518" t="str">
        <f t="shared" si="1032"/>
        <v>0.908021983823571-0.288994914689995i</v>
      </c>
      <c r="H3518" t="str">
        <f t="shared" si="1033"/>
        <v>0.000559961143811997-4.52516663790711i</v>
      </c>
      <c r="I3518" t="str">
        <f t="shared" si="1034"/>
        <v>-0.0143446104554457-0.0337320585023266i</v>
      </c>
      <c r="K3518" t="str">
        <f t="shared" si="1035"/>
        <v>0.000328148163601057-0.000402596279442584i</v>
      </c>
      <c r="L3518" t="str">
        <f t="shared" si="1036"/>
        <v>0.0001875-0.000668510610223761i</v>
      </c>
      <c r="M3518" t="str">
        <f t="shared" si="1037"/>
        <v>0.00125-0.000168021383318272i</v>
      </c>
      <c r="N3518">
        <f t="shared" si="1038"/>
        <v>16.996723701857945</v>
      </c>
      <c r="O3518">
        <f t="shared" si="1039"/>
        <v>44.56386034527921</v>
      </c>
      <c r="P3518" s="3">
        <f t="shared" si="1040"/>
        <v>-44.56386034527921</v>
      </c>
      <c r="Q3518" s="3">
        <f t="shared" si="1041"/>
        <v>163.00327629814205</v>
      </c>
      <c r="R3518">
        <f t="shared" si="1042"/>
        <v>-16.996723701857945</v>
      </c>
      <c r="S3518">
        <f t="shared" si="1043"/>
        <v>527.64610444385517</v>
      </c>
      <c r="T3518">
        <f t="shared" si="1026"/>
        <v>-44.56386034527921</v>
      </c>
    </row>
    <row r="3519" spans="1:20" x14ac:dyDescent="0.35">
      <c r="A3519">
        <f t="shared" si="1027"/>
        <v>3327896.3841853379</v>
      </c>
      <c r="B3519">
        <f t="shared" si="1044"/>
        <v>529651.15964074177</v>
      </c>
      <c r="C3519" t="str">
        <f t="shared" si="1028"/>
        <v>-0.00560405498647272+0.00173112899709034i</v>
      </c>
      <c r="D3519" t="str">
        <f t="shared" si="1029"/>
        <v>2.27335712225653-1.68500146966823i</v>
      </c>
      <c r="E3519" t="str">
        <f t="shared" si="1030"/>
        <v>-2.70957241176403-7.52949150753589i</v>
      </c>
      <c r="F3519" t="str">
        <f t="shared" si="1031"/>
        <v>2.64041292668078-1.12554546415827i</v>
      </c>
      <c r="G3519" t="str">
        <f t="shared" si="1032"/>
        <v>0.907386485639526-0.289890067643368i</v>
      </c>
      <c r="H3519" t="str">
        <f t="shared" si="1033"/>
        <v>0.000554155749783355-4.50803186083599i</v>
      </c>
      <c r="I3519" t="str">
        <f t="shared" si="1034"/>
        <v>-0.0143098230364333-0.0335808035777628i</v>
      </c>
      <c r="K3519" t="str">
        <f t="shared" si="1035"/>
        <v>0.000327219464538824-0.000401622029561548i</v>
      </c>
      <c r="L3519" t="str">
        <f t="shared" si="1036"/>
        <v>0.0001875-0.000665979886654477i</v>
      </c>
      <c r="M3519" t="str">
        <f t="shared" si="1037"/>
        <v>0.00125-0.00016738531910567i</v>
      </c>
      <c r="N3519">
        <f t="shared" si="1038"/>
        <v>17.166258519686465</v>
      </c>
      <c r="O3519">
        <f t="shared" si="1039"/>
        <v>44.634132800216719</v>
      </c>
      <c r="P3519" s="3">
        <f t="shared" si="1040"/>
        <v>-44.634132800216719</v>
      </c>
      <c r="Q3519" s="3">
        <f t="shared" si="1041"/>
        <v>162.83374148031353</v>
      </c>
      <c r="R3519">
        <f t="shared" si="1042"/>
        <v>-17.166258519686465</v>
      </c>
      <c r="S3519">
        <f t="shared" si="1043"/>
        <v>529.65115964074175</v>
      </c>
      <c r="T3519">
        <f t="shared" si="1026"/>
        <v>-44.634132800216719</v>
      </c>
    </row>
    <row r="3520" spans="1:20" x14ac:dyDescent="0.35">
      <c r="A3520">
        <f t="shared" si="1027"/>
        <v>3340542.3904452426</v>
      </c>
      <c r="B3520">
        <f t="shared" si="1044"/>
        <v>531663.83404737664</v>
      </c>
      <c r="C3520" t="str">
        <f t="shared" si="1028"/>
        <v>-0.00555372526766827+0.00173360941350329i</v>
      </c>
      <c r="D3520" t="str">
        <f t="shared" si="1029"/>
        <v>2.26737686490687-1.68680649995209i</v>
      </c>
      <c r="E3520" t="str">
        <f t="shared" si="1030"/>
        <v>-2.70565466261764-7.4952970402222i</v>
      </c>
      <c r="F3520" t="str">
        <f t="shared" si="1031"/>
        <v>2.63855221952818-1.12708674416188i</v>
      </c>
      <c r="G3520" t="str">
        <f t="shared" si="1032"/>
        <v>0.90674704757779-0.290786587185089i</v>
      </c>
      <c r="H3520" t="str">
        <f t="shared" si="1033"/>
        <v>0.000548411798895839-4.49096198706745i</v>
      </c>
      <c r="I3520" t="str">
        <f t="shared" si="1034"/>
        <v>-0.0142751950257308-0.0334300654471098i</v>
      </c>
      <c r="K3520" t="str">
        <f t="shared" si="1035"/>
        <v>0.000326294137816995-0.000400647409246017i</v>
      </c>
      <c r="L3520" t="str">
        <f t="shared" si="1036"/>
        <v>0.0001875-0.000663458743429445i</v>
      </c>
      <c r="M3520" t="str">
        <f t="shared" si="1037"/>
        <v>0.00125-0.000166751662787079i</v>
      </c>
      <c r="N3520">
        <f t="shared" si="1038"/>
        <v>17.335885693172173</v>
      </c>
      <c r="O3520">
        <f t="shared" si="1039"/>
        <v>44.704507449547066</v>
      </c>
      <c r="P3520" s="3">
        <f t="shared" si="1040"/>
        <v>-44.704507449547066</v>
      </c>
      <c r="Q3520" s="3">
        <f t="shared" si="1041"/>
        <v>162.66411430682783</v>
      </c>
      <c r="R3520">
        <f t="shared" si="1042"/>
        <v>-17.335885693172173</v>
      </c>
      <c r="S3520">
        <f t="shared" si="1043"/>
        <v>531.66383404737667</v>
      </c>
      <c r="T3520">
        <f t="shared" si="1026"/>
        <v>-44.704507449547066</v>
      </c>
    </row>
    <row r="3521" spans="1:20" x14ac:dyDescent="0.35">
      <c r="A3521">
        <f t="shared" si="1027"/>
        <v>3353236.4515289348</v>
      </c>
      <c r="B3521">
        <f t="shared" si="1044"/>
        <v>533684.15661675669</v>
      </c>
      <c r="C3521" t="str">
        <f t="shared" si="1028"/>
        <v>-0.00550372711967844+0.00173591020515585i</v>
      </c>
      <c r="D3521" t="str">
        <f t="shared" si="1029"/>
        <v>2.26138281053238-1.68859252571143i</v>
      </c>
      <c r="E3521" t="str">
        <f t="shared" si="1030"/>
        <v>-2.70174250659188-7.46122299600702i</v>
      </c>
      <c r="F3521" t="str">
        <f t="shared" si="1031"/>
        <v>2.63667999477184-1.12863600360414i</v>
      </c>
      <c r="G3521" t="str">
        <f t="shared" si="1032"/>
        <v>0.9061036514541-0.291684460120259i</v>
      </c>
      <c r="H3521" t="str">
        <f t="shared" si="1033"/>
        <v>0.000542728664410754-4.47395677061044i</v>
      </c>
      <c r="I3521" t="str">
        <f t="shared" si="1034"/>
        <v>-0.0142407246529418-0.0332798422453093i</v>
      </c>
      <c r="K3521" t="str">
        <f t="shared" si="1035"/>
        <v>0.000325372191458702-0.00039967243783545i</v>
      </c>
      <c r="L3521" t="str">
        <f t="shared" si="1036"/>
        <v>0.0001875-0.000660947144281172i</v>
      </c>
      <c r="M3521" t="str">
        <f t="shared" si="1037"/>
        <v>0.00125-0.00016612040524714i</v>
      </c>
      <c r="N3521">
        <f t="shared" si="1038"/>
        <v>17.505602737307782</v>
      </c>
      <c r="O3521">
        <f t="shared" si="1039"/>
        <v>44.774984323440222</v>
      </c>
      <c r="P3521" s="3">
        <f t="shared" si="1040"/>
        <v>-44.774984323440222</v>
      </c>
      <c r="Q3521" s="3">
        <f t="shared" si="1041"/>
        <v>162.49439726269222</v>
      </c>
      <c r="R3521">
        <f t="shared" si="1042"/>
        <v>-17.505602737307782</v>
      </c>
      <c r="S3521">
        <f t="shared" si="1043"/>
        <v>533.6841566167567</v>
      </c>
      <c r="T3521">
        <f t="shared" si="1026"/>
        <v>-44.774984323440222</v>
      </c>
    </row>
    <row r="3522" spans="1:20" x14ac:dyDescent="0.35">
      <c r="A3522">
        <f t="shared" si="1027"/>
        <v>3365978.7500447449</v>
      </c>
      <c r="B3522">
        <f t="shared" si="1044"/>
        <v>535712.15641190042</v>
      </c>
      <c r="C3522" t="str">
        <f t="shared" si="1028"/>
        <v>-0.00545405961221858+0.00173803334809951i</v>
      </c>
      <c r="D3522" t="str">
        <f t="shared" si="1029"/>
        <v>2.25537508437783-1.69035942366286i</v>
      </c>
      <c r="E3522" t="str">
        <f t="shared" si="1030"/>
        <v>-2.69783577298634-7.42726890239248i</v>
      </c>
      <c r="F3522" t="str">
        <f t="shared" si="1031"/>
        <v>2.63479619950698-1.13019318826209i</v>
      </c>
      <c r="G3522" t="str">
        <f t="shared" si="1032"/>
        <v>0.905456279087541-0.292583673072312i</v>
      </c>
      <c r="H3522" t="str">
        <f t="shared" si="1033"/>
        <v>0.000537105725263547-4.4570159664071i</v>
      </c>
      <c r="I3522" t="str">
        <f t="shared" si="1034"/>
        <v>-0.0142064101594609-0.0331301321171303i</v>
      </c>
      <c r="K3522" t="str">
        <f t="shared" si="1035"/>
        <v>0.000324453633237401-0.00039869713468528i</v>
      </c>
      <c r="L3522" t="str">
        <f t="shared" si="1036"/>
        <v>0.0001875-0.000658445053079472i</v>
      </c>
      <c r="M3522" t="str">
        <f t="shared" si="1037"/>
        <v>0.00125-0.000165491537405001i</v>
      </c>
      <c r="N3522">
        <f t="shared" si="1038"/>
        <v>17.675407168257408</v>
      </c>
      <c r="O3522">
        <f t="shared" si="1039"/>
        <v>44.84556345010138</v>
      </c>
      <c r="P3522" s="3">
        <f t="shared" si="1040"/>
        <v>-44.84556345010138</v>
      </c>
      <c r="Q3522" s="3">
        <f t="shared" si="1041"/>
        <v>162.32459283174259</v>
      </c>
      <c r="R3522">
        <f t="shared" si="1042"/>
        <v>-17.675407168257408</v>
      </c>
      <c r="S3522">
        <f t="shared" si="1043"/>
        <v>535.71215641190042</v>
      </c>
      <c r="T3522">
        <f t="shared" si="1026"/>
        <v>-44.84556345010138</v>
      </c>
    </row>
    <row r="3523" spans="1:20" x14ac:dyDescent="0.35">
      <c r="A3523">
        <f t="shared" si="1027"/>
        <v>3378769.4692949154</v>
      </c>
      <c r="B3523">
        <f t="shared" si="1044"/>
        <v>537747.8626062657</v>
      </c>
      <c r="C3523" t="str">
        <f t="shared" si="1028"/>
        <v>-0.00540472180783735+0.00173998081434464i</v>
      </c>
      <c r="D3523" t="str">
        <f t="shared" si="1029"/>
        <v>2.24935381304854-1.6921070714455i</v>
      </c>
      <c r="E3523" t="str">
        <f t="shared" si="1030"/>
        <v>-2.69393429203299-7.3934342897702i</v>
      </c>
      <c r="F3523" t="str">
        <f t="shared" si="1031"/>
        <v>2.63290078084276-1.13175824343906i</v>
      </c>
      <c r="G3523" t="str">
        <f t="shared" si="1032"/>
        <v>0.904804912301996-0.293484212481989i</v>
      </c>
      <c r="H3523" t="str">
        <f t="shared" si="1033"/>
        <v>0.00053154236602463-4.44013933032914i</v>
      </c>
      <c r="I3523" t="str">
        <f t="shared" si="1034"/>
        <v>-0.0141722497984007-0.0329809332171496i</v>
      </c>
      <c r="K3523" t="str">
        <f t="shared" si="1035"/>
        <v>0.000323538470677864-0.000397721519164132i</v>
      </c>
      <c r="L3523" t="str">
        <f t="shared" si="1036"/>
        <v>0.0001875-0.000655952433830913i</v>
      </c>
      <c r="M3523" t="str">
        <f t="shared" si="1037"/>
        <v>0.00125-0.000164865050214187i</v>
      </c>
      <c r="N3523">
        <f t="shared" si="1038"/>
        <v>17.845296503402466</v>
      </c>
      <c r="O3523">
        <f t="shared" si="1039"/>
        <v>44.916244855772298</v>
      </c>
      <c r="P3523" s="3">
        <f t="shared" si="1040"/>
        <v>-44.916244855772298</v>
      </c>
      <c r="Q3523" s="3">
        <f t="shared" si="1041"/>
        <v>162.15470349659753</v>
      </c>
      <c r="R3523">
        <f t="shared" si="1042"/>
        <v>-17.845296503402466</v>
      </c>
      <c r="S3523">
        <f t="shared" si="1043"/>
        <v>537.7478626062657</v>
      </c>
      <c r="T3523">
        <f t="shared" si="1026"/>
        <v>-44.916244855772298</v>
      </c>
    </row>
    <row r="3524" spans="1:20" x14ac:dyDescent="0.35">
      <c r="A3524">
        <f t="shared" si="1027"/>
        <v>3391608.7932782359</v>
      </c>
      <c r="B3524">
        <f t="shared" si="1044"/>
        <v>539791.30448416946</v>
      </c>
      <c r="C3524" t="str">
        <f t="shared" si="1028"/>
        <v>-0.00535571276192023+0.0017417545716934i</v>
      </c>
      <c r="D3524" t="str">
        <f t="shared" si="1029"/>
        <v>2.24331912450246-1.69383534763881i</v>
      </c>
      <c r="E3524" t="str">
        <f t="shared" si="1030"/>
        <v>-2.69003789489347-7.3597186914095i</v>
      </c>
      <c r="F3524" t="str">
        <f t="shared" si="1031"/>
        <v>2.63099368590648-1.13333111396144i</v>
      </c>
      <c r="G3524" t="str">
        <f t="shared" si="1032"/>
        <v>0.904149532927616-0.294386064606309i</v>
      </c>
      <c r="H3524" t="str">
        <f t="shared" si="1033"/>
        <v>0.000526037976860434-4.42332661917435i</v>
      </c>
      <c r="I3524" t="str">
        <f t="shared" si="1034"/>
        <v>-0.0141382418345212-0.0328322437097346i</v>
      </c>
      <c r="K3524" t="str">
        <f t="shared" si="1035"/>
        <v>0.00032262671105724-0.000396745610651087i</v>
      </c>
      <c r="L3524" t="str">
        <f t="shared" si="1036"/>
        <v>0.0001875-0.000653469250678337i</v>
      </c>
      <c r="M3524" t="str">
        <f t="shared" si="1037"/>
        <v>0.00125-0.00016424093466247i</v>
      </c>
      <c r="N3524">
        <f t="shared" si="1038"/>
        <v>18.015268261387803</v>
      </c>
      <c r="O3524">
        <f t="shared" si="1039"/>
        <v>44.987028564732547</v>
      </c>
      <c r="P3524" s="3">
        <f t="shared" si="1040"/>
        <v>-44.987028564732547</v>
      </c>
      <c r="Q3524" s="3">
        <f t="shared" si="1041"/>
        <v>161.9847317386122</v>
      </c>
      <c r="R3524">
        <f t="shared" si="1042"/>
        <v>-18.015268261387803</v>
      </c>
      <c r="S3524">
        <f t="shared" si="1043"/>
        <v>539.79130448416947</v>
      </c>
      <c r="T3524">
        <f t="shared" si="1026"/>
        <v>-44.987028564732547</v>
      </c>
    </row>
    <row r="3525" spans="1:20" x14ac:dyDescent="0.35">
      <c r="A3525">
        <f t="shared" si="1027"/>
        <v>3404496.9066926935</v>
      </c>
      <c r="B3525">
        <f t="shared" si="1044"/>
        <v>541842.51144120935</v>
      </c>
      <c r="C3525" t="str">
        <f t="shared" si="1028"/>
        <v>-0.00530703152269552+0.00174335658357401i</v>
      </c>
      <c r="D3525" t="str">
        <f t="shared" si="1029"/>
        <v>2.23727114804219-1.69554413178033i</v>
      </c>
      <c r="E3525" t="str">
        <f t="shared" si="1030"/>
        <v>-2.68614641365682-7.32612164344627i</v>
      </c>
      <c r="F3525" t="str">
        <f t="shared" si="1031"/>
        <v>2.62907486184818-1.13491174417555i</v>
      </c>
      <c r="G3525" t="str">
        <f t="shared" si="1032"/>
        <v>0.903490122802314-0.295289215517557i</v>
      </c>
      <c r="H3525" t="str">
        <f t="shared" si="1033"/>
        <v>0.000520591953494448-4.40657759066301i</v>
      </c>
      <c r="I3525" t="str">
        <f t="shared" si="1034"/>
        <v>-0.0141043845441599-0.0326840617690284i</v>
      </c>
      <c r="K3525" t="str">
        <f t="shared" si="1035"/>
        <v>0.000321718361406074-0.000395769428532926i</v>
      </c>
      <c r="L3525" t="str">
        <f t="shared" si="1036"/>
        <v>0.0001875-0.000650995467900317i</v>
      </c>
      <c r="M3525" t="str">
        <f t="shared" si="1037"/>
        <v>0.00125-0.000163619181771737i</v>
      </c>
      <c r="N3525">
        <f t="shared" si="1038"/>
        <v>18.185319962168194</v>
      </c>
      <c r="O3525">
        <f t="shared" si="1039"/>
        <v>45.057914599301114</v>
      </c>
      <c r="P3525" s="3">
        <f t="shared" si="1040"/>
        <v>-45.057914599301114</v>
      </c>
      <c r="Q3525" s="3">
        <f t="shared" si="1041"/>
        <v>161.81468003783181</v>
      </c>
      <c r="R3525">
        <f t="shared" si="1042"/>
        <v>-18.185319962168194</v>
      </c>
      <c r="S3525">
        <f t="shared" si="1043"/>
        <v>541.84251144120935</v>
      </c>
      <c r="T3525">
        <f t="shared" si="1026"/>
        <v>-45.057914599301114</v>
      </c>
    </row>
    <row r="3526" spans="1:20" x14ac:dyDescent="0.35">
      <c r="A3526">
        <f t="shared" si="1027"/>
        <v>3417433.9949381258</v>
      </c>
      <c r="B3526">
        <f t="shared" si="1044"/>
        <v>543901.51298468595</v>
      </c>
      <c r="C3526" t="str">
        <f t="shared" si="1028"/>
        <v>-0.00525867713124298+0.00174478880887663i</v>
      </c>
      <c r="D3526" t="str">
        <f t="shared" si="1029"/>
        <v>2.23121001430665-1.69723330438339i</v>
      </c>
      <c r="E3526" t="str">
        <f t="shared" si="1030"/>
        <v>-2.68225968133704-7.29264268487101i</v>
      </c>
      <c r="F3526" t="str">
        <f t="shared" si="1031"/>
        <v>2.62714425584475-1.13650007794446i</v>
      </c>
      <c r="G3526" t="str">
        <f t="shared" si="1032"/>
        <v>0.902826663773272-0.296193651102274i</v>
      </c>
      <c r="H3526" t="str">
        <f t="shared" si="1033"/>
        <v>0.000515203697168476-4.38989200343447i</v>
      </c>
      <c r="I3526" t="str">
        <f t="shared" si="1034"/>
        <v>-0.0140706762151626-0.0325363855789302i</v>
      </c>
      <c r="K3526" t="str">
        <f t="shared" si="1035"/>
        <v>0.000320813428509417-0.00039479299220145i</v>
      </c>
      <c r="L3526" t="str">
        <f t="shared" si="1036"/>
        <v>0.0001875-0.000648531049910656i</v>
      </c>
      <c r="M3526" t="str">
        <f t="shared" si="1037"/>
        <v>0.00125-0.000162999782597865i</v>
      </c>
      <c r="N3526">
        <f t="shared" si="1038"/>
        <v>18.355449127056119</v>
      </c>
      <c r="O3526">
        <f t="shared" si="1039"/>
        <v>45.128902979837605</v>
      </c>
      <c r="P3526" s="3">
        <f t="shared" si="1040"/>
        <v>-45.128902979837605</v>
      </c>
      <c r="Q3526" s="3">
        <f t="shared" si="1041"/>
        <v>161.64455087294388</v>
      </c>
      <c r="R3526">
        <f t="shared" si="1042"/>
        <v>-18.355449127056119</v>
      </c>
      <c r="S3526">
        <f t="shared" si="1043"/>
        <v>543.90151298468595</v>
      </c>
      <c r="T3526">
        <f t="shared" si="1026"/>
        <v>-45.128902979837605</v>
      </c>
    </row>
    <row r="3527" spans="1:20" x14ac:dyDescent="0.35">
      <c r="A3527">
        <f t="shared" si="1027"/>
        <v>3430420.2441188907</v>
      </c>
      <c r="B3527">
        <f t="shared" si="1044"/>
        <v>545968.33873402781</v>
      </c>
      <c r="C3527" t="str">
        <f t="shared" si="1028"/>
        <v>-0.00521064862150512+0.00174605320179067i</v>
      </c>
      <c r="D3527" t="str">
        <f t="shared" si="1029"/>
        <v>2.22513585526249-1.69890274695479i</v>
      </c>
      <c r="E3527" t="str">
        <f t="shared" si="1030"/>
        <v>-2.67837753187104-7.25928135751766i</v>
      </c>
      <c r="F3527" t="str">
        <f t="shared" si="1031"/>
        <v>2.62520181510458-1.1380960586449i</v>
      </c>
      <c r="G3527" t="str">
        <f t="shared" si="1032"/>
        <v>0.902159137698475-0.297099357060259i</v>
      </c>
      <c r="H3527" t="str">
        <f t="shared" si="1033"/>
        <v>0.000509872614603999-4.37326961704363i</v>
      </c>
      <c r="I3527" t="str">
        <f t="shared" si="1034"/>
        <v>-0.014037115146816-0.0323892133330802i</v>
      </c>
      <c r="K3527" t="str">
        <f t="shared" si="1035"/>
        <v>0.00031991191890794-0.000393816321050793i</v>
      </c>
      <c r="L3527" t="str">
        <f t="shared" si="1036"/>
        <v>0.0001875-0.000646075961257877i</v>
      </c>
      <c r="M3527" t="str">
        <f t="shared" si="1037"/>
        <v>0.00125-0.000162382728230589i</v>
      </c>
      <c r="N3527">
        <f t="shared" si="1038"/>
        <v>18.525653278769397</v>
      </c>
      <c r="O3527">
        <f t="shared" si="1039"/>
        <v>45.199993724743486</v>
      </c>
      <c r="P3527" s="3">
        <f t="shared" si="1040"/>
        <v>-45.199993724743486</v>
      </c>
      <c r="Q3527" s="3">
        <f t="shared" si="1041"/>
        <v>161.4743467212306</v>
      </c>
      <c r="R3527">
        <f t="shared" si="1042"/>
        <v>-18.525653278769397</v>
      </c>
      <c r="S3527">
        <f t="shared" si="1043"/>
        <v>545.96833873402784</v>
      </c>
      <c r="T3527">
        <f t="shared" si="1026"/>
        <v>-45.199993724743486</v>
      </c>
    </row>
    <row r="3528" spans="1:20" x14ac:dyDescent="0.35">
      <c r="A3528">
        <f t="shared" si="1027"/>
        <v>3443455.8410465424</v>
      </c>
      <c r="B3528">
        <f t="shared" si="1044"/>
        <v>548043.0184212171</v>
      </c>
      <c r="C3528" t="str">
        <f t="shared" si="1028"/>
        <v>-0.00516294502030064+0.0017471517116432i</v>
      </c>
      <c r="D3528" t="str">
        <f t="shared" si="1029"/>
        <v>2.21904880419522-1.70055234201228i</v>
      </c>
      <c r="E3528" t="str">
        <f t="shared" si="1030"/>
        <v>-2.67449980011616-7.22603720605209i</v>
      </c>
      <c r="F3528" t="str">
        <f t="shared" si="1031"/>
        <v>2.62324748687196-1.13969962916409i</v>
      </c>
      <c r="G3528" t="str">
        <f t="shared" si="1032"/>
        <v>0.901487526448261-0.298006318903571i</v>
      </c>
      <c r="H3528" t="str">
        <f t="shared" si="1033"/>
        <v>0.000504598117963621-4.35671019195741i</v>
      </c>
      <c r="I3528" t="str">
        <f t="shared" si="1034"/>
        <v>-0.0140036996497793-0.0322425432348411i</v>
      </c>
      <c r="K3528" t="str">
        <f t="shared" si="1035"/>
        <v>0.000319013838899071-0.000392839434474777i</v>
      </c>
      <c r="L3528" t="str">
        <f t="shared" si="1036"/>
        <v>0.0001875-0.000643630166624702i</v>
      </c>
      <c r="M3528" t="str">
        <f t="shared" si="1037"/>
        <v>0.00125-0.000161768009793374i</v>
      </c>
      <c r="N3528">
        <f t="shared" si="1038"/>
        <v>18.695929941476692</v>
      </c>
      <c r="O3528">
        <f t="shared" si="1039"/>
        <v>45.27118685046382</v>
      </c>
      <c r="P3528" s="3">
        <f t="shared" si="1040"/>
        <v>-45.27118685046382</v>
      </c>
      <c r="Q3528" s="3">
        <f t="shared" si="1041"/>
        <v>161.30407005852331</v>
      </c>
      <c r="R3528">
        <f t="shared" si="1042"/>
        <v>-18.695929941476692</v>
      </c>
      <c r="S3528">
        <f t="shared" si="1043"/>
        <v>548.04301842121708</v>
      </c>
      <c r="T3528">
        <f t="shared" si="1026"/>
        <v>-45.27118685046382</v>
      </c>
    </row>
    <row r="3529" spans="1:20" x14ac:dyDescent="0.35">
      <c r="A3529">
        <f t="shared" si="1027"/>
        <v>3456540.9732425194</v>
      </c>
      <c r="B3529">
        <f t="shared" si="1044"/>
        <v>550125.58189121773</v>
      </c>
      <c r="C3529" t="str">
        <f t="shared" si="1028"/>
        <v>-0.005115565347341+0.00174808628273953i</v>
      </c>
      <c r="D3529" t="str">
        <f t="shared" si="1029"/>
        <v>2.21294899570013-1.70218197310211i</v>
      </c>
      <c r="E3529" t="str">
        <f t="shared" si="1030"/>
        <v>-2.67062632184852-7.19290977796114i</v>
      </c>
      <c r="F3529" t="str">
        <f t="shared" si="1031"/>
        <v>2.62128121843177-1.14131073189675i</v>
      </c>
      <c r="G3529" t="str">
        <f t="shared" si="1032"/>
        <v>0.90081181190689-0.298914521955552i</v>
      </c>
      <c r="H3529" t="str">
        <f t="shared" si="1033"/>
        <v>0.000499379624812693-4.34021348955136i</v>
      </c>
      <c r="I3529" t="str">
        <f t="shared" si="1034"/>
        <v>-0.013970428046019-0.0320963734972831i</v>
      </c>
      <c r="K3529" t="str">
        <f t="shared" si="1035"/>
        <v>0.000318119194538173-0.000391862351864291i</v>
      </c>
      <c r="L3529" t="str">
        <f t="shared" si="1036"/>
        <v>0.0001875-0.000641193630827559i</v>
      </c>
      <c r="M3529" t="str">
        <f t="shared" si="1037"/>
        <v>0.00125-0.00016115561844329i</v>
      </c>
      <c r="N3529">
        <f t="shared" si="1038"/>
        <v>18.866276640847133</v>
      </c>
      <c r="O3529">
        <f t="shared" si="1039"/>
        <v>45.342482371487904</v>
      </c>
      <c r="P3529" s="3">
        <f t="shared" si="1040"/>
        <v>-45.342482371487904</v>
      </c>
      <c r="Q3529" s="3">
        <f t="shared" si="1041"/>
        <v>161.13372335915287</v>
      </c>
      <c r="R3529">
        <f t="shared" si="1042"/>
        <v>-18.866276640847133</v>
      </c>
      <c r="S3529">
        <f t="shared" si="1043"/>
        <v>550.12558189121773</v>
      </c>
      <c r="T3529">
        <f t="shared" si="1026"/>
        <v>-45.342482371487904</v>
      </c>
    </row>
    <row r="3530" spans="1:20" x14ac:dyDescent="0.35">
      <c r="A3530">
        <f t="shared" si="1027"/>
        <v>3469675.8289408414</v>
      </c>
      <c r="B3530">
        <f t="shared" si="1044"/>
        <v>552216.0591024044</v>
      </c>
      <c r="C3530" t="str">
        <f t="shared" si="1028"/>
        <v>-0.00506850861524853+0.00174885885420467i</v>
      </c>
      <c r="D3530" t="str">
        <f t="shared" si="1029"/>
        <v>2.20683656567286-1.7037915248164i</v>
      </c>
      <c r="E3530" t="str">
        <f t="shared" si="1030"/>
        <v>-2.66675693376077-7.15989862354105i</v>
      </c>
      <c r="F3530" t="str">
        <f t="shared" si="1031"/>
        <v>2.61930295711392-1.14292930874193i</v>
      </c>
      <c r="G3530" t="str">
        <f t="shared" si="1032"/>
        <v>0.900131975974135-0.299823951349845i</v>
      </c>
      <c r="H3530" t="str">
        <f t="shared" si="1033"/>
        <v>0.000494216558081015-4.3237792721062i</v>
      </c>
      <c r="I3530" t="str">
        <f t="shared" si="1034"/>
        <v>-0.0139372986687421-0.0319507023431643i</v>
      </c>
      <c r="K3530" t="str">
        <f t="shared" si="1035"/>
        <v>0.000317227991639733-0.000390885092604687i</v>
      </c>
      <c r="L3530" t="str">
        <f t="shared" si="1036"/>
        <v>0.0001875-0.000638766318816055i</v>
      </c>
      <c r="M3530" t="str">
        <f t="shared" si="1037"/>
        <v>0.00125-0.00016054554537088i</v>
      </c>
      <c r="N3530">
        <f t="shared" si="1038"/>
        <v>19.03669090409727</v>
      </c>
      <c r="O3530">
        <f t="shared" si="1039"/>
        <v>45.413880300351401</v>
      </c>
      <c r="P3530" s="3">
        <f t="shared" si="1040"/>
        <v>-45.413880300351401</v>
      </c>
      <c r="Q3530" s="3">
        <f t="shared" si="1041"/>
        <v>160.96330909590273</v>
      </c>
      <c r="R3530">
        <f t="shared" si="1042"/>
        <v>-19.03669090409727</v>
      </c>
      <c r="S3530">
        <f t="shared" si="1043"/>
        <v>552.21605910240442</v>
      </c>
      <c r="T3530">
        <f t="shared" si="1026"/>
        <v>-45.413880300351401</v>
      </c>
    </row>
    <row r="3531" spans="1:20" x14ac:dyDescent="0.35">
      <c r="A3531">
        <f t="shared" si="1027"/>
        <v>3482860.5970908161</v>
      </c>
      <c r="B3531">
        <f t="shared" si="1044"/>
        <v>554314.4801269935</v>
      </c>
      <c r="C3531" t="str">
        <f t="shared" si="1028"/>
        <v>-0.0050217738295781+0.00174947135982667i</v>
      </c>
      <c r="D3531" t="str">
        <f t="shared" si="1029"/>
        <v>2.20071165129978-1.70538088281045i</v>
      </c>
      <c r="E3531" t="str">
        <f t="shared" si="1030"/>
        <v>-2.66289147346046-7.12700329588683i</v>
      </c>
      <c r="F3531" t="str">
        <f t="shared" si="1031"/>
        <v>2.61731265029825-1.14455530110012i</v>
      </c>
      <c r="G3531" t="str">
        <f t="shared" si="1032"/>
        <v>0.899448000566898-0.30073459202943i</v>
      </c>
      <c r="H3531" t="str">
        <f t="shared" si="1033"/>
        <v>0.000489108346024705-4.30740730280431i</v>
      </c>
      <c r="I3531" t="str">
        <f t="shared" si="1034"/>
        <v>-0.0139043098623333-0.031805528004916i</v>
      </c>
      <c r="K3531" t="str">
        <f t="shared" si="1035"/>
        <v>0.000316340235778609-0.000389907676073224i</v>
      </c>
      <c r="L3531" t="str">
        <f t="shared" si="1036"/>
        <v>0.0001875-0.000636348195672499i</v>
      </c>
      <c r="M3531" t="str">
        <f t="shared" si="1037"/>
        <v>0.00125-0.00015993778180004i</v>
      </c>
      <c r="N3531">
        <f t="shared" si="1038"/>
        <v>19.207170260037515</v>
      </c>
      <c r="O3531">
        <f t="shared" si="1039"/>
        <v>45.485380647636681</v>
      </c>
      <c r="P3531" s="3">
        <f t="shared" si="1040"/>
        <v>-45.485380647636681</v>
      </c>
      <c r="Q3531" s="3">
        <f t="shared" si="1041"/>
        <v>160.79282973996249</v>
      </c>
      <c r="R3531">
        <f t="shared" si="1042"/>
        <v>-19.207170260037515</v>
      </c>
      <c r="S3531">
        <f t="shared" si="1043"/>
        <v>554.31448012699354</v>
      </c>
      <c r="T3531">
        <f t="shared" si="1026"/>
        <v>-45.485380647636681</v>
      </c>
    </row>
    <row r="3532" spans="1:20" x14ac:dyDescent="0.35">
      <c r="A3532">
        <f t="shared" si="1027"/>
        <v>3496095.4673597617</v>
      </c>
      <c r="B3532">
        <f t="shared" si="1044"/>
        <v>556420.87515147612</v>
      </c>
      <c r="C3532" t="str">
        <f t="shared" si="1028"/>
        <v>-0.00497535998883989+0.00174992572790161i</v>
      </c>
      <c r="D3532" t="str">
        <f t="shared" si="1029"/>
        <v>2.19457439104798-1.70694993381991i</v>
      </c>
      <c r="E3532" t="str">
        <f t="shared" si="1030"/>
        <v>-2.65902977946821-7.09422335088098i</v>
      </c>
      <c r="F3532" t="str">
        <f t="shared" si="1031"/>
        <v>2.61531024541919-1.14618864987014i</v>
      </c>
      <c r="G3532" t="str">
        <f t="shared" si="1032"/>
        <v>0.898759867620833-0.301646428745669i</v>
      </c>
      <c r="H3532" t="str">
        <f t="shared" si="1033"/>
        <v>0.000484054422188141-4.29109734572638i</v>
      </c>
      <c r="I3532" t="str">
        <f t="shared" si="1034"/>
        <v>-0.0138714599822895-0.031660848724625i</v>
      </c>
      <c r="K3532" t="str">
        <f t="shared" si="1035"/>
        <v>0.00031545593229125-0.000388930121636525i</v>
      </c>
      <c r="L3532" t="str">
        <f t="shared" si="1036"/>
        <v>0.0001875-0.000633939226611379i</v>
      </c>
      <c r="M3532" t="str">
        <f t="shared" si="1037"/>
        <v>0.00125-0.000159332318987886i</v>
      </c>
      <c r="N3532">
        <f t="shared" si="1038"/>
        <v>19.377712239123611</v>
      </c>
      <c r="O3532">
        <f t="shared" si="1039"/>
        <v>45.556983421974948</v>
      </c>
      <c r="P3532" s="3">
        <f t="shared" si="1040"/>
        <v>-45.556983421974948</v>
      </c>
      <c r="Q3532" s="3">
        <f t="shared" si="1041"/>
        <v>160.62228776087639</v>
      </c>
      <c r="R3532">
        <f t="shared" si="1042"/>
        <v>-19.377712239123611</v>
      </c>
      <c r="S3532">
        <f t="shared" si="1043"/>
        <v>556.42087515147614</v>
      </c>
      <c r="T3532">
        <f t="shared" si="1026"/>
        <v>-45.556983421974948</v>
      </c>
    </row>
    <row r="3533" spans="1:20" x14ac:dyDescent="0.35">
      <c r="A3533">
        <f t="shared" si="1027"/>
        <v>3509380.6301357294</v>
      </c>
      <c r="B3533">
        <f t="shared" si="1044"/>
        <v>558535.2744770518</v>
      </c>
      <c r="C3533" t="str">
        <f t="shared" si="1028"/>
        <v>-0.00492926608452551+0.00175022388107981i</v>
      </c>
      <c r="D3533" t="str">
        <f t="shared" si="1029"/>
        <v>2.18842492465518-1.70849856567797i</v>
      </c>
      <c r="E3533" t="str">
        <f t="shared" si="1030"/>
        <v>-2.65517169121609-7.06155834718252i</v>
      </c>
      <c r="F3533" t="str">
        <f t="shared" si="1031"/>
        <v>2.61329568997043-1.14782929544623i</v>
      </c>
      <c r="G3533" t="str">
        <f t="shared" si="1032"/>
        <v>0.898067559092006-0.302559446057353i</v>
      </c>
      <c r="H3533" t="str">
        <f t="shared" si="1033"/>
        <v>0.000479054225366101-4.27484916584797i</v>
      </c>
      <c r="I3533" t="str">
        <f t="shared" si="1034"/>
        <v>-0.0138387473951579-0.0315166627540151i</v>
      </c>
      <c r="K3533" t="str">
        <f t="shared" si="1035"/>
        <v>0.000314575086277005-0.000387952448648057i</v>
      </c>
      <c r="L3533" t="str">
        <f t="shared" si="1036"/>
        <v>0.0001875-0.000631539376978858i</v>
      </c>
      <c r="M3533" t="str">
        <f t="shared" si="1037"/>
        <v>0.00125-0.000158729148224633i</v>
      </c>
      <c r="N3533">
        <f t="shared" si="1038"/>
        <v>19.548314373501825</v>
      </c>
      <c r="O3533">
        <f t="shared" si="1039"/>
        <v>45.628688630047137</v>
      </c>
      <c r="P3533" s="3">
        <f t="shared" si="1040"/>
        <v>-45.628688630047137</v>
      </c>
      <c r="Q3533" s="3">
        <f t="shared" si="1041"/>
        <v>160.45168562649818</v>
      </c>
      <c r="R3533">
        <f t="shared" si="1042"/>
        <v>-19.548314373501825</v>
      </c>
      <c r="S3533">
        <f t="shared" si="1043"/>
        <v>558.53527447705176</v>
      </c>
      <c r="T3533">
        <f t="shared" si="1026"/>
        <v>-45.628688630047137</v>
      </c>
    </row>
    <row r="3534" spans="1:20" x14ac:dyDescent="0.35">
      <c r="A3534">
        <f t="shared" si="1027"/>
        <v>3522716.2765302449</v>
      </c>
      <c r="B3534">
        <f t="shared" si="1044"/>
        <v>560657.7085200646</v>
      </c>
      <c r="C3534" t="str">
        <f t="shared" si="1028"/>
        <v>-0.00488349110113604+0.00175036773621403i</v>
      </c>
      <c r="D3534" t="str">
        <f t="shared" si="1029"/>
        <v>2.18226339311919-1.71002666733232i</v>
      </c>
      <c r="E3534" t="str">
        <f t="shared" si="1030"/>
        <v>-2.65131704904605-7.02900784621642i</v>
      </c>
      <c r="F3534" t="str">
        <f t="shared" si="1031"/>
        <v>2.61126893151005-1.14947717771507i</v>
      </c>
      <c r="G3534" t="str">
        <f t="shared" si="1032"/>
        <v>0.897371056958563-0.303473628329768i</v>
      </c>
      <c r="H3534" t="str">
        <f t="shared" si="1033"/>
        <v>0.000474107199565958-4.2586625290361i</v>
      </c>
      <c r="I3534" t="str">
        <f t="shared" si="1034"/>
        <v>-0.0138061704784738-0.0313729683544328i</v>
      </c>
      <c r="K3534" t="str">
        <f t="shared" si="1035"/>
        <v>0.000313697702599403-0.000386974676445658i</v>
      </c>
      <c r="L3534" t="str">
        <f t="shared" si="1036"/>
        <v>0.0001875-0.000629148612252297i</v>
      </c>
      <c r="M3534" t="str">
        <f t="shared" si="1037"/>
        <v>0.00125-0.000158128260833465i</v>
      </c>
      <c r="N3534">
        <f t="shared" si="1038"/>
        <v>19.718974197058998</v>
      </c>
      <c r="O3534">
        <f t="shared" si="1039"/>
        <v>45.700496276585135</v>
      </c>
      <c r="P3534" s="3">
        <f t="shared" si="1040"/>
        <v>-45.700496276585135</v>
      </c>
      <c r="Q3534" s="3">
        <f t="shared" si="1041"/>
        <v>160.281025802941</v>
      </c>
      <c r="R3534">
        <f t="shared" si="1042"/>
        <v>-19.718974197058998</v>
      </c>
      <c r="S3534">
        <f t="shared" si="1043"/>
        <v>560.6577085200646</v>
      </c>
      <c r="T3534">
        <f t="shared" si="1026"/>
        <v>-45.700496276585135</v>
      </c>
    </row>
    <row r="3535" spans="1:20" x14ac:dyDescent="0.35">
      <c r="A3535">
        <f t="shared" si="1027"/>
        <v>3536102.5983810597</v>
      </c>
      <c r="B3535">
        <f t="shared" si="1044"/>
        <v>562788.20781244081</v>
      </c>
      <c r="C3535" t="str">
        <f t="shared" si="1028"/>
        <v>-0.00483803401621242+0.0017503592042091i</v>
      </c>
      <c r="D3535" t="str">
        <f t="shared" si="1029"/>
        <v>2.17608993868723-1.71153412886204i</v>
      </c>
      <c r="E3535" t="str">
        <f t="shared" si="1030"/>
        <v>-2.64746569420852-6.9965714121627i</v>
      </c>
      <c r="F3535" t="str">
        <f t="shared" si="1031"/>
        <v>2.60922991766526-1.15113223605292i</v>
      </c>
      <c r="G3535" t="str">
        <f t="shared" si="1032"/>
        <v>0.896670343222425-0.304388959733765i</v>
      </c>
      <c r="H3535" t="str">
        <f t="shared" si="1033"/>
        <v>0.000469212793970067-4.2425372020459i</v>
      </c>
      <c r="I3535" t="str">
        <f t="shared" si="1034"/>
        <v>-0.0137737276206997-0.0312297637968287i</v>
      </c>
      <c r="K3535" t="str">
        <f t="shared" si="1035"/>
        <v>0.000312823785887495-0.000385996824349084i</v>
      </c>
      <c r="L3535" t="str">
        <f t="shared" si="1036"/>
        <v>0.0001875-0.000626766898039749i</v>
      </c>
      <c r="M3535" t="str">
        <f t="shared" si="1037"/>
        <v>0.00125-0.000157529648170418i</v>
      </c>
      <c r="N3535">
        <f t="shared" si="1038"/>
        <v>19.889689245470549</v>
      </c>
      <c r="O3535">
        <f t="shared" si="1039"/>
        <v>45.772406364372962</v>
      </c>
      <c r="P3535" s="3">
        <f t="shared" si="1040"/>
        <v>-45.772406364372962</v>
      </c>
      <c r="Q3535" s="3">
        <f t="shared" si="1041"/>
        <v>160.11031075452945</v>
      </c>
      <c r="R3535">
        <f t="shared" si="1042"/>
        <v>-19.889689245470549</v>
      </c>
      <c r="S3535">
        <f t="shared" si="1043"/>
        <v>562.78820781244076</v>
      </c>
      <c r="T3535">
        <f t="shared" si="1026"/>
        <v>-45.772406364372962</v>
      </c>
    </row>
    <row r="3536" spans="1:20" x14ac:dyDescent="0.35">
      <c r="A3536">
        <f t="shared" si="1027"/>
        <v>3549539.7882549083</v>
      </c>
      <c r="B3536">
        <f t="shared" si="1044"/>
        <v>564926.80300212814</v>
      </c>
      <c r="C3536" t="str">
        <f t="shared" si="1028"/>
        <v>-0.00479289380036793+0.00175020018987336i</v>
      </c>
      <c r="D3536" t="str">
        <f t="shared" si="1029"/>
        <v>2.16990470484494-1.71302084149448i</v>
      </c>
      <c r="E3536" t="str">
        <f t="shared" si="1030"/>
        <v>-2.64361746886112-6.96424861194567i</v>
      </c>
      <c r="F3536" t="str">
        <f t="shared" si="1031"/>
        <v>2.6071785961374-1.15279440932269i</v>
      </c>
      <c r="G3536" t="str">
        <f t="shared" si="1032"/>
        <v>0.895965399910996-0.305305424244845i</v>
      </c>
      <c r="H3536" t="str">
        <f t="shared" si="1033"/>
        <v>0.000464370462898218-4.2264729525172i</v>
      </c>
      <c r="I3536" t="str">
        <f t="shared" si="1034"/>
        <v>-0.0137414172211644-0.0310870473617401i</v>
      </c>
      <c r="K3536" t="str">
        <f t="shared" si="1035"/>
        <v>0.000311953340537192-0.000385018911657567i</v>
      </c>
      <c r="L3536" t="str">
        <f t="shared" si="1036"/>
        <v>0.0001875-0.000624394200079447i</v>
      </c>
      <c r="M3536" t="str">
        <f t="shared" si="1037"/>
        <v>0.00125-0.000156933301624246i</v>
      </c>
      <c r="N3536">
        <f t="shared" si="1038"/>
        <v>20.060457056251039</v>
      </c>
      <c r="O3536">
        <f t="shared" si="1039"/>
        <v>45.844418894248172</v>
      </c>
      <c r="P3536" s="3">
        <f t="shared" si="1040"/>
        <v>-45.844418894248172</v>
      </c>
      <c r="Q3536" s="3">
        <f t="shared" si="1041"/>
        <v>159.93954294374896</v>
      </c>
      <c r="R3536">
        <f t="shared" si="1042"/>
        <v>-20.060457056251039</v>
      </c>
      <c r="S3536">
        <f t="shared" si="1043"/>
        <v>564.92680300212817</v>
      </c>
      <c r="T3536">
        <f t="shared" si="1026"/>
        <v>-45.844418894248172</v>
      </c>
    </row>
    <row r="3537" spans="1:20" x14ac:dyDescent="0.35">
      <c r="A3537">
        <f t="shared" si="1027"/>
        <v>3563028.0394502771</v>
      </c>
      <c r="B3537">
        <f t="shared" si="1044"/>
        <v>567073.52485353628</v>
      </c>
      <c r="C3537" t="str">
        <f t="shared" si="1028"/>
        <v>-0.00474806941732305+0.00174989259177146i</v>
      </c>
      <c r="D3537" t="str">
        <f t="shared" si="1029"/>
        <v>2.1637078363051-1.7144866976218i</v>
      </c>
      <c r="E3537" t="str">
        <f t="shared" si="1030"/>
        <v>-2.63977221606727-6.93203901522344i</v>
      </c>
      <c r="F3537" t="str">
        <f t="shared" si="1031"/>
        <v>2.60511491470708-1.15446363587112i</v>
      </c>
      <c r="G3537" t="str">
        <f t="shared" si="1032"/>
        <v>0.895256209078905-0.30622300564225i</v>
      </c>
      <c r="H3537" t="str">
        <f t="shared" si="1033"/>
        <v>0.000459579665770269-4.21046954897121i</v>
      </c>
      <c r="I3537" t="str">
        <f t="shared" si="1034"/>
        <v>-0.0137092376900046-0.0309448173392756i</v>
      </c>
      <c r="K3537" t="str">
        <f t="shared" si="1035"/>
        <v>0.000311086370712646-0.000384040957647437i</v>
      </c>
      <c r="L3537" t="str">
        <f t="shared" si="1036"/>
        <v>0.0001875-0.000622030484239338i</v>
      </c>
      <c r="M3537" t="str">
        <f t="shared" si="1037"/>
        <v>0.00125-0.000156339212616304i</v>
      </c>
      <c r="N3537">
        <f t="shared" si="1038"/>
        <v>20.231275168801318</v>
      </c>
      <c r="O3537">
        <f t="shared" si="1039"/>
        <v>45.916533865103148</v>
      </c>
      <c r="P3537" s="3">
        <f t="shared" si="1040"/>
        <v>-45.916533865103148</v>
      </c>
      <c r="Q3537" s="3">
        <f t="shared" si="1041"/>
        <v>159.76872483119868</v>
      </c>
      <c r="R3537">
        <f t="shared" si="1042"/>
        <v>-20.231275168801318</v>
      </c>
      <c r="S3537">
        <f t="shared" si="1043"/>
        <v>567.07352485353624</v>
      </c>
      <c r="T3537">
        <f t="shared" si="1026"/>
        <v>-45.916533865103148</v>
      </c>
    </row>
    <row r="3538" spans="1:20" x14ac:dyDescent="0.35">
      <c r="A3538">
        <f t="shared" si="1027"/>
        <v>3576567.5460001882</v>
      </c>
      <c r="B3538">
        <f t="shared" si="1044"/>
        <v>569228.40424797975</v>
      </c>
      <c r="C3538" t="str">
        <f t="shared" si="1028"/>
        <v>-0.00470355982394254+0.00174943830207926i</v>
      </c>
      <c r="D3538" t="str">
        <f t="shared" si="1029"/>
        <v>2.15749947899614-1.71593159081764i</v>
      </c>
      <c r="E3538" t="str">
        <f t="shared" si="1030"/>
        <v>-2.63592977979523-6.8999421943773i</v>
      </c>
      <c r="F3538" t="str">
        <f t="shared" si="1031"/>
        <v>2.6030388212392-1.15613985352599i</v>
      </c>
      <c r="G3538" t="str">
        <f t="shared" si="1032"/>
        <v>0.894542752809752-0.307141687508067i</v>
      </c>
      <c r="H3538" t="str">
        <f t="shared" si="1033"/>
        <v>0.000454839867068886-4.19452676080709i</v>
      </c>
      <c r="I3538" t="str">
        <f t="shared" si="1034"/>
        <v>-0.0136771874481053-0.0308030720290965i</v>
      </c>
      <c r="K3538" t="str">
        <f t="shared" si="1035"/>
        <v>0.000310222880347651-0.000383062981569738i</v>
      </c>
      <c r="L3538" t="str">
        <f t="shared" si="1036"/>
        <v>0.0001875-0.000619675716516575i</v>
      </c>
      <c r="M3538" t="str">
        <f t="shared" si="1037"/>
        <v>0.00125-0.000155747372600422i</v>
      </c>
      <c r="N3538">
        <f t="shared" si="1038"/>
        <v>20.402141124459376</v>
      </c>
      <c r="O3538">
        <f t="shared" si="1039"/>
        <v>45.988751273886031</v>
      </c>
      <c r="P3538" s="3">
        <f t="shared" si="1040"/>
        <v>-45.988751273886031</v>
      </c>
      <c r="Q3538" s="3">
        <f t="shared" si="1041"/>
        <v>159.59785887554062</v>
      </c>
      <c r="R3538">
        <f t="shared" si="1042"/>
        <v>-20.402141124459376</v>
      </c>
      <c r="S3538">
        <f t="shared" si="1043"/>
        <v>569.22840424797971</v>
      </c>
      <c r="T3538">
        <f t="shared" si="1026"/>
        <v>-45.988751273886031</v>
      </c>
    </row>
    <row r="3539" spans="1:20" x14ac:dyDescent="0.35">
      <c r="A3539">
        <f t="shared" si="1027"/>
        <v>3590158.5026749889</v>
      </c>
      <c r="B3539">
        <f t="shared" si="1044"/>
        <v>571391.47218412207</v>
      </c>
      <c r="C3539" t="str">
        <f t="shared" si="1028"/>
        <v>-0.00465936397027428+0.00174883920644015i</v>
      </c>
      <c r="D3539" t="str">
        <f t="shared" si="1029"/>
        <v>2.15127978005035-1.71735541585348i</v>
      </c>
      <c r="E3539" t="str">
        <f t="shared" si="1030"/>
        <v>-2.63209000491681-6.86795772450118i</v>
      </c>
      <c r="F3539" t="str">
        <f t="shared" si="1031"/>
        <v>2.6009502636881-1.15782299959325i</v>
      </c>
      <c r="G3539" t="str">
        <f t="shared" si="1032"/>
        <v>0.893825013217889-0.308061453226348i</v>
      </c>
      <c r="H3539" t="str">
        <f t="shared" si="1033"/>
        <v>0.000450150536302407-4.17864435829873i</v>
      </c>
      <c r="I3539" t="str">
        <f t="shared" si="1034"/>
        <v>-0.0136452649270423-0.0306618097404i</v>
      </c>
      <c r="K3539" t="str">
        <f t="shared" si="1035"/>
        <v>0.000309362873147043-0.000382085002647906i</v>
      </c>
      <c r="L3539" t="str">
        <f t="shared" si="1036"/>
        <v>0.0001875-0.000617329863037034i</v>
      </c>
      <c r="M3539" t="str">
        <f t="shared" si="1037"/>
        <v>0.00125-0.000155157773062784i</v>
      </c>
      <c r="N3539">
        <f t="shared" si="1038"/>
        <v>20.573052466550564</v>
      </c>
      <c r="O3539">
        <f t="shared" si="1039"/>
        <v>46.061071115602516</v>
      </c>
      <c r="P3539" s="3">
        <f t="shared" si="1040"/>
        <v>-46.061071115602516</v>
      </c>
      <c r="Q3539" s="3">
        <f t="shared" si="1041"/>
        <v>159.42694753344944</v>
      </c>
      <c r="R3539">
        <f t="shared" si="1042"/>
        <v>-20.573052466550564</v>
      </c>
      <c r="S3539">
        <f t="shared" si="1043"/>
        <v>571.39147218412211</v>
      </c>
      <c r="T3539">
        <f t="shared" si="1026"/>
        <v>-46.061071115602516</v>
      </c>
    </row>
    <row r="3540" spans="1:20" x14ac:dyDescent="0.35">
      <c r="A3540">
        <f t="shared" si="1027"/>
        <v>3603801.1049851538</v>
      </c>
      <c r="B3540">
        <f t="shared" si="1044"/>
        <v>573562.75977842172</v>
      </c>
      <c r="C3540" t="str">
        <f t="shared" si="1028"/>
        <v>-0.00461548079959097+0.00174809718382314i</v>
      </c>
      <c r="D3540" t="str">
        <f t="shared" si="1029"/>
        <v>2.14504888779189-1.71875806871494i</v>
      </c>
      <c r="E3540" t="str">
        <f t="shared" si="1030"/>
        <v>-2.62825273720675-6.83608518339142i</v>
      </c>
      <c r="F3540" t="str">
        <f t="shared" si="1031"/>
        <v>2.59884919010286-1.15951301085439i</v>
      </c>
      <c r="G3540" t="str">
        <f t="shared" si="1032"/>
        <v>0.893102972450213-0.308982285982234i</v>
      </c>
      <c r="H3540" t="str">
        <f t="shared" si="1033"/>
        <v>0.000445511147967878-4.16282211259136i</v>
      </c>
      <c r="I3540" t="str">
        <f t="shared" si="1034"/>
        <v>-0.0136134685690263-0.0305210287919028i</v>
      </c>
      <c r="K3540" t="str">
        <f t="shared" si="1035"/>
        <v>0.000308506352588172-0.000381107040075438i</v>
      </c>
      <c r="L3540" t="str">
        <f t="shared" si="1036"/>
        <v>0.0001875-0.000614992890054825i</v>
      </c>
      <c r="M3540" t="str">
        <f t="shared" si="1037"/>
        <v>0.00125-0.000154570405521801i</v>
      </c>
      <c r="N3540">
        <f t="shared" si="1038"/>
        <v>20.744006740435026</v>
      </c>
      <c r="O3540">
        <f t="shared" si="1039"/>
        <v>46.133493383316321</v>
      </c>
      <c r="P3540" s="3">
        <f t="shared" si="1040"/>
        <v>-46.133493383316321</v>
      </c>
      <c r="Q3540" s="3">
        <f t="shared" si="1041"/>
        <v>159.25599325956497</v>
      </c>
      <c r="R3540">
        <f t="shared" si="1042"/>
        <v>-20.744006740435026</v>
      </c>
      <c r="S3540">
        <f t="shared" si="1043"/>
        <v>573.56275977842176</v>
      </c>
      <c r="T3540">
        <f t="shared" si="1026"/>
        <v>-46.133493383316321</v>
      </c>
    </row>
    <row r="3541" spans="1:20" x14ac:dyDescent="0.35">
      <c r="A3541">
        <f t="shared" si="1027"/>
        <v>3617495.5491840974</v>
      </c>
      <c r="B3541">
        <f t="shared" si="1044"/>
        <v>575742.29826557974</v>
      </c>
      <c r="C3541" t="str">
        <f t="shared" si="1028"/>
        <v>-0.00457190924843318+0.00174721410638289i</v>
      </c>
      <c r="D3541" t="str">
        <f t="shared" si="1029"/>
        <v>2.13880695172449-1.72013944661799i</v>
      </c>
      <c r="E3541" t="str">
        <f t="shared" si="1030"/>
        <v>-2.62441782334163-6.8043241515363i</v>
      </c>
      <c r="F3541" t="str">
        <f t="shared" si="1031"/>
        <v>2.59673554863259-1.16120982356369i</v>
      </c>
      <c r="G3541" t="str">
        <f t="shared" si="1032"/>
        <v>0.892376612687981-0.309904168761096i</v>
      </c>
      <c r="H3541" t="str">
        <f t="shared" si="1033"/>
        <v>0.000440921181514154-4.14705979569821i</v>
      </c>
      <c r="I3541" t="str">
        <f t="shared" si="1034"/>
        <v>-0.0135817968268456-0.0303807275118238i</v>
      </c>
      <c r="K3541" t="str">
        <f t="shared" si="1035"/>
        <v>0.000307653321922337-0.000380129113013632i</v>
      </c>
      <c r="L3541" t="str">
        <f t="shared" si="1036"/>
        <v>0.0001875-0.000612664763951809i</v>
      </c>
      <c r="M3541" t="str">
        <f t="shared" si="1037"/>
        <v>0.00125-0.000153985261527994i</v>
      </c>
      <c r="N3541">
        <f t="shared" si="1038"/>
        <v>20.915001493560624</v>
      </c>
      <c r="O3541">
        <f t="shared" si="1039"/>
        <v>46.206018068150797</v>
      </c>
      <c r="P3541" s="3">
        <f t="shared" si="1040"/>
        <v>-46.206018068150797</v>
      </c>
      <c r="Q3541" s="3">
        <f t="shared" si="1041"/>
        <v>159.08499850643938</v>
      </c>
      <c r="R3541">
        <f t="shared" si="1042"/>
        <v>-20.915001493560624</v>
      </c>
      <c r="S3541">
        <f t="shared" si="1043"/>
        <v>575.74229826557973</v>
      </c>
      <c r="T3541">
        <f t="shared" si="1026"/>
        <v>-46.206018068150797</v>
      </c>
    </row>
    <row r="3542" spans="1:20" x14ac:dyDescent="0.35">
      <c r="A3542">
        <f t="shared" si="1027"/>
        <v>3631242.0322709973</v>
      </c>
      <c r="B3542">
        <f t="shared" si="1044"/>
        <v>577930.118998989</v>
      </c>
      <c r="C3542" t="str">
        <f t="shared" si="1028"/>
        <v>-0.00452864824665457+0.00174619183932122i</v>
      </c>
      <c r="D3542" t="str">
        <f t="shared" si="1029"/>
        <v>2.13255412251888-1.72149944802492i</v>
      </c>
      <c r="E3542" t="str">
        <f t="shared" si="1030"/>
        <v>-2.62058511089909-6.77267421210575i</v>
      </c>
      <c r="F3542" t="str">
        <f t="shared" si="1031"/>
        <v>2.59460928753166-1.16291337344547i</v>
      </c>
      <c r="G3542" t="str">
        <f t="shared" si="1032"/>
        <v>0.891645916148649-0.310827084347689i</v>
      </c>
      <c r="H3542" t="str">
        <f t="shared" si="1033"/>
        <v>0.000436380121305197-4.13135718049734i</v>
      </c>
      <c r="I3542" t="str">
        <f t="shared" si="1034"/>
        <v>-0.0135502481638112-0.030240904237866i</v>
      </c>
      <c r="K3542" t="str">
        <f t="shared" si="1035"/>
        <v>0.000306803784176272-0.000379151240589325i</v>
      </c>
      <c r="L3542" t="str">
        <f t="shared" si="1036"/>
        <v>0.0001875-0.000610345451237108i</v>
      </c>
      <c r="M3542" t="str">
        <f t="shared" si="1037"/>
        <v>0.00125-0.000153402332663872i</v>
      </c>
      <c r="N3542">
        <f t="shared" si="1038"/>
        <v>21.08603427551256</v>
      </c>
      <c r="O3542">
        <f t="shared" si="1039"/>
        <v>46.278645159290377</v>
      </c>
      <c r="P3542" s="3">
        <f t="shared" si="1040"/>
        <v>-46.278645159290377</v>
      </c>
      <c r="Q3542" s="3">
        <f t="shared" si="1041"/>
        <v>158.91396572448744</v>
      </c>
      <c r="R3542">
        <f t="shared" si="1042"/>
        <v>-21.08603427551256</v>
      </c>
      <c r="S3542">
        <f t="shared" si="1043"/>
        <v>577.93011899898897</v>
      </c>
      <c r="T3542">
        <f t="shared" si="1026"/>
        <v>-46.278645159290377</v>
      </c>
    </row>
    <row r="3543" spans="1:20" x14ac:dyDescent="0.35">
      <c r="A3543">
        <f t="shared" si="1027"/>
        <v>3645040.7519936273</v>
      </c>
      <c r="B3543">
        <f t="shared" si="1044"/>
        <v>580126.25345118518</v>
      </c>
      <c r="C3543" t="str">
        <f t="shared" si="1028"/>
        <v>-0.00448569671746944+0.00174503224075058i</v>
      </c>
      <c r="D3543" t="str">
        <f t="shared" si="1029"/>
        <v>2.12629055199999-1.72283797266023i</v>
      </c>
      <c r="E3543" t="str">
        <f t="shared" si="1030"/>
        <v>-2.6167544483574-6.74113495094107i</v>
      </c>
      <c r="F3543" t="str">
        <f t="shared" si="1031"/>
        <v>2.5924703551652-1.1646235956916i</v>
      </c>
      <c r="G3543" t="str">
        <f t="shared" si="1032"/>
        <v>0.890910865087729-0.311751015325312i</v>
      </c>
      <c r="H3543" t="str">
        <f t="shared" si="1033"/>
        <v>0.000431887456583471-4.1157140407282i</v>
      </c>
      <c r="I3543" t="str">
        <f t="shared" si="1034"/>
        <v>-0.0135188210537032-0.0301015573172001i</v>
      </c>
      <c r="K3543" t="str">
        <f t="shared" si="1035"/>
        <v>0.000305957742153665-0.000378173441892674i</v>
      </c>
      <c r="L3543" t="str">
        <f t="shared" si="1036"/>
        <v>0.0001875-0.000608034918546631i</v>
      </c>
      <c r="M3543" t="str">
        <f t="shared" si="1037"/>
        <v>0.00125-0.000152821610543805i</v>
      </c>
      <c r="N3543">
        <f t="shared" si="1038"/>
        <v>21.257102638063685</v>
      </c>
      <c r="O3543">
        <f t="shared" si="1039"/>
        <v>46.351374643981551</v>
      </c>
      <c r="P3543" s="3">
        <f t="shared" si="1040"/>
        <v>-46.351374643981551</v>
      </c>
      <c r="Q3543" s="3">
        <f t="shared" si="1041"/>
        <v>158.74289736193631</v>
      </c>
      <c r="R3543">
        <f t="shared" si="1042"/>
        <v>-21.257102638063685</v>
      </c>
      <c r="S3543">
        <f t="shared" si="1043"/>
        <v>580.12625345118522</v>
      </c>
      <c r="T3543">
        <f t="shared" si="1026"/>
        <v>-46.351374643981551</v>
      </c>
    </row>
    <row r="3544" spans="1:20" x14ac:dyDescent="0.35">
      <c r="A3544">
        <f t="shared" si="1027"/>
        <v>3658891.9068512032</v>
      </c>
      <c r="B3544">
        <f t="shared" si="1044"/>
        <v>582330.73321429966</v>
      </c>
      <c r="C3544" t="str">
        <f t="shared" si="1028"/>
        <v>-0.00444305357750193+0.00174373716155928i</v>
      </c>
      <c r="D3544" t="str">
        <f t="shared" si="1029"/>
        <v>2.12001639313397-1.72415492152634i</v>
      </c>
      <c r="E3544" t="str">
        <f t="shared" si="1030"/>
        <v>-2.61292568509471-6.70970595654488i</v>
      </c>
      <c r="F3544" t="str">
        <f t="shared" si="1031"/>
        <v>2.59031870001455-1.16634042495878i</v>
      </c>
      <c r="G3544" t="str">
        <f t="shared" si="1032"/>
        <v>0.890171441800666-0.312675944074995i</v>
      </c>
      <c r="H3544" t="str">
        <f t="shared" si="1033"/>
        <v>0.000427442681433473-4.10013015098846i</v>
      </c>
      <c r="I3544" t="str">
        <f t="shared" si="1034"/>
        <v>-0.013487513980716-0.0299626851064469i</v>
      </c>
      <c r="K3544" t="str">
        <f t="shared" si="1035"/>
        <v>0.000305115198436656-0.000377195735974968i</v>
      </c>
      <c r="L3544" t="str">
        <f t="shared" si="1036"/>
        <v>0.0001875-0.000605733132642588i</v>
      </c>
      <c r="M3544" t="str">
        <f t="shared" si="1037"/>
        <v>0.00125-0.000152243086813912i</v>
      </c>
      <c r="N3544">
        <f t="shared" si="1038"/>
        <v>21.428204135226281</v>
      </c>
      <c r="O3544">
        <f t="shared" si="1039"/>
        <v>46.424206507534215</v>
      </c>
      <c r="P3544" s="3">
        <f t="shared" si="1040"/>
        <v>-46.424206507534215</v>
      </c>
      <c r="Q3544" s="3">
        <f t="shared" si="1041"/>
        <v>158.57179586477372</v>
      </c>
      <c r="R3544">
        <f t="shared" si="1042"/>
        <v>-21.428204135226281</v>
      </c>
      <c r="S3544">
        <f t="shared" si="1043"/>
        <v>582.3307332142997</v>
      </c>
      <c r="T3544">
        <f t="shared" si="1026"/>
        <v>-46.424206507534215</v>
      </c>
    </row>
    <row r="3545" spans="1:20" x14ac:dyDescent="0.35">
      <c r="A3545">
        <f t="shared" si="1027"/>
        <v>3672795.696097238</v>
      </c>
      <c r="B3545">
        <f t="shared" si="1044"/>
        <v>584543.59000051406</v>
      </c>
      <c r="C3545" t="str">
        <f t="shared" si="1028"/>
        <v>-0.0044007177368376+0.00174230844527848i</v>
      </c>
      <c r="D3545" t="str">
        <f t="shared" si="1029"/>
        <v>2.11373180001483-1.72545019691922i</v>
      </c>
      <c r="E3545" t="str">
        <f t="shared" si="1030"/>
        <v>-2.60909867138864-6.67838682007107i</v>
      </c>
      <c r="F3545" t="str">
        <f t="shared" si="1031"/>
        <v>2.58815427068282-1.16806379536607i</v>
      </c>
      <c r="G3545" t="str">
        <f t="shared" si="1032"/>
        <v>0.889427628624739-0.31360185277468i</v>
      </c>
      <c r="H3545" t="str">
        <f t="shared" si="1033"/>
        <v>0.000423045294745447-4.08460528673075i</v>
      </c>
      <c r="I3545" t="str">
        <f t="shared" si="1034"/>
        <v>-0.013456325439407-0.0298242859716607i</v>
      </c>
      <c r="K3545" t="str">
        <f t="shared" si="1035"/>
        <v>0.000304276155387406-0.000376218141846467i</v>
      </c>
      <c r="L3545" t="str">
        <f t="shared" si="1036"/>
        <v>0.0001875-0.000603440060413019i</v>
      </c>
      <c r="M3545" t="str">
        <f t="shared" si="1037"/>
        <v>0.00125-0.000151666753151935i</v>
      </c>
      <c r="N3545">
        <f t="shared" si="1038"/>
        <v>21.599336323301344</v>
      </c>
      <c r="O3545">
        <f t="shared" si="1039"/>
        <v>46.497140733322418</v>
      </c>
      <c r="P3545" s="3">
        <f t="shared" si="1040"/>
        <v>-46.497140733322418</v>
      </c>
      <c r="Q3545" s="3">
        <f t="shared" si="1041"/>
        <v>158.40066367669866</v>
      </c>
      <c r="R3545">
        <f t="shared" si="1042"/>
        <v>-21.599336323301344</v>
      </c>
      <c r="S3545">
        <f t="shared" si="1043"/>
        <v>584.54359000051409</v>
      </c>
      <c r="T3545">
        <f t="shared" si="1026"/>
        <v>-46.497140733322418</v>
      </c>
    </row>
    <row r="3546" spans="1:20" x14ac:dyDescent="0.35">
      <c r="A3546">
        <f t="shared" si="1027"/>
        <v>3686752.3197424076</v>
      </c>
      <c r="B3546">
        <f t="shared" si="1044"/>
        <v>586764.85564251605</v>
      </c>
      <c r="C3546" t="str">
        <f t="shared" si="1028"/>
        <v>-0.00435868809907597+0.00174074792795114i</v>
      </c>
      <c r="D3546" t="str">
        <f t="shared" si="1029"/>
        <v>2.10743692785092-1.72672370244373i</v>
      </c>
      <c r="E3546" t="str">
        <f t="shared" si="1030"/>
        <v>-2.60527325841594-6.64717713531428i</v>
      </c>
      <c r="F3546" t="str">
        <f t="shared" si="1031"/>
        <v>2.58597701590032-1.16979364049231i</v>
      </c>
      <c r="G3546" t="str">
        <f t="shared" si="1032"/>
        <v>0.888679407940979-0.314528723398436i</v>
      </c>
      <c r="H3546" t="str">
        <f t="shared" si="1033"/>
        <v>0.000418694800179139-4.06913922425931i</v>
      </c>
      <c r="I3546" t="str">
        <f t="shared" si="1034"/>
        <v>-0.0134252539346429-0.0296863582883094i</v>
      </c>
      <c r="K3546" t="str">
        <f t="shared" si="1035"/>
        <v>0.000303440615149629-0.000375240678474276i</v>
      </c>
      <c r="L3546" t="str">
        <f t="shared" si="1036"/>
        <v>0.0001875-0.000601155668871308i</v>
      </c>
      <c r="M3546" t="str">
        <f t="shared" si="1037"/>
        <v>0.00125-0.00015109260126712i</v>
      </c>
      <c r="N3546">
        <f t="shared" si="1038"/>
        <v>21.770496760934122</v>
      </c>
      <c r="O3546">
        <f t="shared" si="1039"/>
        <v>46.570177302786611</v>
      </c>
      <c r="P3546" s="3">
        <f t="shared" si="1040"/>
        <v>-46.570177302786611</v>
      </c>
      <c r="Q3546" s="3">
        <f t="shared" si="1041"/>
        <v>158.22950323906588</v>
      </c>
      <c r="R3546">
        <f t="shared" si="1042"/>
        <v>-21.770496760934122</v>
      </c>
      <c r="S3546">
        <f t="shared" si="1043"/>
        <v>586.76485564251607</v>
      </c>
      <c r="T3546">
        <f t="shared" si="1026"/>
        <v>-46.570177302786611</v>
      </c>
    </row>
    <row r="3547" spans="1:20" x14ac:dyDescent="0.35">
      <c r="A3547">
        <f t="shared" si="1027"/>
        <v>3700761.9785574293</v>
      </c>
      <c r="B3547">
        <f t="shared" si="1044"/>
        <v>588994.56209395768</v>
      </c>
      <c r="C3547" t="str">
        <f t="shared" si="1028"/>
        <v>-0.00431696356138624+0.00173905743800255i</v>
      </c>
      <c r="D3547" t="str">
        <f t="shared" si="1029"/>
        <v>2.10113193295114-1.72797534302894i</v>
      </c>
      <c r="E3547" t="str">
        <f t="shared" si="1030"/>
        <v>-2.60144929825221-6.61607649870076i</v>
      </c>
      <c r="F3547" t="str">
        <f t="shared" si="1031"/>
        <v>2.58378688453048-1.17152989337371i</v>
      </c>
      <c r="G3547" t="str">
        <f t="shared" si="1032"/>
        <v>0.887926762176108-0.315456537715675i</v>
      </c>
      <c r="H3547" t="str">
        <f t="shared" si="1033"/>
        <v>0.000414390706127804-4.05373174072697i</v>
      </c>
      <c r="I3547" t="str">
        <f t="shared" si="1034"/>
        <v>-0.0133942979815504-0.0295489004412618i</v>
      </c>
      <c r="K3547" t="str">
        <f t="shared" si="1035"/>
        <v>0.000302608579650186-0.000374263364780229i</v>
      </c>
      <c r="L3547" t="str">
        <f t="shared" si="1036"/>
        <v>0.0001875-0.000598879925155716i</v>
      </c>
      <c r="M3547" t="str">
        <f t="shared" si="1037"/>
        <v>0.00125-0.000150520622900099i</v>
      </c>
      <c r="N3547">
        <f t="shared" si="1038"/>
        <v>21.94168300916084</v>
      </c>
      <c r="O3547">
        <f t="shared" si="1039"/>
        <v>46.643316195433748</v>
      </c>
      <c r="P3547" s="3">
        <f t="shared" si="1040"/>
        <v>-46.643316195433748</v>
      </c>
      <c r="Q3547" s="3">
        <f t="shared" si="1041"/>
        <v>158.05831699083916</v>
      </c>
      <c r="R3547">
        <f t="shared" si="1042"/>
        <v>-21.94168300916084</v>
      </c>
      <c r="S3547">
        <f t="shared" si="1043"/>
        <v>588.99456209395771</v>
      </c>
      <c r="T3547">
        <f t="shared" si="1026"/>
        <v>-46.643316195433748</v>
      </c>
    </row>
    <row r="3548" spans="1:20" x14ac:dyDescent="0.35">
      <c r="A3548">
        <f t="shared" si="1027"/>
        <v>3714824.8740759478</v>
      </c>
      <c r="B3548">
        <f t="shared" si="1044"/>
        <v>591232.74142991472</v>
      </c>
      <c r="C3548" t="str">
        <f t="shared" si="1028"/>
        <v>-0.00427554301456348+0.00173723879611303i</v>
      </c>
      <c r="D3548" t="str">
        <f t="shared" si="1029"/>
        <v>2.09481697271089-1.72920502494314i</v>
      </c>
      <c r="E3548" t="str">
        <f t="shared" si="1030"/>
        <v>-2.59762664387172-6.58508450927743i</v>
      </c>
      <c r="F3548" t="str">
        <f t="shared" si="1031"/>
        <v>2.58158382557529-1.17327248650137i</v>
      </c>
      <c r="G3548" t="str">
        <f t="shared" si="1032"/>
        <v>0.887169673804506-0.316385277290383i</v>
      </c>
      <c r="H3548" t="str">
        <f t="shared" si="1033"/>
        <v>0.000410132525682239-4.03838261413164i</v>
      </c>
      <c r="I3548" t="str">
        <f t="shared" si="1034"/>
        <v>-0.0133634561054646-0.0294119108247646i</v>
      </c>
      <c r="K3548" t="str">
        <f t="shared" si="1035"/>
        <v>0.000301780050600671-0.00037328621963884i</v>
      </c>
      <c r="L3548" t="str">
        <f t="shared" si="1036"/>
        <v>0.0001875-0.000596612796528904i</v>
      </c>
      <c r="M3548" t="str">
        <f t="shared" si="1037"/>
        <v>0.00125-0.000149950809822773i</v>
      </c>
      <c r="N3548">
        <f t="shared" si="1038"/>
        <v>22.112892631465485</v>
      </c>
      <c r="O3548">
        <f t="shared" si="1039"/>
        <v>46.716557388839576</v>
      </c>
      <c r="P3548" s="3">
        <f t="shared" si="1040"/>
        <v>-46.716557388839576</v>
      </c>
      <c r="Q3548" s="3">
        <f t="shared" si="1041"/>
        <v>157.88710736853452</v>
      </c>
      <c r="R3548">
        <f t="shared" si="1042"/>
        <v>-22.112892631465485</v>
      </c>
      <c r="S3548">
        <f t="shared" si="1043"/>
        <v>591.23274142991477</v>
      </c>
      <c r="T3548">
        <f t="shared" si="1026"/>
        <v>-46.716557388839576</v>
      </c>
    </row>
    <row r="3549" spans="1:20" x14ac:dyDescent="0.35">
      <c r="A3549">
        <f t="shared" si="1027"/>
        <v>3728941.2085974361</v>
      </c>
      <c r="B3549">
        <f t="shared" si="1044"/>
        <v>593479.42584734841</v>
      </c>
      <c r="C3549" t="str">
        <f t="shared" si="1028"/>
        <v>-0.00423442534308772+0.00173529381509226i</v>
      </c>
      <c r="D3549" t="str">
        <f t="shared" si="1029"/>
        <v>2.08849220559784-1.73041265580885i</v>
      </c>
      <c r="E3549" t="str">
        <f t="shared" si="1030"/>
        <v>-2.59380514914737-6.55420076870258i</v>
      </c>
      <c r="F3549" t="str">
        <f t="shared" si="1031"/>
        <v>2.57936778818116-1.17502135181894i</v>
      </c>
      <c r="G3549" t="str">
        <f t="shared" si="1032"/>
        <v>0.886408125350184-0.317314923480375i</v>
      </c>
      <c r="H3549" t="str">
        <f t="shared" si="1033"/>
        <v>0.000405919776595061-4.02309162331338i</v>
      </c>
      <c r="I3549" t="str">
        <f t="shared" si="1034"/>
        <v>-0.0133327268418802-0.0292753878424279i</v>
      </c>
      <c r="K3549" t="str">
        <f t="shared" si="1035"/>
        <v>0.000300955029499031-0.00037230926187525i</v>
      </c>
      <c r="L3549" t="str">
        <f t="shared" si="1036"/>
        <v>0.0001875-0.000594354250377472i</v>
      </c>
      <c r="M3549" t="str">
        <f t="shared" si="1037"/>
        <v>0.00125-0.000149383153838188i</v>
      </c>
      <c r="N3549">
        <f t="shared" si="1038"/>
        <v>22.284123193829544</v>
      </c>
      <c r="O3549">
        <f t="shared" si="1039"/>
        <v>46.78990085864924</v>
      </c>
      <c r="P3549" s="3">
        <f t="shared" si="1040"/>
        <v>-46.78990085864924</v>
      </c>
      <c r="Q3549" s="3">
        <f t="shared" si="1041"/>
        <v>157.71587680617046</v>
      </c>
      <c r="R3549">
        <f t="shared" si="1042"/>
        <v>-22.284123193829544</v>
      </c>
      <c r="S3549">
        <f t="shared" si="1043"/>
        <v>593.47942584734835</v>
      </c>
      <c r="T3549">
        <f t="shared" si="1026"/>
        <v>-46.78990085864924</v>
      </c>
    </row>
    <row r="3550" spans="1:20" x14ac:dyDescent="0.35">
      <c r="A3550">
        <f t="shared" si="1027"/>
        <v>3743111.1851901067</v>
      </c>
      <c r="B3550">
        <f t="shared" si="1044"/>
        <v>595734.64766556839</v>
      </c>
      <c r="C3550" t="str">
        <f t="shared" si="1028"/>
        <v>-0.00419360942518422+0.00173322429975556i</v>
      </c>
      <c r="D3550" t="str">
        <f t="shared" si="1029"/>
        <v>2.08215779113736-1.73159814461748i</v>
      </c>
      <c r="E3550" t="str">
        <f t="shared" si="1030"/>
        <v>-2.58998466885056-6.52342488123601i</v>
      </c>
      <c r="F3550" t="str">
        <f t="shared" si="1031"/>
        <v>2.57713872164487-1.17677642072023i</v>
      </c>
      <c r="G3550" t="str">
        <f t="shared" si="1032"/>
        <v>0.885642099388796-0.318245457436555i</v>
      </c>
      <c r="H3550" t="str">
        <f t="shared" si="1033"/>
        <v>0.000401751981245026-4.007858547951i</v>
      </c>
      <c r="I3550" t="str">
        <f t="shared" si="1034"/>
        <v>-0.0133021087364023-0.0291393299072079i</v>
      </c>
      <c r="K3550" t="str">
        <f t="shared" si="1035"/>
        <v>0.000300133517631183-0.000371332510263223i</v>
      </c>
      <c r="L3550" t="str">
        <f t="shared" si="1036"/>
        <v>0.0001875-0.000592104254211466i</v>
      </c>
      <c r="M3550" t="str">
        <f t="shared" si="1037"/>
        <v>0.00125-0.000148817646780422i</v>
      </c>
      <c r="N3550">
        <f t="shared" si="1038"/>
        <v>22.455372264784756</v>
      </c>
      <c r="O3550">
        <f t="shared" si="1039"/>
        <v>46.863346578578671</v>
      </c>
      <c r="P3550" s="3">
        <f t="shared" si="1040"/>
        <v>-46.863346578578671</v>
      </c>
      <c r="Q3550" s="3">
        <f t="shared" si="1041"/>
        <v>157.54462773521524</v>
      </c>
      <c r="R3550">
        <f t="shared" si="1042"/>
        <v>-22.455372264784756</v>
      </c>
      <c r="S3550">
        <f t="shared" si="1043"/>
        <v>595.73464766556845</v>
      </c>
      <c r="T3550">
        <f t="shared" si="1026"/>
        <v>-46.863346578578671</v>
      </c>
    </row>
    <row r="3551" spans="1:20" x14ac:dyDescent="0.35">
      <c r="A3551">
        <f t="shared" si="1027"/>
        <v>3757335.0076938295</v>
      </c>
      <c r="B3551">
        <f t="shared" si="1044"/>
        <v>597998.43932669761</v>
      </c>
      <c r="C3551" t="str">
        <f t="shared" si="1028"/>
        <v>-0.00415309413288539+0.00173103204680212i</v>
      </c>
      <c r="D3551" t="str">
        <f t="shared" si="1029"/>
        <v>2.07581388989778-1.7327614017439i</v>
      </c>
      <c r="E3551" t="str">
        <f t="shared" si="1030"/>
        <v>-2.58616505865157-6.4927564537289i</v>
      </c>
      <c r="F3551" t="str">
        <f t="shared" si="1031"/>
        <v>2.57489657541926-1.17853762404699i</v>
      </c>
      <c r="G3551" t="str">
        <f t="shared" si="1032"/>
        <v>0.884871578549652-0.319176860102199i</v>
      </c>
      <c r="H3551" t="str">
        <f t="shared" si="1033"/>
        <v>0.000397628666601575-3.99268316855901i</v>
      </c>
      <c r="I3551" t="str">
        <f t="shared" si="1034"/>
        <v>-0.0132716003446991-0.0290037354413874i</v>
      </c>
      <c r="K3551" t="str">
        <f t="shared" si="1035"/>
        <v>0.000299315516072663-0.000370355983523167i</v>
      </c>
      <c r="L3551" t="str">
        <f t="shared" si="1036"/>
        <v>0.0001875-0.000589862775663942i</v>
      </c>
      <c r="M3551" t="str">
        <f t="shared" si="1037"/>
        <v>0.00125-0.000148254280514467i</v>
      </c>
      <c r="N3551">
        <f t="shared" si="1038"/>
        <v>22.626637415467798</v>
      </c>
      <c r="O3551">
        <f t="shared" si="1039"/>
        <v>46.936894520416303</v>
      </c>
      <c r="P3551" s="3">
        <f t="shared" si="1040"/>
        <v>-46.936894520416303</v>
      </c>
      <c r="Q3551" s="3">
        <f t="shared" si="1041"/>
        <v>157.3733625845322</v>
      </c>
      <c r="R3551">
        <f t="shared" si="1042"/>
        <v>-22.626637415467798</v>
      </c>
      <c r="S3551">
        <f t="shared" si="1043"/>
        <v>597.99843932669762</v>
      </c>
      <c r="T3551">
        <f t="shared" si="1026"/>
        <v>-46.936894520416303</v>
      </c>
    </row>
    <row r="3552" spans="1:20" x14ac:dyDescent="0.35">
      <c r="A3552">
        <f t="shared" si="1027"/>
        <v>3771612.8807230666</v>
      </c>
      <c r="B3552">
        <f t="shared" si="1044"/>
        <v>600270.83339613909</v>
      </c>
      <c r="C3552" t="str">
        <f t="shared" si="1028"/>
        <v>-0.00411287833209493+0.001728718844695i</v>
      </c>
      <c r="D3552" t="str">
        <f t="shared" si="1029"/>
        <v>2.06946066347547-1.73390233896086i</v>
      </c>
      <c r="E3552" t="str">
        <f t="shared" si="1030"/>
        <v>-2.5823461751195-6.46219509561425i</v>
      </c>
      <c r="F3552" t="str">
        <f t="shared" si="1031"/>
        <v>2.57264129911928-1.18030489208657i</v>
      </c>
      <c r="G3552" t="str">
        <f t="shared" si="1032"/>
        <v>0.884096545517772-0.320109112212249i</v>
      </c>
      <c r="H3552" t="str">
        <f t="shared" si="1033"/>
        <v>0.000393549364189454-3.97756526648436i</v>
      </c>
      <c r="I3552" t="str">
        <f t="shared" si="1034"/>
        <v>-0.013241200232454-0.0288686028765585i</v>
      </c>
      <c r="K3552" t="str">
        <f t="shared" si="1035"/>
        <v>0.000298501025690289-0.000369379700320185i</v>
      </c>
      <c r="L3552" t="str">
        <f t="shared" si="1036"/>
        <v>0.0001875-0.000587629782490479i</v>
      </c>
      <c r="M3552" t="str">
        <f t="shared" si="1037"/>
        <v>0.00125-0.00014769304693611i</v>
      </c>
      <c r="N3552">
        <f t="shared" si="1038"/>
        <v>22.797916219671009</v>
      </c>
      <c r="O3552">
        <f t="shared" si="1039"/>
        <v>47.010544654023725</v>
      </c>
      <c r="P3552" s="3">
        <f t="shared" si="1040"/>
        <v>-47.010544654023725</v>
      </c>
      <c r="Q3552" s="3">
        <f t="shared" si="1041"/>
        <v>157.20208378032899</v>
      </c>
      <c r="R3552">
        <f t="shared" si="1042"/>
        <v>-22.797916219671009</v>
      </c>
      <c r="S3552">
        <f t="shared" si="1043"/>
        <v>600.2708333961391</v>
      </c>
      <c r="T3552">
        <f t="shared" si="1026"/>
        <v>-47.010544654023725</v>
      </c>
    </row>
    <row r="3553" spans="1:20" x14ac:dyDescent="0.35">
      <c r="A3553">
        <f t="shared" si="1027"/>
        <v>3785945.0096698143</v>
      </c>
      <c r="B3553">
        <f t="shared" si="1044"/>
        <v>602551.86256304441</v>
      </c>
      <c r="C3553" t="str">
        <f t="shared" si="1028"/>
        <v>-0.00407296088265302+0.00172628647354321i</v>
      </c>
      <c r="D3553" t="str">
        <f t="shared" si="1029"/>
        <v>2.06309827447958-1.73502086945315i</v>
      </c>
      <c r="E3553" t="str">
        <f t="shared" si="1030"/>
        <v>-2.57852787572272-6.43174041889715i</v>
      </c>
      <c r="F3553" t="str">
        <f t="shared" si="1031"/>
        <v>2.57037284252803-1.18207815456981i</v>
      </c>
      <c r="G3553" t="str">
        <f t="shared" si="1032"/>
        <v>0.883316983035941-0.321042194292626i</v>
      </c>
      <c r="H3553" t="str">
        <f t="shared" si="1033"/>
        <v>0.00038951361005351-3.9625046239033i</v>
      </c>
      <c r="I3553" t="str">
        <f t="shared" si="1034"/>
        <v>-0.0132109069753199-0.0287339306536055i</v>
      </c>
      <c r="K3553" t="str">
        <f t="shared" si="1035"/>
        <v>0.000297690047143821-0.000368403679262158i</v>
      </c>
      <c r="L3553" t="str">
        <f t="shared" si="1036"/>
        <v>0.0001875-0.000585405242568719i</v>
      </c>
      <c r="M3553" t="str">
        <f t="shared" si="1037"/>
        <v>0.00125-0.000147133937971817i</v>
      </c>
      <c r="N3553">
        <f t="shared" si="1038"/>
        <v>22.969206253898278</v>
      </c>
      <c r="O3553">
        <f t="shared" si="1039"/>
        <v>47.084296947337513</v>
      </c>
      <c r="P3553" s="3">
        <f t="shared" si="1040"/>
        <v>-47.084296947337513</v>
      </c>
      <c r="Q3553" s="3">
        <f t="shared" si="1041"/>
        <v>157.03079374610172</v>
      </c>
      <c r="R3553">
        <f t="shared" si="1042"/>
        <v>-22.969206253898278</v>
      </c>
      <c r="S3553">
        <f t="shared" si="1043"/>
        <v>602.55186256304444</v>
      </c>
      <c r="T3553">
        <f t="shared" si="1026"/>
        <v>-47.084296947337513</v>
      </c>
    </row>
    <row r="3554" spans="1:20" x14ac:dyDescent="0.35">
      <c r="A3554">
        <f t="shared" si="1027"/>
        <v>3800331.6007065596</v>
      </c>
      <c r="B3554">
        <f t="shared" si="1044"/>
        <v>604841.55964078405</v>
      </c>
      <c r="C3554" t="str">
        <f t="shared" si="1028"/>
        <v>-0.0040333406384032+0.00172373670498552i</v>
      </c>
      <c r="D3554" t="str">
        <f t="shared" si="1029"/>
        <v>2.05672688651651-1.73611690783154i</v>
      </c>
      <c r="E3554" t="str">
        <f t="shared" si="1030"/>
        <v>-2.57471001882918-6.40139203814485i</v>
      </c>
      <c r="F3554" t="str">
        <f t="shared" si="1031"/>
        <v>2.56809115560266-1.18385734066881i</v>
      </c>
      <c r="G3554" t="str">
        <f t="shared" si="1032"/>
        <v>0.882532873906801-0.321976086659558i</v>
      </c>
      <c r="H3554" t="str">
        <f t="shared" si="1033"/>
        <v>0.000385520944723628-3.94750102381829i</v>
      </c>
      <c r="I3554" t="str">
        <f t="shared" si="1034"/>
        <v>-0.013180719158873-0.028599717222685i</v>
      </c>
      <c r="K3554" t="str">
        <f t="shared" si="1035"/>
        <v>0.000296882580887656-0.000367427938897858i</v>
      </c>
      <c r="L3554" t="str">
        <f t="shared" si="1036"/>
        <v>0.0001875-0.000583189123897907i</v>
      </c>
      <c r="M3554" t="str">
        <f t="shared" si="1037"/>
        <v>0.00125-0.000146576945578618i</v>
      </c>
      <c r="N3554">
        <f t="shared" si="1038"/>
        <v>23.140505097418355</v>
      </c>
      <c r="O3554">
        <f t="shared" si="1039"/>
        <v>47.158151366370902</v>
      </c>
      <c r="P3554" s="3">
        <f t="shared" si="1040"/>
        <v>-47.158151366370902</v>
      </c>
      <c r="Q3554" s="3">
        <f t="shared" si="1041"/>
        <v>156.85949490258164</v>
      </c>
      <c r="R3554">
        <f t="shared" si="1042"/>
        <v>-23.140505097418355</v>
      </c>
      <c r="S3554">
        <f t="shared" si="1043"/>
        <v>604.841559640784</v>
      </c>
      <c r="T3554">
        <f t="shared" si="1026"/>
        <v>-47.158151366370902</v>
      </c>
    </row>
    <row r="3555" spans="1:20" x14ac:dyDescent="0.35">
      <c r="A3555">
        <f t="shared" si="1027"/>
        <v>3814772.860789245</v>
      </c>
      <c r="B3555">
        <f t="shared" si="1044"/>
        <v>607139.95756741904</v>
      </c>
      <c r="C3555" t="str">
        <f t="shared" si="1028"/>
        <v>-0.00399401644726177+0.00172107130207649i</v>
      </c>
      <c r="D3555" t="str">
        <f t="shared" si="1029"/>
        <v>2.05034666417441-1.73719037014666i</v>
      </c>
      <c r="E3555" t="str">
        <f t="shared" si="1030"/>
        <v>-2.5708924637071-6.37114957047768i</v>
      </c>
      <c r="F3555" t="str">
        <f t="shared" si="1031"/>
        <v>2.56579618848083-1.18564237899497i</v>
      </c>
      <c r="G3555" t="str">
        <f t="shared" si="1032"/>
        <v>0.881744200994953-0.322910769418929i</v>
      </c>
      <c r="H3555" t="str">
        <f t="shared" si="1033"/>
        <v>0.000381570913179812-3.93255425005478i</v>
      </c>
      <c r="I3555" t="str">
        <f t="shared" si="1034"/>
        <v>-0.0131506353785694-0.0284659610432111i</v>
      </c>
      <c r="K3555" t="str">
        <f t="shared" si="1035"/>
        <v>0.000296078627172537-0.0003664524977151i</v>
      </c>
      <c r="L3555" t="str">
        <f t="shared" si="1036"/>
        <v>0.0001875-0.000580981394598432i</v>
      </c>
      <c r="M3555" t="str">
        <f t="shared" si="1037"/>
        <v>0.00125-0.000146022061743991i</v>
      </c>
      <c r="N3555">
        <f t="shared" si="1038"/>
        <v>23.311810332317634</v>
      </c>
      <c r="O3555">
        <f t="shared" si="1039"/>
        <v>47.2321078752137</v>
      </c>
      <c r="P3555" s="3">
        <f t="shared" si="1040"/>
        <v>-47.2321078752137</v>
      </c>
      <c r="Q3555" s="3">
        <f t="shared" si="1041"/>
        <v>156.68818966768237</v>
      </c>
      <c r="R3555">
        <f t="shared" si="1042"/>
        <v>-23.311810332317634</v>
      </c>
      <c r="S3555">
        <f t="shared" si="1043"/>
        <v>607.13995756741906</v>
      </c>
      <c r="T3555">
        <f t="shared" si="1026"/>
        <v>-47.2321078752137</v>
      </c>
    </row>
    <row r="3556" spans="1:20" x14ac:dyDescent="0.35">
      <c r="A3556">
        <f t="shared" si="1027"/>
        <v>3829268.9976602443</v>
      </c>
      <c r="B3556">
        <f t="shared" si="1044"/>
        <v>609447.08940617531</v>
      </c>
      <c r="C3556" t="str">
        <f t="shared" si="1028"/>
        <v>-0.00395498715128704+0.00171829201917401i</v>
      </c>
      <c r="D3556" t="str">
        <f t="shared" si="1029"/>
        <v>2.04395777300717-1.73824117390255i</v>
      </c>
      <c r="E3556" t="str">
        <f t="shared" si="1030"/>
        <v>-2.56707507052518-6.34101263555868i</v>
      </c>
      <c r="F3556" t="str">
        <f t="shared" si="1031"/>
        <v>2.56348789148645-1.18743319759673i</v>
      </c>
      <c r="G3556" t="str">
        <f t="shared" si="1032"/>
        <v>0.880950947229083-0.32384622246564i</v>
      </c>
      <c r="H3556" t="str">
        <f t="shared" si="1033"/>
        <v>0.000377663064817395-3.91766408725817i</v>
      </c>
      <c r="I3556" t="str">
        <f t="shared" si="1034"/>
        <v>-0.0131206542396989-0.0283326605838328i</v>
      </c>
      <c r="K3556" t="str">
        <f t="shared" si="1035"/>
        <v>0.000295278186047249-0.000365477374138903i</v>
      </c>
      <c r="L3556" t="str">
        <f t="shared" si="1036"/>
        <v>0.0001875-0.00057878202291137i</v>
      </c>
      <c r="M3556" t="str">
        <f t="shared" si="1037"/>
        <v>0.00125-0.000145469278485745i</v>
      </c>
      <c r="N3556">
        <f t="shared" si="1038"/>
        <v>23.483119543556171</v>
      </c>
      <c r="O3556">
        <f t="shared" si="1039"/>
        <v>47.306166436035511</v>
      </c>
      <c r="P3556" s="3">
        <f t="shared" si="1040"/>
        <v>-47.306166436035511</v>
      </c>
      <c r="Q3556" s="3">
        <f t="shared" si="1041"/>
        <v>156.51688045644383</v>
      </c>
      <c r="R3556">
        <f t="shared" si="1042"/>
        <v>-23.483119543556171</v>
      </c>
      <c r="S3556">
        <f t="shared" si="1043"/>
        <v>609.44708940617534</v>
      </c>
      <c r="T3556">
        <f t="shared" si="1026"/>
        <v>-47.306166436035511</v>
      </c>
    </row>
    <row r="3557" spans="1:20" x14ac:dyDescent="0.35">
      <c r="A3557">
        <f t="shared" si="1027"/>
        <v>3843820.2198513537</v>
      </c>
      <c r="B3557">
        <f t="shared" si="1044"/>
        <v>611762.98834591883</v>
      </c>
      <c r="C3557" t="str">
        <f t="shared" si="1028"/>
        <v>-0.00391625158675151+0.0017154006018292i</v>
      </c>
      <c r="D3557" t="str">
        <f t="shared" si="1029"/>
        <v>2.03756037951832-1.73926923807004i</v>
      </c>
      <c r="E3557" t="str">
        <f t="shared" si="1030"/>
        <v>-2.56325770035361-6.31098085558449i</v>
      </c>
      <c r="F3557" t="str">
        <f t="shared" si="1031"/>
        <v>2.56116621513628-1.18922972395778i</v>
      </c>
      <c r="G3557" t="str">
        <f t="shared" si="1032"/>
        <v>0.880153095604107-0.324782425482991i</v>
      </c>
      <c r="H3557" t="str">
        <f t="shared" si="1033"/>
        <v>0.000373796953412402-3.90283032089059i</v>
      </c>
      <c r="I3557" t="str">
        <f t="shared" si="1034"/>
        <v>-0.0130907743573435-0.0281998143224188i</v>
      </c>
      <c r="K3557" t="str">
        <f t="shared" si="1035"/>
        <v>0.000294481257360356-0.000364502586529702i</v>
      </c>
      <c r="L3557" t="str">
        <f t="shared" si="1036"/>
        <v>0.0001875-0.000576590977198017i</v>
      </c>
      <c r="M3557" t="str">
        <f t="shared" si="1037"/>
        <v>0.00125-0.000144918587851908i</v>
      </c>
      <c r="N3557">
        <f t="shared" si="1038"/>
        <v>23.654430319021941</v>
      </c>
      <c r="O3557">
        <f t="shared" si="1039"/>
        <v>47.380327009086216</v>
      </c>
      <c r="P3557" s="3">
        <f t="shared" si="1040"/>
        <v>-47.380327009086216</v>
      </c>
      <c r="Q3557" s="3">
        <f t="shared" si="1041"/>
        <v>156.34556968097806</v>
      </c>
      <c r="R3557">
        <f t="shared" si="1042"/>
        <v>-23.654430319021941</v>
      </c>
      <c r="S3557">
        <f t="shared" si="1043"/>
        <v>611.76298834591887</v>
      </c>
      <c r="T3557">
        <f t="shared" si="1026"/>
        <v>-47.380327009086216</v>
      </c>
    </row>
    <row r="3558" spans="1:20" x14ac:dyDescent="0.35">
      <c r="A3558">
        <f t="shared" si="1027"/>
        <v>3858426.736686789</v>
      </c>
      <c r="B3558">
        <f t="shared" si="1044"/>
        <v>614087.68770163332</v>
      </c>
      <c r="C3558" t="str">
        <f t="shared" si="1028"/>
        <v>-0.0038778085842152+0.00171239878667812i</v>
      </c>
      <c r="D3558" t="str">
        <f t="shared" si="1029"/>
        <v>2.03115465114478-1.74027448309999i</v>
      </c>
      <c r="E3558" t="str">
        <f t="shared" si="1030"/>
        <v>-2.55944021516465-6.28105385527569i</v>
      </c>
      <c r="F3558" t="str">
        <f t="shared" si="1031"/>
        <v>2.55883111014611-1.19103188499501i</v>
      </c>
      <c r="G3558" t="str">
        <f t="shared" si="1032"/>
        <v>0.879350629183342-0.325719357942083i</v>
      </c>
      <c r="H3558" t="str">
        <f t="shared" si="1033"/>
        <v>0.000369972137087082-3.8880527372279i</v>
      </c>
      <c r="I3558" t="str">
        <f t="shared" si="1034"/>
        <v>-0.0130609943563341-0.0280674207460379i</v>
      </c>
      <c r="K3558" t="str">
        <f t="shared" si="1035"/>
        <v>0.000293687840761945-0.00036352815318159i</v>
      </c>
      <c r="L3558" t="str">
        <f t="shared" si="1036"/>
        <v>0.0001875-0.000574408225939447i</v>
      </c>
      <c r="M3558" t="str">
        <f t="shared" si="1037"/>
        <v>0.00125-0.00014436998192061i</v>
      </c>
      <c r="N3558">
        <f t="shared" si="1038"/>
        <v>23.825740249585067</v>
      </c>
      <c r="O3558">
        <f t="shared" si="1039"/>
        <v>47.454589552697037</v>
      </c>
      <c r="P3558" s="3">
        <f t="shared" si="1040"/>
        <v>-47.454589552697037</v>
      </c>
      <c r="Q3558" s="3">
        <f t="shared" si="1041"/>
        <v>156.17425975041493</v>
      </c>
      <c r="R3558">
        <f t="shared" si="1042"/>
        <v>-23.825740249585067</v>
      </c>
      <c r="S3558">
        <f t="shared" si="1043"/>
        <v>614.08768770163329</v>
      </c>
      <c r="T3558">
        <f t="shared" si="1026"/>
        <v>-47.454589552697037</v>
      </c>
    </row>
    <row r="3559" spans="1:20" x14ac:dyDescent="0.35">
      <c r="A3559">
        <f t="shared" si="1027"/>
        <v>3873088.7582861981</v>
      </c>
      <c r="B3559">
        <f t="shared" si="1044"/>
        <v>616421.22091489949</v>
      </c>
      <c r="C3559" t="str">
        <f t="shared" si="1028"/>
        <v>-0.00383965696859978+0.0017092883013354i</v>
      </c>
      <c r="D3559" t="str">
        <f t="shared" si="1029"/>
        <v>2.02474075624016-1.74125683093614i</v>
      </c>
      <c r="E3559" t="str">
        <f t="shared" si="1030"/>
        <v>-2.55562247783362-6.25123126186741i</v>
      </c>
      <c r="F3559" t="str">
        <f t="shared" si="1031"/>
        <v>2.55648252743714-1.19283960705668i</v>
      </c>
      <c r="G3559" t="str">
        <f t="shared" si="1032"/>
        <v>0.87854353110069-0.32665699910123i</v>
      </c>
      <c r="H3559" t="str">
        <f t="shared" si="1033"/>
        <v>0.000366188178275542-3.87333112335657i</v>
      </c>
      <c r="I3559" t="str">
        <f t="shared" si="1034"/>
        <v>-0.0130313128712097-0.0279354783509412i</v>
      </c>
      <c r="K3559" t="str">
        <f t="shared" si="1035"/>
        <v>0.000292897935705357-0.000362554092320575i</v>
      </c>
      <c r="L3559" t="str">
        <f t="shared" si="1036"/>
        <v>0.0001875-0.000572233737736051i</v>
      </c>
      <c r="M3559" t="str">
        <f t="shared" si="1037"/>
        <v>0.00125-0.00014382345279997i</v>
      </c>
      <c r="N3559">
        <f t="shared" si="1038"/>
        <v>23.99704692915526</v>
      </c>
      <c r="O3559">
        <f t="shared" si="1039"/>
        <v>47.528954023282914</v>
      </c>
      <c r="P3559" s="3">
        <f t="shared" si="1040"/>
        <v>-47.528954023282914</v>
      </c>
      <c r="Q3559" s="3">
        <f t="shared" si="1041"/>
        <v>156.00295307084474</v>
      </c>
      <c r="R3559">
        <f t="shared" si="1042"/>
        <v>-23.99704692915526</v>
      </c>
      <c r="S3559">
        <f t="shared" si="1043"/>
        <v>616.42122091489944</v>
      </c>
      <c r="T3559">
        <f t="shared" si="1026"/>
        <v>-47.528954023282914</v>
      </c>
    </row>
    <row r="3560" spans="1:20" x14ac:dyDescent="0.35">
      <c r="A3560">
        <f t="shared" si="1027"/>
        <v>3887806.4955676859</v>
      </c>
      <c r="B3560">
        <f t="shared" si="1044"/>
        <v>618763.62155437609</v>
      </c>
      <c r="C3560" t="str">
        <f t="shared" si="1028"/>
        <v>-0.003801795559265+0.00170607086428984i</v>
      </c>
      <c r="D3560" t="str">
        <f t="shared" si="1029"/>
        <v>2.01831886405819-1.742216205028i</v>
      </c>
      <c r="E3560" t="str">
        <f t="shared" si="1030"/>
        <v>-2.55180435213967-6.2215127050995i</v>
      </c>
      <c r="F3560" t="str">
        <f t="shared" si="1031"/>
        <v>2.55412041814233-1.19465281592053i</v>
      </c>
      <c r="G3560" t="str">
        <f t="shared" si="1032"/>
        <v>0.877731784562844-0.327595328005406i</v>
      </c>
      <c r="H3560" t="str">
        <f t="shared" si="1033"/>
        <v>0.000362444643689583-3.85866526717059i</v>
      </c>
      <c r="I3560" t="str">
        <f t="shared" si="1034"/>
        <v>-0.0130017285461748-0.0278039856425416i</v>
      </c>
      <c r="K3560" t="str">
        <f t="shared" si="1035"/>
        <v>0.000292111541448972-0.000361580422102883i</v>
      </c>
      <c r="L3560" t="str">
        <f t="shared" si="1036"/>
        <v>0.0001875-0.000570067481307083i</v>
      </c>
      <c r="M3560" t="str">
        <f t="shared" si="1037"/>
        <v>0.00125-0.000143278992627983i</v>
      </c>
      <c r="N3560">
        <f t="shared" si="1038"/>
        <v>24.168347954734543</v>
      </c>
      <c r="O3560">
        <f t="shared" si="1039"/>
        <v>47.603420375343276</v>
      </c>
      <c r="P3560" s="3">
        <f t="shared" si="1040"/>
        <v>-47.603420375343276</v>
      </c>
      <c r="Q3560" s="3">
        <f t="shared" si="1041"/>
        <v>155.83165204526546</v>
      </c>
      <c r="R3560">
        <f t="shared" si="1042"/>
        <v>-24.168347954734543</v>
      </c>
      <c r="S3560">
        <f t="shared" si="1043"/>
        <v>618.76362155437607</v>
      </c>
      <c r="T3560">
        <f t="shared" si="1026"/>
        <v>-47.603420375343276</v>
      </c>
    </row>
    <row r="3561" spans="1:20" x14ac:dyDescent="0.35">
      <c r="A3561">
        <f t="shared" si="1027"/>
        <v>3902580.1602508426</v>
      </c>
      <c r="B3561">
        <f t="shared" si="1044"/>
        <v>621114.92331628269</v>
      </c>
      <c r="C3561" t="str">
        <f t="shared" si="1028"/>
        <v>-0.00376422317008575+0.00170274818480212i</v>
      </c>
      <c r="D3561" t="str">
        <f t="shared" si="1029"/>
        <v>2.01188914473561-1.74315253034327i</v>
      </c>
      <c r="E3561" t="str">
        <f t="shared" si="1030"/>
        <v>-2.54798570276694-6.19189781720732i</v>
      </c>
      <c r="F3561" t="str">
        <f t="shared" si="1031"/>
        <v>2.55174473361297-1.19647143679207i</v>
      </c>
      <c r="G3561" t="str">
        <f t="shared" si="1032"/>
        <v>0.876915372851517-0.328534323485693i</v>
      </c>
      <c r="H3561" t="str">
        <f t="shared" si="1033"/>
        <v>0.000358741104284633-3.8440549573684i</v>
      </c>
      <c r="I3561" t="str">
        <f t="shared" si="1034"/>
        <v>-0.0129722400350607-0.0276729411353965i</v>
      </c>
      <c r="K3561" t="str">
        <f t="shared" si="1035"/>
        <v>0.000291328657057962-0.000360607160613286i</v>
      </c>
      <c r="L3561" t="str">
        <f t="shared" si="1036"/>
        <v>0.0001875-0.000567909425490221i</v>
      </c>
      <c r="M3561" t="str">
        <f t="shared" si="1037"/>
        <v>0.00125-0.000142736593572408i</v>
      </c>
      <c r="N3561">
        <f t="shared" si="1038"/>
        <v>24.339640926476136</v>
      </c>
      <c r="O3561">
        <f t="shared" si="1039"/>
        <v>47.677988561464026</v>
      </c>
      <c r="P3561" s="3">
        <f t="shared" si="1040"/>
        <v>-47.677988561464026</v>
      </c>
      <c r="Q3561" s="3">
        <f t="shared" si="1041"/>
        <v>155.66035907352386</v>
      </c>
      <c r="R3561">
        <f t="shared" si="1042"/>
        <v>-24.339640926476136</v>
      </c>
      <c r="S3561">
        <f t="shared" si="1043"/>
        <v>621.11492331628267</v>
      </c>
      <c r="T3561">
        <f t="shared" si="1026"/>
        <v>-47.677988561464026</v>
      </c>
    </row>
    <row r="3562" spans="1:20" x14ac:dyDescent="0.35">
      <c r="A3562">
        <f t="shared" si="1027"/>
        <v>3917409.9648597962</v>
      </c>
      <c r="B3562">
        <f t="shared" si="1044"/>
        <v>623475.16002488462</v>
      </c>
      <c r="C3562" t="str">
        <f t="shared" si="1028"/>
        <v>-0.00372693860953092+0.00169932196280427i</v>
      </c>
      <c r="D3562" t="str">
        <f t="shared" si="1029"/>
        <v>2.00545176927508-1.74406573338016i</v>
      </c>
      <c r="E3562" t="str">
        <f t="shared" si="1030"/>
        <v>-2.54416639530565-6.16238623291221i</v>
      </c>
      <c r="F3562" t="str">
        <f t="shared" si="1031"/>
        <v>2.54935542542521-1.19829539430281i</v>
      </c>
      <c r="G3562" t="str">
        <f t="shared" si="1032"/>
        <v>0.87609427932569-0.329473964158763i</v>
      </c>
      <c r="H3562" t="str">
        <f t="shared" si="1033"/>
        <v>0.000355077135225858-3.82949998344986i</v>
      </c>
      <c r="I3562" t="str">
        <f t="shared" si="1034"/>
        <v>-0.0129428460012847-0.0275423433531885i</v>
      </c>
      <c r="K3562" t="str">
        <f t="shared" si="1035"/>
        <v>0.000290549281406083-0.000359634325863454i</v>
      </c>
      <c r="L3562" t="str">
        <f t="shared" si="1036"/>
        <v>0.0001875-0.000565759539241104i</v>
      </c>
      <c r="M3562" t="str">
        <f t="shared" si="1037"/>
        <v>0.00125-0.000142196247830652i</v>
      </c>
      <c r="N3562">
        <f t="shared" si="1038"/>
        <v>24.51092344773781</v>
      </c>
      <c r="O3562">
        <f t="shared" si="1039"/>
        <v>47.752658532318968</v>
      </c>
      <c r="P3562" s="3">
        <f t="shared" si="1040"/>
        <v>-47.752658532318968</v>
      </c>
      <c r="Q3562" s="3">
        <f t="shared" si="1041"/>
        <v>155.48907655226219</v>
      </c>
      <c r="R3562">
        <f t="shared" si="1042"/>
        <v>-24.51092344773781</v>
      </c>
      <c r="S3562">
        <f t="shared" si="1043"/>
        <v>623.47516002488464</v>
      </c>
      <c r="T3562">
        <f t="shared" si="1026"/>
        <v>-47.752658532318968</v>
      </c>
    </row>
    <row r="3563" spans="1:20" x14ac:dyDescent="0.35">
      <c r="A3563">
        <f t="shared" si="1027"/>
        <v>3932296.1227262635</v>
      </c>
      <c r="B3563">
        <f t="shared" si="1044"/>
        <v>625844.3656329792</v>
      </c>
      <c r="C3563" t="str">
        <f t="shared" si="1028"/>
        <v>-0.00368994068074342+0.00169579388880159i</v>
      </c>
      <c r="D3563" t="str">
        <f t="shared" si="1029"/>
        <v>1.99900690952779-1.74495574217954i</v>
      </c>
      <c r="E3563" t="str">
        <f t="shared" si="1030"/>
        <v>-2.54034629625339-6.13297758941213i</v>
      </c>
      <c r="F3563" t="str">
        <f t="shared" si="1031"/>
        <v>2.5469524453866-1.2001246125087i</v>
      </c>
      <c r="G3563" t="str">
        <f t="shared" si="1032"/>
        <v>0.875268487423877-0.330414228426373i</v>
      </c>
      <c r="H3563" t="str">
        <f t="shared" si="1033"/>
        <v>0.000351452315854426-3.81500013571321i</v>
      </c>
      <c r="I3563" t="str">
        <f t="shared" si="1034"/>
        <v>-0.012913545117813-0.0274121908287058i</v>
      </c>
      <c r="K3563" t="str">
        <f t="shared" si="1035"/>
        <v>0.000289773413177457-0.000358661935790353i</v>
      </c>
      <c r="L3563" t="str">
        <f t="shared" si="1036"/>
        <v>0.0001875-0.000563617791632899i</v>
      </c>
      <c r="M3563" t="str">
        <f t="shared" si="1037"/>
        <v>0.00125-0.000141657947629659i</v>
      </c>
      <c r="N3563">
        <f t="shared" si="1038"/>
        <v>24.68219312514239</v>
      </c>
      <c r="O3563">
        <f t="shared" si="1039"/>
        <v>47.827430236671034</v>
      </c>
      <c r="P3563" s="3">
        <f t="shared" si="1040"/>
        <v>-47.827430236671034</v>
      </c>
      <c r="Q3563" s="3">
        <f t="shared" si="1041"/>
        <v>155.31780687485761</v>
      </c>
      <c r="R3563">
        <f t="shared" si="1042"/>
        <v>-24.68219312514239</v>
      </c>
      <c r="S3563">
        <f t="shared" si="1043"/>
        <v>625.84436563297925</v>
      </c>
      <c r="T3563">
        <f t="shared" si="1026"/>
        <v>-47.827430236671034</v>
      </c>
    </row>
    <row r="3564" spans="1:20" x14ac:dyDescent="0.35">
      <c r="A3564">
        <f t="shared" si="1027"/>
        <v>3947238.8479926232</v>
      </c>
      <c r="B3564">
        <f t="shared" si="1044"/>
        <v>628222.57422238449</v>
      </c>
      <c r="C3564" t="str">
        <f t="shared" si="1028"/>
        <v>-0.0036532281816214+0.00169216564377582i</v>
      </c>
      <c r="D3564" t="str">
        <f t="shared" si="1029"/>
        <v>1.99255473817592-1.74582248633669i</v>
      </c>
      <c r="E3564" t="str">
        <f t="shared" si="1030"/>
        <v>-2.5365252730162-6.10367152637217i</v>
      </c>
      <c r="F3564" t="str">
        <f t="shared" si="1031"/>
        <v>2.54453574554282-1.2019590148884i</v>
      </c>
      <c r="G3564" t="str">
        <f t="shared" si="1032"/>
        <v>0.874437980666414-0.331355094474882i</v>
      </c>
      <c r="H3564" t="str">
        <f t="shared" si="1033"/>
        <v>0.000347866229653906-3.800555205252i</v>
      </c>
      <c r="I3564" t="str">
        <f t="shared" si="1034"/>
        <v>-0.0128843360671208-0.0272824821038234i</v>
      </c>
      <c r="K3564" t="str">
        <f t="shared" si="1035"/>
        <v>0.000289001050868386-0.000357690008254658i</v>
      </c>
      <c r="L3564" t="str">
        <f t="shared" si="1036"/>
        <v>0.0001875-0.000561484151855847i</v>
      </c>
      <c r="M3564" t="str">
        <f t="shared" si="1037"/>
        <v>0.00125-0.000141121685225801i</v>
      </c>
      <c r="N3564">
        <f t="shared" si="1038"/>
        <v>24.853447568629377</v>
      </c>
      <c r="O3564">
        <f t="shared" si="1039"/>
        <v>47.902303621374422</v>
      </c>
      <c r="P3564" s="3">
        <f t="shared" si="1040"/>
        <v>-47.902303621374422</v>
      </c>
      <c r="Q3564" s="3">
        <f t="shared" si="1041"/>
        <v>155.14655243137062</v>
      </c>
      <c r="R3564">
        <f t="shared" si="1042"/>
        <v>-24.853447568629377</v>
      </c>
      <c r="S3564">
        <f t="shared" si="1043"/>
        <v>628.22257422238454</v>
      </c>
      <c r="T3564">
        <f t="shared" ref="T3564:T3627" si="1045">P3564</f>
        <v>-47.902303621374422</v>
      </c>
    </row>
    <row r="3565" spans="1:20" x14ac:dyDescent="0.35">
      <c r="A3565">
        <f t="shared" ref="A3565:A3628" si="1046">2*PI()*B3565</f>
        <v>3962238.3556149951</v>
      </c>
      <c r="B3565">
        <f t="shared" si="1044"/>
        <v>630609.82000442955</v>
      </c>
      <c r="C3565" t="str">
        <f t="shared" ref="C3565:C3628" si="1047">IMPRODUCT(D3565,E3565,$C$40,,K3565,$C$41)</f>
        <v>-0.00361679990490065+0.00168843889909113i</v>
      </c>
      <c r="D3565" t="str">
        <f t="shared" ref="D3565:D3628" si="1048">IMDIV(IMPRODUCT($C$37,$C$38,COMPLEX(1,A3565/$C$38)),IMSUM(-1*A3565*A3565/$C$39,COMPLEX(0,1*A3565)))</f>
        <v>1.98609542871485-1.74666589701293i</v>
      </c>
      <c r="E3565" t="str">
        <f t="shared" ref="E3565:E3628" si="1049">IMDIV(IMPRODUCT(IMSUM(F3565,G3565),$C$29,H3565),IMSUM(1,I3565))</f>
        <v>-2.53270319391025-6.07446768591519i</v>
      </c>
      <c r="F3565" t="str">
        <f t="shared" ref="F3565:F3628" si="1050">IMDIV(IMPRODUCT($C$14,$C$15,COMPLEX(1,A3565/$C$15)),IMSUM(-1*A3565*A3565/$C$16,COMPLEX(0,A3565)))</f>
        <v>2.54210527818431-1.20379852434187i</v>
      </c>
      <c r="G3565" t="str">
        <f t="shared" ref="G3565:G3628" si="1051">IMDIV(1,COMPLEX(1,A3565*$C$9*$C$10))</f>
        <v>0.873602742657766-0.33229654027479i</v>
      </c>
      <c r="H3565" t="str">
        <f t="shared" ref="H3565:H3628" si="1052">IMDIV($C$3,IMSUM(K3565,COMPLEX(0,$C$28*A3565)))</f>
        <v>0.000344318464216828-3.78616498395213i</v>
      </c>
      <c r="I3565" t="str">
        <f t="shared" ref="I3565:I3628" si="1053">IMPRODUCT(F3565,$C$29,H3565,$C$31)</f>
        <v>-0.0128552175411563-0.0271532157294832i</v>
      </c>
      <c r="K3565" t="str">
        <f t="shared" ref="K3565:K3628" si="1054">IF($C$26&lt;=0,IMDIV(1,IMSUM(IMDIV(1,L3565),1/$C$18)),IMDIV(1,IMSUM(IMDIV(1,L3565),1/$C$18,IMDIV(1,M3565))))</f>
        <v>0.000288232192789144-0.000356718561039207i</v>
      </c>
      <c r="L3565" t="str">
        <f t="shared" ref="L3565:L3628" si="1055">IMSUM($C$21/$C$22,IMDIV(1,COMPLEX(0,$C$20*$C$22*A3565)))</f>
        <v>0.0001875-0.000559358589216822i</v>
      </c>
      <c r="M3565" t="str">
        <f t="shared" ref="M3565:M3628" si="1056">IMSUM($C$25/$C$26,IMDIV(1,COMPLEX(0,$C$24*$C$26*A3565)))</f>
        <v>0.00125-0.000140587452904763i</v>
      </c>
      <c r="N3565">
        <f t="shared" ref="N3565:N3628" si="1057">ABS(R3565)</f>
        <v>25.024684391517212</v>
      </c>
      <c r="O3565">
        <f t="shared" ref="O3565:O3628" si="1058">ABS(P3565)</f>
        <v>47.977278631375988</v>
      </c>
      <c r="P3565" s="3">
        <f t="shared" ref="P3565:P3628" si="1059">20*LOG10(IMABS(C3565))</f>
        <v>-47.977278631375988</v>
      </c>
      <c r="Q3565" s="3">
        <f t="shared" ref="Q3565:Q3628" si="1060">IMARGUMENT(C3565)*180/PI()</f>
        <v>154.97531560848279</v>
      </c>
      <c r="R3565">
        <f t="shared" ref="R3565:R3628" si="1061">IF(Q3565&lt;0,Q3565+180,Q3565-180)</f>
        <v>-25.024684391517212</v>
      </c>
      <c r="S3565">
        <f t="shared" ref="S3565:S3628" si="1062">B3565/1000</f>
        <v>630.60982000442959</v>
      </c>
      <c r="T3565">
        <f t="shared" si="1045"/>
        <v>-47.977278631375988</v>
      </c>
    </row>
    <row r="3566" spans="1:20" x14ac:dyDescent="0.35">
      <c r="A3566">
        <f t="shared" si="1046"/>
        <v>3977294.8613663325</v>
      </c>
      <c r="B3566">
        <f t="shared" ref="B3566:B3629" si="1063">B3565*(1+B$42)</f>
        <v>633006.13732044643</v>
      </c>
      <c r="C3566" t="str">
        <f t="shared" si="1047"/>
        <v>-0.00358065463823847+0.00168461531640154i</v>
      </c>
      <c r="D3566" t="str">
        <f t="shared" si="1048"/>
        <v>1.97962915543521-1.74748590694703i</v>
      </c>
      <c r="E3566" t="str">
        <f t="shared" si="1049"/>
        <v>-2.52887992816309-6.04536571261255i</v>
      </c>
      <c r="F3566" t="str">
        <f t="shared" si="1050"/>
        <v>2.53966099585315-1.20564306318886i</v>
      </c>
      <c r="G3566" t="str">
        <f t="shared" si="1051"/>
        <v>0.872762757088854-0.333238543580295i</v>
      </c>
      <c r="H3566" t="str">
        <f t="shared" si="1052"/>
        <v>0.000340808611211398-3.7718292644888i</v>
      </c>
      <c r="I3566" t="str">
        <f t="shared" si="1053"/>
        <v>-0.0128261882413037-0.0270243902656752i</v>
      </c>
      <c r="K3566" t="str">
        <f t="shared" si="1054"/>
        <v>0.00028746683706581-0.000355747611847477i</v>
      </c>
      <c r="L3566" t="str">
        <f t="shared" si="1055"/>
        <v>0.0001875-0.000557241073138895i</v>
      </c>
      <c r="M3566" t="str">
        <f t="shared" si="1056"/>
        <v>0.00125-0.000140055242981434i</v>
      </c>
      <c r="N3566">
        <f t="shared" si="1057"/>
        <v>25.195901210557196</v>
      </c>
      <c r="O3566">
        <f t="shared" si="1058"/>
        <v>48.052355209716836</v>
      </c>
      <c r="P3566" s="3">
        <f t="shared" si="1059"/>
        <v>-48.052355209716836</v>
      </c>
      <c r="Q3566" s="3">
        <f t="shared" si="1060"/>
        <v>154.8040987894428</v>
      </c>
      <c r="R3566">
        <f t="shared" si="1061"/>
        <v>-25.195901210557196</v>
      </c>
      <c r="S3566">
        <f t="shared" si="1062"/>
        <v>633.00613732044644</v>
      </c>
      <c r="T3566">
        <f t="shared" si="1045"/>
        <v>-48.052355209716836</v>
      </c>
    </row>
    <row r="3567" spans="1:20" x14ac:dyDescent="0.35">
      <c r="A3567">
        <f t="shared" si="1046"/>
        <v>3992408.5818395251</v>
      </c>
      <c r="B3567">
        <f t="shared" si="1063"/>
        <v>635411.5606422642</v>
      </c>
      <c r="C3567" t="str">
        <f t="shared" si="1047"/>
        <v>-0.00354479116429832+0.00168069654756059i</v>
      </c>
      <c r="D3567" t="str">
        <f t="shared" si="1048"/>
        <v>1.97315609340479-1.74828245046625i</v>
      </c>
      <c r="E3567" t="str">
        <f t="shared" si="1049"/>
        <v>-2.52505534591535-6.01636525347458i</v>
      </c>
      <c r="F3567" t="str">
        <f t="shared" si="1050"/>
        <v>2.53720285134978-1.20749255316748i</v>
      </c>
      <c r="G3567" t="str">
        <f t="shared" si="1051"/>
        <v>0.871918007739397-0.334181081928882i</v>
      </c>
      <c r="H3567" t="str">
        <f t="shared" si="1052"/>
        <v>0.00033733626634836-3.75754784032351i</v>
      </c>
      <c r="I3567" t="str">
        <f t="shared" si="1053"/>
        <v>-0.0127972468783472-0.0268960042814166i</v>
      </c>
      <c r="K3567" t="str">
        <f t="shared" si="1054"/>
        <v>0.000286704981642084-0.000354777178302099i</v>
      </c>
      <c r="L3567" t="str">
        <f t="shared" si="1055"/>
        <v>0.0001875-0.000555131573160885i</v>
      </c>
      <c r="M3567" t="str">
        <f t="shared" si="1056"/>
        <v>0.00125-0.000139525047799794i</v>
      </c>
      <c r="N3567">
        <f t="shared" si="1057"/>
        <v>25.367095645992691</v>
      </c>
      <c r="O3567">
        <f t="shared" si="1058"/>
        <v>48.127533297534285</v>
      </c>
      <c r="P3567" s="3">
        <f t="shared" si="1059"/>
        <v>-48.127533297534285</v>
      </c>
      <c r="Q3567" s="3">
        <f t="shared" si="1060"/>
        <v>154.63290435400731</v>
      </c>
      <c r="R3567">
        <f t="shared" si="1061"/>
        <v>-25.367095645992691</v>
      </c>
      <c r="S3567">
        <f t="shared" si="1062"/>
        <v>635.41156064226425</v>
      </c>
      <c r="T3567">
        <f t="shared" si="1045"/>
        <v>-48.127533297534285</v>
      </c>
    </row>
    <row r="3568" spans="1:20" x14ac:dyDescent="0.35">
      <c r="A3568">
        <f t="shared" si="1046"/>
        <v>4007579.7344505149</v>
      </c>
      <c r="B3568">
        <f t="shared" si="1063"/>
        <v>637826.12457270478</v>
      </c>
      <c r="C3568" t="str">
        <f t="shared" si="1047"/>
        <v>-0.0035092082608359+0.00167668423453308i</v>
      </c>
      <c r="D3568" t="str">
        <f t="shared" si="1048"/>
        <v>1.96667641845021-1.74905546349734i</v>
      </c>
      <c r="E3568" t="str">
        <f t="shared" si="1049"/>
        <v>-2.52122931822232-5.98746595794135i</v>
      </c>
      <c r="F3568" t="str">
        <f t="shared" si="1050"/>
        <v>2.53473079773992-1.2093469154329i</v>
      </c>
      <c r="G3568" t="str">
        <f t="shared" si="1051"/>
        <v>0.871068478480283-0.335124132640918i</v>
      </c>
      <c r="H3568" t="str">
        <f t="shared" si="1052"/>
        <v>0.000333901029348015-3.74332050570113i</v>
      </c>
      <c r="I3568" t="str">
        <f t="shared" si="1053"/>
        <v>-0.0127683921724361-0.0267680563547326i</v>
      </c>
      <c r="K3568" t="str">
        <f t="shared" si="1054"/>
        <v>0.000285946624281117-0.000353807277943391i</v>
      </c>
      <c r="L3568" t="str">
        <f t="shared" si="1055"/>
        <v>0.0001875-0.000553030058936924i</v>
      </c>
      <c r="M3568" t="str">
        <f t="shared" si="1056"/>
        <v>0.00125-0.00013899685973281i</v>
      </c>
      <c r="N3568">
        <f t="shared" si="1057"/>
        <v>25.538265321617814</v>
      </c>
      <c r="O3568">
        <f t="shared" si="1058"/>
        <v>48.202812834063387</v>
      </c>
      <c r="P3568" s="3">
        <f t="shared" si="1059"/>
        <v>-48.202812834063387</v>
      </c>
      <c r="Q3568" s="3">
        <f t="shared" si="1060"/>
        <v>154.46173467838219</v>
      </c>
      <c r="R3568">
        <f t="shared" si="1061"/>
        <v>-25.538265321617814</v>
      </c>
      <c r="S3568">
        <f t="shared" si="1062"/>
        <v>637.82612457270477</v>
      </c>
      <c r="T3568">
        <f t="shared" si="1045"/>
        <v>-48.202812834063387</v>
      </c>
    </row>
    <row r="3569" spans="1:20" x14ac:dyDescent="0.35">
      <c r="A3569">
        <f t="shared" si="1046"/>
        <v>4022808.5374414274</v>
      </c>
      <c r="B3569">
        <f t="shared" si="1063"/>
        <v>640249.86384608108</v>
      </c>
      <c r="C3569" t="str">
        <f t="shared" si="1047"/>
        <v>-0.00347390470078611+0.00167258000930855i</v>
      </c>
      <c r="D3569" t="str">
        <f t="shared" si="1048"/>
        <v>1.96019030713838-1.749804883577i</v>
      </c>
      <c r="E3569" t="str">
        <f t="shared" si="1049"/>
        <v>-2.51740171705567-5.95866747787341i</v>
      </c>
      <c r="F3569" t="str">
        <f t="shared" si="1050"/>
        <v>2.53224478836156-1.21120607055605i</v>
      </c>
      <c r="G3569" t="str">
        <f t="shared" si="1051"/>
        <v>0.870214153275953-0.336067672819283i</v>
      </c>
      <c r="H3569" t="str">
        <f t="shared" si="1052"/>
        <v>0.000330502503907392-3.72914705564686i</v>
      </c>
      <c r="I3569" t="str">
        <f t="shared" si="1053"/>
        <v>-0.0127396228530503-0.0266405450726364i</v>
      </c>
      <c r="K3569" t="str">
        <f t="shared" si="1054"/>
        <v>0.000285191762567354-0.000352837928227938i</v>
      </c>
      <c r="L3569" t="str">
        <f t="shared" si="1055"/>
        <v>0.0001875-0.000550936500236027i</v>
      </c>
      <c r="M3569" t="str">
        <f t="shared" si="1056"/>
        <v>0.00125-0.000138470671182317i</v>
      </c>
      <c r="N3569">
        <f t="shared" si="1057"/>
        <v>25.709407864833594</v>
      </c>
      <c r="O3569">
        <f t="shared" si="1058"/>
        <v>48.278193756639006</v>
      </c>
      <c r="P3569" s="3">
        <f t="shared" si="1059"/>
        <v>-48.278193756639006</v>
      </c>
      <c r="Q3569" s="3">
        <f t="shared" si="1060"/>
        <v>154.29059213516641</v>
      </c>
      <c r="R3569">
        <f t="shared" si="1061"/>
        <v>-25.709407864833594</v>
      </c>
      <c r="S3569">
        <f t="shared" si="1062"/>
        <v>640.2498638460811</v>
      </c>
      <c r="T3569">
        <f t="shared" si="1045"/>
        <v>-48.278193756639006</v>
      </c>
    </row>
    <row r="3570" spans="1:20" x14ac:dyDescent="0.35">
      <c r="A3570">
        <f t="shared" si="1046"/>
        <v>4038095.2098837048</v>
      </c>
      <c r="B3570">
        <f t="shared" si="1063"/>
        <v>642682.81332869618</v>
      </c>
      <c r="C3570" t="str">
        <f t="shared" si="1047"/>
        <v>-0.00343887925235127+0.0016683854938172i</v>
      </c>
      <c r="D3570" t="str">
        <f t="shared" si="1048"/>
        <v>1.95369793675789-1.75053064986241i</v>
      </c>
      <c r="E3570" t="str">
        <f t="shared" si="1049"/>
        <v>-2.51357241530539-5.92996946754227i</v>
      </c>
      <c r="F3570" t="str">
        <f t="shared" si="1050"/>
        <v>2.52974477683186-1.21306993852244i</v>
      </c>
      <c r="G3570" t="str">
        <f t="shared" si="1051"/>
        <v>0.869355016186802-0.337011679349021i</v>
      </c>
      <c r="H3570" t="str">
        <f t="shared" si="1052"/>
        <v>0.000327140297667594-3.71502728596331i</v>
      </c>
      <c r="I3570" t="str">
        <f t="shared" si="1053"/>
        <v>-0.0127109376589662-0.0265134690311084i</v>
      </c>
      <c r="K3570" t="str">
        <f t="shared" si="1054"/>
        <v>0.000284440393908389-0.000351869146527188i</v>
      </c>
      <c r="L3570" t="str">
        <f t="shared" si="1055"/>
        <v>0.0001875-0.000548850866941648i</v>
      </c>
      <c r="M3570" t="str">
        <f t="shared" si="1056"/>
        <v>0.00125-0.000137946474578917i</v>
      </c>
      <c r="N3570">
        <f t="shared" si="1057"/>
        <v>25.880520906708995</v>
      </c>
      <c r="O3570">
        <f t="shared" si="1058"/>
        <v>48.353676000697206</v>
      </c>
      <c r="P3570" s="3">
        <f t="shared" si="1059"/>
        <v>-48.353676000697206</v>
      </c>
      <c r="Q3570" s="3">
        <f t="shared" si="1060"/>
        <v>154.11947909329101</v>
      </c>
      <c r="R3570">
        <f t="shared" si="1061"/>
        <v>-25.880520906708995</v>
      </c>
      <c r="S3570">
        <f t="shared" si="1062"/>
        <v>642.68281332869617</v>
      </c>
      <c r="T3570">
        <f t="shared" si="1045"/>
        <v>-48.353676000697206</v>
      </c>
    </row>
    <row r="3571" spans="1:20" x14ac:dyDescent="0.35">
      <c r="A3571">
        <f t="shared" si="1046"/>
        <v>4053439.9716812628</v>
      </c>
      <c r="B3571">
        <f t="shared" si="1063"/>
        <v>645125.00801934523</v>
      </c>
      <c r="C3571" t="str">
        <f t="shared" si="1047"/>
        <v>-0.00340413067908994+0.00166410229984737i</v>
      </c>
      <c r="D3571" t="str">
        <f t="shared" si="1048"/>
        <v>1.94719948530013-1.7512327031412i</v>
      </c>
      <c r="E3571" t="str">
        <f t="shared" si="1049"/>
        <v>-2.50974128678153-5.90137158362127i</v>
      </c>
      <c r="F3571" t="str">
        <f t="shared" si="1050"/>
        <v>2.52723071705431-1.21493843873101i</v>
      </c>
      <c r="G3571" t="str">
        <f t="shared" si="1051"/>
        <v>0.868491051371604-0.337956128897006i</v>
      </c>
      <c r="H3571" t="str">
        <f t="shared" si="1052"/>
        <v>0.000323814022181245-3.70096099322752i</v>
      </c>
      <c r="I3571" t="str">
        <f t="shared" si="1053"/>
        <v>-0.0126823353382244-0.0263868268350761i</v>
      </c>
      <c r="K3571" t="str">
        <f t="shared" si="1054"/>
        <v>0.000283692515536782-0.000350900950126078i</v>
      </c>
      <c r="L3571" t="str">
        <f t="shared" si="1055"/>
        <v>0.0001875-0.000546773129051252i</v>
      </c>
      <c r="M3571" t="str">
        <f t="shared" si="1056"/>
        <v>0.00125-0.000137424262381866i</v>
      </c>
      <c r="N3571">
        <f t="shared" si="1057"/>
        <v>26.051602082038642</v>
      </c>
      <c r="O3571">
        <f t="shared" si="1058"/>
        <v>48.429259499777999</v>
      </c>
      <c r="P3571" s="3">
        <f t="shared" si="1059"/>
        <v>-48.429259499777999</v>
      </c>
      <c r="Q3571" s="3">
        <f t="shared" si="1060"/>
        <v>153.94839791796136</v>
      </c>
      <c r="R3571">
        <f t="shared" si="1061"/>
        <v>-26.051602082038642</v>
      </c>
      <c r="S3571">
        <f t="shared" si="1062"/>
        <v>645.12500801934527</v>
      </c>
      <c r="T3571">
        <f t="shared" si="1045"/>
        <v>-48.429259499777999</v>
      </c>
    </row>
    <row r="3572" spans="1:20" x14ac:dyDescent="0.35">
      <c r="A3572">
        <f t="shared" si="1046"/>
        <v>4068843.0435736519</v>
      </c>
      <c r="B3572">
        <f t="shared" si="1063"/>
        <v>647576.48304981878</v>
      </c>
      <c r="C3572" t="str">
        <f t="shared" si="1047"/>
        <v>-0.00336965774000755+0.00165973202896547i</v>
      </c>
      <c r="D3572" t="str">
        <f t="shared" si="1048"/>
        <v>1.94069513144034-1.75191098584147i</v>
      </c>
      <c r="E3572" t="str">
        <f t="shared" si="1049"/>
        <v>-2.50590820621628-5.87287348517621i</v>
      </c>
      <c r="F3572" t="str">
        <f t="shared" si="1050"/>
        <v>2.52470256322573-1.21681148999306i</v>
      </c>
      <c r="G3572" t="str">
        <f t="shared" si="1051"/>
        <v>0.867622243089954-0.338900997911648i</v>
      </c>
      <c r="H3572" t="str">
        <f t="shared" si="1052"/>
        <v>0.000320523292880189-3.68694797478808i</v>
      </c>
      <c r="I3572" t="str">
        <f t="shared" si="1053"/>
        <v>-0.0126538146480965-0.0262606170983933i</v>
      </c>
      <c r="K3572" t="str">
        <f t="shared" si="1054"/>
        <v>0.000282948124511965-0.000349933356221704i</v>
      </c>
      <c r="L3572" t="str">
        <f t="shared" si="1055"/>
        <v>0.0001875-0.000544703256675886i</v>
      </c>
      <c r="M3572" t="str">
        <f t="shared" si="1056"/>
        <v>0.00125-0.000136904027078966i</v>
      </c>
      <c r="N3572">
        <f t="shared" si="1057"/>
        <v>26.222649029401111</v>
      </c>
      <c r="O3572">
        <f t="shared" si="1058"/>
        <v>48.504944185525943</v>
      </c>
      <c r="P3572" s="3">
        <f t="shared" si="1059"/>
        <v>-48.504944185525943</v>
      </c>
      <c r="Q3572" s="3">
        <f t="shared" si="1060"/>
        <v>153.77735097059889</v>
      </c>
      <c r="R3572">
        <f t="shared" si="1061"/>
        <v>-26.222649029401111</v>
      </c>
      <c r="S3572">
        <f t="shared" si="1062"/>
        <v>647.57648304981876</v>
      </c>
      <c r="T3572">
        <f t="shared" si="1045"/>
        <v>-48.504944185525943</v>
      </c>
    </row>
    <row r="3573" spans="1:20" x14ac:dyDescent="0.35">
      <c r="A3573">
        <f t="shared" si="1046"/>
        <v>4084304.6471392312</v>
      </c>
      <c r="B3573">
        <f t="shared" si="1063"/>
        <v>650037.27368540806</v>
      </c>
      <c r="C3573" t="str">
        <f t="shared" si="1047"/>
        <v>-0.00333545918964685+0.00165527627243765i</v>
      </c>
      <c r="D3573" t="str">
        <f t="shared" si="1048"/>
        <v>1.93418505451838-1.75256544204121i</v>
      </c>
      <c r="E3573" t="str">
        <f t="shared" si="1049"/>
        <v>-2.50207304926609-5.84447483365608i</v>
      </c>
      <c r="F3573" t="str">
        <f t="shared" si="1050"/>
        <v>2.52216026984349-1.21868901053125i</v>
      </c>
      <c r="G3573" t="str">
        <f t="shared" si="1051"/>
        <v>0.866748575704729-0.339846262622605i</v>
      </c>
      <c r="H3573" t="str">
        <f t="shared" si="1052"/>
        <v>0.000317267729043234-3.67298802876215i</v>
      </c>
      <c r="I3573" t="str">
        <f t="shared" si="1053"/>
        <v>-0.0126253743550539-0.0261348384438195i</v>
      </c>
      <c r="K3573" t="str">
        <f t="shared" si="1054"/>
        <v>0.000282207217722051-0.000348966381921999i</v>
      </c>
      <c r="L3573" t="str">
        <f t="shared" si="1055"/>
        <v>0.0001875-0.000542641220039735i</v>
      </c>
      <c r="M3573" t="str">
        <f t="shared" si="1056"/>
        <v>0.00125-0.000136385761186457i</v>
      </c>
      <c r="N3573">
        <f t="shared" si="1057"/>
        <v>26.393659391221206</v>
      </c>
      <c r="O3573">
        <f t="shared" si="1058"/>
        <v>48.580729987693523</v>
      </c>
      <c r="P3573" s="3">
        <f t="shared" si="1059"/>
        <v>-48.580729987693523</v>
      </c>
      <c r="Q3573" s="3">
        <f t="shared" si="1060"/>
        <v>153.60634060877879</v>
      </c>
      <c r="R3573">
        <f t="shared" si="1061"/>
        <v>-26.393659391221206</v>
      </c>
      <c r="S3573">
        <f t="shared" si="1062"/>
        <v>650.03727368540808</v>
      </c>
      <c r="T3573">
        <f t="shared" si="1045"/>
        <v>-48.580729987693523</v>
      </c>
    </row>
    <row r="3574" spans="1:20" x14ac:dyDescent="0.35">
      <c r="A3574">
        <f t="shared" si="1046"/>
        <v>4099825.0047983606</v>
      </c>
      <c r="B3574">
        <f t="shared" si="1063"/>
        <v>652507.41532541264</v>
      </c>
      <c r="C3574" t="str">
        <f t="shared" si="1047"/>
        <v>-0.00330153377818027+0.00165073661115359i</v>
      </c>
      <c r="D3574" t="str">
        <f t="shared" si="1048"/>
        <v>1.92766943451945-1.75319601747777i</v>
      </c>
      <c r="E3574" t="str">
        <f t="shared" si="1049"/>
        <v>-2.49823569251367-5.81617529288365i</v>
      </c>
      <c r="F3574" t="str">
        <f t="shared" si="1050"/>
        <v>2.51960379171275-1.22057091797874i</v>
      </c>
      <c r="G3574" t="str">
        <f t="shared" si="1051"/>
        <v>0.865870033684565-0.340791899040536i</v>
      </c>
      <c r="H3574" t="str">
        <f t="shared" si="1052"/>
        <v>0.000314046953764145-3.65908095403251i</v>
      </c>
      <c r="I3574" t="str">
        <f t="shared" si="1053"/>
        <v>-0.0125970132347371-0.0260094895029985i</v>
      </c>
      <c r="K3574" t="str">
        <f t="shared" si="1054"/>
        <v>0.000281469791885737-0.000348000044244462i</v>
      </c>
      <c r="L3574" t="str">
        <f t="shared" si="1055"/>
        <v>0.0001875-0.000540586989479711i</v>
      </c>
      <c r="M3574" t="str">
        <f t="shared" si="1056"/>
        <v>0.00125-0.000135869457248911i</v>
      </c>
      <c r="N3574">
        <f t="shared" si="1057"/>
        <v>26.564630813826994</v>
      </c>
      <c r="O3574">
        <f t="shared" si="1058"/>
        <v>48.65661683414227</v>
      </c>
      <c r="P3574" s="3">
        <f t="shared" si="1059"/>
        <v>-48.65661683414227</v>
      </c>
      <c r="Q3574" s="3">
        <f t="shared" si="1060"/>
        <v>153.43536918617301</v>
      </c>
      <c r="R3574">
        <f t="shared" si="1061"/>
        <v>-26.564630813826994</v>
      </c>
      <c r="S3574">
        <f t="shared" si="1062"/>
        <v>652.50741532541269</v>
      </c>
      <c r="T3574">
        <f t="shared" si="1045"/>
        <v>-48.65661683414227</v>
      </c>
    </row>
    <row r="3575" spans="1:20" x14ac:dyDescent="0.35">
      <c r="A3575">
        <f t="shared" si="1046"/>
        <v>4115404.3398165945</v>
      </c>
      <c r="B3575">
        <f t="shared" si="1063"/>
        <v>654986.94350364921</v>
      </c>
      <c r="C3575" t="str">
        <f t="shared" si="1047"/>
        <v>-0.00326788025150261+0.00164611461555234i</v>
      </c>
      <c r="D3575" t="str">
        <f t="shared" si="1048"/>
        <v>1.92114845205457-1.75380265955682i</v>
      </c>
      <c r="E3575" t="str">
        <f t="shared" si="1049"/>
        <v>-2.49439601347039-5.78797452904632i</v>
      </c>
      <c r="F3575" t="str">
        <f t="shared" si="1050"/>
        <v>2.51703308395365-1.22245712937823i</v>
      </c>
      <c r="G3575" t="str">
        <f t="shared" si="1051"/>
        <v>0.86498660160636-0.341737882956866i</v>
      </c>
      <c r="H3575" t="str">
        <f t="shared" si="1052"/>
        <v>0.000310860593919759-3.64522655024477i</v>
      </c>
      <c r="I3575" t="str">
        <f t="shared" si="1053"/>
        <v>-0.0125687300719243-0.0258845689164374i</v>
      </c>
      <c r="K3575" t="str">
        <f t="shared" si="1054"/>
        <v>0.000280735843554158-0.000347034360114903i</v>
      </c>
      <c r="L3575" t="str">
        <f t="shared" si="1055"/>
        <v>0.0001875-0.000538540535445019i</v>
      </c>
      <c r="M3575" t="str">
        <f t="shared" si="1056"/>
        <v>0.00125-0.000135355107839123i</v>
      </c>
      <c r="N3575">
        <f t="shared" si="1057"/>
        <v>26.735560947511516</v>
      </c>
      <c r="O3575">
        <f t="shared" si="1058"/>
        <v>48.732604650845168</v>
      </c>
      <c r="P3575" s="3">
        <f t="shared" si="1059"/>
        <v>-48.732604650845168</v>
      </c>
      <c r="Q3575" s="3">
        <f t="shared" si="1060"/>
        <v>153.26443905248848</v>
      </c>
      <c r="R3575">
        <f t="shared" si="1061"/>
        <v>-26.735560947511516</v>
      </c>
      <c r="S3575">
        <f t="shared" si="1062"/>
        <v>654.98694350364917</v>
      </c>
      <c r="T3575">
        <f t="shared" si="1045"/>
        <v>-48.732604650845168</v>
      </c>
    </row>
    <row r="3576" spans="1:20" x14ac:dyDescent="0.35">
      <c r="A3576">
        <f t="shared" si="1046"/>
        <v>4131042.8763078973</v>
      </c>
      <c r="B3576">
        <f t="shared" si="1063"/>
        <v>657475.89388896304</v>
      </c>
      <c r="C3576" t="str">
        <f t="shared" si="1047"/>
        <v>-0.00323449735132478+0.00164141184555012i</v>
      </c>
      <c r="D3576" t="str">
        <f t="shared" si="1048"/>
        <v>1.914622288341-1.75438531736115i</v>
      </c>
      <c r="E3576" t="str">
        <f t="shared" si="1049"/>
        <v>-2.4905538905785-5.75987221068673i</v>
      </c>
      <c r="F3576" t="str">
        <f t="shared" si="1050"/>
        <v>2.51444810200867-1.2243475611813i</v>
      </c>
      <c r="G3576" t="str">
        <f t="shared" si="1051"/>
        <v>0.86409826415778-0.342684189943586i</v>
      </c>
      <c r="H3576" t="str">
        <f t="shared" si="1052"/>
        <v>0.000307708280138254-3.63142461780437i</v>
      </c>
      <c r="I3576" t="str">
        <f t="shared" si="1053"/>
        <v>-0.0125405236605033-0.0257600753334849i</v>
      </c>
      <c r="K3576" t="str">
        <f t="shared" si="1054"/>
        <v>0.000280005369112764-0.000346069346366219i</v>
      </c>
      <c r="L3576" t="str">
        <f t="shared" si="1055"/>
        <v>0.0001875-0.000536501828496734i</v>
      </c>
      <c r="M3576" t="str">
        <f t="shared" si="1056"/>
        <v>0.00125-0.000134842705558002i</v>
      </c>
      <c r="N3576">
        <f t="shared" si="1057"/>
        <v>26.906447446591869</v>
      </c>
      <c r="O3576">
        <f t="shared" si="1058"/>
        <v>48.808693361888743</v>
      </c>
      <c r="P3576" s="3">
        <f t="shared" si="1059"/>
        <v>-48.808693361888743</v>
      </c>
      <c r="Q3576" s="3">
        <f t="shared" si="1060"/>
        <v>153.09355255340813</v>
      </c>
      <c r="R3576">
        <f t="shared" si="1061"/>
        <v>-26.906447446591869</v>
      </c>
      <c r="S3576">
        <f t="shared" si="1062"/>
        <v>657.47589388896301</v>
      </c>
      <c r="T3576">
        <f t="shared" si="1045"/>
        <v>-48.808693361888743</v>
      </c>
    </row>
    <row r="3577" spans="1:20" x14ac:dyDescent="0.35">
      <c r="A3577">
        <f t="shared" si="1046"/>
        <v>4146740.8392378674</v>
      </c>
      <c r="B3577">
        <f t="shared" si="1063"/>
        <v>659974.30228574108</v>
      </c>
      <c r="C3577" t="str">
        <f t="shared" si="1047"/>
        <v>-0.00320138381526833+0.00163662985047022i</v>
      </c>
      <c r="D3577" t="str">
        <f t="shared" si="1048"/>
        <v>1.90809112518248-1.75494394165925i</v>
      </c>
      <c r="E3577" t="str">
        <f t="shared" si="1049"/>
        <v>-2.4867092032135-5.73186800869352i</v>
      </c>
      <c r="F3577" t="str">
        <f t="shared" si="1050"/>
        <v>2.51184880165006-1.22624212924764i</v>
      </c>
      <c r="G3577" t="str">
        <f t="shared" si="1051"/>
        <v>0.863205006139804-0.343630795353072i</v>
      </c>
      <c r="H3577" t="str">
        <f t="shared" si="1052"/>
        <v>0.000304589646767576-3.61767495787372i</v>
      </c>
      <c r="I3577" t="str">
        <f t="shared" si="1053"/>
        <v>-0.0125123928034409-0.02563600741231i</v>
      </c>
      <c r="K3577" t="str">
        <f t="shared" si="1054"/>
        <v>0.000279278364783186-0.000345105019737201i</v>
      </c>
      <c r="L3577" t="str">
        <f t="shared" si="1055"/>
        <v>0.0001875-0.000534470839307363i</v>
      </c>
      <c r="M3577" t="str">
        <f t="shared" si="1056"/>
        <v>0.00125-0.000134332243034471i</v>
      </c>
      <c r="N3577">
        <f t="shared" si="1057"/>
        <v>27.077287969470518</v>
      </c>
      <c r="O3577">
        <f t="shared" si="1058"/>
        <v>48.884882889475151</v>
      </c>
      <c r="P3577" s="3">
        <f t="shared" si="1059"/>
        <v>-48.884882889475151</v>
      </c>
      <c r="Q3577" s="3">
        <f t="shared" si="1060"/>
        <v>152.92271203052948</v>
      </c>
      <c r="R3577">
        <f t="shared" si="1061"/>
        <v>-27.077287969470518</v>
      </c>
      <c r="S3577">
        <f t="shared" si="1062"/>
        <v>659.97430228574103</v>
      </c>
      <c r="T3577">
        <f t="shared" si="1045"/>
        <v>-48.884882889475151</v>
      </c>
    </row>
    <row r="3578" spans="1:20" x14ac:dyDescent="0.35">
      <c r="A3578">
        <f t="shared" si="1046"/>
        <v>4162498.4544269708</v>
      </c>
      <c r="B3578">
        <f t="shared" si="1063"/>
        <v>662482.20463442686</v>
      </c>
      <c r="C3578" t="str">
        <f t="shared" si="1047"/>
        <v>-0.00316853837696068+0.00163177016897495i</v>
      </c>
      <c r="D3578" t="str">
        <f t="shared" si="1048"/>
        <v>1.90155514494922-1.75547848491347i</v>
      </c>
      <c r="E3578" t="str">
        <f t="shared" si="1049"/>
        <v>-2.48286183168672-5.70396159629193i</v>
      </c>
      <c r="F3578" t="str">
        <f t="shared" si="1050"/>
        <v>2.50923513898715-1.22814074884446i</v>
      </c>
      <c r="G3578" t="str">
        <f t="shared" si="1051"/>
        <v>0.862306812469269-0.344577674317937i</v>
      </c>
      <c r="H3578" t="str">
        <f t="shared" si="1052"/>
        <v>0.000301504331844067-3.60397737236934i</v>
      </c>
      <c r="I3578" t="str">
        <f t="shared" si="1053"/>
        <v>-0.0124843363127558-0.0255123638198796i</v>
      </c>
      <c r="K3578" t="str">
        <f t="shared" si="1054"/>
        <v>0.000278554826625135-0.000344141396871379i</v>
      </c>
      <c r="L3578" t="str">
        <f t="shared" si="1055"/>
        <v>0.0001875-0.000532447538660455i</v>
      </c>
      <c r="M3578" t="str">
        <f t="shared" si="1056"/>
        <v>0.00125-0.000133823712925355i</v>
      </c>
      <c r="N3578">
        <f t="shared" si="1057"/>
        <v>27.248080178697336</v>
      </c>
      <c r="O3578">
        <f t="shared" si="1058"/>
        <v>48.961173153924442</v>
      </c>
      <c r="P3578" s="3">
        <f t="shared" si="1059"/>
        <v>-48.961173153924442</v>
      </c>
      <c r="Q3578" s="3">
        <f t="shared" si="1060"/>
        <v>152.75191982130266</v>
      </c>
      <c r="R3578">
        <f t="shared" si="1061"/>
        <v>-27.248080178697336</v>
      </c>
      <c r="S3578">
        <f t="shared" si="1062"/>
        <v>662.48220463442681</v>
      </c>
      <c r="T3578">
        <f t="shared" si="1045"/>
        <v>-48.961173153924442</v>
      </c>
    </row>
    <row r="3579" spans="1:20" x14ac:dyDescent="0.35">
      <c r="A3579">
        <f t="shared" si="1046"/>
        <v>4178315.9485537931</v>
      </c>
      <c r="B3579">
        <f t="shared" si="1063"/>
        <v>664999.63701203768</v>
      </c>
      <c r="C3579" t="str">
        <f t="shared" si="1047"/>
        <v>-0.00313595976613117+0.00162683432899933i</v>
      </c>
      <c r="D3579" t="str">
        <f t="shared" si="1048"/>
        <v>1.89501453055797-1.75598890128798i</v>
      </c>
      <c r="E3579" t="str">
        <f t="shared" si="1049"/>
        <v>-2.47901165724775-5.6761526490346i</v>
      </c>
      <c r="F3579" t="str">
        <f t="shared" si="1050"/>
        <v>2.50660707047392-1.23004333464593i</v>
      </c>
      <c r="G3579" t="str">
        <f t="shared" si="1051"/>
        <v>0.861403668181438-0.345524801750903i</v>
      </c>
      <c r="H3579" t="str">
        <f t="shared" si="1052"/>
        <v>0.000298451977061211-3.59033166395905i</v>
      </c>
      <c r="I3579" t="str">
        <f t="shared" si="1053"/>
        <v>-0.0124563530094904-0.0253891432319372i</v>
      </c>
      <c r="K3579" t="str">
        <f t="shared" si="1054"/>
        <v>0.000277834750538265-0.000343178494315868i</v>
      </c>
      <c r="L3579" t="str">
        <f t="shared" si="1055"/>
        <v>0.0001875-0.000530431897450145i</v>
      </c>
      <c r="M3579" t="str">
        <f t="shared" si="1056"/>
        <v>0.00125-0.000133317107915277i</v>
      </c>
      <c r="N3579">
        <f t="shared" si="1057"/>
        <v>27.4188217410275</v>
      </c>
      <c r="O3579">
        <f t="shared" si="1058"/>
        <v>49.037564073677061</v>
      </c>
      <c r="P3579" s="3">
        <f t="shared" si="1059"/>
        <v>-49.037564073677061</v>
      </c>
      <c r="Q3579" s="3">
        <f t="shared" si="1060"/>
        <v>152.5811782589725</v>
      </c>
      <c r="R3579">
        <f t="shared" si="1061"/>
        <v>-27.4188217410275</v>
      </c>
      <c r="S3579">
        <f t="shared" si="1062"/>
        <v>664.99963701203774</v>
      </c>
      <c r="T3579">
        <f t="shared" si="1045"/>
        <v>-49.037564073677061</v>
      </c>
    </row>
    <row r="3580" spans="1:20" x14ac:dyDescent="0.35">
      <c r="A3580">
        <f t="shared" si="1046"/>
        <v>4194193.5491582975</v>
      </c>
      <c r="B3580">
        <f t="shared" si="1063"/>
        <v>667526.63563268341</v>
      </c>
      <c r="C3580" t="str">
        <f t="shared" si="1047"/>
        <v>-0.00310364670870779+0.00162182384768727i</v>
      </c>
      <c r="D3580" t="str">
        <f t="shared" si="1048"/>
        <v>1.88846946545175-1.75647514665645i</v>
      </c>
      <c r="E3580" t="str">
        <f t="shared" si="1049"/>
        <v>-2.47515856208714-5.64844084479206i</v>
      </c>
      <c r="F3580" t="str">
        <f t="shared" si="1050"/>
        <v>2.50396455291645-1.23194980073274i</v>
      </c>
      <c r="G3580" t="str">
        <f t="shared" si="1051"/>
        <v>0.860495558432593-0.346472152344706i</v>
      </c>
      <c r="H3580" t="str">
        <f t="shared" si="1052"/>
        <v>0.000295432227738539-3.57673763605899i</v>
      </c>
      <c r="I3580" t="str">
        <f t="shared" si="1053"/>
        <v>-0.0124284417236834-0.025266344332979i</v>
      </c>
      <c r="K3580" t="str">
        <f t="shared" si="1054"/>
        <v>0.000277118132264065-0.000342216328520282i</v>
      </c>
      <c r="L3580" t="str">
        <f t="shared" si="1055"/>
        <v>0.0001875-0.000528423886680759i</v>
      </c>
      <c r="M3580" t="str">
        <f t="shared" si="1056"/>
        <v>0.00125-0.000132812420716554i</v>
      </c>
      <c r="N3580">
        <f t="shared" si="1057"/>
        <v>27.589510327486721</v>
      </c>
      <c r="O3580">
        <f t="shared" si="1058"/>
        <v>49.114055565296013</v>
      </c>
      <c r="P3580" s="3">
        <f t="shared" si="1059"/>
        <v>-49.114055565296013</v>
      </c>
      <c r="Q3580" s="3">
        <f t="shared" si="1060"/>
        <v>152.41048967251328</v>
      </c>
      <c r="R3580">
        <f t="shared" si="1061"/>
        <v>-27.589510327486721</v>
      </c>
      <c r="S3580">
        <f t="shared" si="1062"/>
        <v>667.52663563268345</v>
      </c>
      <c r="T3580">
        <f t="shared" si="1045"/>
        <v>-49.114055565296013</v>
      </c>
    </row>
    <row r="3581" spans="1:20" x14ac:dyDescent="0.35">
      <c r="A3581">
        <f t="shared" si="1046"/>
        <v>4210131.4846450994</v>
      </c>
      <c r="B3581">
        <f t="shared" si="1063"/>
        <v>670063.23684808763</v>
      </c>
      <c r="C3581" t="str">
        <f t="shared" si="1047"/>
        <v>-0.00307159792691479+0.00161674023132943i</v>
      </c>
      <c r="D3581" t="str">
        <f t="shared" si="1048"/>
        <v>1.88192013357964-1.75693717860948i</v>
      </c>
      <c r="E3581" t="str">
        <f t="shared" si="1049"/>
        <v>-2.47130242933912-5.62082586374382i</v>
      </c>
      <c r="F3581" t="str">
        <f t="shared" si="1050"/>
        <v>2.50130754348063-1.23386006059174i</v>
      </c>
      <c r="G3581" t="str">
        <f t="shared" si="1051"/>
        <v>0.859582468502633-0.347419700572022i</v>
      </c>
      <c r="H3581" t="str">
        <f t="shared" si="1052"/>
        <v>0.000292444732790743-3.56319509283093i</v>
      </c>
      <c r="I3581" t="str">
        <f t="shared" si="1053"/>
        <v>-0.0124006012943448-0.0251439658162338i</v>
      </c>
      <c r="K3581" t="str">
        <f t="shared" si="1054"/>
        <v>0.000276404967387734-0.00034125491583564i</v>
      </c>
      <c r="L3581" t="str">
        <f t="shared" si="1055"/>
        <v>0.0001875-0.000526423477466385i</v>
      </c>
      <c r="M3581" t="str">
        <f t="shared" si="1056"/>
        <v>0.00125-0.000132309644069092i</v>
      </c>
      <c r="N3581">
        <f t="shared" si="1057"/>
        <v>27.76014361343033</v>
      </c>
      <c r="O3581">
        <f t="shared" si="1058"/>
        <v>49.190647543468884</v>
      </c>
      <c r="P3581" s="3">
        <f t="shared" si="1059"/>
        <v>-49.190647543468884</v>
      </c>
      <c r="Q3581" s="3">
        <f t="shared" si="1060"/>
        <v>152.23985638656967</v>
      </c>
      <c r="R3581">
        <f t="shared" si="1061"/>
        <v>-27.76014361343033</v>
      </c>
      <c r="S3581">
        <f t="shared" si="1062"/>
        <v>670.06323684808763</v>
      </c>
      <c r="T3581">
        <f t="shared" si="1045"/>
        <v>-49.190647543468884</v>
      </c>
    </row>
    <row r="3582" spans="1:20" x14ac:dyDescent="0.35">
      <c r="A3582">
        <f t="shared" si="1046"/>
        <v>4226129.9842867507</v>
      </c>
      <c r="B3582">
        <f t="shared" si="1063"/>
        <v>672609.4771481104</v>
      </c>
      <c r="C3582" t="str">
        <f t="shared" si="1047"/>
        <v>-0.0030398121393705+0.00161158497530307i</v>
      </c>
      <c r="D3582" t="str">
        <f t="shared" si="1048"/>
        <v>1.87536671937626-1.75737495646162i</v>
      </c>
      <c r="E3582" t="str">
        <f t="shared" si="1049"/>
        <v>-2.46744314308429-5.59330738836841i</v>
      </c>
      <c r="F3582" t="str">
        <f t="shared" si="1050"/>
        <v>2.49863599969961-1.23577402711555i</v>
      </c>
      <c r="G3582" t="str">
        <f t="shared" si="1051"/>
        <v>0.858664383797697-0.348367420685429i</v>
      </c>
      <c r="H3582" t="str">
        <f t="shared" si="1052"/>
        <v>0.00028948914469691-3.54970383917931i</v>
      </c>
      <c r="I3582" t="str">
        <f t="shared" si="1053"/>
        <v>-0.012372830569428-0.0250220063836374i</v>
      </c>
      <c r="K3582" t="str">
        <f t="shared" si="1054"/>
        <v>0.000275695251340088-0.000340294272513327i</v>
      </c>
      <c r="L3582" t="str">
        <f t="shared" si="1055"/>
        <v>0.0001875-0.00052443064103047i</v>
      </c>
      <c r="M3582" t="str">
        <f t="shared" si="1056"/>
        <v>0.00125-0.000131808770740278i</v>
      </c>
      <c r="N3582">
        <f t="shared" si="1057"/>
        <v>27.930719278605608</v>
      </c>
      <c r="O3582">
        <f t="shared" si="1058"/>
        <v>49.267339921011072</v>
      </c>
      <c r="P3582" s="3">
        <f t="shared" si="1059"/>
        <v>-49.267339921011072</v>
      </c>
      <c r="Q3582" s="3">
        <f t="shared" si="1060"/>
        <v>152.06928072139439</v>
      </c>
      <c r="R3582">
        <f t="shared" si="1061"/>
        <v>-27.930719278605608</v>
      </c>
      <c r="S3582">
        <f t="shared" si="1062"/>
        <v>672.60947714811039</v>
      </c>
      <c r="T3582">
        <f t="shared" si="1045"/>
        <v>-49.267339921011072</v>
      </c>
    </row>
    <row r="3583" spans="1:20" x14ac:dyDescent="0.35">
      <c r="A3583">
        <f t="shared" si="1046"/>
        <v>4242189.2782270405</v>
      </c>
      <c r="B3583">
        <f t="shared" si="1063"/>
        <v>675165.39316127321</v>
      </c>
      <c r="C3583" t="str">
        <f t="shared" si="1047"/>
        <v>-0.00300828806118613+0.00160635956401415i</v>
      </c>
      <c r="D3583" t="str">
        <f t="shared" si="1048"/>
        <v>1.86880940774126-1.75778844125823i</v>
      </c>
      <c r="E3583" t="str">
        <f t="shared" si="1049"/>
        <v>-2.46358058835254-5.56588510343447i</v>
      </c>
      <c r="F3583" t="str">
        <f t="shared" si="1050"/>
        <v>2.49594987948157-1.23769161260244i</v>
      </c>
      <c r="G3583" t="str">
        <f t="shared" si="1051"/>
        <v>0.8577412898528-0.349315286717394i</v>
      </c>
      <c r="H3583" t="str">
        <f t="shared" si="1052"/>
        <v>0.000286565119469937-3.53626368074853i</v>
      </c>
      <c r="I3583" t="str">
        <f t="shared" si="1053"/>
        <v>-0.0123451284058066-0.0249004647458113i</v>
      </c>
      <c r="K3583" t="str">
        <f t="shared" si="1054"/>
        <v>0.000274988979399423-0.000339334414704065i</v>
      </c>
      <c r="L3583" t="str">
        <f t="shared" si="1055"/>
        <v>0.0001875-0.000522445348705389i</v>
      </c>
      <c r="M3583" t="str">
        <f t="shared" si="1056"/>
        <v>0.00125-0.000131309793524884i</v>
      </c>
      <c r="N3583">
        <f t="shared" si="1057"/>
        <v>28.101235007215223</v>
      </c>
      <c r="O3583">
        <f t="shared" si="1058"/>
        <v>49.344132608867916</v>
      </c>
      <c r="P3583" s="3">
        <f t="shared" si="1059"/>
        <v>-49.344132608867916</v>
      </c>
      <c r="Q3583" s="3">
        <f t="shared" si="1060"/>
        <v>151.89876499278478</v>
      </c>
      <c r="R3583">
        <f t="shared" si="1061"/>
        <v>-28.101235007215223</v>
      </c>
      <c r="S3583">
        <f t="shared" si="1062"/>
        <v>675.16539316127319</v>
      </c>
      <c r="T3583">
        <f t="shared" si="1045"/>
        <v>-49.344132608867916</v>
      </c>
    </row>
    <row r="3584" spans="1:20" x14ac:dyDescent="0.35">
      <c r="A3584">
        <f t="shared" si="1046"/>
        <v>4258309.5974843036</v>
      </c>
      <c r="B3584">
        <f t="shared" si="1063"/>
        <v>677731.02165528608</v>
      </c>
      <c r="C3584" t="str">
        <f t="shared" si="1047"/>
        <v>-0.0029770244040652+0.00160106547084134i</v>
      </c>
      <c r="D3584" t="str">
        <f t="shared" si="1048"/>
        <v>1.86224838401869-1.75817759578198i</v>
      </c>
      <c r="E3584" t="str">
        <f t="shared" si="1049"/>
        <v>-2.45971465112603-5.53855869599132i</v>
      </c>
      <c r="F3584" t="str">
        <f t="shared" si="1050"/>
        <v>2.49324914111748-1.23961272875619i</v>
      </c>
      <c r="G3584" t="str">
        <f t="shared" si="1051"/>
        <v>0.856813172334492-0.350263272480282i</v>
      </c>
      <c r="H3584" t="str">
        <f t="shared" si="1052"/>
        <v>0.000283672316626107-3.52287442392006i</v>
      </c>
      <c r="I3584" t="str">
        <f t="shared" si="1053"/>
        <v>-0.012317493669249-0.0247793396220392i</v>
      </c>
      <c r="K3584" t="str">
        <f t="shared" si="1054"/>
        <v>0.000274286146693416-0.000338375358456926i</v>
      </c>
      <c r="L3584" t="str">
        <f t="shared" si="1055"/>
        <v>0.0001875-0.000520467571932047i</v>
      </c>
      <c r="M3584" t="str">
        <f t="shared" si="1056"/>
        <v>0.00125-0.000130812705244953i</v>
      </c>
      <c r="N3584">
        <f t="shared" si="1057"/>
        <v>28.271688487978935</v>
      </c>
      <c r="O3584">
        <f t="shared" si="1058"/>
        <v>49.421025516116863</v>
      </c>
      <c r="P3584" s="3">
        <f t="shared" si="1059"/>
        <v>-49.421025516116863</v>
      </c>
      <c r="Q3584" s="3">
        <f t="shared" si="1060"/>
        <v>151.72831151202107</v>
      </c>
      <c r="R3584">
        <f t="shared" si="1061"/>
        <v>-28.271688487978935</v>
      </c>
      <c r="S3584">
        <f t="shared" si="1062"/>
        <v>677.7310216552861</v>
      </c>
      <c r="T3584">
        <f t="shared" si="1045"/>
        <v>-49.421025516116863</v>
      </c>
    </row>
    <row r="3585" spans="1:20" x14ac:dyDescent="0.35">
      <c r="A3585">
        <f t="shared" si="1046"/>
        <v>4274491.1739547439</v>
      </c>
      <c r="B3585">
        <f t="shared" si="1063"/>
        <v>680306.39953757613</v>
      </c>
      <c r="C3585" t="str">
        <f t="shared" si="1047"/>
        <v>-0.00294601987640314+0.00159570415808174i</v>
      </c>
      <c r="D3585" t="str">
        <f t="shared" si="1048"/>
        <v>1.85568383397621-1.75854238455907i</v>
      </c>
      <c r="E3585" t="str">
        <f t="shared" si="1049"/>
        <v>-2.45584521834203-5.51132785535942i</v>
      </c>
      <c r="F3585" t="str">
        <f t="shared" si="1050"/>
        <v>2.4905337432888-1.24153728668599i</v>
      </c>
      <c r="G3585" t="str">
        <f t="shared" si="1051"/>
        <v>0.85588001704352-0.351211351566409i</v>
      </c>
      <c r="H3585" t="str">
        <f t="shared" si="1052"/>
        <v>0.000280810399154828-3.50953587580967i</v>
      </c>
      <c r="I3585" t="str">
        <f t="shared" si="1053"/>
        <v>-0.0122899252343944-0.0246586297402426i</v>
      </c>
      <c r="K3585" t="str">
        <f t="shared" si="1054"/>
        <v>0.000273586748201008-0.000337417119718354i</v>
      </c>
      <c r="L3585" t="str">
        <f t="shared" si="1055"/>
        <v>0.0001875-0.000518497282259461i</v>
      </c>
      <c r="M3585" t="str">
        <f t="shared" si="1056"/>
        <v>0.00125-0.000130317498749704i</v>
      </c>
      <c r="N3585">
        <f t="shared" si="1057"/>
        <v>28.442077414194245</v>
      </c>
      <c r="O3585">
        <f t="shared" si="1058"/>
        <v>49.498018549971015</v>
      </c>
      <c r="P3585" s="3">
        <f t="shared" si="1059"/>
        <v>-49.498018549971015</v>
      </c>
      <c r="Q3585" s="3">
        <f t="shared" si="1060"/>
        <v>151.55792258580576</v>
      </c>
      <c r="R3585">
        <f t="shared" si="1061"/>
        <v>-28.442077414194245</v>
      </c>
      <c r="S3585">
        <f t="shared" si="1062"/>
        <v>680.30639953757611</v>
      </c>
      <c r="T3585">
        <f t="shared" si="1045"/>
        <v>-49.498018549971015</v>
      </c>
    </row>
    <row r="3586" spans="1:20" x14ac:dyDescent="0.35">
      <c r="A3586">
        <f t="shared" si="1046"/>
        <v>4290734.2404157715</v>
      </c>
      <c r="B3586">
        <f t="shared" si="1063"/>
        <v>682891.56385581894</v>
      </c>
      <c r="C3586" t="str">
        <f t="shared" si="1047"/>
        <v>-0.0029152731833878+0.00159027707689915i</v>
      </c>
      <c r="D3586" t="str">
        <f t="shared" si="1048"/>
        <v>1.84911594378423-1.75888277386515i</v>
      </c>
      <c r="E3586" t="str">
        <f t="shared" si="1049"/>
        <v>-2.45197217789614-5.48419227312104i</v>
      </c>
      <c r="F3586" t="str">
        <f t="shared" si="1050"/>
        <v>2.48780364507531-1.24346519690652i</v>
      </c>
      <c r="G3586" t="str">
        <f t="shared" si="1051"/>
        <v>0.854941809917522-0.35215949734811i</v>
      </c>
      <c r="H3586" t="str">
        <f t="shared" si="1052"/>
        <v>0.000277979033488545-3.49624784426467i</v>
      </c>
      <c r="I3586" t="str">
        <f t="shared" si="1053"/>
        <v>-0.0122624219847298-0.0245383338369577i</v>
      </c>
      <c r="K3586" t="str">
        <f t="shared" si="1054"/>
        <v>0.000272890778754289-0.000336459714331241i</v>
      </c>
      <c r="L3586" t="str">
        <f t="shared" si="1055"/>
        <v>0.0001875-0.000516534451344352i</v>
      </c>
      <c r="M3586" t="str">
        <f t="shared" si="1056"/>
        <v>0.00125-0.000129824166915426i</v>
      </c>
      <c r="N3586">
        <f t="shared" si="1057"/>
        <v>28.612399483802676</v>
      </c>
      <c r="O3586">
        <f t="shared" si="1058"/>
        <v>49.575111615781054</v>
      </c>
      <c r="P3586" s="3">
        <f t="shared" si="1059"/>
        <v>-49.575111615781054</v>
      </c>
      <c r="Q3586" s="3">
        <f t="shared" si="1060"/>
        <v>151.38760051619732</v>
      </c>
      <c r="R3586">
        <f t="shared" si="1061"/>
        <v>-28.612399483802676</v>
      </c>
      <c r="S3586">
        <f t="shared" si="1062"/>
        <v>682.89156385581896</v>
      </c>
      <c r="T3586">
        <f t="shared" si="1045"/>
        <v>-49.575111615781054</v>
      </c>
    </row>
    <row r="3587" spans="1:20" x14ac:dyDescent="0.35">
      <c r="A3587">
        <f t="shared" si="1046"/>
        <v>4307039.0305293519</v>
      </c>
      <c r="B3587">
        <f t="shared" si="1063"/>
        <v>685486.55179847102</v>
      </c>
      <c r="C3587" t="str">
        <f t="shared" si="1047"/>
        <v>-0.00288478302710028+0.00158478566727392i</v>
      </c>
      <c r="D3587" t="str">
        <f t="shared" si="1048"/>
        <v>1.84254489999494-1.75919873173099i</v>
      </c>
      <c r="E3587" t="str">
        <f t="shared" si="1049"/>
        <v>-2.44809541864539-5.45715164311087i</v>
      </c>
      <c r="F3587" t="str">
        <f t="shared" si="1050"/>
        <v>2.48505880596299-1.24539636933809i</v>
      </c>
      <c r="G3587" t="str">
        <f t="shared" si="1051"/>
        <v>0.853998537033725-0.353107682977845i</v>
      </c>
      <c r="H3587" t="str">
        <f t="shared" si="1052"/>
        <v>0.000275177889472818-3.48301013786111i</v>
      </c>
      <c r="I3587" t="str">
        <f t="shared" si="1053"/>
        <v>-0.0122349828125675-0.024418450657311i</v>
      </c>
      <c r="K3587" t="str">
        <f t="shared" si="1054"/>
        <v>0.000272198233040389-0.000335503158034009i</v>
      </c>
      <c r="L3587" t="str">
        <f t="shared" si="1055"/>
        <v>0.0001875-0.000514579050950741i</v>
      </c>
      <c r="M3587" t="str">
        <f t="shared" si="1056"/>
        <v>0.00125-0.000129332702645373i</v>
      </c>
      <c r="N3587">
        <f t="shared" si="1057"/>
        <v>28.782652399451194</v>
      </c>
      <c r="O3587">
        <f t="shared" si="1058"/>
        <v>49.652304617038283</v>
      </c>
      <c r="P3587" s="3">
        <f t="shared" si="1059"/>
        <v>-49.652304617038283</v>
      </c>
      <c r="Q3587" s="3">
        <f t="shared" si="1060"/>
        <v>151.21734760054881</v>
      </c>
      <c r="R3587">
        <f t="shared" si="1061"/>
        <v>-28.782652399451194</v>
      </c>
      <c r="S3587">
        <f t="shared" si="1062"/>
        <v>685.48655179847106</v>
      </c>
      <c r="T3587">
        <f t="shared" si="1045"/>
        <v>-49.652304617038283</v>
      </c>
    </row>
    <row r="3588" spans="1:20" x14ac:dyDescent="0.35">
      <c r="A3588">
        <f t="shared" si="1046"/>
        <v>4323405.7788453633</v>
      </c>
      <c r="B3588">
        <f t="shared" si="1063"/>
        <v>688091.4006953052</v>
      </c>
      <c r="C3588" t="str">
        <f t="shared" si="1047"/>
        <v>-0.00285454810661622+0.00157923135795486i</v>
      </c>
      <c r="D3588" t="str">
        <f t="shared" si="1048"/>
        <v>1.83597088952129-1.75949022794776i</v>
      </c>
      <c r="E3588" t="str">
        <f t="shared" si="1049"/>
        <v>-2.44421483041142-5.4302056614066i</v>
      </c>
      <c r="F3588" t="str">
        <f t="shared" si="1050"/>
        <v>2.48229918585196-1.24733071330685i</v>
      </c>
      <c r="G3588" t="str">
        <f t="shared" si="1051"/>
        <v>0.853050184611662-0.354055881388336i</v>
      </c>
      <c r="H3588" t="str">
        <f t="shared" si="1052"/>
        <v>0.000272406640336543-3.46982256590102i</v>
      </c>
      <c r="I3588" t="str">
        <f t="shared" si="1053"/>
        <v>-0.0122076066190227-0.0242989789549954i</v>
      </c>
      <c r="K3588" t="str">
        <f t="shared" si="1054"/>
        <v>0.000271509105603353-0.000334547466459724i</v>
      </c>
      <c r="L3588" t="str">
        <f t="shared" si="1055"/>
        <v>0.0001875-0.000512631052949531i</v>
      </c>
      <c r="M3588" t="str">
        <f t="shared" si="1056"/>
        <v>0.00125-0.000128843098869668i</v>
      </c>
      <c r="N3588">
        <f t="shared" si="1057"/>
        <v>28.952833868555103</v>
      </c>
      <c r="O3588">
        <f t="shared" si="1058"/>
        <v>49.729597455377402</v>
      </c>
      <c r="P3588" s="3">
        <f t="shared" si="1059"/>
        <v>-49.729597455377402</v>
      </c>
      <c r="Q3588" s="3">
        <f t="shared" si="1060"/>
        <v>151.0471661314449</v>
      </c>
      <c r="R3588">
        <f t="shared" si="1061"/>
        <v>-28.952833868555103</v>
      </c>
      <c r="S3588">
        <f t="shared" si="1062"/>
        <v>688.0914006953052</v>
      </c>
      <c r="T3588">
        <f t="shared" si="1045"/>
        <v>-49.729597455377402</v>
      </c>
    </row>
    <row r="3589" spans="1:20" x14ac:dyDescent="0.35">
      <c r="A3589">
        <f t="shared" si="1046"/>
        <v>4339834.7208049754</v>
      </c>
      <c r="B3589">
        <f t="shared" si="1063"/>
        <v>690706.14801794733</v>
      </c>
      <c r="C3589" t="str">
        <f t="shared" si="1047"/>
        <v>-0.00282456711810741+0.00157361556641309i</v>
      </c>
      <c r="D3589" t="str">
        <f t="shared" si="1048"/>
        <v>1.82939409961578-1.75975723407203i</v>
      </c>
      <c r="E3589" t="str">
        <f t="shared" si="1049"/>
        <v>-2.44033030398373-5.40335402631915i</v>
      </c>
      <c r="F3589" t="str">
        <f t="shared" si="1050"/>
        <v>2.4795247450643-1.24926813754507i</v>
      </c>
      <c r="G3589" t="str">
        <f t="shared" si="1051"/>
        <v>0.852096739015907-0.355004065292729i</v>
      </c>
      <c r="H3589" t="str">
        <f t="shared" si="1052"/>
        <v>0.000269664962662382-3.45668493840964i</v>
      </c>
      <c r="I3589" t="str">
        <f t="shared" si="1053"/>
        <v>-0.0121802923139917-0.0241799174922441i</v>
      </c>
      <c r="K3589" t="str">
        <f t="shared" si="1054"/>
        <v>0.00027082339084604-0.000333592655135245i</v>
      </c>
      <c r="L3589" t="str">
        <f t="shared" si="1055"/>
        <v>0.0001875-0.000510690429318124i</v>
      </c>
      <c r="M3589" t="str">
        <f t="shared" si="1056"/>
        <v>0.00125-0.000128355348545197i</v>
      </c>
      <c r="N3589">
        <f t="shared" si="1057"/>
        <v>29.122941603361397</v>
      </c>
      <c r="O3589">
        <f t="shared" si="1058"/>
        <v>49.806990030579932</v>
      </c>
      <c r="P3589" s="3">
        <f t="shared" si="1059"/>
        <v>-49.806990030579932</v>
      </c>
      <c r="Q3589" s="3">
        <f t="shared" si="1060"/>
        <v>150.8770583966386</v>
      </c>
      <c r="R3589">
        <f t="shared" si="1061"/>
        <v>-29.122941603361397</v>
      </c>
      <c r="S3589">
        <f t="shared" si="1062"/>
        <v>690.70614801794738</v>
      </c>
      <c r="T3589">
        <f t="shared" si="1045"/>
        <v>-49.806990030579932</v>
      </c>
    </row>
    <row r="3590" spans="1:20" x14ac:dyDescent="0.35">
      <c r="A3590">
        <f t="shared" si="1046"/>
        <v>4356326.0927440347</v>
      </c>
      <c r="B3590">
        <f t="shared" si="1063"/>
        <v>693330.83138041559</v>
      </c>
      <c r="C3590" t="str">
        <f t="shared" si="1047"/>
        <v>-0.00279483875494416+0.00156793969879825i</v>
      </c>
      <c r="D3590" t="str">
        <f t="shared" si="1048"/>
        <v>1.82281471784932-1.75999972343062i</v>
      </c>
      <c r="E3590" t="str">
        <f t="shared" si="1049"/>
        <v>-2.43644173112319-5.37659643838362i</v>
      </c>
      <c r="F3590" t="str">
        <f t="shared" si="1050"/>
        <v>2.47673544435224-1.25120855019161i</v>
      </c>
      <c r="G3590" t="str">
        <f t="shared" si="1051"/>
        <v>0.85113818675882-0.355952207184796i</v>
      </c>
      <c r="H3590" t="str">
        <f t="shared" si="1052"/>
        <v>0.000266952536357312-3.44359706613269i</v>
      </c>
      <c r="I3590" t="str">
        <f t="shared" si="1053"/>
        <v>-0.0121530388161319-0.0240612650398077i</v>
      </c>
      <c r="K3590" t="str">
        <f t="shared" si="1054"/>
        <v>0.000270141083031986-0.000332638739480387i</v>
      </c>
      <c r="L3590" t="str">
        <f t="shared" si="1055"/>
        <v>0.0001875-0.00050875715213999i</v>
      </c>
      <c r="M3590" t="str">
        <f t="shared" si="1056"/>
        <v>0.00125-0.000127869444655506i</v>
      </c>
      <c r="N3590">
        <f t="shared" si="1057"/>
        <v>29.292973321015126</v>
      </c>
      <c r="O3590">
        <f t="shared" si="1058"/>
        <v>49.884482240576133</v>
      </c>
      <c r="P3590" s="3">
        <f t="shared" si="1059"/>
        <v>-49.884482240576133</v>
      </c>
      <c r="Q3590" s="3">
        <f t="shared" si="1060"/>
        <v>150.70702667898487</v>
      </c>
      <c r="R3590">
        <f t="shared" si="1061"/>
        <v>-29.292973321015126</v>
      </c>
      <c r="S3590">
        <f t="shared" si="1062"/>
        <v>693.33083138041559</v>
      </c>
      <c r="T3590">
        <f t="shared" si="1045"/>
        <v>-49.884482240576133</v>
      </c>
    </row>
    <row r="3591" spans="1:20" x14ac:dyDescent="0.35">
      <c r="A3591">
        <f t="shared" si="1046"/>
        <v>4372880.1318964614</v>
      </c>
      <c r="B3591">
        <f t="shared" si="1063"/>
        <v>695965.48853966116</v>
      </c>
      <c r="C3591" t="str">
        <f t="shared" si="1047"/>
        <v>-0.0027653617077976+0.00156220514989601i</v>
      </c>
      <c r="D3591" t="str">
        <f t="shared" si="1048"/>
        <v>1.81623293208984-1.76021767112487i</v>
      </c>
      <c r="E3591" t="str">
        <f t="shared" si="1049"/>
        <v>-2.43254900456525-5.34993260034946i</v>
      </c>
      <c r="F3591" t="str">
        <f t="shared" si="1050"/>
        <v>2.47393124490604-1.25315185879235i</v>
      </c>
      <c r="G3591" t="str">
        <f t="shared" si="1051"/>
        <v>0.850174514503311-0.35690027933916i</v>
      </c>
      <c r="H3591" t="str">
        <f t="shared" si="1052"/>
        <v>0.00026426904462339-3.43055876053366i</v>
      </c>
      <c r="I3591" t="str">
        <f t="shared" si="1053"/>
        <v>-0.0121258450528405-0.0239430203769274i</v>
      </c>
      <c r="K3591" t="str">
        <f t="shared" si="1054"/>
        <v>0.000269462176287297-0.000331685734807126i</v>
      </c>
      <c r="L3591" t="str">
        <f t="shared" si="1055"/>
        <v>0.0001875-0.000506831193604295i</v>
      </c>
      <c r="M3591" t="str">
        <f t="shared" si="1056"/>
        <v>0.00125-0.000127385380210705i</v>
      </c>
      <c r="N3591">
        <f t="shared" si="1057"/>
        <v>29.462926743619505</v>
      </c>
      <c r="O3591">
        <f t="shared" si="1058"/>
        <v>49.962073981448967</v>
      </c>
      <c r="P3591" s="3">
        <f t="shared" si="1059"/>
        <v>-49.962073981448967</v>
      </c>
      <c r="Q3591" s="3">
        <f t="shared" si="1060"/>
        <v>150.53707325638049</v>
      </c>
      <c r="R3591">
        <f t="shared" si="1061"/>
        <v>-29.462926743619505</v>
      </c>
      <c r="S3591">
        <f t="shared" si="1062"/>
        <v>695.96548853966112</v>
      </c>
      <c r="T3591">
        <f t="shared" si="1045"/>
        <v>-49.962073981448967</v>
      </c>
    </row>
    <row r="3592" spans="1:20" x14ac:dyDescent="0.35">
      <c r="A3592">
        <f t="shared" si="1046"/>
        <v>4389497.0763976686</v>
      </c>
      <c r="B3592">
        <f t="shared" si="1063"/>
        <v>698610.15739611187</v>
      </c>
      <c r="C3592" t="str">
        <f t="shared" si="1047"/>
        <v>-0.00273613466474249+0.00155641330308805i</v>
      </c>
      <c r="D3592" t="str">
        <f t="shared" si="1048"/>
        <v>1.80964893048098-1.76041105403483i</v>
      </c>
      <c r="E3592" t="str">
        <f t="shared" si="1049"/>
        <v>-2.4286520180235-5.32336221717091i</v>
      </c>
      <c r="F3592" t="str">
        <f t="shared" si="1050"/>
        <v>2.4711121083621-1.25509797030081i</v>
      </c>
      <c r="G3592" t="str">
        <f t="shared" si="1051"/>
        <v>0.849205709065615-0.357848253811558i</v>
      </c>
      <c r="H3592" t="str">
        <f t="shared" si="1052"/>
        <v>0.000261614173928641-3.41756983379103i</v>
      </c>
      <c r="I3592" t="str">
        <f t="shared" si="1053"/>
        <v>-0.0120987099602352-0.0238251822913096i</v>
      </c>
      <c r="K3592" t="str">
        <f t="shared" si="1054"/>
        <v>0.00026878666460252-0.000330733656318813i</v>
      </c>
      <c r="L3592" t="str">
        <f t="shared" si="1055"/>
        <v>0.0001875-0.000504912526005473i</v>
      </c>
      <c r="M3592" t="str">
        <f t="shared" si="1056"/>
        <v>0.00125-0.000126903148247365i</v>
      </c>
      <c r="N3592">
        <f t="shared" si="1057"/>
        <v>29.632799598302626</v>
      </c>
      <c r="O3592">
        <f t="shared" si="1058"/>
        <v>50.039765147437059</v>
      </c>
      <c r="P3592" s="3">
        <f t="shared" si="1059"/>
        <v>-50.039765147437059</v>
      </c>
      <c r="Q3592" s="3">
        <f t="shared" si="1060"/>
        <v>150.36720040169737</v>
      </c>
      <c r="R3592">
        <f t="shared" si="1061"/>
        <v>-29.632799598302626</v>
      </c>
      <c r="S3592">
        <f t="shared" si="1062"/>
        <v>698.61015739611184</v>
      </c>
      <c r="T3592">
        <f t="shared" si="1045"/>
        <v>-50.039765147437059</v>
      </c>
    </row>
    <row r="3593" spans="1:20" x14ac:dyDescent="0.35">
      <c r="A3593">
        <f t="shared" si="1046"/>
        <v>4406177.1652879799</v>
      </c>
      <c r="B3593">
        <f t="shared" si="1063"/>
        <v>701264.87599421712</v>
      </c>
      <c r="C3593" t="str">
        <f t="shared" si="1047"/>
        <v>-0.00270715631136054+0.00155056553031393i</v>
      </c>
      <c r="D3593" t="str">
        <f t="shared" si="1048"/>
        <v>1.80306290142062-1.7605798508231i</v>
      </c>
      <c r="E3593" t="str">
        <f t="shared" si="1049"/>
        <v>-2.42475066619327-5.29688499599759i</v>
      </c>
      <c r="F3593" t="str">
        <f t="shared" si="1050"/>
        <v>2.46827799681117-1.25704679107886i</v>
      </c>
      <c r="G3593" t="str">
        <f t="shared" si="1051"/>
        <v>0.848231757418083-0.358796102439134i</v>
      </c>
      <c r="H3593" t="str">
        <f t="shared" si="1052"/>
        <v>0.000258987613978151-3.40463009879561i</v>
      </c>
      <c r="I3593" t="str">
        <f t="shared" si="1053"/>
        <v>-0.0120716324831351-0.0237077495791013i</v>
      </c>
      <c r="K3593" t="str">
        <f t="shared" si="1054"/>
        <v>0.00026811454183452-0.000329782519109432i</v>
      </c>
      <c r="L3593" t="str">
        <f t="shared" si="1055"/>
        <v>0.0001875-0.00050300112174285i</v>
      </c>
      <c r="M3593" t="str">
        <f t="shared" si="1056"/>
        <v>0.00125-0.000126422741828417i</v>
      </c>
      <c r="N3593">
        <f t="shared" si="1057"/>
        <v>29.802589617281399</v>
      </c>
      <c r="O3593">
        <f t="shared" si="1058"/>
        <v>50.117555630937289</v>
      </c>
      <c r="P3593" s="3">
        <f t="shared" si="1059"/>
        <v>-50.117555630937289</v>
      </c>
      <c r="Q3593" s="3">
        <f t="shared" si="1060"/>
        <v>150.1974103827186</v>
      </c>
      <c r="R3593">
        <f t="shared" si="1061"/>
        <v>-29.802589617281399</v>
      </c>
      <c r="S3593">
        <f t="shared" si="1062"/>
        <v>701.26487599421716</v>
      </c>
      <c r="T3593">
        <f t="shared" si="1045"/>
        <v>-50.117555630937289</v>
      </c>
    </row>
    <row r="3594" spans="1:20" x14ac:dyDescent="0.35">
      <c r="A3594">
        <f t="shared" si="1046"/>
        <v>4422920.638516074</v>
      </c>
      <c r="B3594">
        <f t="shared" si="1063"/>
        <v>703929.68252299516</v>
      </c>
      <c r="C3594" t="str">
        <f t="shared" si="1047"/>
        <v>-0.00267842533084361+0.00154466319203469i</v>
      </c>
      <c r="D3594" t="str">
        <f t="shared" si="1048"/>
        <v>1.79647503353938-1.76072404193823i</v>
      </c>
      <c r="E3594" t="str">
        <f t="shared" si="1049"/>
        <v>-2.42084484475522-5.27050064616474i</v>
      </c>
      <c r="F3594" t="str">
        <f t="shared" si="1050"/>
        <v>2.4654288728064-1.25899822689747i</v>
      </c>
      <c r="G3594" t="str">
        <f t="shared" si="1051"/>
        <v>0.847252646691984-0.359743796840769i</v>
      </c>
      <c r="H3594" t="str">
        <f t="shared" si="1052"/>
        <v>0.000256389057685303-3.39173936914779i</v>
      </c>
      <c r="I3594" t="str">
        <f t="shared" si="1053"/>
        <v>-0.012044611575042-0.0235907210448623i</v>
      </c>
      <c r="K3594" t="str">
        <f t="shared" si="1054"/>
        <v>0.000267445801708347-0.00032883233816287i</v>
      </c>
      <c r="L3594" t="str">
        <f t="shared" si="1055"/>
        <v>0.0001875-0.000501096953320235i</v>
      </c>
      <c r="M3594" t="str">
        <f t="shared" si="1056"/>
        <v>0.00125-0.000125944154043053i</v>
      </c>
      <c r="N3594">
        <f t="shared" si="1057"/>
        <v>29.972294537926132</v>
      </c>
      <c r="O3594">
        <f t="shared" si="1058"/>
        <v>50.195445322508675</v>
      </c>
      <c r="P3594" s="3">
        <f t="shared" si="1059"/>
        <v>-50.195445322508675</v>
      </c>
      <c r="Q3594" s="3">
        <f t="shared" si="1060"/>
        <v>150.02770546207387</v>
      </c>
      <c r="R3594">
        <f t="shared" si="1061"/>
        <v>-29.972294537926132</v>
      </c>
      <c r="S3594">
        <f t="shared" si="1062"/>
        <v>703.92968252299511</v>
      </c>
      <c r="T3594">
        <f t="shared" si="1045"/>
        <v>-50.195445322508675</v>
      </c>
    </row>
    <row r="3595" spans="1:20" x14ac:dyDescent="0.35">
      <c r="A3595">
        <f t="shared" si="1046"/>
        <v>4439727.7369424356</v>
      </c>
      <c r="B3595">
        <f t="shared" si="1063"/>
        <v>706604.61531658261</v>
      </c>
      <c r="C3595" t="str">
        <f t="shared" si="1047"/>
        <v>-0.00264994040409737+0.00153870763719843i</v>
      </c>
      <c r="D3595" t="str">
        <f t="shared" si="1048"/>
        <v>1.78988551567904-1.76084360961795i</v>
      </c>
      <c r="E3595" t="str">
        <f t="shared" si="1049"/>
        <v>-2.41693445037888-5.2442088791836i</v>
      </c>
      <c r="F3595" t="str">
        <f t="shared" si="1050"/>
        <v>2.46256469937157-1.26095218293758i</v>
      </c>
      <c r="G3595" t="str">
        <f t="shared" si="1051"/>
        <v>0.846268364180325-0.360691308417436i</v>
      </c>
      <c r="H3595" t="str">
        <f t="shared" si="1052"/>
        <v>0.000253818201143194-3.37889745915492i</v>
      </c>
      <c r="I3595" t="str">
        <f t="shared" si="1053"/>
        <v>-0.0120176461981219-0.0234740955015401i</v>
      </c>
      <c r="K3595" t="str">
        <f t="shared" si="1054"/>
        <v>0.0002667804378191-0.000327883128352214i</v>
      </c>
      <c r="L3595" t="str">
        <f t="shared" si="1055"/>
        <v>0.0001875-0.00049919999334552i</v>
      </c>
      <c r="M3595" t="str">
        <f t="shared" si="1056"/>
        <v>0.00125-0.000125467378006628i</v>
      </c>
      <c r="N3595">
        <f t="shared" si="1057"/>
        <v>30.141912102823852</v>
      </c>
      <c r="O3595">
        <f t="shared" si="1058"/>
        <v>50.27343411087579</v>
      </c>
      <c r="P3595" s="3">
        <f t="shared" si="1059"/>
        <v>-50.27343411087579</v>
      </c>
      <c r="Q3595" s="3">
        <f t="shared" si="1060"/>
        <v>149.85808789717615</v>
      </c>
      <c r="R3595">
        <f t="shared" si="1061"/>
        <v>-30.141912102823852</v>
      </c>
      <c r="S3595">
        <f t="shared" si="1062"/>
        <v>706.60461531658257</v>
      </c>
      <c r="T3595">
        <f t="shared" si="1045"/>
        <v>-50.27343411087579</v>
      </c>
    </row>
    <row r="3596" spans="1:20" x14ac:dyDescent="0.35">
      <c r="A3596">
        <f t="shared" si="1046"/>
        <v>4456598.7023428166</v>
      </c>
      <c r="B3596">
        <f t="shared" si="1063"/>
        <v>709289.71285478561</v>
      </c>
      <c r="C3596" t="str">
        <f t="shared" si="1047"/>
        <v>-0.0026217002098454+0.00153270020320809i</v>
      </c>
      <c r="D3596" t="str">
        <f t="shared" si="1048"/>
        <v>1.783294536871-1.76093853789212i</v>
      </c>
      <c r="E3596" t="str">
        <f t="shared" si="1049"/>
        <v>-2.4130193807265-5.21800940873173i</v>
      </c>
      <c r="F3596" t="str">
        <f t="shared" si="1050"/>
        <v>2.45968544000936-1.26290856379111i</v>
      </c>
      <c r="G3596" t="str">
        <f t="shared" si="1051"/>
        <v>0.84527889734068-0.361638608352599i</v>
      </c>
      <c r="H3596" t="str">
        <f t="shared" si="1052"/>
        <v>0.000251274743596232-3.36610418382855i</v>
      </c>
      <c r="I3596" t="str">
        <f t="shared" si="1053"/>
        <v>-0.0119907353231877-0.0233578717704423i</v>
      </c>
      <c r="K3596" t="str">
        <f t="shared" si="1054"/>
        <v>0.000266118443633809-0.000326934904439089i</v>
      </c>
      <c r="L3596" t="str">
        <f t="shared" si="1055"/>
        <v>0.0001875-0.000497310214530306i</v>
      </c>
      <c r="M3596" t="str">
        <f t="shared" si="1056"/>
        <v>0.00125-0.000124992406860558i</v>
      </c>
      <c r="N3596">
        <f t="shared" si="1057"/>
        <v>30.311440059844074</v>
      </c>
      <c r="O3596">
        <f t="shared" si="1058"/>
        <v>50.351521882931323</v>
      </c>
      <c r="P3596" s="3">
        <f t="shared" si="1059"/>
        <v>-50.351521882931323</v>
      </c>
      <c r="Q3596" s="3">
        <f t="shared" si="1060"/>
        <v>149.68855994015593</v>
      </c>
      <c r="R3596">
        <f t="shared" si="1061"/>
        <v>-30.311440059844074</v>
      </c>
      <c r="S3596">
        <f t="shared" si="1062"/>
        <v>709.28971285478565</v>
      </c>
      <c r="T3596">
        <f t="shared" si="1045"/>
        <v>-50.351521882931323</v>
      </c>
    </row>
    <row r="3597" spans="1:20" x14ac:dyDescent="0.35">
      <c r="A3597">
        <f t="shared" si="1046"/>
        <v>4473533.7774117189</v>
      </c>
      <c r="B3597">
        <f t="shared" si="1063"/>
        <v>711985.01376363379</v>
      </c>
      <c r="C3597" t="str">
        <f t="shared" si="1047"/>
        <v>-0.00259370342473281+0.00152664221589081i</v>
      </c>
      <c r="D3597" t="str">
        <f t="shared" si="1048"/>
        <v>1.7767022863145-1.76100881258516i</v>
      </c>
      <c r="E3597" t="str">
        <f t="shared" si="1049"/>
        <v>-2.40909953445687-5.19190195064323i</v>
      </c>
      <c r="F3597" t="str">
        <f t="shared" si="1050"/>
        <v>2.45679105870959-1.26486727346206i</v>
      </c>
      <c r="G3597" t="str">
        <f t="shared" si="1051"/>
        <v>0.84428423379803-0.362585667612639i</v>
      </c>
      <c r="H3597" t="str">
        <f t="shared" si="1052"/>
        <v>0.000248758387411863-3.35335935888177i</v>
      </c>
      <c r="I3597" t="str">
        <f t="shared" si="1053"/>
        <v>-0.0119638779296826-0.0232420486812097i</v>
      </c>
      <c r="K3597" t="str">
        <f t="shared" si="1054"/>
        <v>0.000265459812493265-0.000325987681072997i</v>
      </c>
      <c r="L3597" t="str">
        <f t="shared" si="1055"/>
        <v>0.0001875-0.000495427589689485i</v>
      </c>
      <c r="M3597" t="str">
        <f t="shared" si="1056"/>
        <v>0.00125-0.000124519233772224i</v>
      </c>
      <c r="N3597">
        <f t="shared" si="1057"/>
        <v>30.480876162205732</v>
      </c>
      <c r="O3597">
        <f t="shared" si="1058"/>
        <v>50.429708523740743</v>
      </c>
      <c r="P3597" s="3">
        <f t="shared" si="1059"/>
        <v>-50.429708523740743</v>
      </c>
      <c r="Q3597" s="3">
        <f t="shared" si="1060"/>
        <v>149.51912383779427</v>
      </c>
      <c r="R3597">
        <f t="shared" si="1061"/>
        <v>-30.480876162205732</v>
      </c>
      <c r="S3597">
        <f t="shared" si="1062"/>
        <v>711.98501376363379</v>
      </c>
      <c r="T3597">
        <f t="shared" si="1045"/>
        <v>-50.429708523740743</v>
      </c>
    </row>
    <row r="3598" spans="1:20" x14ac:dyDescent="0.35">
      <c r="A3598">
        <f t="shared" si="1046"/>
        <v>4490533.2057658844</v>
      </c>
      <c r="B3598">
        <f t="shared" si="1063"/>
        <v>714690.55681593565</v>
      </c>
      <c r="C3598" t="str">
        <f t="shared" si="1047"/>
        <v>-0.00256594872343086+0.00152053498946941i</v>
      </c>
      <c r="D3598" t="str">
        <f t="shared" si="1048"/>
        <v>1.77010895335505-1.76105442131843i</v>
      </c>
      <c r="E3598" t="str">
        <f t="shared" si="1049"/>
        <v>-2.40517481122904-5.16588622289906i</v>
      </c>
      <c r="F3598" t="str">
        <f t="shared" si="1050"/>
        <v>2.45388151995751-1.26682821536762i</v>
      </c>
      <c r="G3598" t="str">
        <f t="shared" si="1051"/>
        <v>0.843284361347623-0.36353245694732i</v>
      </c>
      <c r="H3598" t="str">
        <f t="shared" si="1052"/>
        <v>0.000246268838052522-3.3406628007266i</v>
      </c>
      <c r="I3598" t="str">
        <f t="shared" si="1053"/>
        <v>-0.0119370730056628-0.023126625071789i</v>
      </c>
      <c r="K3598" t="str">
        <f t="shared" si="1054"/>
        <v>0.0002648045376139-0.000325041472790703i</v>
      </c>
      <c r="L3598" t="str">
        <f t="shared" si="1055"/>
        <v>0.0001875-0.00049355209174087i</v>
      </c>
      <c r="M3598" t="str">
        <f t="shared" si="1056"/>
        <v>0.00125-0.000124047851934871i</v>
      </c>
      <c r="N3598">
        <f t="shared" si="1057"/>
        <v>30.65021816853951</v>
      </c>
      <c r="O3598">
        <f t="shared" si="1058"/>
        <v>50.507993916544748</v>
      </c>
      <c r="P3598" s="3">
        <f t="shared" si="1059"/>
        <v>-50.507993916544748</v>
      </c>
      <c r="Q3598" s="3">
        <f t="shared" si="1060"/>
        <v>149.34978183146049</v>
      </c>
      <c r="R3598">
        <f t="shared" si="1061"/>
        <v>-30.65021816853951</v>
      </c>
      <c r="S3598">
        <f t="shared" si="1062"/>
        <v>714.69055681593568</v>
      </c>
      <c r="T3598">
        <f t="shared" si="1045"/>
        <v>-50.507993916544748</v>
      </c>
    </row>
    <row r="3599" spans="1:20" x14ac:dyDescent="0.35">
      <c r="A3599">
        <f t="shared" si="1046"/>
        <v>4507597.2319477946</v>
      </c>
      <c r="B3599">
        <f t="shared" si="1063"/>
        <v>717406.3809318362</v>
      </c>
      <c r="C3599" t="str">
        <f t="shared" si="1047"/>
        <v>-0.00253843477874102+0.00151437982653557i</v>
      </c>
      <c r="D3599" t="str">
        <f t="shared" si="1048"/>
        <v>1.7635147274626-1.76107535351206i</v>
      </c>
      <c r="E3599" t="str">
        <f t="shared" si="1049"/>
        <v>-2.40124511170629-5.13996194561717i</v>
      </c>
      <c r="F3599" t="str">
        <f t="shared" si="1050"/>
        <v>2.45095678874218-1.26879129233952i</v>
      </c>
      <c r="G3599" t="str">
        <f t="shared" si="1051"/>
        <v>0.842279267957836-0.36447894689028i</v>
      </c>
      <c r="H3599" t="str">
        <f t="shared" si="1052"/>
        <v>0.000243805804047718-3.3280143264713i</v>
      </c>
      <c r="I3599" t="str">
        <f t="shared" si="1053"/>
        <v>-0.0119103195477821-0.0230115997884053i</v>
      </c>
      <c r="K3599" t="str">
        <f t="shared" si="1054"/>
        <v>0.000264152612089625-0.00032409629401563i</v>
      </c>
      <c r="L3599" t="str">
        <f t="shared" si="1055"/>
        <v>0.0001875-0.000491683693704793i</v>
      </c>
      <c r="M3599" t="str">
        <f t="shared" si="1056"/>
        <v>0.00125-0.000123578254567515i</v>
      </c>
      <c r="N3599">
        <f t="shared" si="1057"/>
        <v>30.81946384295378</v>
      </c>
      <c r="O3599">
        <f t="shared" si="1058"/>
        <v>50.586377942763761</v>
      </c>
      <c r="P3599" s="3">
        <f t="shared" si="1059"/>
        <v>-50.586377942763761</v>
      </c>
      <c r="Q3599" s="3">
        <f t="shared" si="1060"/>
        <v>149.18053615704622</v>
      </c>
      <c r="R3599">
        <f t="shared" si="1061"/>
        <v>-30.81946384295378</v>
      </c>
      <c r="S3599">
        <f t="shared" si="1062"/>
        <v>717.40638093183622</v>
      </c>
      <c r="T3599">
        <f t="shared" si="1045"/>
        <v>-50.586377942763761</v>
      </c>
    </row>
    <row r="3600" spans="1:20" x14ac:dyDescent="0.35">
      <c r="A3600">
        <f t="shared" si="1046"/>
        <v>4524726.1014291961</v>
      </c>
      <c r="B3600">
        <f t="shared" si="1063"/>
        <v>720132.52517937717</v>
      </c>
      <c r="C3600" t="str">
        <f t="shared" si="1047"/>
        <v>-0.00251116026169951+0.00150817801802514i</v>
      </c>
      <c r="D3600" t="str">
        <f t="shared" si="1048"/>
        <v>1.75691979820981-1.76107160038665i</v>
      </c>
      <c r="E3600" t="str">
        <f t="shared" si="1049"/>
        <v>-2.39731033756012-5.11412884104266i</v>
      </c>
      <c r="F3600" t="str">
        <f t="shared" si="1050"/>
        <v>2.44801683056484-1.27075640662539i</v>
      </c>
      <c r="G3600" t="str">
        <f t="shared" si="1051"/>
        <v>0.841268941773056-0.365425107759577i</v>
      </c>
      <c r="H3600" t="str">
        <f t="shared" si="1052"/>
        <v>0.000241368996966293-3.31541375391771i</v>
      </c>
      <c r="I3600" t="str">
        <f t="shared" si="1053"/>
        <v>-0.0118836165612763-0.0228969716855333i</v>
      </c>
      <c r="K3600" t="str">
        <f t="shared" si="1054"/>
        <v>0.000263504028893681-0.000323152159057288i</v>
      </c>
      <c r="L3600" t="str">
        <f t="shared" si="1055"/>
        <v>0.0001875-0.000489822368703719i</v>
      </c>
      <c r="M3600" t="str">
        <f t="shared" si="1056"/>
        <v>0.00125-0.000123110434914838i</v>
      </c>
      <c r="N3600">
        <f t="shared" si="1057"/>
        <v>30.98861095510108</v>
      </c>
      <c r="O3600">
        <f t="shared" si="1058"/>
        <v>50.664860482001146</v>
      </c>
      <c r="P3600" s="3">
        <f t="shared" si="1059"/>
        <v>-50.664860482001146</v>
      </c>
      <c r="Q3600" s="3">
        <f t="shared" si="1060"/>
        <v>149.01138904489892</v>
      </c>
      <c r="R3600">
        <f t="shared" si="1061"/>
        <v>-30.98861095510108</v>
      </c>
      <c r="S3600">
        <f t="shared" si="1062"/>
        <v>720.13252517937713</v>
      </c>
      <c r="T3600">
        <f t="shared" si="1045"/>
        <v>-50.664860482001146</v>
      </c>
    </row>
    <row r="3601" spans="1:20" x14ac:dyDescent="0.35">
      <c r="A3601">
        <f t="shared" si="1046"/>
        <v>4541920.0606146269</v>
      </c>
      <c r="B3601">
        <f t="shared" si="1063"/>
        <v>722869.0287750588</v>
      </c>
      <c r="C3601" t="str">
        <f t="shared" si="1047"/>
        <v>-0.00248412384168179+0.0015019308431952i</v>
      </c>
      <c r="D3601" t="str">
        <f t="shared" si="1048"/>
        <v>1.75032435525028-1.76104315496455i</v>
      </c>
      <c r="E3601" t="str">
        <f t="shared" si="1049"/>
        <v>-2.39337039147418-5.08838663353792i</v>
      </c>
      <c r="F3601" t="str">
        <f t="shared" si="1050"/>
        <v>2.4450616114473-1.27272345989027i</v>
      </c>
      <c r="G3601" t="str">
        <f t="shared" si="1051"/>
        <v>0.840253371116568-0.366370909658247i</v>
      </c>
      <c r="H3601" t="str">
        <f t="shared" si="1052"/>
        <v>0.000238958131388869-3.30286090155866i</v>
      </c>
      <c r="I3601" t="str">
        <f t="shared" si="1053"/>
        <v>-0.0118569630599482-0.0227827396258696i</v>
      </c>
      <c r="K3601" t="str">
        <f t="shared" si="1054"/>
        <v>0.000262858780880474-0.000322209082110729i</v>
      </c>
      <c r="L3601" t="str">
        <f t="shared" si="1055"/>
        <v>0.0001875-0.000487968089961863i</v>
      </c>
      <c r="M3601" t="str">
        <f t="shared" si="1056"/>
        <v>0.00125-0.000122644386247099i</v>
      </c>
      <c r="N3601">
        <f t="shared" si="1057"/>
        <v>31.157657280243512</v>
      </c>
      <c r="O3601">
        <f t="shared" si="1058"/>
        <v>50.743441412047083</v>
      </c>
      <c r="P3601" s="3">
        <f t="shared" si="1059"/>
        <v>-50.743441412047083</v>
      </c>
      <c r="Q3601" s="3">
        <f t="shared" si="1060"/>
        <v>148.84234271975649</v>
      </c>
      <c r="R3601">
        <f t="shared" si="1061"/>
        <v>-31.157657280243512</v>
      </c>
      <c r="S3601">
        <f t="shared" si="1062"/>
        <v>722.86902877505884</v>
      </c>
      <c r="T3601">
        <f t="shared" si="1045"/>
        <v>-50.743441412047083</v>
      </c>
    </row>
    <row r="3602" spans="1:20" x14ac:dyDescent="0.35">
      <c r="A3602">
        <f t="shared" si="1046"/>
        <v>4559179.3568449626</v>
      </c>
      <c r="B3602">
        <f t="shared" si="1063"/>
        <v>725615.931084404</v>
      </c>
      <c r="C3602" t="str">
        <f t="shared" si="1047"/>
        <v>-0.0024573241865071+0.00149563956960296i</v>
      </c>
      <c r="D3602" t="str">
        <f t="shared" si="1048"/>
        <v>1.7437285882967-1.76099001207088i</v>
      </c>
      <c r="E3602" t="str">
        <f t="shared" si="1049"/>
        <v>-2.38942517714848-5.06273504957275i</v>
      </c>
      <c r="F3602" t="str">
        <f t="shared" si="1050"/>
        <v>2.44209109794042-1.27469235321823i</v>
      </c>
      <c r="G3602" t="str">
        <f t="shared" si="1051"/>
        <v>0.839232544493456-0.367316322474915i</v>
      </c>
      <c r="H3602" t="str">
        <f t="shared" si="1052"/>
        <v>0.000236572924880437-3.29035558857533i</v>
      </c>
      <c r="I3602" t="str">
        <f t="shared" si="1053"/>
        <v>-0.0118303580661535-0.022668902480304i</v>
      </c>
      <c r="K3602" t="str">
        <f t="shared" si="1054"/>
        <v>0.000262216860787407-0.000321267077256011i</v>
      </c>
      <c r="L3602" t="str">
        <f t="shared" si="1055"/>
        <v>0.0001875-0.000486120830804804i</v>
      </c>
      <c r="M3602" t="str">
        <f t="shared" si="1056"/>
        <v>0.00125-0.000122180101860031i</v>
      </c>
      <c r="N3602">
        <f t="shared" si="1057"/>
        <v>31.326600599318311</v>
      </c>
      <c r="O3602">
        <f t="shared" si="1058"/>
        <v>50.822120608882429</v>
      </c>
      <c r="P3602" s="3">
        <f t="shared" si="1059"/>
        <v>-50.822120608882429</v>
      </c>
      <c r="Q3602" s="3">
        <f t="shared" si="1060"/>
        <v>148.67339940068169</v>
      </c>
      <c r="R3602">
        <f t="shared" si="1061"/>
        <v>-31.326600599318311</v>
      </c>
      <c r="S3602">
        <f t="shared" si="1062"/>
        <v>725.615931084404</v>
      </c>
      <c r="T3602">
        <f t="shared" si="1045"/>
        <v>-50.822120608882429</v>
      </c>
    </row>
    <row r="3603" spans="1:20" x14ac:dyDescent="0.35">
      <c r="A3603">
        <f t="shared" si="1046"/>
        <v>4576504.2384009734</v>
      </c>
      <c r="B3603">
        <f t="shared" si="1063"/>
        <v>728373.27162252471</v>
      </c>
      <c r="C3603" t="str">
        <f t="shared" si="1047"/>
        <v>-0.00243075996254287+0.00148930545308646i</v>
      </c>
      <c r="D3603" t="str">
        <f t="shared" si="1048"/>
        <v>1.73713268709903-1.76091216833414i</v>
      </c>
      <c r="E3603" t="str">
        <f t="shared" si="1049"/>
        <v>-2.38547459930329-5.03717381771407i</v>
      </c>
      <c r="F3603" t="str">
        <f t="shared" si="1050"/>
        <v>2.43910525713247-1.27666298711398i</v>
      </c>
      <c r="G3603" t="str">
        <f t="shared" si="1051"/>
        <v>0.838206450593512-0.368261315884439i</v>
      </c>
      <c r="H3603" t="str">
        <f t="shared" si="1052"/>
        <v>0.000234213097963158-3.27789763483462i</v>
      </c>
      <c r="I3603" t="str">
        <f t="shared" si="1053"/>
        <v>-0.0118038006107858-0.0225554591278891i</v>
      </c>
      <c r="K3603" t="str">
        <f t="shared" si="1054"/>
        <v>0.000261578261236721-0.000320326158457705i</v>
      </c>
      <c r="L3603" t="str">
        <f t="shared" si="1055"/>
        <v>0.0001875-0.0004842805646591i</v>
      </c>
      <c r="M3603" t="str">
        <f t="shared" si="1056"/>
        <v>0.00125-0.000121717575074747i</v>
      </c>
      <c r="N3603">
        <f t="shared" si="1057"/>
        <v>31.495438699003415</v>
      </c>
      <c r="O3603">
        <f t="shared" si="1058"/>
        <v>50.900897946683259</v>
      </c>
      <c r="P3603" s="3">
        <f t="shared" si="1059"/>
        <v>-50.900897946683259</v>
      </c>
      <c r="Q3603" s="3">
        <f t="shared" si="1060"/>
        <v>148.50456130099658</v>
      </c>
      <c r="R3603">
        <f t="shared" si="1061"/>
        <v>-31.495438699003415</v>
      </c>
      <c r="S3603">
        <f t="shared" si="1062"/>
        <v>728.37327162252473</v>
      </c>
      <c r="T3603">
        <f t="shared" si="1045"/>
        <v>-50.900897946683259</v>
      </c>
    </row>
    <row r="3604" spans="1:20" x14ac:dyDescent="0.35">
      <c r="A3604">
        <f t="shared" si="1046"/>
        <v>4593894.9545068974</v>
      </c>
      <c r="B3604">
        <f t="shared" si="1063"/>
        <v>731141.09005469037</v>
      </c>
      <c r="C3604" t="str">
        <f t="shared" si="1047"/>
        <v>-0.00240442983480956+0.00148292973774729i</v>
      </c>
      <c r="D3604" t="str">
        <f t="shared" si="1048"/>
        <v>1.7305368414227-1.76080962218665i</v>
      </c>
      <c r="E3604" t="str">
        <f t="shared" si="1049"/>
        <v>-2.38151856368346-5.01170266861636i</v>
      </c>
      <c r="F3604" t="str">
        <f t="shared" si="1050"/>
        <v>2.43610405665777-1.2786352615048i</v>
      </c>
      <c r="G3604" t="str">
        <f t="shared" si="1051"/>
        <v>0.837175078294158-0.369205859348587i</v>
      </c>
      <c r="H3604" t="str">
        <f t="shared" si="1052"/>
        <v>0.000231878374089292-3.26548686088658i</v>
      </c>
      <c r="I3604" t="str">
        <f t="shared" si="1053"/>
        <v>-0.0117772897332641-0.0224424084558125i</v>
      </c>
      <c r="K3604" t="str">
        <f t="shared" si="1054"/>
        <v>0.000260942974737304-0.000319386339564412i</v>
      </c>
      <c r="L3604" t="str">
        <f t="shared" si="1055"/>
        <v>0.0001875-0.000482447265051903i</v>
      </c>
      <c r="M3604" t="str">
        <f t="shared" si="1056"/>
        <v>0.00125-0.000121256799237644i</v>
      </c>
      <c r="N3604">
        <f t="shared" si="1057"/>
        <v>31.664169371782293</v>
      </c>
      <c r="O3604">
        <f t="shared" si="1058"/>
        <v>50.979773297823954</v>
      </c>
      <c r="P3604" s="3">
        <f t="shared" si="1059"/>
        <v>-50.979773297823954</v>
      </c>
      <c r="Q3604" s="3">
        <f t="shared" si="1060"/>
        <v>148.33583062821771</v>
      </c>
      <c r="R3604">
        <f t="shared" si="1061"/>
        <v>-31.664169371782293</v>
      </c>
      <c r="S3604">
        <f t="shared" si="1062"/>
        <v>731.14109005469038</v>
      </c>
      <c r="T3604">
        <f t="shared" si="1045"/>
        <v>-50.979773297823954</v>
      </c>
    </row>
    <row r="3605" spans="1:20" x14ac:dyDescent="0.35">
      <c r="A3605">
        <f t="shared" si="1046"/>
        <v>4611351.7553340234</v>
      </c>
      <c r="B3605">
        <f t="shared" si="1063"/>
        <v>733919.42619689822</v>
      </c>
      <c r="C3605" t="str">
        <f t="shared" si="1047"/>
        <v>-0.00237833246708497+0.00147651365593516i</v>
      </c>
      <c r="D3605" t="str">
        <f t="shared" si="1048"/>
        <v>1.72394124102677-1.76068237386461i</v>
      </c>
      <c r="E3605" t="str">
        <f t="shared" si="1049"/>
        <v>-2.37755697706265-4.98632133501124i</v>
      </c>
      <c r="F3605" t="str">
        <f t="shared" si="1050"/>
        <v>2.43308746470514-1.28060907574243i</v>
      </c>
      <c r="G3605" t="str">
        <f t="shared" si="1051"/>
        <v>0.836138416663375-0.370149922116755i</v>
      </c>
      <c r="H3605" t="str">
        <f t="shared" si="1052"/>
        <v>0.000229568479614329-3.25312308796181i</v>
      </c>
      <c r="I3605" t="str">
        <f t="shared" si="1053"/>
        <v>-0.01175082448152-0.0223297493593664i</v>
      </c>
      <c r="K3605" t="str">
        <f t="shared" si="1054"/>
        <v>0.000260310993686512-0.000318447634308316i</v>
      </c>
      <c r="L3605" t="str">
        <f t="shared" si="1055"/>
        <v>0.0001875-0.000480620905610583i</v>
      </c>
      <c r="M3605" t="str">
        <f t="shared" si="1056"/>
        <v>0.00125-0.000120797767720307i</v>
      </c>
      <c r="N3605">
        <f t="shared" si="1057"/>
        <v>31.832790416013722</v>
      </c>
      <c r="O3605">
        <f t="shared" si="1058"/>
        <v>51.058746532881678</v>
      </c>
      <c r="P3605" s="3">
        <f t="shared" si="1059"/>
        <v>-51.058746532881678</v>
      </c>
      <c r="Q3605" s="3">
        <f t="shared" si="1060"/>
        <v>148.16720958398628</v>
      </c>
      <c r="R3605">
        <f t="shared" si="1061"/>
        <v>-31.832790416013722</v>
      </c>
      <c r="S3605">
        <f t="shared" si="1062"/>
        <v>733.91942619689826</v>
      </c>
      <c r="T3605">
        <f t="shared" si="1045"/>
        <v>-51.058746532881678</v>
      </c>
    </row>
    <row r="3606" spans="1:20" x14ac:dyDescent="0.35">
      <c r="A3606">
        <f t="shared" si="1046"/>
        <v>4628874.8920042925</v>
      </c>
      <c r="B3606">
        <f t="shared" si="1063"/>
        <v>736708.32001644641</v>
      </c>
      <c r="C3606" t="str">
        <f t="shared" si="1047"/>
        <v>-0.00235246652200856+0.00147005842823386i</v>
      </c>
      <c r="D3606" t="str">
        <f t="shared" si="1048"/>
        <v>1.71734607564201-1.7605304254077i</v>
      </c>
      <c r="E3606" t="str">
        <f t="shared" si="1049"/>
        <v>-2.37358974724747-4.96102955169737i</v>
      </c>
      <c r="F3606" t="str">
        <f t="shared" si="1050"/>
        <v>2.43005545002643-1.28258432860506i</v>
      </c>
      <c r="G3606" t="str">
        <f t="shared" si="1051"/>
        <v>0.835096454962639-0.371093473226722i</v>
      </c>
      <c r="H3606" t="str">
        <f t="shared" si="1052"/>
        <v>0.000227283143770272-3.24080613796885i</v>
      </c>
      <c r="I3606" t="str">
        <f t="shared" si="1053"/>
        <v>-0.0117244039119839-0.0222174807419164i</v>
      </c>
      <c r="K3606" t="str">
        <f t="shared" si="1054"/>
        <v>0.000259682310371977-0.00031751005630474i</v>
      </c>
      <c r="L3606" t="str">
        <f t="shared" si="1055"/>
        <v>0.0001875-0.000478801460062345i</v>
      </c>
      <c r="M3606" t="str">
        <f t="shared" si="1056"/>
        <v>0.00125-0.000120340473919413i</v>
      </c>
      <c r="N3606">
        <f t="shared" si="1057"/>
        <v>32.001299635993973</v>
      </c>
      <c r="O3606">
        <f t="shared" si="1058"/>
        <v>51.137817520641413</v>
      </c>
      <c r="P3606" s="3">
        <f t="shared" si="1059"/>
        <v>-51.137817520641413</v>
      </c>
      <c r="Q3606" s="3">
        <f t="shared" si="1060"/>
        <v>147.99870036400603</v>
      </c>
      <c r="R3606">
        <f t="shared" si="1061"/>
        <v>-32.001299635993973</v>
      </c>
      <c r="S3606">
        <f t="shared" si="1062"/>
        <v>736.70832001644635</v>
      </c>
      <c r="T3606">
        <f t="shared" si="1045"/>
        <v>-51.137817520641413</v>
      </c>
    </row>
    <row r="3607" spans="1:20" x14ac:dyDescent="0.35">
      <c r="A3607">
        <f t="shared" si="1046"/>
        <v>4646464.6165939085</v>
      </c>
      <c r="B3607">
        <f t="shared" si="1063"/>
        <v>739507.81163250888</v>
      </c>
      <c r="C3607" t="str">
        <f t="shared" si="1047"/>
        <v>-0.00232683066118615+0.00146356526344967i</v>
      </c>
      <c r="D3607" t="str">
        <f t="shared" si="1048"/>
        <v>1.71075153494921-1.76035378065869i</v>
      </c>
      <c r="E3607" t="str">
        <f t="shared" si="1049"/>
        <v>-2.36961678308191-4.93582705553037i</v>
      </c>
      <c r="F3607" t="str">
        <f t="shared" si="1050"/>
        <v>2.42700798194512-1.28456091829954i</v>
      </c>
      <c r="G3607" t="str">
        <f t="shared" si="1051"/>
        <v>0.834049182649874-0.372036481505444i</v>
      </c>
      <c r="H3607" t="str">
        <f t="shared" si="1052"/>
        <v>0.000225022098639116-3.22853583349163i</v>
      </c>
      <c r="I3607" t="str">
        <f t="shared" si="1053"/>
        <v>-0.0116980270895741-0.0221056015148721i</v>
      </c>
      <c r="K3607" t="str">
        <f t="shared" si="1054"/>
        <v>0.00025905691697342-0.00031657361905175i</v>
      </c>
      <c r="L3607" t="str">
        <f t="shared" si="1055"/>
        <v>0.0001875-0.000476988902233858i</v>
      </c>
      <c r="M3607" t="str">
        <f t="shared" si="1056"/>
        <v>0.00125-0.000119884911256638i</v>
      </c>
      <c r="N3607">
        <f t="shared" si="1057"/>
        <v>32.169694842024882</v>
      </c>
      <c r="O3607">
        <f t="shared" si="1058"/>
        <v>51.216986128098796</v>
      </c>
      <c r="P3607" s="3">
        <f t="shared" si="1059"/>
        <v>-51.216986128098796</v>
      </c>
      <c r="Q3607" s="3">
        <f t="shared" si="1060"/>
        <v>147.83030515797512</v>
      </c>
      <c r="R3607">
        <f t="shared" si="1061"/>
        <v>-32.169694842024882</v>
      </c>
      <c r="S3607">
        <f t="shared" si="1062"/>
        <v>739.50781163250883</v>
      </c>
      <c r="T3607">
        <f t="shared" si="1045"/>
        <v>-51.216986128098796</v>
      </c>
    </row>
    <row r="3608" spans="1:20" x14ac:dyDescent="0.35">
      <c r="A3608">
        <f t="shared" si="1046"/>
        <v>4664121.1821369659</v>
      </c>
      <c r="B3608">
        <f t="shared" si="1063"/>
        <v>742317.94131671241</v>
      </c>
      <c r="C3608" t="str">
        <f t="shared" si="1047"/>
        <v>-0.00230142354529388+0.00145703535860107i</v>
      </c>
      <c r="D3608" t="str">
        <f t="shared" si="1048"/>
        <v>1.70415780855723-1.76015244526237i</v>
      </c>
      <c r="E3608" t="str">
        <f t="shared" si="1049"/>
        <v>-2.36563799445168-4.91071358541266i</v>
      </c>
      <c r="F3608" t="str">
        <f t="shared" si="1050"/>
        <v>2.42394503036501-1.28653874246364i</v>
      </c>
      <c r="G3608" t="str">
        <f t="shared" si="1051"/>
        <v>0.832996589382402-0.372978915569886i</v>
      </c>
      <c r="H3608" t="str">
        <f t="shared" si="1052"/>
        <v>0.000222785079126463-3.21631199778692i</v>
      </c>
      <c r="I3608" t="str">
        <f t="shared" si="1053"/>
        <v>-0.0116716930876849-0.0219941105976566i</v>
      </c>
      <c r="K3608" t="str">
        <f t="shared" si="1054"/>
        <v>0.000258434805564425-0.00031563833592976i</v>
      </c>
      <c r="L3608" t="str">
        <f t="shared" si="1055"/>
        <v>0.0001875-0.000475183206050864i</v>
      </c>
      <c r="M3608" t="str">
        <f t="shared" si="1056"/>
        <v>0.00125-0.000119431073178559i</v>
      </c>
      <c r="N3608">
        <f t="shared" si="1057"/>
        <v>32.33797385048041</v>
      </c>
      <c r="O3608">
        <f t="shared" si="1058"/>
        <v>51.296252220465504</v>
      </c>
      <c r="P3608" s="3">
        <f t="shared" si="1059"/>
        <v>-51.296252220465504</v>
      </c>
      <c r="Q3608" s="3">
        <f t="shared" si="1060"/>
        <v>147.66202614951959</v>
      </c>
      <c r="R3608">
        <f t="shared" si="1061"/>
        <v>-32.33797385048041</v>
      </c>
      <c r="S3608">
        <f t="shared" si="1062"/>
        <v>742.31794131671245</v>
      </c>
      <c r="T3608">
        <f t="shared" si="1045"/>
        <v>-51.296252220465504</v>
      </c>
    </row>
    <row r="3609" spans="1:20" x14ac:dyDescent="0.35">
      <c r="A3609">
        <f t="shared" si="1046"/>
        <v>4681844.8426290862</v>
      </c>
      <c r="B3609">
        <f t="shared" si="1063"/>
        <v>745138.74949371594</v>
      </c>
      <c r="C3609" t="str">
        <f t="shared" si="1047"/>
        <v>-0.00227624383418235+0.00145046989891035i</v>
      </c>
      <c r="D3609" t="str">
        <f t="shared" si="1048"/>
        <v>1.69756508598129-1.75992642666444i</v>
      </c>
      <c r="E3609" t="str">
        <f t="shared" si="1049"/>
        <v>-2.36165329228842-4.88568888228287i</v>
      </c>
      <c r="F3609" t="str">
        <f t="shared" si="1050"/>
        <v>2.42086656577865-1.28851769816834i</v>
      </c>
      <c r="G3609" t="str">
        <f t="shared" si="1051"/>
        <v>0.831938665019907-0.373920743827889i</v>
      </c>
      <c r="H3609" t="str">
        <f t="shared" si="1052"/>
        <v>0.000220571822935344-3.20413445478175i</v>
      </c>
      <c r="I3609" t="str">
        <f t="shared" si="1053"/>
        <v>-0.0116454009881748-0.021883006917673i</v>
      </c>
      <c r="K3609" t="str">
        <f t="shared" si="1054"/>
        <v>0.000257815968114248-0.000314704220201173i</v>
      </c>
      <c r="L3609" t="str">
        <f t="shared" si="1055"/>
        <v>0.0001875-0.000473384345537821i</v>
      </c>
      <c r="M3609" t="str">
        <f t="shared" si="1056"/>
        <v>0.00125-0.000118978953156564i</v>
      </c>
      <c r="N3609">
        <f t="shared" si="1057"/>
        <v>32.506134483871477</v>
      </c>
      <c r="O3609">
        <f t="shared" si="1058"/>
        <v>51.375615661173683</v>
      </c>
      <c r="P3609" s="3">
        <f t="shared" si="1059"/>
        <v>-51.375615661173683</v>
      </c>
      <c r="Q3609" s="3">
        <f t="shared" si="1060"/>
        <v>147.49386551612852</v>
      </c>
      <c r="R3609">
        <f t="shared" si="1061"/>
        <v>-32.506134483871477</v>
      </c>
      <c r="S3609">
        <f t="shared" si="1062"/>
        <v>745.13874949371598</v>
      </c>
      <c r="T3609">
        <f t="shared" si="1045"/>
        <v>-51.375615661173683</v>
      </c>
    </row>
    <row r="3610" spans="1:20" x14ac:dyDescent="0.35">
      <c r="A3610">
        <f t="shared" si="1046"/>
        <v>4699635.8530310774</v>
      </c>
      <c r="B3610">
        <f t="shared" si="1063"/>
        <v>747970.2767417921</v>
      </c>
      <c r="C3610" t="str">
        <f t="shared" si="1047"/>
        <v>-0.00225129018698056+0.00144387005779718i</v>
      </c>
      <c r="D3610" t="str">
        <f t="shared" si="1048"/>
        <v>1.69097355662114-1.75967573410996i</v>
      </c>
      <c r="E3610" t="str">
        <f t="shared" si="1049"/>
        <v>-2.35766258857443-4.8607526891057i</v>
      </c>
      <c r="F3610" t="str">
        <f t="shared" si="1050"/>
        <v>2.41777255927615-1.29049768192043i</v>
      </c>
      <c r="G3610" t="str">
        <f t="shared" si="1051"/>
        <v>0.830875399627408-0.374861934479087i</v>
      </c>
      <c r="H3610" t="str">
        <f t="shared" si="1052"/>
        <v>0.000218382070540192-3.19200302907088i</v>
      </c>
      <c r="I3610" t="str">
        <f t="shared" si="1053"/>
        <v>-0.0116191498813564-0.0217722894102751i</v>
      </c>
      <c r="K3610" t="str">
        <f t="shared" si="1054"/>
        <v>0.000257200396489584-0.000313771285010037i</v>
      </c>
      <c r="L3610" t="str">
        <f t="shared" si="1055"/>
        <v>0.0001875-0.000471592294817514i</v>
      </c>
      <c r="M3610" t="str">
        <f t="shared" si="1056"/>
        <v>0.00125-0.000118528544686755i</v>
      </c>
      <c r="N3610">
        <f t="shared" si="1057"/>
        <v>32.674174570914943</v>
      </c>
      <c r="O3610">
        <f t="shared" si="1058"/>
        <v>51.455076311880113</v>
      </c>
      <c r="P3610" s="3">
        <f t="shared" si="1059"/>
        <v>-51.455076311880113</v>
      </c>
      <c r="Q3610" s="3">
        <f t="shared" si="1060"/>
        <v>147.32582542908506</v>
      </c>
      <c r="R3610">
        <f t="shared" si="1061"/>
        <v>-32.674174570914943</v>
      </c>
      <c r="S3610">
        <f t="shared" si="1062"/>
        <v>747.97027674179208</v>
      </c>
      <c r="T3610">
        <f t="shared" si="1045"/>
        <v>-51.455076311880113</v>
      </c>
    </row>
    <row r="3611" spans="1:20" x14ac:dyDescent="0.35">
      <c r="A3611">
        <f t="shared" si="1046"/>
        <v>4717494.4692725949</v>
      </c>
      <c r="B3611">
        <f t="shared" si="1063"/>
        <v>750812.5637934109</v>
      </c>
      <c r="C3611" t="str">
        <f t="shared" si="1047"/>
        <v>-0.00222656126219969+0.00143723699687371i</v>
      </c>
      <c r="D3611" t="str">
        <f t="shared" si="1048"/>
        <v>1.68438340973936-1.75940037864147i</v>
      </c>
      <c r="E3611" t="str">
        <f t="shared" si="1049"/>
        <v>-2.35366579634697-4.83590475086156i</v>
      </c>
      <c r="F3611" t="str">
        <f t="shared" si="1050"/>
        <v>2.41466298255378-1.29247858966507i</v>
      </c>
      <c r="G3611" t="str">
        <f t="shared" si="1051"/>
        <v>0.829806783478232-0.37580245551585i</v>
      </c>
      <c r="H3611" t="str">
        <f t="shared" si="1052"/>
        <v>0.000216215565160989-3.17991754591425i</v>
      </c>
      <c r="I3611" t="str">
        <f t="shared" si="1053"/>
        <v>-0.0115929388659862-0.0216619570187338i</v>
      </c>
      <c r="K3611" t="str">
        <f t="shared" si="1054"/>
        <v>0.000256588082456342-0.00031283954338173i</v>
      </c>
      <c r="L3611" t="str">
        <f t="shared" si="1055"/>
        <v>0.0001875-0.000469807028110694i</v>
      </c>
      <c r="M3611" t="str">
        <f t="shared" si="1056"/>
        <v>0.00125-0.000118079841289853i</v>
      </c>
      <c r="N3611">
        <f t="shared" si="1057"/>
        <v>32.842091946598345</v>
      </c>
      <c r="O3611">
        <f t="shared" si="1058"/>
        <v>51.534634032470954</v>
      </c>
      <c r="P3611" s="3">
        <f t="shared" si="1059"/>
        <v>-51.534634032470954</v>
      </c>
      <c r="Q3611" s="3">
        <f t="shared" si="1060"/>
        <v>147.15790805340166</v>
      </c>
      <c r="R3611">
        <f t="shared" si="1061"/>
        <v>-32.842091946598345</v>
      </c>
      <c r="S3611">
        <f t="shared" si="1062"/>
        <v>750.81256379341085</v>
      </c>
      <c r="T3611">
        <f t="shared" si="1045"/>
        <v>-51.534634032470954</v>
      </c>
    </row>
    <row r="3612" spans="1:20" x14ac:dyDescent="0.35">
      <c r="A3612">
        <f t="shared" si="1046"/>
        <v>4735420.9482558314</v>
      </c>
      <c r="B3612">
        <f t="shared" si="1063"/>
        <v>753665.65153582592</v>
      </c>
      <c r="C3612" t="str">
        <f t="shared" si="1047"/>
        <v>-0.00220205571783652+0.00143057186594141i</v>
      </c>
      <c r="D3612" t="str">
        <f t="shared" si="1048"/>
        <v>1.67779483443959-1.75910037309687i</v>
      </c>
      <c r="E3612" t="str">
        <f t="shared" si="1049"/>
        <v>-2.34966282970276-4.81114481453594i</v>
      </c>
      <c r="F3612" t="str">
        <f t="shared" si="1050"/>
        <v>2.41153780792262-1.29446031678847i</v>
      </c>
      <c r="G3612" t="str">
        <f t="shared" si="1051"/>
        <v>0.828732807057001-0.37674227472428i</v>
      </c>
      <c r="H3612" t="str">
        <f t="shared" si="1052"/>
        <v>0.000214072052737602-3.16787783123451i</v>
      </c>
      <c r="I3612" t="str">
        <f t="shared" si="1053"/>
        <v>-0.0115667670492539-0.021552008694205i</v>
      </c>
      <c r="K3612" t="str">
        <f t="shared" si="1054"/>
        <v>0.00025597901768142-0.000311909008222653i</v>
      </c>
      <c r="L3612" t="str">
        <f t="shared" si="1055"/>
        <v>0.0001875-0.000468028519735697i</v>
      </c>
      <c r="M3612" t="str">
        <f t="shared" si="1056"/>
        <v>0.00125-0.000117632836511111i</v>
      </c>
      <c r="N3612">
        <f t="shared" si="1057"/>
        <v>33.009884452245842</v>
      </c>
      <c r="O3612">
        <f t="shared" si="1058"/>
        <v>51.614288681066753</v>
      </c>
      <c r="P3612" s="3">
        <f t="shared" si="1059"/>
        <v>-51.614288681066753</v>
      </c>
      <c r="Q3612" s="3">
        <f t="shared" si="1060"/>
        <v>146.99011554775416</v>
      </c>
      <c r="R3612">
        <f t="shared" si="1061"/>
        <v>-33.009884452245842</v>
      </c>
      <c r="S3612">
        <f t="shared" si="1062"/>
        <v>753.66565153582587</v>
      </c>
      <c r="T3612">
        <f t="shared" si="1045"/>
        <v>-51.614288681066753</v>
      </c>
    </row>
    <row r="3613" spans="1:20" x14ac:dyDescent="0.35">
      <c r="A3613">
        <f t="shared" si="1046"/>
        <v>4753415.5478592031</v>
      </c>
      <c r="B3613">
        <f t="shared" si="1063"/>
        <v>756529.58101166203</v>
      </c>
      <c r="C3613" t="str">
        <f t="shared" si="1047"/>
        <v>-0.00217777221147679+0.00142387580298984i</v>
      </c>
      <c r="D3613" t="str">
        <f t="shared" si="1048"/>
        <v>1.67120801964491-1.75877573210696i</v>
      </c>
      <c r="E3613" t="str">
        <f t="shared" si="1049"/>
        <v>-2.34565360380265-4.78647262910903i</v>
      </c>
      <c r="F3613" t="str">
        <f t="shared" si="1050"/>
        <v>2.40839700831735-1.29644275812082i</v>
      </c>
      <c r="G3613" t="str">
        <f t="shared" si="1051"/>
        <v>0.827653461062617-0.377681359685235i</v>
      </c>
      <c r="H3613" t="str">
        <f t="shared" si="1052"/>
        <v>0.000211951281904262-3.15588371161444i</v>
      </c>
      <c r="I3613" t="str">
        <f t="shared" si="1053"/>
        <v>-0.0115406335467736-0.0214424433956975i</v>
      </c>
      <c r="K3613" t="str">
        <f t="shared" si="1054"/>
        <v>0.000255373193734444-0.000310979692319961i</v>
      </c>
      <c r="L3613" t="str">
        <f t="shared" si="1055"/>
        <v>0.0001875-0.000466256744108087i</v>
      </c>
      <c r="M3613" t="str">
        <f t="shared" si="1056"/>
        <v>0.00125-0.000117187523920214i</v>
      </c>
      <c r="N3613">
        <f t="shared" si="1057"/>
        <v>33.177549935586427</v>
      </c>
      <c r="O3613">
        <f t="shared" si="1058"/>
        <v>51.694040114026798</v>
      </c>
      <c r="P3613" s="3">
        <f t="shared" si="1059"/>
        <v>-51.694040114026798</v>
      </c>
      <c r="Q3613" s="3">
        <f t="shared" si="1060"/>
        <v>146.82245006441357</v>
      </c>
      <c r="R3613">
        <f t="shared" si="1061"/>
        <v>-33.177549935586427</v>
      </c>
      <c r="S3613">
        <f t="shared" si="1062"/>
        <v>756.529581011662</v>
      </c>
      <c r="T3613">
        <f t="shared" si="1045"/>
        <v>-51.694040114026798</v>
      </c>
    </row>
    <row r="3614" spans="1:20" x14ac:dyDescent="0.35">
      <c r="A3614">
        <f t="shared" si="1046"/>
        <v>4771478.5269410685</v>
      </c>
      <c r="B3614">
        <f t="shared" si="1063"/>
        <v>759404.39341950638</v>
      </c>
      <c r="C3614" t="str">
        <f t="shared" si="1047"/>
        <v>-0.00215370940039807+0.00141714993419689i</v>
      </c>
      <c r="D3614" t="str">
        <f t="shared" si="1048"/>
        <v>1.66462315407616-1.75842647209262i</v>
      </c>
      <c r="E3614" t="str">
        <f t="shared" si="1049"/>
        <v>-2.34163803487605-4.76188794554494i</v>
      </c>
      <c r="F3614" t="str">
        <f t="shared" si="1050"/>
        <v>2.40524055730484-1.29842580793918i</v>
      </c>
      <c r="G3614" t="str">
        <f t="shared" si="1051"/>
        <v>0.826568736411261-0.378619677775406i</v>
      </c>
      <c r="H3614" t="str">
        <f t="shared" si="1052"/>
        <v>0.000209853003964236-3.14393501429446i</v>
      </c>
      <c r="I3614" t="str">
        <f t="shared" si="1053"/>
        <v>-0.0115145374825743-0.0213332600900378i</v>
      </c>
      <c r="K3614" t="str">
        <f t="shared" si="1054"/>
        <v>0.000254770602089529-0.000310051608341308i</v>
      </c>
      <c r="L3614" t="str">
        <f t="shared" si="1055"/>
        <v>0.0001875-0.000464491675740274i</v>
      </c>
      <c r="M3614" t="str">
        <f t="shared" si="1056"/>
        <v>0.00125-0.000116743897111192i</v>
      </c>
      <c r="N3614">
        <f t="shared" si="1057"/>
        <v>33.345086250819833</v>
      </c>
      <c r="O3614">
        <f t="shared" si="1058"/>
        <v>51.773888185954604</v>
      </c>
      <c r="P3614" s="3">
        <f t="shared" si="1059"/>
        <v>-51.773888185954604</v>
      </c>
      <c r="Q3614" s="3">
        <f t="shared" si="1060"/>
        <v>146.65491374918017</v>
      </c>
      <c r="R3614">
        <f t="shared" si="1061"/>
        <v>-33.345086250819833</v>
      </c>
      <c r="S3614">
        <f t="shared" si="1062"/>
        <v>759.40439341950639</v>
      </c>
      <c r="T3614">
        <f t="shared" si="1045"/>
        <v>-51.773888185954604</v>
      </c>
    </row>
    <row r="3615" spans="1:20" x14ac:dyDescent="0.35">
      <c r="A3615">
        <f t="shared" si="1046"/>
        <v>4789610.1453434443</v>
      </c>
      <c r="B3615">
        <f t="shared" si="1063"/>
        <v>762290.13011450053</v>
      </c>
      <c r="C3615" t="str">
        <f t="shared" si="1047"/>
        <v>-0.00212986594167257+0.0014103953739309i</v>
      </c>
      <c r="D3615" t="str">
        <f t="shared" si="1048"/>
        <v>1.65804042623038-1.75805261126176i</v>
      </c>
      <c r="E3615" t="str">
        <f t="shared" si="1049"/>
        <v>-2.33761604022567-4.73739051678125i</v>
      </c>
      <c r="F3615" t="str">
        <f t="shared" si="1050"/>
        <v>2.40206842909298-1.3004093599706i</v>
      </c>
      <c r="G3615" t="str">
        <f t="shared" si="1051"/>
        <v>0.825478624239385-0.379557196168426i</v>
      </c>
      <c r="H3615" t="str">
        <f t="shared" si="1052"/>
        <v>0.000207776972864667-3.13203156717014i</v>
      </c>
      <c r="I3615" t="str">
        <f t="shared" si="1053"/>
        <v>-0.0114884779890917-0.0212244577518384i</v>
      </c>
      <c r="K3615" t="str">
        <f t="shared" si="1054"/>
        <v>0.000254171234127009-0.000309124768834605i</v>
      </c>
      <c r="L3615" t="str">
        <f t="shared" si="1055"/>
        <v>0.0001875-0.000462733289241158i</v>
      </c>
      <c r="M3615" t="str">
        <f t="shared" si="1056"/>
        <v>0.00125-0.000116301949702323i</v>
      </c>
      <c r="N3615">
        <f t="shared" si="1057"/>
        <v>33.512491258683639</v>
      </c>
      <c r="O3615">
        <f t="shared" si="1058"/>
        <v>51.853832749702413</v>
      </c>
      <c r="P3615" s="3">
        <f t="shared" si="1059"/>
        <v>-51.853832749702413</v>
      </c>
      <c r="Q3615" s="3">
        <f t="shared" si="1060"/>
        <v>146.48750874131636</v>
      </c>
      <c r="R3615">
        <f t="shared" si="1061"/>
        <v>-33.512491258683639</v>
      </c>
      <c r="S3615">
        <f t="shared" si="1062"/>
        <v>762.29013011450047</v>
      </c>
      <c r="T3615">
        <f t="shared" si="1045"/>
        <v>-51.853832749702413</v>
      </c>
    </row>
    <row r="3616" spans="1:20" x14ac:dyDescent="0.35">
      <c r="A3616">
        <f t="shared" si="1046"/>
        <v>4807810.6638957504</v>
      </c>
      <c r="B3616">
        <f t="shared" si="1063"/>
        <v>765186.83260893566</v>
      </c>
      <c r="C3616" t="str">
        <f t="shared" si="1047"/>
        <v>-0.00210624049226952+0.00140361322475428i</v>
      </c>
      <c r="D3616" t="str">
        <f t="shared" si="1048"/>
        <v>1.65146002435928-1.75765416960585i</v>
      </c>
      <c r="E3616" t="str">
        <f t="shared" si="1049"/>
        <v>-2.33358753823215-4.7129800977182i</v>
      </c>
      <c r="F3616" t="str">
        <f t="shared" si="1050"/>
        <v>2.39888059853937-1.30239330739528i</v>
      </c>
      <c r="G3616" t="str">
        <f t="shared" si="1051"/>
        <v>0.82438311590672-0.380493881836026i</v>
      </c>
      <c r="H3616" t="str">
        <f t="shared" si="1052"/>
        <v>0.00020572294517159-3.12017319878977i</v>
      </c>
      <c r="I3616" t="str">
        <f t="shared" si="1053"/>
        <v>-0.0114624542071591-0.0211160353634628i</v>
      </c>
      <c r="K3616" t="str">
        <f t="shared" si="1054"/>
        <v>0.000253575081135176-0.000308199186227807i</v>
      </c>
      <c r="L3616" t="str">
        <f t="shared" si="1055"/>
        <v>0.0001875-0.000460981559315758i</v>
      </c>
      <c r="M3616" t="str">
        <f t="shared" si="1056"/>
        <v>0.00125-0.000115861675336046i</v>
      </c>
      <c r="N3616">
        <f t="shared" si="1057"/>
        <v>33.679762826518072</v>
      </c>
      <c r="O3616">
        <f t="shared" si="1058"/>
        <v>51.933873656376583</v>
      </c>
      <c r="P3616" s="3">
        <f t="shared" si="1059"/>
        <v>-51.933873656376583</v>
      </c>
      <c r="Q3616" s="3">
        <f t="shared" si="1060"/>
        <v>146.32023717348193</v>
      </c>
      <c r="R3616">
        <f t="shared" si="1061"/>
        <v>-33.679762826518072</v>
      </c>
      <c r="S3616">
        <f t="shared" si="1062"/>
        <v>765.18683260893567</v>
      </c>
      <c r="T3616">
        <f t="shared" si="1045"/>
        <v>-51.933873656376583</v>
      </c>
    </row>
    <row r="3617" spans="1:20" x14ac:dyDescent="0.35">
      <c r="A3617">
        <f t="shared" si="1046"/>
        <v>4826080.3444185546</v>
      </c>
      <c r="B3617">
        <f t="shared" si="1063"/>
        <v>768094.54257284966</v>
      </c>
      <c r="C3617" t="str">
        <f t="shared" si="1047"/>
        <v>-0.00208283170915719+0.00139680457742904i</v>
      </c>
      <c r="D3617" t="str">
        <f t="shared" si="1048"/>
        <v>1.64488213644778-1.7572311688963i</v>
      </c>
      <c r="E3617" t="str">
        <f t="shared" si="1049"/>
        <v>-2.32955244835876-4.68865644520786i</v>
      </c>
      <c r="F3617" t="str">
        <f t="shared" si="1050"/>
        <v>2.39567704116006-1.30437754284998i</v>
      </c>
      <c r="G3617" t="str">
        <f t="shared" si="1051"/>
        <v>0.823282202999281-0.381429701549226i</v>
      </c>
      <c r="H3617" t="str">
        <f t="shared" si="1052"/>
        <v>0.000203690680045096-3.10835973835178i</v>
      </c>
      <c r="I3617" t="str">
        <f t="shared" si="1053"/>
        <v>-0.0114364652860003-0.0210079919149906i</v>
      </c>
      <c r="K3617" t="str">
        <f t="shared" si="1054"/>
        <v>0.000252982134311993-0.000307274872828726i</v>
      </c>
      <c r="L3617" t="str">
        <f t="shared" si="1055"/>
        <v>0.0001875-0.000459236460764851i</v>
      </c>
      <c r="M3617" t="str">
        <f t="shared" si="1056"/>
        <v>0.00125-0.000115423067678866i</v>
      </c>
      <c r="N3617">
        <f t="shared" si="1057"/>
        <v>33.846898828335867</v>
      </c>
      <c r="O3617">
        <f t="shared" si="1058"/>
        <v>52.014010755342554</v>
      </c>
      <c r="P3617" s="3">
        <f t="shared" si="1059"/>
        <v>-52.014010755342554</v>
      </c>
      <c r="Q3617" s="3">
        <f t="shared" si="1060"/>
        <v>146.15310117166413</v>
      </c>
      <c r="R3617">
        <f t="shared" si="1061"/>
        <v>-33.846898828335867</v>
      </c>
      <c r="S3617">
        <f t="shared" si="1062"/>
        <v>768.09454257284972</v>
      </c>
      <c r="T3617">
        <f t="shared" si="1045"/>
        <v>-52.014010755342554</v>
      </c>
    </row>
    <row r="3618" spans="1:20" x14ac:dyDescent="0.35">
      <c r="A3618">
        <f t="shared" si="1046"/>
        <v>4844419.4497273443</v>
      </c>
      <c r="B3618">
        <f t="shared" si="1063"/>
        <v>771013.30183462647</v>
      </c>
      <c r="C3618" t="str">
        <f t="shared" si="1047"/>
        <v>-0.00205963824940466+0.00138997051092367i</v>
      </c>
      <c r="D3618" t="str">
        <f t="shared" si="1048"/>
        <v>1.6383069501926-1.75678363268039i</v>
      </c>
      <c r="E3618" t="str">
        <f t="shared" si="1049"/>
        <v>-2.32551069115595-4.66441931804337i</v>
      </c>
      <c r="F3618" t="str">
        <f t="shared" si="1050"/>
        <v>2.39245773313837-1.30636195843136i</v>
      </c>
      <c r="G3618" t="str">
        <f t="shared" si="1051"/>
        <v>0.822175877332377-0.382364621879579i</v>
      </c>
      <c r="H3618" t="str">
        <f t="shared" si="1052"/>
        <v>0.000201679939214703-3.09659101570232i</v>
      </c>
      <c r="I3618" t="str">
        <f t="shared" si="1053"/>
        <v>-0.0114105103832213-0.0209003264041835i</v>
      </c>
      <c r="K3618" t="str">
        <f t="shared" si="1054"/>
        <v>0.000252392384766812-0.000306351840824853i</v>
      </c>
      <c r="L3618" t="str">
        <f t="shared" si="1055"/>
        <v>0.0001875-0.000457497968484609i</v>
      </c>
      <c r="M3618" t="str">
        <f t="shared" si="1056"/>
        <v>0.00125-0.000114986120421265i</v>
      </c>
      <c r="N3618">
        <f t="shared" si="1057"/>
        <v>34.013897144884794</v>
      </c>
      <c r="O3618">
        <f t="shared" si="1058"/>
        <v>52.094243894230203</v>
      </c>
      <c r="P3618" s="3">
        <f t="shared" si="1059"/>
        <v>-52.094243894230203</v>
      </c>
      <c r="Q3618" s="3">
        <f t="shared" si="1060"/>
        <v>145.98610285511521</v>
      </c>
      <c r="R3618">
        <f t="shared" si="1061"/>
        <v>-34.013897144884794</v>
      </c>
      <c r="S3618">
        <f t="shared" si="1062"/>
        <v>771.01330183462642</v>
      </c>
      <c r="T3618">
        <f t="shared" si="1045"/>
        <v>-52.094243894230203</v>
      </c>
    </row>
    <row r="3619" spans="1:20" x14ac:dyDescent="0.35">
      <c r="A3619">
        <f t="shared" si="1046"/>
        <v>4862828.2436363082</v>
      </c>
      <c r="B3619">
        <f t="shared" si="1063"/>
        <v>773943.15238159802</v>
      </c>
      <c r="C3619" t="str">
        <f t="shared" si="1047"/>
        <v>-0.00203665877028299+0.00138311209242193i</v>
      </c>
      <c r="D3619" t="str">
        <f t="shared" si="1048"/>
        <v>1.6317346529809-1.75631158627691i</v>
      </c>
      <c r="E3619" t="str">
        <f t="shared" si="1049"/>
        <v>-2.32146218826636-4.64026847694791i</v>
      </c>
      <c r="F3619" t="str">
        <f t="shared" si="1050"/>
        <v>2.38922265133352-1.30834644569962i</v>
      </c>
      <c r="G3619" t="str">
        <f t="shared" si="1051"/>
        <v>0.821064130953621-0.383298609200446i</v>
      </c>
      <c r="H3619" t="str">
        <f t="shared" si="1052"/>
        <v>0.000199690486954874-3.08486686133287i</v>
      </c>
      <c r="I3619" t="str">
        <f t="shared" si="1053"/>
        <v>-0.0113845886648035-0.0207930378364488i</v>
      </c>
      <c r="K3619" t="str">
        <f t="shared" si="1054"/>
        <v>0.00025180582352207-0.000305430102283198i</v>
      </c>
      <c r="L3619" t="str">
        <f t="shared" si="1055"/>
        <v>0.0001875-0.000455766057466238i</v>
      </c>
      <c r="M3619" t="str">
        <f t="shared" si="1056"/>
        <v>0.00125-0.000114550827277611i</v>
      </c>
      <c r="N3619">
        <f t="shared" si="1057"/>
        <v>34.180755663718969</v>
      </c>
      <c r="O3619">
        <f t="shared" si="1058"/>
        <v>52.174572918939418</v>
      </c>
      <c r="P3619" s="3">
        <f t="shared" si="1059"/>
        <v>-52.174572918939418</v>
      </c>
      <c r="Q3619" s="3">
        <f t="shared" si="1060"/>
        <v>145.81924433628103</v>
      </c>
      <c r="R3619">
        <f t="shared" si="1061"/>
        <v>-34.180755663718969</v>
      </c>
      <c r="S3619">
        <f t="shared" si="1062"/>
        <v>773.943152381598</v>
      </c>
      <c r="T3619">
        <f t="shared" si="1045"/>
        <v>-52.174572918939418</v>
      </c>
    </row>
    <row r="3620" spans="1:20" x14ac:dyDescent="0.35">
      <c r="A3620">
        <f t="shared" si="1046"/>
        <v>4881306.9909621263</v>
      </c>
      <c r="B3620">
        <f t="shared" si="1063"/>
        <v>776884.13636064809</v>
      </c>
      <c r="C3620" t="str">
        <f t="shared" si="1047"/>
        <v>-0.00201389192936626+0.00137623037733302i</v>
      </c>
      <c r="D3620" t="str">
        <f t="shared" si="1048"/>
        <v>1.62516543186905-1.75581505677159i</v>
      </c>
      <c r="E3620" t="str">
        <f t="shared" si="1049"/>
        <v>-2.3174068624293-4.61620368456381i</v>
      </c>
      <c r="F3620" t="str">
        <f t="shared" si="1050"/>
        <v>2.38597177328956-1.31033089568217i</v>
      </c>
      <c r="G3620" t="str">
        <f t="shared" si="1051"/>
        <v>0.819946956145949-0.38423162968832i</v>
      </c>
      <c r="H3620" t="str">
        <f t="shared" si="1052"/>
        <v>0.000197722090060714-3.07318710637767i</v>
      </c>
      <c r="I3620" t="str">
        <f t="shared" si="1053"/>
        <v>-0.0113586993050966-0.0206861252248045i</v>
      </c>
      <c r="K3620" t="str">
        <f t="shared" si="1054"/>
        <v>0.000251222441514988-0.000304509669150165i</v>
      </c>
      <c r="L3620" t="str">
        <f t="shared" si="1055"/>
        <v>0.0001875-0.000454040702795615i</v>
      </c>
      <c r="M3620" t="str">
        <f t="shared" si="1056"/>
        <v>0.00125-0.000114117181986063i</v>
      </c>
      <c r="N3620">
        <f t="shared" si="1057"/>
        <v>34.347472279261041</v>
      </c>
      <c r="O3620">
        <f t="shared" si="1058"/>
        <v>52.254997673645335</v>
      </c>
      <c r="P3620" s="3">
        <f t="shared" si="1059"/>
        <v>-52.254997673645335</v>
      </c>
      <c r="Q3620" s="3">
        <f t="shared" si="1060"/>
        <v>145.65252772073896</v>
      </c>
      <c r="R3620">
        <f t="shared" si="1061"/>
        <v>-34.347472279261041</v>
      </c>
      <c r="S3620">
        <f t="shared" si="1062"/>
        <v>776.88413636064809</v>
      </c>
      <c r="T3620">
        <f t="shared" si="1045"/>
        <v>-52.254997673645335</v>
      </c>
    </row>
    <row r="3621" spans="1:20" x14ac:dyDescent="0.35">
      <c r="A3621">
        <f t="shared" si="1046"/>
        <v>4899855.9575277828</v>
      </c>
      <c r="B3621">
        <f t="shared" si="1063"/>
        <v>779836.29607881862</v>
      </c>
      <c r="C3621" t="str">
        <f t="shared" si="1047"/>
        <v>-0.00199133638463202+0.00136932640930358i</v>
      </c>
      <c r="D3621" t="str">
        <f t="shared" si="1048"/>
        <v>1.61859947356148-1.75529407301215i</v>
      </c>
      <c r="E3621" t="str">
        <f t="shared" si="1049"/>
        <v>-2.31334463748577-4.5922247054414i</v>
      </c>
      <c r="F3621" t="str">
        <f t="shared" si="1050"/>
        <v>2.38270507724407-1.3123151988775i</v>
      </c>
      <c r="G3621" t="str">
        <f t="shared" si="1051"/>
        <v>0.818824345430627-0.385163649324196i</v>
      </c>
      <c r="H3621" t="str">
        <f t="shared" si="1052"/>
        <v>0.000195774517823833-3.06155158261133i</v>
      </c>
      <c r="I3621" t="str">
        <f t="shared" si="1053"/>
        <v>-0.0113328414868122-0.0205795875898428i</v>
      </c>
      <c r="K3621" t="str">
        <f t="shared" si="1054"/>
        <v>0.000250642229599249-0.000303590553251426i</v>
      </c>
      <c r="L3621" t="str">
        <f t="shared" si="1055"/>
        <v>0.0001875-0.000452321879652932i</v>
      </c>
      <c r="M3621" t="str">
        <f t="shared" si="1056"/>
        <v>0.00125-0.000113685178308491i</v>
      </c>
      <c r="N3621">
        <f t="shared" si="1057"/>
        <v>34.514044892871766</v>
      </c>
      <c r="O3621">
        <f t="shared" si="1058"/>
        <v>52.335518000803816</v>
      </c>
      <c r="P3621" s="3">
        <f t="shared" si="1059"/>
        <v>-52.335518000803816</v>
      </c>
      <c r="Q3621" s="3">
        <f t="shared" si="1060"/>
        <v>145.48595510712823</v>
      </c>
      <c r="R3621">
        <f t="shared" si="1061"/>
        <v>-34.514044892871766</v>
      </c>
      <c r="S3621">
        <f t="shared" si="1062"/>
        <v>779.83629607881858</v>
      </c>
      <c r="T3621">
        <f t="shared" si="1045"/>
        <v>-52.335518000803816</v>
      </c>
    </row>
    <row r="3622" spans="1:20" x14ac:dyDescent="0.35">
      <c r="A3622">
        <f t="shared" si="1046"/>
        <v>4918475.4101663884</v>
      </c>
      <c r="B3622">
        <f t="shared" si="1063"/>
        <v>782799.67400391819</v>
      </c>
      <c r="C3622" t="str">
        <f t="shared" si="1047"/>
        <v>-0.00196899079456134+0.00136240122023111i</v>
      </c>
      <c r="D3622" t="str">
        <f t="shared" si="1048"/>
        <v>1.61203696438952-1.75474866560303i</v>
      </c>
      <c r="E3622" t="str">
        <f t="shared" si="1049"/>
        <v>-2.3092754383831-4.56833130602803i</v>
      </c>
      <c r="F3622" t="str">
        <f t="shared" si="1050"/>
        <v>2.37942254213693-1.31429924525907i</v>
      </c>
      <c r="G3622" t="str">
        <f t="shared" si="1051"/>
        <v>0.817696291570276-0.386094633894974i</v>
      </c>
      <c r="H3622" t="str">
        <f t="shared" si="1052"/>
        <v>0.000193847542008395-3.04996012244647i</v>
      </c>
      <c r="I3622" t="str">
        <f t="shared" si="1053"/>
        <v>-0.0113070144010176-0.0204734239596934i</v>
      </c>
      <c r="K3622" t="str">
        <f t="shared" si="1054"/>
        <v>0.000250065178546674-0.000302672766291839i</v>
      </c>
      <c r="L3622" t="str">
        <f t="shared" si="1055"/>
        <v>0.0001875-0.000450609563312347i</v>
      </c>
      <c r="M3622" t="str">
        <f t="shared" si="1056"/>
        <v>0.00125-0.000113254810030376i</v>
      </c>
      <c r="N3622">
        <f t="shared" si="1057"/>
        <v>34.68047141291521</v>
      </c>
      <c r="O3622">
        <f t="shared" si="1058"/>
        <v>52.416133741157097</v>
      </c>
      <c r="P3622" s="3">
        <f t="shared" si="1059"/>
        <v>-52.416133741157097</v>
      </c>
      <c r="Q3622" s="3">
        <f t="shared" si="1060"/>
        <v>145.31952858708479</v>
      </c>
      <c r="R3622">
        <f t="shared" si="1061"/>
        <v>-34.68047141291521</v>
      </c>
      <c r="S3622">
        <f t="shared" si="1062"/>
        <v>782.7996740039182</v>
      </c>
      <c r="T3622">
        <f t="shared" si="1045"/>
        <v>-52.416133741157097</v>
      </c>
    </row>
    <row r="3623" spans="1:20" x14ac:dyDescent="0.35">
      <c r="A3623">
        <f t="shared" si="1046"/>
        <v>4937165.616725021</v>
      </c>
      <c r="B3623">
        <f t="shared" si="1063"/>
        <v>785774.3127651331</v>
      </c>
      <c r="C3623" t="str">
        <f t="shared" si="1047"/>
        <v>-0.00194685381823828+0.00135545583027891i</v>
      </c>
      <c r="D3623" t="str">
        <f t="shared" si="1048"/>
        <v>1.60547809029046-1.75417886689986i</v>
      </c>
      <c r="E3623" t="str">
        <f t="shared" si="1049"/>
        <v>-2.30519919117987-4.54452325465659i</v>
      </c>
      <c r="F3623" t="str">
        <f t="shared" si="1050"/>
        <v>2.37612414761908-1.3162829242794i</v>
      </c>
      <c r="G3623" t="str">
        <f t="shared" si="1051"/>
        <v>0.816562787571884-0.387024548994916i</v>
      </c>
      <c r="H3623" t="str">
        <f t="shared" si="1052"/>
        <v>0.000191940936827316-3.03841255893118i</v>
      </c>
      <c r="I3623" t="str">
        <f t="shared" si="1053"/>
        <v>-0.0112812172471298-0.0203676333699861i</v>
      </c>
      <c r="K3623" t="str">
        <f t="shared" si="1054"/>
        <v>0.000249491279048881-0.00030175631985535i</v>
      </c>
      <c r="L3623" t="str">
        <f t="shared" si="1055"/>
        <v>0.0001875-0.000448903729141608i</v>
      </c>
      <c r="M3623" t="str">
        <f t="shared" si="1056"/>
        <v>0.00125-0.000112826070960725i</v>
      </c>
      <c r="N3623">
        <f t="shared" si="1057"/>
        <v>34.846749754824685</v>
      </c>
      <c r="O3623">
        <f t="shared" si="1058"/>
        <v>52.496844733740005</v>
      </c>
      <c r="P3623" s="3">
        <f t="shared" si="1059"/>
        <v>-52.496844733740005</v>
      </c>
      <c r="Q3623" s="3">
        <f t="shared" si="1060"/>
        <v>145.15325024517531</v>
      </c>
      <c r="R3623">
        <f t="shared" si="1061"/>
        <v>-34.846749754824685</v>
      </c>
      <c r="S3623">
        <f t="shared" si="1062"/>
        <v>785.77431276513312</v>
      </c>
      <c r="T3623">
        <f t="shared" si="1045"/>
        <v>-52.496844733740005</v>
      </c>
    </row>
    <row r="3624" spans="1:20" x14ac:dyDescent="0.35">
      <c r="A3624">
        <f t="shared" si="1046"/>
        <v>4955926.846068576</v>
      </c>
      <c r="B3624">
        <f t="shared" si="1063"/>
        <v>788760.25515364064</v>
      </c>
      <c r="C3624" t="str">
        <f t="shared" si="1047"/>
        <v>-0.00192492411544909+0.0013484912478928i</v>
      </c>
      <c r="D3624" t="str">
        <f t="shared" si="1048"/>
        <v>1.59892303678658-1.75358471100366i</v>
      </c>
      <c r="E3624" t="str">
        <f t="shared" si="1049"/>
        <v>-2.30111582305063-4.52080032153449i</v>
      </c>
      <c r="F3624" t="str">
        <f t="shared" si="1050"/>
        <v>2.37280987406137-1.3182661248743i</v>
      </c>
      <c r="G3624" t="str">
        <f t="shared" si="1051"/>
        <v>0.815423826689822-0.387953360027142i</v>
      </c>
      <c r="H3624" t="str">
        <f t="shared" si="1052"/>
        <v>0.000190054478918652-3.02690872574668i</v>
      </c>
      <c r="I3624" t="str">
        <f t="shared" si="1053"/>
        <v>-0.0112554492329098-0.0202622148638135i</v>
      </c>
      <c r="K3624" t="str">
        <f t="shared" si="1054"/>
        <v>0.000248920521718943-0.000300841225404952i</v>
      </c>
      <c r="L3624" t="str">
        <f t="shared" si="1055"/>
        <v>0.0001875-0.000447204352601722i</v>
      </c>
      <c r="M3624" t="str">
        <f t="shared" si="1056"/>
        <v>0.00125-0.000112398954931983i</v>
      </c>
      <c r="N3624">
        <f t="shared" si="1057"/>
        <v>35.012877841170166</v>
      </c>
      <c r="O3624">
        <f t="shared" si="1058"/>
        <v>52.577650815885164</v>
      </c>
      <c r="P3624" s="3">
        <f t="shared" si="1059"/>
        <v>-52.577650815885164</v>
      </c>
      <c r="Q3624" s="3">
        <f t="shared" si="1060"/>
        <v>144.98712215882983</v>
      </c>
      <c r="R3624">
        <f t="shared" si="1061"/>
        <v>-35.012877841170166</v>
      </c>
      <c r="S3624">
        <f t="shared" si="1062"/>
        <v>788.76025515364063</v>
      </c>
      <c r="T3624">
        <f t="shared" si="1045"/>
        <v>-52.577650815885164</v>
      </c>
    </row>
    <row r="3625" spans="1:20" x14ac:dyDescent="0.35">
      <c r="A3625">
        <f t="shared" si="1046"/>
        <v>4974759.3680836372</v>
      </c>
      <c r="B3625">
        <f t="shared" si="1063"/>
        <v>791757.54412322445</v>
      </c>
      <c r="C3625" t="str">
        <f t="shared" si="1047"/>
        <v>-0.00190320034678072+0.00134150846981923i</v>
      </c>
      <c r="D3625" t="str">
        <f t="shared" si="1048"/>
        <v>1.59237198896443-1.75296623375469i</v>
      </c>
      <c r="E3625" t="str">
        <f t="shared" si="1049"/>
        <v>-2.29702526229096-4.49716227873221i</v>
      </c>
      <c r="F3625" t="str">
        <f t="shared" si="1050"/>
        <v>2.36947970256326-1.3202487354672i</v>
      </c>
      <c r="G3625" t="str">
        <f t="shared" si="1051"/>
        <v>0.814279402428861-0.38888103220517i</v>
      </c>
      <c r="H3625" t="str">
        <f t="shared" si="1052"/>
        <v>0.000188187947322147-3.01544845720493i</v>
      </c>
      <c r="I3625" t="str">
        <f t="shared" si="1053"/>
        <v>-0.0112297095744577-0.0201571674916935i</v>
      </c>
      <c r="K3625" t="str">
        <f t="shared" si="1054"/>
        <v>0.000248352897093023-0.000299927494282634i</v>
      </c>
      <c r="L3625" t="str">
        <f t="shared" si="1055"/>
        <v>0.0001875-0.000445511409246584i</v>
      </c>
      <c r="M3625" t="str">
        <f t="shared" si="1056"/>
        <v>0.00125-0.000111973455799944i</v>
      </c>
      <c r="N3625">
        <f t="shared" si="1057"/>
        <v>35.178853601725166</v>
      </c>
      <c r="O3625">
        <f t="shared" si="1058"/>
        <v>52.658551823229075</v>
      </c>
      <c r="P3625" s="3">
        <f t="shared" si="1059"/>
        <v>-52.658551823229075</v>
      </c>
      <c r="Q3625" s="3">
        <f t="shared" si="1060"/>
        <v>144.82114639827483</v>
      </c>
      <c r="R3625">
        <f t="shared" si="1061"/>
        <v>-35.178853601725166</v>
      </c>
      <c r="S3625">
        <f t="shared" si="1062"/>
        <v>791.75754412322442</v>
      </c>
      <c r="T3625">
        <f t="shared" si="1045"/>
        <v>-52.658551823229075</v>
      </c>
    </row>
    <row r="3626" spans="1:20" x14ac:dyDescent="0.35">
      <c r="A3626">
        <f t="shared" si="1046"/>
        <v>4993663.4536823547</v>
      </c>
      <c r="B3626">
        <f t="shared" si="1063"/>
        <v>794766.2227908927</v>
      </c>
      <c r="C3626" t="str">
        <f t="shared" si="1047"/>
        <v>-0.00188168117371888+0.00133450848112479i</v>
      </c>
      <c r="D3626" t="str">
        <f t="shared" si="1048"/>
        <v>1.58582513145405-1.75232347272598i</v>
      </c>
      <c r="E3626" t="str">
        <f t="shared" si="1049"/>
        <v>-2.29292743832214-4.47360890017181i</v>
      </c>
      <c r="F3626" t="str">
        <f t="shared" si="1050"/>
        <v>2.36613361496162-1.3222306439736i</v>
      </c>
      <c r="G3626" t="str">
        <f t="shared" si="1051"/>
        <v>0.813129508547181-0.389807530554504i</v>
      </c>
      <c r="H3626" t="str">
        <f t="shared" si="1052"/>
        <v>0.000186341123455959-3.00403158824619i</v>
      </c>
      <c r="I3626" t="str">
        <f t="shared" si="1053"/>
        <v>-0.0112039974962075-0.0200524903115297i</v>
      </c>
      <c r="K3626" t="str">
        <f t="shared" si="1054"/>
        <v>0.000247788395632014-0.00029901513770936i</v>
      </c>
      <c r="L3626" t="str">
        <f t="shared" si="1055"/>
        <v>0.0001875-0.000443824874722638i</v>
      </c>
      <c r="M3626" t="str">
        <f t="shared" si="1056"/>
        <v>0.00125-0.000111549567443658i</v>
      </c>
      <c r="N3626">
        <f t="shared" si="1057"/>
        <v>35.344674973530346</v>
      </c>
      <c r="O3626">
        <f t="shared" si="1058"/>
        <v>52.739547589718327</v>
      </c>
      <c r="P3626" s="3">
        <f t="shared" si="1059"/>
        <v>-52.739547589718327</v>
      </c>
      <c r="Q3626" s="3">
        <f t="shared" si="1060"/>
        <v>144.65532502646965</v>
      </c>
      <c r="R3626">
        <f t="shared" si="1061"/>
        <v>-35.344674973530346</v>
      </c>
      <c r="S3626">
        <f t="shared" si="1062"/>
        <v>794.7662227908927</v>
      </c>
      <c r="T3626">
        <f t="shared" si="1045"/>
        <v>-52.739547589718327</v>
      </c>
    </row>
    <row r="3627" spans="1:20" x14ac:dyDescent="0.35">
      <c r="A3627">
        <f t="shared" si="1046"/>
        <v>5012639.3748063473</v>
      </c>
      <c r="B3627">
        <f t="shared" si="1063"/>
        <v>797786.33443749812</v>
      </c>
      <c r="C3627" t="str">
        <f t="shared" si="1047"/>
        <v>-0.00186036525874545+0.00132749225521744i</v>
      </c>
      <c r="D3627" t="str">
        <f t="shared" si="1048"/>
        <v>1.57928264840841-1.75165646721665i</v>
      </c>
      <c r="E3627" t="str">
        <f t="shared" si="1049"/>
        <v>-2.28882228169612-4.45013996161545i</v>
      </c>
      <c r="F3627" t="str">
        <f t="shared" si="1050"/>
        <v>2.36277159383948-1.32421173780565i</v>
      </c>
      <c r="G3627" t="str">
        <f t="shared" si="1051"/>
        <v>0.81197413905939-0.390732819914264i</v>
      </c>
      <c r="H3627" t="str">
        <f t="shared" si="1052"/>
        <v>0.000184513791093537-2.99265795443663i</v>
      </c>
      <c r="I3627" t="str">
        <f t="shared" si="1053"/>
        <v>-0.0111783122309217-0.0199481823885733i</v>
      </c>
      <c r="K3627" t="str">
        <f t="shared" si="1054"/>
        <v>0.000247227007723149-0.000298104166785063i</v>
      </c>
      <c r="L3627" t="str">
        <f t="shared" si="1055"/>
        <v>0.0001875-0.000442144724768519i</v>
      </c>
      <c r="M3627" t="str">
        <f t="shared" si="1056"/>
        <v>0.00125-0.000111127283765349i</v>
      </c>
      <c r="N3627">
        <f t="shared" si="1057"/>
        <v>35.510339900962521</v>
      </c>
      <c r="O3627">
        <f t="shared" si="1058"/>
        <v>52.820637947615751</v>
      </c>
      <c r="P3627" s="3">
        <f t="shared" si="1059"/>
        <v>-52.820637947615751</v>
      </c>
      <c r="Q3627" s="3">
        <f t="shared" si="1060"/>
        <v>144.48966009903748</v>
      </c>
      <c r="R3627">
        <f t="shared" si="1061"/>
        <v>-35.510339900962521</v>
      </c>
      <c r="S3627">
        <f t="shared" si="1062"/>
        <v>797.78633443749811</v>
      </c>
      <c r="T3627">
        <f t="shared" si="1045"/>
        <v>-52.820637947615751</v>
      </c>
    </row>
    <row r="3628" spans="1:20" x14ac:dyDescent="0.35">
      <c r="A3628">
        <f t="shared" si="1046"/>
        <v>5031687.404430612</v>
      </c>
      <c r="B3628">
        <f t="shared" si="1063"/>
        <v>800817.92250836059</v>
      </c>
      <c r="C3628" t="str">
        <f t="shared" si="1047"/>
        <v>-0.00183925126543552+0.00132046075386911i</v>
      </c>
      <c r="D3628" t="str">
        <f t="shared" si="1048"/>
        <v>1.57274472348294-1.75096525824491i</v>
      </c>
      <c r="E3628" t="str">
        <f t="shared" si="1049"/>
        <v>-2.28470972410045-4.42675524065385i</v>
      </c>
      <c r="F3628" t="str">
        <f t="shared" si="1050"/>
        <v>2.35939362253482-1.32619190387695i</v>
      </c>
      <c r="G3628" t="str">
        <f t="shared" si="1051"/>
        <v>0.810813288239523-0.391656864938859i</v>
      </c>
      <c r="H3628" t="str">
        <f t="shared" si="1052"/>
        <v>0.000182705736340701-2.98132739196603i</v>
      </c>
      <c r="I3628" t="str">
        <f t="shared" si="1053"/>
        <v>-0.0111526530196884-0.0198442427953839i</v>
      </c>
      <c r="K3628" t="str">
        <f t="shared" si="1054"/>
        <v>0.000246668723681623-0.000297194592488653i</v>
      </c>
      <c r="L3628" t="str">
        <f t="shared" si="1055"/>
        <v>0.0001875-0.000440470935214703i</v>
      </c>
      <c r="M3628" t="str">
        <f t="shared" si="1056"/>
        <v>0.00125-0.000110706598690326i</v>
      </c>
      <c r="N3628">
        <f t="shared" si="1057"/>
        <v>35.675846335799065</v>
      </c>
      <c r="O3628">
        <f t="shared" si="1058"/>
        <v>52.901822727506243</v>
      </c>
      <c r="P3628" s="3">
        <f t="shared" si="1059"/>
        <v>-52.901822727506243</v>
      </c>
      <c r="Q3628" s="3">
        <f t="shared" si="1060"/>
        <v>144.32415366420094</v>
      </c>
      <c r="R3628">
        <f t="shared" si="1061"/>
        <v>-35.675846335799065</v>
      </c>
      <c r="S3628">
        <f t="shared" si="1062"/>
        <v>800.81792250836054</v>
      </c>
      <c r="T3628">
        <f t="shared" ref="T3628:T3691" si="1064">P3628</f>
        <v>-52.901822727506243</v>
      </c>
    </row>
    <row r="3629" spans="1:20" x14ac:dyDescent="0.35">
      <c r="A3629">
        <f t="shared" ref="A3629:A3692" si="1065">2*PI()*B3629</f>
        <v>5050807.816567448</v>
      </c>
      <c r="B3629">
        <f t="shared" si="1063"/>
        <v>803861.03061389236</v>
      </c>
      <c r="C3629" t="str">
        <f t="shared" ref="C3629:C3692" si="1066">IMPRODUCT(D3629,E3629,$C$40,,K3629,$C$41)</f>
        <v>-0.00181833785855366+0.00131341492723974i</v>
      </c>
      <c r="D3629" t="str">
        <f t="shared" ref="D3629:D3692" si="1067">IMDIV(IMPRODUCT($C$37,$C$38,COMPLEX(1,A3629/$C$38)),IMSUM(-1*A3629*A3629/$C$39,COMPLEX(0,1*A3629)))</f>
        <v>1.56621153981518-1.75024988854072i</v>
      </c>
      <c r="E3629" t="str">
        <f t="shared" ref="E3629:E3692" si="1068">IMDIV(IMPRODUCT(IMSUM(F3629,G3629),$C$29,H3629),IMSUM(1,I3629))</f>
        <v>-2.28058969836308-4.4034545166946i</v>
      </c>
      <c r="F3629" t="str">
        <f t="shared" ref="F3629:F3692" si="1069">IMDIV(IMPRODUCT($C$14,$C$15,COMPLEX(1,A3629/$C$15)),IMSUM(-1*A3629*A3629/$C$16,COMPLEX(0,A3629)))</f>
        <v>2.35599968514927-1.32817102860734i</v>
      </c>
      <c r="G3629" t="str">
        <f t="shared" ref="G3629:G3692" si="1070">IMDIV(1,COMPLEX(1,A3629*$C$9*$C$10))</f>
        <v>0.809646950624054-0.392579630099709i</v>
      </c>
      <c r="H3629" t="str">
        <f t="shared" ref="H3629:H3692" si="1071">IMDIV($C$3,IMSUM(K3629,COMPLEX(0,$C$28*A3629)))</f>
        <v>0.000180916747612854-2.97003973764532i</v>
      </c>
      <c r="I3629" t="str">
        <f t="shared" ref="I3629:I3692" si="1072">IMPRODUCT(F3629,$C$29,H3629,$C$31)</f>
        <v>-0.0111270191119159-0.0197406706117889i</v>
      </c>
      <c r="K3629" t="str">
        <f t="shared" ref="K3629:K3692" si="1073">IF($C$26&lt;=0,IMDIV(1,IMSUM(IMDIV(1,L3629),1/$C$18)),IMDIV(1,IMSUM(IMDIV(1,L3629),1/$C$18,IMDIV(1,M3629))))</f>
        <v>0.000246113533752176-0.000296286425678053i</v>
      </c>
      <c r="L3629" t="str">
        <f t="shared" ref="L3629:L3692" si="1074">IMSUM($C$21/$C$22,IMDIV(1,COMPLEX(0,$C$20*$C$22*A3629)))</f>
        <v>0.0001875-0.000438803481983167i</v>
      </c>
      <c r="M3629" t="str">
        <f t="shared" ref="M3629:M3692" si="1075">IMSUM($C$25/$C$26,IMDIV(1,COMPLEX(0,$C$24*$C$26*A3629)))</f>
        <v>0.00125-0.000110287506166892i</v>
      </c>
      <c r="N3629">
        <f t="shared" ref="N3629:N3692" si="1076">ABS(R3629)</f>
        <v>35.841192237283963</v>
      </c>
      <c r="O3629">
        <f t="shared" ref="O3629:O3692" si="1077">ABS(P3629)</f>
        <v>52.983101758303384</v>
      </c>
      <c r="P3629" s="3">
        <f t="shared" ref="P3629:P3692" si="1078">20*LOG10(IMABS(C3629))</f>
        <v>-52.983101758303384</v>
      </c>
      <c r="Q3629" s="3">
        <f t="shared" ref="Q3629:Q3692" si="1079">IMARGUMENT(C3629)*180/PI()</f>
        <v>144.15880776271604</v>
      </c>
      <c r="R3629">
        <f t="shared" ref="R3629:R3692" si="1080">IF(Q3629&lt;0,Q3629+180,Q3629-180)</f>
        <v>-35.841192237283963</v>
      </c>
      <c r="S3629">
        <f t="shared" ref="S3629:S3692" si="1081">B3629/1000</f>
        <v>803.86103061389235</v>
      </c>
      <c r="T3629">
        <f t="shared" si="1064"/>
        <v>-52.983101758303384</v>
      </c>
    </row>
    <row r="3630" spans="1:20" x14ac:dyDescent="0.35">
      <c r="A3630">
        <f t="shared" si="1065"/>
        <v>5070000.8862704048</v>
      </c>
      <c r="B3630">
        <f t="shared" ref="B3630:B3693" si="1082">B3629*(1+B$42)</f>
        <v>806915.70253022516</v>
      </c>
      <c r="C3630" t="str">
        <f t="shared" si="1066"/>
        <v>-0.00179762370414961+0.00130635571390282i</v>
      </c>
      <c r="D3630" t="str">
        <f t="shared" si="1067"/>
        <v>1.5596832800045-1.74951040253821i</v>
      </c>
      <c r="E3630" t="str">
        <f t="shared" si="1068"/>
        <v>-2.27646213845737-4.38023757095034i</v>
      </c>
      <c r="F3630" t="str">
        <f t="shared" si="1069"/>
        <v>2.35258976655685-1.3301489979279i</v>
      </c>
      <c r="G3630" t="str">
        <f t="shared" si="1070"/>
        <v>0.808475121014893-0.393501079687016i</v>
      </c>
      <c r="H3630" t="str">
        <f t="shared" si="1071"/>
        <v>0.000179146615612398-2.95879482890429i</v>
      </c>
      <c r="I3630" t="str">
        <f t="shared" si="1072"/>
        <v>-0.0111014097653288-0.0196374649248439i</v>
      </c>
      <c r="K3630" t="str">
        <f t="shared" si="1073"/>
        <v>0.000245561428110699-0.00029537967709024i</v>
      </c>
      <c r="L3630" t="str">
        <f t="shared" si="1074"/>
        <v>0.0001875-0.000437142341087035i</v>
      </c>
      <c r="M3630" t="str">
        <f t="shared" si="1075"/>
        <v>0.00125-0.00010987000016626i</v>
      </c>
      <c r="N3630">
        <f t="shared" si="1076"/>
        <v>36.006375572194486</v>
      </c>
      <c r="O3630">
        <f t="shared" si="1077"/>
        <v>53.064474867255818</v>
      </c>
      <c r="P3630" s="3">
        <f t="shared" si="1078"/>
        <v>-53.064474867255818</v>
      </c>
      <c r="Q3630" s="3">
        <f t="shared" si="1079"/>
        <v>143.99362442780551</v>
      </c>
      <c r="R3630">
        <f t="shared" si="1080"/>
        <v>-36.006375572194486</v>
      </c>
      <c r="S3630">
        <f t="shared" si="1081"/>
        <v>806.91570253022519</v>
      </c>
      <c r="T3630">
        <f t="shared" si="1064"/>
        <v>-53.064474867255818</v>
      </c>
    </row>
    <row r="3631" spans="1:20" x14ac:dyDescent="0.35">
      <c r="A3631">
        <f t="shared" si="1065"/>
        <v>5089266.8896382321</v>
      </c>
      <c r="B3631">
        <f t="shared" si="1082"/>
        <v>809981.98219984001</v>
      </c>
      <c r="C3631" t="str">
        <f t="shared" si="1066"/>
        <v>-0.00177710746965347+0.00129928404087232i</v>
      </c>
      <c r="D3631" t="str">
        <f t="shared" si="1067"/>
        <v>1.55316012609207-1.74874684636784i</v>
      </c>
      <c r="E3631" t="str">
        <f t="shared" si="1068"/>
        <v>-2.27232697950688-4.35710418642701i</v>
      </c>
      <c r="F3631" t="str">
        <f t="shared" si="1069"/>
        <v>2.3491638524127-1.3321256972861i</v>
      </c>
      <c r="G3631" t="str">
        <f t="shared" si="1070"/>
        <v>0.807297794482382-0.394421177811567i</v>
      </c>
      <c r="H3631" t="str">
        <f t="shared" si="1071"/>
        <v>0.000177395133306288-2.94759250378921i</v>
      </c>
      <c r="I3631" t="str">
        <f t="shared" si="1072"/>
        <v>-0.0110758242459649-0.0195346248287915i</v>
      </c>
      <c r="K3631" t="str">
        <f t="shared" si="1073"/>
        <v>0.000245012396865795-0.000294474357341308i</v>
      </c>
      <c r="L3631" t="str">
        <f t="shared" si="1074"/>
        <v>0.0001875-0.000435487488630241i</v>
      </c>
      <c r="M3631" t="str">
        <f t="shared" si="1075"/>
        <v>0.00125-0.000109454074682467i</v>
      </c>
      <c r="N3631">
        <f t="shared" si="1076"/>
        <v>36.171394314905655</v>
      </c>
      <c r="O3631">
        <f t="shared" si="1077"/>
        <v>53.145941879953554</v>
      </c>
      <c r="P3631" s="3">
        <f t="shared" si="1078"/>
        <v>-53.145941879953554</v>
      </c>
      <c r="Q3631" s="3">
        <f t="shared" si="1079"/>
        <v>143.82860568509435</v>
      </c>
      <c r="R3631">
        <f t="shared" si="1080"/>
        <v>-36.171394314905655</v>
      </c>
      <c r="S3631">
        <f t="shared" si="1081"/>
        <v>809.98198219983999</v>
      </c>
      <c r="T3631">
        <f t="shared" si="1064"/>
        <v>-53.145941879953554</v>
      </c>
    </row>
    <row r="3632" spans="1:20" x14ac:dyDescent="0.35">
      <c r="A3632">
        <f t="shared" si="1065"/>
        <v>5108606.1038188571</v>
      </c>
      <c r="B3632">
        <f t="shared" si="1082"/>
        <v>813059.91373219946</v>
      </c>
      <c r="C3632" t="str">
        <f t="shared" si="1066"/>
        <v>-0.00175678782397006+0.00129220082363103i</v>
      </c>
      <c r="D3632" t="str">
        <f t="shared" si="1067"/>
        <v>1.54664225954084-1.74795926784822i</v>
      </c>
      <c r="E3632" t="str">
        <f t="shared" si="1068"/>
        <v>-2.26818415779045-4.33405414791187i</v>
      </c>
      <c r="F3632" t="str">
        <f t="shared" si="1069"/>
        <v>2.34572192916175-1.33410101165107i</v>
      </c>
      <c r="G3632" t="str">
        <f t="shared" si="1070"/>
        <v>0.806114966368286-0.3953398884066i</v>
      </c>
      <c r="H3632" t="str">
        <f t="shared" si="1071"/>
        <v>0.000175662095903776-2.93643260096051i</v>
      </c>
      <c r="I3632" t="str">
        <f t="shared" si="1072"/>
        <v>-0.0110502618281715-0.0194321494250203i</v>
      </c>
      <c r="K3632" t="str">
        <f t="shared" si="1073"/>
        <v>0.00024446643006035-0.000293570476926542i</v>
      </c>
      <c r="L3632" t="str">
        <f t="shared" si="1074"/>
        <v>0.0001875-0.000433838900807173i</v>
      </c>
      <c r="M3632" t="str">
        <f t="shared" si="1075"/>
        <v>0.00125-0.000109039723732284i</v>
      </c>
      <c r="N3632">
        <f t="shared" si="1076"/>
        <v>36.336246447456887</v>
      </c>
      <c r="O3632">
        <f t="shared" si="1077"/>
        <v>53.227502620334846</v>
      </c>
      <c r="P3632" s="3">
        <f t="shared" si="1078"/>
        <v>-53.227502620334846</v>
      </c>
      <c r="Q3632" s="3">
        <f t="shared" si="1079"/>
        <v>143.66375355254311</v>
      </c>
      <c r="R3632">
        <f t="shared" si="1080"/>
        <v>-36.336246447456887</v>
      </c>
      <c r="S3632">
        <f t="shared" si="1081"/>
        <v>813.05991373219945</v>
      </c>
      <c r="T3632">
        <f t="shared" si="1064"/>
        <v>-53.227502620334846</v>
      </c>
    </row>
    <row r="3633" spans="1:20" x14ac:dyDescent="0.35">
      <c r="A3633">
        <f t="shared" si="1065"/>
        <v>5128018.8070133692</v>
      </c>
      <c r="B3633">
        <f t="shared" si="1082"/>
        <v>816149.54140438186</v>
      </c>
      <c r="C3633" t="str">
        <f t="shared" si="1066"/>
        <v>-0.00173666343757289+0.00128510696616034i</v>
      </c>
      <c r="D3633" t="str">
        <f t="shared" si="1067"/>
        <v>1.54012986121573-1.7471477164777i</v>
      </c>
      <c r="E3633" t="str">
        <f t="shared" si="1068"/>
        <v>-2.26403361074694-4.31108724196166i</v>
      </c>
      <c r="F3633" t="str">
        <f t="shared" si="1069"/>
        <v>2.34226398404752-1.33607482551897i</v>
      </c>
      <c r="G3633" t="str">
        <f t="shared" si="1070"/>
        <v>0.804926632288775-0.396257175229706i</v>
      </c>
      <c r="H3633" t="str">
        <f t="shared" si="1071"/>
        <v>0.000173947300834321-2.92531495969041i</v>
      </c>
      <c r="I3633" t="str">
        <f t="shared" si="1072"/>
        <v>-0.0110247217946017-0.0193300378220235i</v>
      </c>
      <c r="K3633" t="str">
        <f t="shared" si="1073"/>
        <v>0.000243923517673093-0.000292668046220522i</v>
      </c>
      <c r="L3633" t="str">
        <f t="shared" si="1074"/>
        <v>0.0001875-0.000432196553902345i</v>
      </c>
      <c r="M3633" t="str">
        <f t="shared" si="1075"/>
        <v>0.00125-0.000108626941355135i</v>
      </c>
      <c r="N3633">
        <f t="shared" si="1076"/>
        <v>36.50092995961586</v>
      </c>
      <c r="O3633">
        <f t="shared" si="1077"/>
        <v>53.309156910692252</v>
      </c>
      <c r="P3633" s="3">
        <f t="shared" si="1078"/>
        <v>-53.309156910692252</v>
      </c>
      <c r="Q3633" s="3">
        <f t="shared" si="1079"/>
        <v>143.49907004038414</v>
      </c>
      <c r="R3633">
        <f t="shared" si="1080"/>
        <v>-36.50092995961586</v>
      </c>
      <c r="S3633">
        <f t="shared" si="1081"/>
        <v>816.14954140438181</v>
      </c>
      <c r="T3633">
        <f t="shared" si="1064"/>
        <v>-53.309156910692252</v>
      </c>
    </row>
    <row r="3634" spans="1:20" x14ac:dyDescent="0.35">
      <c r="A3634">
        <f t="shared" si="1065"/>
        <v>5147505.2784800204</v>
      </c>
      <c r="B3634">
        <f t="shared" si="1082"/>
        <v>819250.90966171853</v>
      </c>
      <c r="C3634" t="str">
        <f t="shared" si="1066"/>
        <v>-0.001716732982597+0.00127800336097123i</v>
      </c>
      <c r="D3634" t="str">
        <f t="shared" si="1067"/>
        <v>1.53362311136393-1.74631224342564i</v>
      </c>
      <c r="E3634" t="str">
        <f t="shared" si="1068"/>
        <v>-2.2598752769802-4.28820325689018i</v>
      </c>
      <c r="F3634" t="str">
        <f t="shared" si="1069"/>
        <v>2.33879000512055-1.33804702291851i</v>
      </c>
      <c r="G3634" t="str">
        <f t="shared" si="1070"/>
        <v>0.803732788137405-0.397173001864777i</v>
      </c>
      <c r="H3634" t="str">
        <f t="shared" si="1071"/>
        <v>0.000172250547725646-2.91423941986065i</v>
      </c>
      <c r="I3634" t="str">
        <f t="shared" si="1072"/>
        <v>-0.0109992034362122-0.0192282891353555i</v>
      </c>
      <c r="K3634" t="str">
        <f t="shared" si="1073"/>
        <v>0.000243383649620121-0.000291767075477222i</v>
      </c>
      <c r="L3634" t="str">
        <f t="shared" si="1074"/>
        <v>0.0001875-0.000430560424290043i</v>
      </c>
      <c r="M3634" t="str">
        <f t="shared" si="1075"/>
        <v>0.00125-0.000108215721613005i</v>
      </c>
      <c r="N3634">
        <f t="shared" si="1076"/>
        <v>36.665442848945645</v>
      </c>
      <c r="O3634">
        <f t="shared" si="1077"/>
        <v>53.390904571680593</v>
      </c>
      <c r="P3634" s="3">
        <f t="shared" si="1078"/>
        <v>-53.390904571680593</v>
      </c>
      <c r="Q3634" s="3">
        <f t="shared" si="1079"/>
        <v>143.33455715105436</v>
      </c>
      <c r="R3634">
        <f t="shared" si="1080"/>
        <v>-36.665442848945645</v>
      </c>
      <c r="S3634">
        <f t="shared" si="1081"/>
        <v>819.25090966171854</v>
      </c>
      <c r="T3634">
        <f t="shared" si="1064"/>
        <v>-53.390904571680593</v>
      </c>
    </row>
    <row r="3635" spans="1:20" x14ac:dyDescent="0.35">
      <c r="A3635">
        <f t="shared" si="1065"/>
        <v>5167065.7985382453</v>
      </c>
      <c r="B3635">
        <f t="shared" si="1082"/>
        <v>822364.06311843311</v>
      </c>
      <c r="C3635" t="str">
        <f t="shared" si="1066"/>
        <v>-0.00169699513293175+0.00127089088913689i</v>
      </c>
      <c r="D3635" t="str">
        <f t="shared" si="1067"/>
        <v>1.52712218959538-1.74545290152345i</v>
      </c>
      <c r="E3635" t="str">
        <f t="shared" si="1068"/>
        <v>-2.25570909626405-4.26540198275658i</v>
      </c>
      <c r="F3635" t="str">
        <f t="shared" si="1069"/>
        <v>2.33529998124732-1.34001748741668i</v>
      </c>
      <c r="G3635" t="str">
        <f t="shared" si="1070"/>
        <v>0.802533430088084-0.398087331724006i</v>
      </c>
      <c r="H3635" t="str">
        <f t="shared" si="1071"/>
        <v>0.000170571638381994-2.90320582196014i</v>
      </c>
      <c r="I3635" t="str">
        <f t="shared" si="1072"/>
        <v>-0.0109737060522598-0.0191269024875913i</v>
      </c>
      <c r="K3635" t="str">
        <f t="shared" si="1073"/>
        <v>0.000242846815756447-0.000290867574830145i</v>
      </c>
      <c r="L3635" t="str">
        <f t="shared" si="1074"/>
        <v>0.0001875-0.000428930488433992i</v>
      </c>
      <c r="M3635" t="str">
        <f t="shared" si="1075"/>
        <v>0.00125-0.000107806058590362i</v>
      </c>
      <c r="N3635">
        <f t="shared" si="1076"/>
        <v>36.82978312086766</v>
      </c>
      <c r="O3635">
        <f t="shared" si="1077"/>
        <v>53.472745422322284</v>
      </c>
      <c r="P3635" s="3">
        <f t="shared" si="1078"/>
        <v>-53.472745422322284</v>
      </c>
      <c r="Q3635" s="3">
        <f t="shared" si="1079"/>
        <v>143.17021687913234</v>
      </c>
      <c r="R3635">
        <f t="shared" si="1080"/>
        <v>-36.82978312086766</v>
      </c>
      <c r="S3635">
        <f t="shared" si="1081"/>
        <v>822.36406311843314</v>
      </c>
      <c r="T3635">
        <f t="shared" si="1064"/>
        <v>-53.472745422322284</v>
      </c>
    </row>
    <row r="3636" spans="1:20" x14ac:dyDescent="0.35">
      <c r="A3636">
        <f t="shared" si="1065"/>
        <v>5186700.6485726899</v>
      </c>
      <c r="B3636">
        <f t="shared" si="1082"/>
        <v>825489.04655828315</v>
      </c>
      <c r="C3636" t="str">
        <f t="shared" si="1066"/>
        <v>-0.00167744856431222+0.00126377042032639i</v>
      </c>
      <c r="D3636" t="str">
        <f t="shared" si="1067"/>
        <v>1.52062727486335-1.74456974525533i</v>
      </c>
      <c r="E3636" t="str">
        <f t="shared" si="1068"/>
        <v>-2.25153500954703-4.24268321135267i</v>
      </c>
      <c r="F3636" t="str">
        <f t="shared" si="1069"/>
        <v>2.3317939021186-1.34198610212448i</v>
      </c>
      <c r="G3636" t="str">
        <f t="shared" si="1070"/>
        <v>0.801328554598033-0.39900012804993i</v>
      </c>
      <c r="H3636" t="str">
        <f t="shared" si="1071"/>
        <v>0.000168910376762531-2.89221400708267i</v>
      </c>
      <c r="I3636" t="str">
        <f t="shared" si="1072"/>
        <v>-0.010948228950299-0.0190258770082809i</v>
      </c>
      <c r="K3636" t="str">
        <f t="shared" si="1073"/>
        <v>0.000242313005877509-0.000289969554292463i</v>
      </c>
      <c r="L3636" t="str">
        <f t="shared" si="1074"/>
        <v>0.0001875-0.000427306722887022i</v>
      </c>
      <c r="M3636" t="str">
        <f t="shared" si="1075"/>
        <v>0.00125-0.000107397946394064i</v>
      </c>
      <c r="N3636">
        <f t="shared" si="1076"/>
        <v>36.993948788729199</v>
      </c>
      <c r="O3636">
        <f t="shared" si="1077"/>
        <v>53.55467928001562</v>
      </c>
      <c r="P3636" s="3">
        <f t="shared" si="1078"/>
        <v>-53.55467928001562</v>
      </c>
      <c r="Q3636" s="3">
        <f t="shared" si="1079"/>
        <v>143.0060512112708</v>
      </c>
      <c r="R3636">
        <f t="shared" si="1080"/>
        <v>-36.993948788729199</v>
      </c>
      <c r="S3636">
        <f t="shared" si="1081"/>
        <v>825.48904655828312</v>
      </c>
      <c r="T3636">
        <f t="shared" si="1064"/>
        <v>-53.55467928001562</v>
      </c>
    </row>
    <row r="3637" spans="1:20" x14ac:dyDescent="0.35">
      <c r="A3637">
        <f t="shared" si="1065"/>
        <v>5206410.1110372664</v>
      </c>
      <c r="B3637">
        <f t="shared" si="1082"/>
        <v>828625.90493520466</v>
      </c>
      <c r="C3637" t="str">
        <f t="shared" si="1066"/>
        <v>-0.00165809195441043+0.00125664281283981i</v>
      </c>
      <c r="D3637" t="str">
        <f t="shared" si="1067"/>
        <v>1.51413854544524-1.74366283074877i</v>
      </c>
      <c r="E3637" t="str">
        <f t="shared" si="1068"/>
        <v>-2.24735295895745-4.22004673619093i</v>
      </c>
      <c r="F3637" t="str">
        <f t="shared" si="1069"/>
        <v>2.32827175825828-1.34395274970291i</v>
      </c>
      <c r="G3637" t="str">
        <f t="shared" si="1070"/>
        <v>0.80011815841074-0.399911353917523i</v>
      </c>
      <c r="H3637" t="str">
        <f t="shared" si="1071"/>
        <v>0.000167266568959914-2.88126381692462i</v>
      </c>
      <c r="I3637" t="str">
        <f t="shared" si="1072"/>
        <v>-0.0109227714461796-0.0189252118339081i</v>
      </c>
      <c r="K3637" t="str">
        <f t="shared" si="1073"/>
        <v>0.000241782209720676-0.000289073023757163i</v>
      </c>
      <c r="L3637" t="str">
        <f t="shared" si="1074"/>
        <v>0.0001875-0.000425689104290718i</v>
      </c>
      <c r="M3637" t="str">
        <f t="shared" si="1075"/>
        <v>0.00125-0.000106991379153282i</v>
      </c>
      <c r="N3637">
        <f t="shared" si="1076"/>
        <v>37.157937873865279</v>
      </c>
      <c r="O3637">
        <f t="shared" si="1077"/>
        <v>53.636705960541036</v>
      </c>
      <c r="P3637" s="3">
        <f t="shared" si="1078"/>
        <v>-53.636705960541036</v>
      </c>
      <c r="Q3637" s="3">
        <f t="shared" si="1079"/>
        <v>142.84206212613472</v>
      </c>
      <c r="R3637">
        <f t="shared" si="1080"/>
        <v>-37.157937873865279</v>
      </c>
      <c r="S3637">
        <f t="shared" si="1081"/>
        <v>828.62590493520463</v>
      </c>
      <c r="T3637">
        <f t="shared" si="1064"/>
        <v>-53.636705960541036</v>
      </c>
    </row>
    <row r="3638" spans="1:20" x14ac:dyDescent="0.35">
      <c r="A3638">
        <f t="shared" si="1065"/>
        <v>5226194.4694592087</v>
      </c>
      <c r="B3638">
        <f t="shared" si="1082"/>
        <v>831774.68337395845</v>
      </c>
      <c r="C3638" t="str">
        <f t="shared" si="1066"/>
        <v>-0.00163892398292547+0.00124950891364465i</v>
      </c>
      <c r="D3638" t="str">
        <f t="shared" si="1067"/>
        <v>1.50765617892351-1.74273221576477i</v>
      </c>
      <c r="E3638" t="str">
        <f t="shared" si="1068"/>
        <v>-2.24316288780815-4.19749235249182i</v>
      </c>
      <c r="F3638" t="str">
        <f t="shared" si="1069"/>
        <v>2.32473354103175-1.34591731236904i</v>
      </c>
      <c r="G3638" t="str">
        <f t="shared" si="1070"/>
        <v>0.798902238558902-0.400820972236331i</v>
      </c>
      <c r="H3638" t="str">
        <f t="shared" si="1071"/>
        <v>0.000165640023179034-2.87035509378264i</v>
      </c>
      <c r="I3638" t="str">
        <f t="shared" si="1072"/>
        <v>-0.0108973328640442-0.0188249061078444i</v>
      </c>
      <c r="K3638" t="str">
        <f t="shared" si="1073"/>
        <v>0.000241254416966743-0.000288177992997229i</v>
      </c>
      <c r="L3638" t="str">
        <f t="shared" si="1074"/>
        <v>0.0001875-0.000424077609375093i</v>
      </c>
      <c r="M3638" t="str">
        <f t="shared" si="1075"/>
        <v>0.00125-0.000106586351019408i</v>
      </c>
      <c r="N3638">
        <f t="shared" si="1076"/>
        <v>37.321748405665517</v>
      </c>
      <c r="O3638">
        <f t="shared" si="1077"/>
        <v>53.718825278068643</v>
      </c>
      <c r="P3638" s="3">
        <f t="shared" si="1078"/>
        <v>-53.718825278068643</v>
      </c>
      <c r="Q3638" s="3">
        <f t="shared" si="1079"/>
        <v>142.67825159433448</v>
      </c>
      <c r="R3638">
        <f t="shared" si="1080"/>
        <v>-37.321748405665517</v>
      </c>
      <c r="S3638">
        <f t="shared" si="1081"/>
        <v>831.77468337395851</v>
      </c>
      <c r="T3638">
        <f t="shared" si="1064"/>
        <v>-53.718825278068643</v>
      </c>
    </row>
    <row r="3639" spans="1:20" x14ac:dyDescent="0.35">
      <c r="A3639">
        <f t="shared" si="1065"/>
        <v>5246054.0084431535</v>
      </c>
      <c r="B3639">
        <f t="shared" si="1082"/>
        <v>834935.42717077956</v>
      </c>
      <c r="C3639" t="str">
        <f t="shared" si="1066"/>
        <v>-0.0016199433316731+0.00124236955841346i</v>
      </c>
      <c r="D3639" t="str">
        <f t="shared" si="1067"/>
        <v>1.50118035216672-1.74177795968774i</v>
      </c>
      <c r="E3639" t="str">
        <f t="shared" si="1068"/>
        <v>-2.23896474060142-4.17501985717154i</v>
      </c>
      <c r="F3639" t="str">
        <f t="shared" si="1069"/>
        <v>2.32117924265456-1.34787967190223i</v>
      </c>
      <c r="G3639" t="str">
        <f t="shared" si="1070"/>
        <v>0.797680792367355-0.40172894575266i</v>
      </c>
      <c r="H3639" t="str">
        <f t="shared" si="1071"/>
        <v>0.000164030549715931-2.85948768055144i</v>
      </c>
      <c r="I3639" t="str">
        <f t="shared" si="1072"/>
        <v>-0.0108719125363265-0.0187249589803061i</v>
      </c>
      <c r="K3639" t="str">
        <f t="shared" si="1073"/>
        <v>0.000240729617241419-0.000287284471665823i</v>
      </c>
      <c r="L3639" t="str">
        <f t="shared" si="1074"/>
        <v>0.0001875-0.000422472214958251i</v>
      </c>
      <c r="M3639" t="str">
        <f t="shared" si="1075"/>
        <v>0.00125-0.000106182856165977i</v>
      </c>
      <c r="N3639">
        <f t="shared" si="1076"/>
        <v>37.485378421635971</v>
      </c>
      <c r="O3639">
        <f t="shared" si="1077"/>
        <v>53.801037045165231</v>
      </c>
      <c r="P3639" s="3">
        <f t="shared" si="1078"/>
        <v>-53.801037045165231</v>
      </c>
      <c r="Q3639" s="3">
        <f t="shared" si="1079"/>
        <v>142.51462157836403</v>
      </c>
      <c r="R3639">
        <f t="shared" si="1080"/>
        <v>-37.485378421635971</v>
      </c>
      <c r="S3639">
        <f t="shared" si="1081"/>
        <v>834.93542717077958</v>
      </c>
      <c r="T3639">
        <f t="shared" si="1064"/>
        <v>-53.801037045165231</v>
      </c>
    </row>
    <row r="3640" spans="1:20" x14ac:dyDescent="0.35">
      <c r="A3640">
        <f t="shared" si="1065"/>
        <v>5265989.0136752371</v>
      </c>
      <c r="B3640">
        <f t="shared" si="1082"/>
        <v>838108.1817940285</v>
      </c>
      <c r="C3640" t="str">
        <f t="shared" si="1066"/>
        <v>-0.0016011486846744+0.00123522557156279i</v>
      </c>
      <c r="D3640" t="str">
        <f t="shared" si="1067"/>
        <v>1.49471124131086-1.7408001235153i</v>
      </c>
      <c r="E3640" t="str">
        <f t="shared" si="1068"/>
        <v>-2.23475846303378-4.15262904882909i</v>
      </c>
      <c r="F3640" t="str">
        <f t="shared" si="1069"/>
        <v>2.31760885620079-1.34983970965044i</v>
      </c>
      <c r="G3640" t="str">
        <f t="shared" si="1070"/>
        <v>0.796453817455999-0.402635237051808i</v>
      </c>
      <c r="H3640" t="str">
        <f t="shared" si="1071"/>
        <v>0.000162437960936852-2.84866142072143i</v>
      </c>
      <c r="I3640" t="str">
        <f t="shared" si="1072"/>
        <v>-0.0108465098037483-0.0186253696083074i</v>
      </c>
      <c r="K3640" t="str">
        <f t="shared" si="1073"/>
        <v>0.000240207800116794-0.000286392469296486i</v>
      </c>
      <c r="L3640" t="str">
        <f t="shared" si="1074"/>
        <v>0.0001875-0.000420872897946055i</v>
      </c>
      <c r="M3640" t="str">
        <f t="shared" si="1075"/>
        <v>0.00125-0.000105780888788581i</v>
      </c>
      <c r="N3640">
        <f t="shared" si="1076"/>
        <v>37.648825967465513</v>
      </c>
      <c r="O3640">
        <f t="shared" si="1077"/>
        <v>53.883341072801826</v>
      </c>
      <c r="P3640" s="3">
        <f t="shared" si="1078"/>
        <v>-53.883341072801826</v>
      </c>
      <c r="Q3640" s="3">
        <f t="shared" si="1079"/>
        <v>142.35117403253449</v>
      </c>
      <c r="R3640">
        <f t="shared" si="1080"/>
        <v>-37.648825967465513</v>
      </c>
      <c r="S3640">
        <f t="shared" si="1081"/>
        <v>838.1081817940285</v>
      </c>
      <c r="T3640">
        <f t="shared" si="1064"/>
        <v>-53.883341072801826</v>
      </c>
    </row>
    <row r="3641" spans="1:20" x14ac:dyDescent="0.35">
      <c r="A3641">
        <f t="shared" si="1065"/>
        <v>5285999.7719272031</v>
      </c>
      <c r="B3641">
        <f t="shared" si="1082"/>
        <v>841292.99288484582</v>
      </c>
      <c r="C3641" t="str">
        <f t="shared" si="1066"/>
        <v>-0.00158253872824375+0.00122807776629334i</v>
      </c>
      <c r="D3641" t="str">
        <f t="shared" si="1067"/>
        <v>1.48824902174073-1.73979876984763i</v>
      </c>
      <c r="E3641" t="str">
        <f t="shared" si="1068"/>
        <v>-2.23054400200091-4.13031972773388i</v>
      </c>
      <c r="F3641" t="str">
        <f t="shared" si="1069"/>
        <v>2.31402237561164-1.3517973065368i</v>
      </c>
      <c r="G3641" t="str">
        <f t="shared" si="1070"/>
        <v>0.795221311742702-0.403539808560343i</v>
      </c>
      <c r="H3641" t="str">
        <f t="shared" si="1071"/>
        <v>0.000160862071257493-2.83787615837653i</v>
      </c>
      <c r="I3641" t="str">
        <f t="shared" si="1072"/>
        <v>-0.010821124015319-0.0185261371556165i</v>
      </c>
      <c r="K3641" t="str">
        <f t="shared" si="1073"/>
        <v>0.000239688955112788-0.00028550199530335i</v>
      </c>
      <c r="L3641" t="str">
        <f t="shared" si="1074"/>
        <v>0.0001875-0.000419279635331796i</v>
      </c>
      <c r="M3641" t="str">
        <f t="shared" si="1075"/>
        <v>0.00125-0.000105380443104783i</v>
      </c>
      <c r="N3641">
        <f t="shared" si="1076"/>
        <v>37.812089097088716</v>
      </c>
      <c r="O3641">
        <f t="shared" si="1077"/>
        <v>53.965737170360995</v>
      </c>
      <c r="P3641" s="3">
        <f t="shared" si="1078"/>
        <v>-53.965737170360995</v>
      </c>
      <c r="Q3641" s="3">
        <f t="shared" si="1079"/>
        <v>142.18791090291128</v>
      </c>
      <c r="R3641">
        <f t="shared" si="1080"/>
        <v>-37.812089097088716</v>
      </c>
      <c r="S3641">
        <f t="shared" si="1081"/>
        <v>841.29299288484583</v>
      </c>
      <c r="T3641">
        <f t="shared" si="1064"/>
        <v>-53.965737170360995</v>
      </c>
    </row>
    <row r="3642" spans="1:20" x14ac:dyDescent="0.35">
      <c r="A3642">
        <f t="shared" si="1065"/>
        <v>5306086.5710605262</v>
      </c>
      <c r="B3642">
        <f t="shared" si="1082"/>
        <v>844489.90625780821</v>
      </c>
      <c r="C3642" t="str">
        <f t="shared" si="1066"/>
        <v>-0.00156411215107598+0.00122092694463133i</v>
      </c>
      <c r="D3642" t="str">
        <f t="shared" si="1067"/>
        <v>1.48179386807158-1.73877396287672i</v>
      </c>
      <c r="E3642" t="str">
        <f t="shared" si="1068"/>
        <v>-2.22632130560247-4.10809169581286i</v>
      </c>
      <c r="F3642" t="str">
        <f t="shared" si="1069"/>
        <v>2.31041979570381-1.35375234306622i</v>
      </c>
      <c r="G3642" t="str">
        <f t="shared" si="1070"/>
        <v>0.793983273446198-0.404442622548437i</v>
      </c>
      <c r="H3642" t="str">
        <f t="shared" si="1071"/>
        <v>0.000159302697122403-2.8271317381919i</v>
      </c>
      <c r="I3642" t="str">
        <f t="shared" si="1072"/>
        <v>-0.010795754528333-0.0184272607927088i</v>
      </c>
      <c r="K3642" t="str">
        <f t="shared" si="1073"/>
        <v>0.000239173071698612-0.00028461305898136i</v>
      </c>
      <c r="L3642" t="str">
        <f t="shared" si="1074"/>
        <v>0.0001875-0.000417692404195851i</v>
      </c>
      <c r="M3642" t="str">
        <f t="shared" si="1075"/>
        <v>0.00125-0.000104981513354037i</v>
      </c>
      <c r="N3642">
        <f t="shared" si="1076"/>
        <v>37.975165872749614</v>
      </c>
      <c r="O3642">
        <f t="shared" si="1077"/>
        <v>54.048225145644395</v>
      </c>
      <c r="P3642" s="3">
        <f t="shared" si="1078"/>
        <v>-54.048225145644395</v>
      </c>
      <c r="Q3642" s="3">
        <f t="shared" si="1079"/>
        <v>142.02483412725039</v>
      </c>
      <c r="R3642">
        <f t="shared" si="1080"/>
        <v>-37.975165872749614</v>
      </c>
      <c r="S3642">
        <f t="shared" si="1081"/>
        <v>844.48990625780823</v>
      </c>
      <c r="T3642">
        <f t="shared" si="1064"/>
        <v>-54.048225145644395</v>
      </c>
    </row>
    <row r="3643" spans="1:20" x14ac:dyDescent="0.35">
      <c r="A3643">
        <f t="shared" si="1065"/>
        <v>5326249.7000305569</v>
      </c>
      <c r="B3643">
        <f t="shared" si="1082"/>
        <v>847698.96790158795</v>
      </c>
      <c r="C3643" t="str">
        <f t="shared" si="1066"/>
        <v>-0.00154586764433271+0.00121377389747103i</v>
      </c>
      <c r="D3643" t="str">
        <f t="shared" si="1067"/>
        <v>1.4753459541309-1.73772576837532i</v>
      </c>
      <c r="E3643" t="str">
        <f t="shared" si="1068"/>
        <v>-2.22209032314673-4.08594475663752i</v>
      </c>
      <c r="F3643" t="str">
        <f t="shared" si="1069"/>
        <v>2.30680111217782-1.35570469933212i</v>
      </c>
      <c r="G3643" t="str">
        <f t="shared" si="1070"/>
        <v>0.792739701088973-0.405343641132236i</v>
      </c>
      <c r="H3643" t="str">
        <f t="shared" si="1071"/>
        <v>0.000157759656984543-2.81642800543168i</v>
      </c>
      <c r="I3643" t="str">
        <f t="shared" si="1072"/>
        <v>-0.010770400708368-0.01832873969672i</v>
      </c>
      <c r="K3643" t="str">
        <f t="shared" si="1073"/>
        <v>0.000238660139294189-0.000283725669506525i</v>
      </c>
      <c r="L3643" t="str">
        <f t="shared" si="1074"/>
        <v>0.0001875-0.00041611118170537i</v>
      </c>
      <c r="M3643" t="str">
        <f t="shared" si="1075"/>
        <v>0.00125-0.000104584093797606i</v>
      </c>
      <c r="N3643">
        <f t="shared" si="1076"/>
        <v>38.138054365064448</v>
      </c>
      <c r="O3643">
        <f t="shared" si="1077"/>
        <v>54.13080480488042</v>
      </c>
      <c r="P3643" s="3">
        <f t="shared" si="1078"/>
        <v>-54.13080480488042</v>
      </c>
      <c r="Q3643" s="3">
        <f t="shared" si="1079"/>
        <v>141.86194563493555</v>
      </c>
      <c r="R3643">
        <f t="shared" si="1080"/>
        <v>-38.138054365064448</v>
      </c>
      <c r="S3643">
        <f t="shared" si="1081"/>
        <v>847.69896790158793</v>
      </c>
      <c r="T3643">
        <f t="shared" si="1064"/>
        <v>-54.13080480488042</v>
      </c>
    </row>
    <row r="3644" spans="1:20" x14ac:dyDescent="0.35">
      <c r="A3644">
        <f t="shared" si="1065"/>
        <v>5346489.448890673</v>
      </c>
      <c r="B3644">
        <f t="shared" si="1082"/>
        <v>850920.22397961398</v>
      </c>
      <c r="C3644" t="str">
        <f t="shared" si="1066"/>
        <v>-0.00152780390172787+0.00120661940461857i</v>
      </c>
      <c r="D3644" t="str">
        <f t="shared" si="1067"/>
        <v>1.46890545294038-1.7366542536856i</v>
      </c>
      <c r="E3644" t="str">
        <f t="shared" si="1068"/>
        <v>-2.21785100515553-4.06387871541117i</v>
      </c>
      <c r="F3644" t="str">
        <f t="shared" si="1069"/>
        <v>2.30316632162649-1.35765425502338i</v>
      </c>
      <c r="G3644" t="str">
        <f t="shared" si="1070"/>
        <v>0.791490593500126-0.406242826276286i</v>
      </c>
      <c r="H3644" t="str">
        <f t="shared" si="1071"/>
        <v>0.000156232771285022-2.80576480594677i</v>
      </c>
      <c r="I3644" t="str">
        <f t="shared" si="1072"/>
        <v>-0.010745061929284-0.0182305730514i</v>
      </c>
      <c r="K3644" t="str">
        <f t="shared" si="1073"/>
        <v>0.000238150147271587-0.000282839835936168i</v>
      </c>
      <c r="L3644" t="str">
        <f t="shared" si="1074"/>
        <v>0.0001875-0.000414535945113938i</v>
      </c>
      <c r="M3644" t="str">
        <f t="shared" si="1075"/>
        <v>0.00125-0.000104188178718476i</v>
      </c>
      <c r="N3644">
        <f t="shared" si="1076"/>
        <v>38.300752653085937</v>
      </c>
      <c r="O3644">
        <f t="shared" si="1077"/>
        <v>54.213475952731741</v>
      </c>
      <c r="P3644" s="3">
        <f t="shared" si="1078"/>
        <v>-54.213475952731741</v>
      </c>
      <c r="Q3644" s="3">
        <f t="shared" si="1079"/>
        <v>141.69924734691406</v>
      </c>
      <c r="R3644">
        <f t="shared" si="1080"/>
        <v>-38.300752653085937</v>
      </c>
      <c r="S3644">
        <f t="shared" si="1081"/>
        <v>850.92022397961398</v>
      </c>
      <c r="T3644">
        <f t="shared" si="1064"/>
        <v>-54.213475952731741</v>
      </c>
    </row>
    <row r="3645" spans="1:20" x14ac:dyDescent="0.35">
      <c r="A3645">
        <f t="shared" si="1065"/>
        <v>5366806.1087964578</v>
      </c>
      <c r="B3645">
        <f t="shared" si="1082"/>
        <v>854153.72083073657</v>
      </c>
      <c r="C3645" t="str">
        <f t="shared" si="1066"/>
        <v>-0.00150991961961228+0.00119946423483674i</v>
      </c>
      <c r="D3645" t="str">
        <f t="shared" si="1067"/>
        <v>1.46247253669807-1.73555948770761i</v>
      </c>
      <c r="E3645" t="str">
        <f t="shared" si="1068"/>
        <v>-2.21360330336888-4.04189337895565i</v>
      </c>
      <c r="F3645" t="str">
        <f t="shared" si="1069"/>
        <v>2.29951542154314-1.35960088943142i</v>
      </c>
      <c r="G3645" t="str">
        <f t="shared" si="1070"/>
        <v>0.79023594981823-0.407140139796004i</v>
      </c>
      <c r="H3645" t="str">
        <f t="shared" si="1071"/>
        <v>0.000154721862432972-2.79514198617257i</v>
      </c>
      <c r="I3645" t="str">
        <f t="shared" si="1072"/>
        <v>-0.0107197375732216-0.0181327600470643i</v>
      </c>
      <c r="K3645" t="str">
        <f t="shared" si="1073"/>
        <v>0.000237643084956407-0.000281955567209186i</v>
      </c>
      <c r="L3645" t="str">
        <f t="shared" si="1074"/>
        <v>0.0001875-0.000412966671761245i</v>
      </c>
      <c r="M3645" t="str">
        <f t="shared" si="1075"/>
        <v>0.00125-0.000103793762421275i</v>
      </c>
      <c r="N3645">
        <f t="shared" si="1076"/>
        <v>38.463258824365823</v>
      </c>
      <c r="O3645">
        <f t="shared" si="1077"/>
        <v>54.2962383923036</v>
      </c>
      <c r="P3645" s="3">
        <f t="shared" si="1078"/>
        <v>-54.2962383923036</v>
      </c>
      <c r="Q3645" s="3">
        <f t="shared" si="1079"/>
        <v>141.53674117563418</v>
      </c>
      <c r="R3645">
        <f t="shared" si="1080"/>
        <v>-38.463258824365823</v>
      </c>
      <c r="S3645">
        <f t="shared" si="1081"/>
        <v>854.15372083073657</v>
      </c>
      <c r="T3645">
        <f t="shared" si="1064"/>
        <v>-54.2962383923036</v>
      </c>
    </row>
    <row r="3646" spans="1:20" x14ac:dyDescent="0.35">
      <c r="A3646">
        <f t="shared" si="1065"/>
        <v>5387199.9720098851</v>
      </c>
      <c r="B3646">
        <f t="shared" si="1082"/>
        <v>857399.50496989337</v>
      </c>
      <c r="C3646" t="str">
        <f t="shared" si="1066"/>
        <v>-0.00149221349705765+0.00119230914589111i</v>
      </c>
      <c r="D3646" t="str">
        <f t="shared" si="1067"/>
        <v>1.45604737676077-1.73444154088755i</v>
      </c>
      <c r="E3646" t="str">
        <f t="shared" si="1068"/>
        <v>-2.20934717074984-4.0199885556984i</v>
      </c>
      <c r="F3646" t="str">
        <f t="shared" si="1069"/>
        <v>2.29584841032987-1.36154448145735i</v>
      </c>
      <c r="G3646" t="str">
        <f t="shared" si="1070"/>
        <v>0.788975769494164-0.408035543360202i</v>
      </c>
      <c r="H3646" t="str">
        <f t="shared" si="1071"/>
        <v>0.000153226754785625-2.78455939312685i</v>
      </c>
      <c r="I3646" t="str">
        <f t="shared" si="1072"/>
        <v>-0.0106944270306006-0.0180352998805467i</v>
      </c>
      <c r="K3646" t="str">
        <f t="shared" si="1073"/>
        <v>0.000237138941629207-0.000281072872146341i</v>
      </c>
      <c r="L3646" t="str">
        <f t="shared" si="1074"/>
        <v>0.0001875-0.000411403339072768i</v>
      </c>
      <c r="M3646" t="str">
        <f t="shared" si="1075"/>
        <v>0.00125-0.000103400839232193i</v>
      </c>
      <c r="N3646">
        <f t="shared" si="1076"/>
        <v>38.625570975016444</v>
      </c>
      <c r="O3646">
        <f t="shared" si="1077"/>
        <v>54.379091925150895</v>
      </c>
      <c r="P3646" s="3">
        <f t="shared" si="1078"/>
        <v>-54.379091925150895</v>
      </c>
      <c r="Q3646" s="3">
        <f t="shared" si="1079"/>
        <v>141.37442902498356</v>
      </c>
      <c r="R3646">
        <f t="shared" si="1080"/>
        <v>-38.625570975016444</v>
      </c>
      <c r="S3646">
        <f t="shared" si="1081"/>
        <v>857.39950496989343</v>
      </c>
      <c r="T3646">
        <f t="shared" si="1064"/>
        <v>-54.379091925150895</v>
      </c>
    </row>
    <row r="3647" spans="1:20" x14ac:dyDescent="0.35">
      <c r="A3647">
        <f t="shared" si="1065"/>
        <v>5407671.3319035228</v>
      </c>
      <c r="B3647">
        <f t="shared" si="1082"/>
        <v>860657.62308877904</v>
      </c>
      <c r="C3647" t="str">
        <f t="shared" si="1066"/>
        <v>-0.00147468423593933+0.00118515488459709i</v>
      </c>
      <c r="D3647" t="str">
        <f t="shared" si="1067"/>
        <v>1.44963014362655-1.73330048520573i</v>
      </c>
      <c r="E3647" t="str">
        <f t="shared" si="1068"/>
        <v>-2.20508256148895-3.99816405565907i</v>
      </c>
      <c r="F3647" t="str">
        <f t="shared" si="1069"/>
        <v>2.2921652873058-1.3634849096193i</v>
      </c>
      <c r="G3647" t="str">
        <f t="shared" si="1070"/>
        <v>0.787710052293941-0.408928998493648i</v>
      </c>
      <c r="H3647" t="str">
        <f t="shared" si="1071"/>
        <v>0.000151747274628503-2.77401687440741i</v>
      </c>
      <c r="I3647" t="str">
        <f t="shared" si="1072"/>
        <v>-0.0106691297001186-0.0179381917551503i</v>
      </c>
      <c r="K3647" t="str">
        <f t="shared" si="1073"/>
        <v>0.000236637706526857-0.00028019175945054i</v>
      </c>
      <c r="L3647" t="str">
        <f t="shared" si="1074"/>
        <v>0.0001875-0.000409845924559442i</v>
      </c>
      <c r="M3647" t="str">
        <f t="shared" si="1075"/>
        <v>0.00125-0.000103009403498897i</v>
      </c>
      <c r="N3647">
        <f t="shared" si="1076"/>
        <v>38.787687209774759</v>
      </c>
      <c r="O3647">
        <f t="shared" si="1077"/>
        <v>54.462036351287075</v>
      </c>
      <c r="P3647" s="3">
        <f t="shared" si="1078"/>
        <v>-54.462036351287075</v>
      </c>
      <c r="Q3647" s="3">
        <f t="shared" si="1079"/>
        <v>141.21231279022524</v>
      </c>
      <c r="R3647">
        <f t="shared" si="1080"/>
        <v>-38.787687209774759</v>
      </c>
      <c r="S3647">
        <f t="shared" si="1081"/>
        <v>860.65762308877902</v>
      </c>
      <c r="T3647">
        <f t="shared" si="1064"/>
        <v>-54.462036351287075</v>
      </c>
    </row>
    <row r="3648" spans="1:20" x14ac:dyDescent="0.35">
      <c r="A3648">
        <f t="shared" si="1065"/>
        <v>5428220.4829647569</v>
      </c>
      <c r="B3648">
        <f t="shared" si="1082"/>
        <v>863928.12205651647</v>
      </c>
      <c r="C3648" t="str">
        <f t="shared" si="1066"/>
        <v>-0.0014573305410185+0.00117800218686822i</v>
      </c>
      <c r="D3648" t="str">
        <f t="shared" si="1067"/>
        <v>1.44322100691751-1.73213639416431i</v>
      </c>
      <c r="E3648" t="str">
        <f t="shared" si="1068"/>
        <v>-2.20080943100909-3.97641969043623i</v>
      </c>
      <c r="F3648" t="str">
        <f t="shared" si="1069"/>
        <v>2.28846605271517-1.36542205205993i</v>
      </c>
      <c r="G3648" t="str">
        <f t="shared" si="1070"/>
        <v>0.786438798301501-0.409820466579686i</v>
      </c>
      <c r="H3648" t="str">
        <f t="shared" si="1071"/>
        <v>0.000150283250155817-2.76351427819i</v>
      </c>
      <c r="I3648" t="str">
        <f t="shared" si="1072"/>
        <v>-0.0106438449887502-0.0178414348805988i</v>
      </c>
      <c r="K3648" t="str">
        <f t="shared" si="1073"/>
        <v>0.000236139368843927-0.000279312237707149i</v>
      </c>
      <c r="L3648" t="str">
        <f t="shared" si="1074"/>
        <v>0.0001875-0.000408294405817336i</v>
      </c>
      <c r="M3648" t="str">
        <f t="shared" si="1075"/>
        <v>0.00125-0.000102619449590453i</v>
      </c>
      <c r="N3648">
        <f t="shared" si="1076"/>
        <v>38.949605642063858</v>
      </c>
      <c r="O3648">
        <f t="shared" si="1077"/>
        <v>54.545071469191669</v>
      </c>
      <c r="P3648" s="3">
        <f t="shared" si="1078"/>
        <v>-54.545071469191669</v>
      </c>
      <c r="Q3648" s="3">
        <f t="shared" si="1079"/>
        <v>141.05039435793614</v>
      </c>
      <c r="R3648">
        <f t="shared" si="1080"/>
        <v>-38.949605642063858</v>
      </c>
      <c r="S3648">
        <f t="shared" si="1081"/>
        <v>863.92812205651649</v>
      </c>
      <c r="T3648">
        <f t="shared" si="1064"/>
        <v>-54.545071469191669</v>
      </c>
    </row>
    <row r="3649" spans="1:20" x14ac:dyDescent="0.35">
      <c r="A3649">
        <f t="shared" si="1065"/>
        <v>5448847.7208000226</v>
      </c>
      <c r="B3649">
        <f t="shared" si="1082"/>
        <v>867211.04892033129</v>
      </c>
      <c r="C3649" t="str">
        <f t="shared" si="1066"/>
        <v>-0.00144015112002341+0.00117085177776543i</v>
      </c>
      <c r="D3649" t="str">
        <f t="shared" si="1067"/>
        <v>1.43682013536272-1.73094934277484i</v>
      </c>
      <c r="E3649" t="str">
        <f t="shared" si="1068"/>
        <v>-2.19652773597003-3.9547552731941i</v>
      </c>
      <c r="F3649" t="str">
        <f t="shared" si="1069"/>
        <v>2.28475070773557-1.36735578655407i</v>
      </c>
      <c r="G3649" t="str">
        <f t="shared" si="1070"/>
        <v>0.78516200792151-0.410709908862901i</v>
      </c>
      <c r="H3649" t="str">
        <f t="shared" si="1071"/>
        <v>0.000148834511450988-2.75305145322602i</v>
      </c>
      <c r="I3649" t="str">
        <f t="shared" si="1072"/>
        <v>-0.0106185723117455-0.0177450284729869i</v>
      </c>
      <c r="K3649" t="str">
        <f t="shared" si="1073"/>
        <v>0.000235643917734043-0.000278434315384302i</v>
      </c>
      <c r="L3649" t="str">
        <f t="shared" si="1074"/>
        <v>0.0001875-0.000406748760527332i</v>
      </c>
      <c r="M3649" t="str">
        <f t="shared" si="1075"/>
        <v>0.00125-0.000102230971897244i</v>
      </c>
      <c r="N3649">
        <f t="shared" si="1076"/>
        <v>39.111324394052417</v>
      </c>
      <c r="O3649">
        <f t="shared" si="1077"/>
        <v>54.628197075818441</v>
      </c>
      <c r="P3649" s="3">
        <f t="shared" si="1078"/>
        <v>-54.628197075818441</v>
      </c>
      <c r="Q3649" s="3">
        <f t="shared" si="1079"/>
        <v>140.88867560594758</v>
      </c>
      <c r="R3649">
        <f t="shared" si="1080"/>
        <v>-39.111324394052417</v>
      </c>
      <c r="S3649">
        <f t="shared" si="1081"/>
        <v>867.21104892033134</v>
      </c>
      <c r="T3649">
        <f t="shared" si="1064"/>
        <v>-54.628197075818441</v>
      </c>
    </row>
    <row r="3650" spans="1:20" x14ac:dyDescent="0.35">
      <c r="A3650">
        <f t="shared" si="1065"/>
        <v>5469553.3421390634</v>
      </c>
      <c r="B3650">
        <f t="shared" si="1082"/>
        <v>870506.45090622862</v>
      </c>
      <c r="C3650" t="str">
        <f t="shared" si="1066"/>
        <v>-0.00142314468372954+0.00116370437154749i</v>
      </c>
      <c r="D3650" t="str">
        <f t="shared" si="1067"/>
        <v>1.43042769678141-1.7297394075456i</v>
      </c>
      <c r="E3650" t="str">
        <f t="shared" si="1068"/>
        <v>-2.19223743427299-3.9331706186488i</v>
      </c>
      <c r="F3650" t="str">
        <f t="shared" si="1069"/>
        <v>2.2810192544858-1.36928599051637i</v>
      </c>
      <c r="G3650" t="str">
        <f t="shared" si="1070"/>
        <v>0.783879681882115-0.41159728645183i</v>
      </c>
      <c r="H3650" t="str">
        <f t="shared" si="1071"/>
        <v>0.000147400890467354-2.74262824884045i</v>
      </c>
      <c r="I3650" t="str">
        <f t="shared" si="1072"/>
        <v>-0.0105933110926289-0.0176489717547298i</v>
      </c>
      <c r="K3650" t="str">
        <f t="shared" si="1073"/>
        <v>0.000235151342311224-0.000277558000833236i</v>
      </c>
      <c r="L3650" t="str">
        <f t="shared" si="1074"/>
        <v>0.0001875-0.000405208966454803i</v>
      </c>
      <c r="M3650" t="str">
        <f t="shared" si="1075"/>
        <v>0.00125-0.000101843964830887i</v>
      </c>
      <c r="N3650">
        <f t="shared" si="1076"/>
        <v>39.272841596721037</v>
      </c>
      <c r="O3650">
        <f t="shared" si="1077"/>
        <v>54.711412966603881</v>
      </c>
      <c r="P3650" s="3">
        <f t="shared" si="1078"/>
        <v>-54.711412966603881</v>
      </c>
      <c r="Q3650" s="3">
        <f t="shared" si="1079"/>
        <v>140.72715840327896</v>
      </c>
      <c r="R3650">
        <f t="shared" si="1080"/>
        <v>-39.272841596721037</v>
      </c>
      <c r="S3650">
        <f t="shared" si="1081"/>
        <v>870.50645090622868</v>
      </c>
      <c r="T3650">
        <f t="shared" si="1064"/>
        <v>-54.711412966603881</v>
      </c>
    </row>
    <row r="3651" spans="1:20" x14ac:dyDescent="0.35">
      <c r="A3651">
        <f t="shared" si="1065"/>
        <v>5490337.6448391918</v>
      </c>
      <c r="B3651">
        <f t="shared" si="1082"/>
        <v>873814.37541967235</v>
      </c>
      <c r="C3651" t="str">
        <f t="shared" si="1066"/>
        <v>-0.00140630994603906+0.00115656067172229i</v>
      </c>
      <c r="D3651" t="str">
        <f t="shared" si="1067"/>
        <v>1.4240438580663-1.72850666646865i</v>
      </c>
      <c r="E3651" t="str">
        <f t="shared" si="1068"/>
        <v>-2.18793848506514-3.91166554305491i</v>
      </c>
      <c r="F3651" t="str">
        <f t="shared" si="1069"/>
        <v>2.27727169603401-1.3712125410093i</v>
      </c>
      <c r="G3651" t="str">
        <f t="shared" si="1070"/>
        <v>0.782591821237697-0.41248256032172i</v>
      </c>
      <c r="H3651" t="str">
        <f t="shared" si="1071"/>
        <v>0.000145982221009023-2.73224451492959i</v>
      </c>
      <c r="I3651" t="str">
        <f t="shared" si="1072"/>
        <v>-0.0105680607631981-0.0175532639545133i</v>
      </c>
      <c r="K3651" t="str">
        <f t="shared" si="1073"/>
        <v>0.000234661631651221-0.000276683302288623i</v>
      </c>
      <c r="L3651" t="str">
        <f t="shared" si="1074"/>
        <v>0.0001875-0.000403675001449297i</v>
      </c>
      <c r="M3651" t="str">
        <f t="shared" si="1075"/>
        <v>0.00125-0.000101458422824155i</v>
      </c>
      <c r="N3651">
        <f t="shared" si="1076"/>
        <v>39.434155389919141</v>
      </c>
      <c r="O3651">
        <f t="shared" si="1077"/>
        <v>54.794718935475629</v>
      </c>
      <c r="P3651" s="3">
        <f t="shared" si="1078"/>
        <v>-54.794718935475629</v>
      </c>
      <c r="Q3651" s="3">
        <f t="shared" si="1079"/>
        <v>140.56584461008086</v>
      </c>
      <c r="R3651">
        <f t="shared" si="1080"/>
        <v>-39.434155389919141</v>
      </c>
      <c r="S3651">
        <f t="shared" si="1081"/>
        <v>873.81437541967239</v>
      </c>
      <c r="T3651">
        <f t="shared" si="1064"/>
        <v>-54.794718935475629</v>
      </c>
    </row>
    <row r="3652" spans="1:20" x14ac:dyDescent="0.35">
      <c r="A3652">
        <f t="shared" si="1065"/>
        <v>5511200.9278895818</v>
      </c>
      <c r="B3652">
        <f t="shared" si="1082"/>
        <v>877134.87004626717</v>
      </c>
      <c r="C3652" t="str">
        <f t="shared" si="1066"/>
        <v>-0.00138964562405931+0.00114942137109932i</v>
      </c>
      <c r="D3652" t="str">
        <f t="shared" si="1067"/>
        <v>1.41766878516722-1.7272511990067i</v>
      </c>
      <c r="E3652" t="str">
        <f t="shared" si="1068"/>
        <v>-2.18363084874417-3.89023986419172i</v>
      </c>
      <c r="F3652" t="str">
        <f t="shared" si="1069"/>
        <v>2.27350803640563-1.37313531475117i</v>
      </c>
      <c r="G3652" t="str">
        <f t="shared" si="1070"/>
        <v>0.781298427371596-0.413365691317345i</v>
      </c>
      <c r="H3652" t="str">
        <f t="shared" si="1071"/>
        <v>0.00014457833871189-2.72190010195886i</v>
      </c>
      <c r="I3652" t="str">
        <f t="shared" si="1072"/>
        <v>-0.0105428207635231-0.0174579043072422i</v>
      </c>
      <c r="K3652" t="str">
        <f t="shared" si="1073"/>
        <v>0.000234174774792837-0.000275810227868924i</v>
      </c>
      <c r="L3652" t="str">
        <f t="shared" si="1074"/>
        <v>0.0001875-0.000402146843444209i</v>
      </c>
      <c r="M3652" t="str">
        <f t="shared" si="1075"/>
        <v>0.00125-0.000101074340330897i</v>
      </c>
      <c r="N3652">
        <f t="shared" si="1076"/>
        <v>39.595263922427307</v>
      </c>
      <c r="O3652">
        <f t="shared" si="1077"/>
        <v>54.878114774860634</v>
      </c>
      <c r="P3652" s="3">
        <f t="shared" si="1078"/>
        <v>-54.878114774860634</v>
      </c>
      <c r="Q3652" s="3">
        <f t="shared" si="1079"/>
        <v>140.40473607757269</v>
      </c>
      <c r="R3652">
        <f t="shared" si="1080"/>
        <v>-39.595263922427307</v>
      </c>
      <c r="S3652">
        <f t="shared" si="1081"/>
        <v>877.13487004626722</v>
      </c>
      <c r="T3652">
        <f t="shared" si="1064"/>
        <v>-54.878114774860634</v>
      </c>
    </row>
    <row r="3653" spans="1:20" x14ac:dyDescent="0.35">
      <c r="A3653">
        <f t="shared" si="1065"/>
        <v>5532143.4914155621</v>
      </c>
      <c r="B3653">
        <f t="shared" si="1082"/>
        <v>880467.98255244305</v>
      </c>
      <c r="C3653" t="str">
        <f t="shared" si="1066"/>
        <v>-0.00137315043818032+0.00114228715184309i</v>
      </c>
      <c r="D3653" t="str">
        <f t="shared" si="1067"/>
        <v>1.41130264307488-1.72597308607981i</v>
      </c>
      <c r="E3653" t="str">
        <f t="shared" si="1068"/>
        <v>-2.17931448696273-3.86889340134957i</v>
      </c>
      <c r="F3653" t="str">
        <f t="shared" si="1069"/>
        <v>2.26972828059116-1.37505418812428i</v>
      </c>
      <c r="G3653" t="str">
        <f t="shared" si="1070"/>
        <v>0.779999501998819-0.414246640155854i</v>
      </c>
      <c r="H3653" t="str">
        <f t="shared" si="1071"/>
        <v>0.000143189081024811-2.71159486096079i</v>
      </c>
      <c r="I3653" t="str">
        <f t="shared" si="1072"/>
        <v>-0.0105175905419449-0.0173628920539894i</v>
      </c>
      <c r="K3653" t="str">
        <f t="shared" si="1073"/>
        <v>0.000233690760739226-0.000274938785576754i</v>
      </c>
      <c r="L3653" t="str">
        <f t="shared" si="1074"/>
        <v>0.0001875-0.000400624470456474i</v>
      </c>
      <c r="M3653" t="str">
        <f t="shared" si="1075"/>
        <v>0.00125-0.000100691711825959i</v>
      </c>
      <c r="N3653">
        <f t="shared" si="1076"/>
        <v>39.756165352018598</v>
      </c>
      <c r="O3653">
        <f t="shared" si="1077"/>
        <v>54.961600275693705</v>
      </c>
      <c r="P3653" s="3">
        <f t="shared" si="1078"/>
        <v>-54.961600275693705</v>
      </c>
      <c r="Q3653" s="3">
        <f t="shared" si="1079"/>
        <v>140.2438346479814</v>
      </c>
      <c r="R3653">
        <f t="shared" si="1080"/>
        <v>-39.756165352018598</v>
      </c>
      <c r="S3653">
        <f t="shared" si="1081"/>
        <v>880.467982552443</v>
      </c>
      <c r="T3653">
        <f t="shared" si="1064"/>
        <v>-54.961600275693705</v>
      </c>
    </row>
    <row r="3654" spans="1:20" x14ac:dyDescent="0.35">
      <c r="A3654">
        <f t="shared" si="1065"/>
        <v>5553165.6366829416</v>
      </c>
      <c r="B3654">
        <f t="shared" si="1082"/>
        <v>883813.76088614238</v>
      </c>
      <c r="C3654" t="str">
        <f t="shared" si="1066"/>
        <v>-0.00135682311215135+0.00113515868552741i</v>
      </c>
      <c r="D3654" t="str">
        <f t="shared" si="1067"/>
        <v>1.40494559580488-1.72467241005181i</v>
      </c>
      <c r="E3654" t="str">
        <f t="shared" si="1068"/>
        <v>-2.17498936263271-3.84762597531567i</v>
      </c>
      <c r="F3654" t="str">
        <f t="shared" si="1069"/>
        <v>2.26593243455401-1.37696903718325i</v>
      </c>
      <c r="G3654" t="str">
        <f t="shared" si="1070"/>
        <v>0.778695047168715-0.415125367429681i</v>
      </c>
      <c r="H3654" t="str">
        <f t="shared" si="1071"/>
        <v>0.000141814287190937-2.70132864353269i</v>
      </c>
      <c r="I3654" t="str">
        <f t="shared" si="1072"/>
        <v>-0.0104923695550742-0.0172682264419428i</v>
      </c>
      <c r="K3654" t="str">
        <f t="shared" si="1073"/>
        <v>0.000233209578459196-0.000274068983299247i</v>
      </c>
      <c r="L3654" t="str">
        <f t="shared" si="1074"/>
        <v>0.0001875-0.000399107860586247i</v>
      </c>
      <c r="M3654" t="str">
        <f t="shared" si="1075"/>
        <v>0.00125-0.000100310531805099i</v>
      </c>
      <c r="N3654">
        <f t="shared" si="1076"/>
        <v>39.916857845517654</v>
      </c>
      <c r="O3654">
        <f t="shared" si="1077"/>
        <v>55.045175227426604</v>
      </c>
      <c r="P3654" s="3">
        <f t="shared" si="1078"/>
        <v>-55.045175227426604</v>
      </c>
      <c r="Q3654" s="3">
        <f t="shared" si="1079"/>
        <v>140.08314215448235</v>
      </c>
      <c r="R3654">
        <f t="shared" si="1080"/>
        <v>-39.916857845517654</v>
      </c>
      <c r="S3654">
        <f t="shared" si="1081"/>
        <v>883.8137608861424</v>
      </c>
      <c r="T3654">
        <f t="shared" si="1064"/>
        <v>-55.045175227426604</v>
      </c>
    </row>
    <row r="3655" spans="1:20" x14ac:dyDescent="0.35">
      <c r="A3655">
        <f t="shared" si="1065"/>
        <v>5574267.6661023377</v>
      </c>
      <c r="B3655">
        <f t="shared" si="1082"/>
        <v>887172.25317750976</v>
      </c>
      <c r="C3655" t="str">
        <f t="shared" si="1066"/>
        <v>-0.00134066237315664+0.00112803663319079i</v>
      </c>
      <c r="D3655" t="str">
        <f t="shared" si="1067"/>
        <v>1.39859780638198-1.72334925471657i</v>
      </c>
      <c r="E3655" t="str">
        <f t="shared" si="1068"/>
        <v>-2.17065543992975-3.82643740836046i</v>
      </c>
      <c r="F3655" t="str">
        <f t="shared" si="1069"/>
        <v>2.26212050523829-1.3788797376635i</v>
      </c>
      <c r="G3655" t="str">
        <f t="shared" si="1070"/>
        <v>0.777385065267644-0.416001833609499i</v>
      </c>
      <c r="H3655" t="str">
        <f t="shared" si="1071"/>
        <v>0.000140453798229201-2.69110130183462i</v>
      </c>
      <c r="I3655" t="str">
        <f t="shared" si="1072"/>
        <v>-0.0104671572677909-0.0171739067243539i</v>
      </c>
      <c r="K3655" t="str">
        <f t="shared" si="1073"/>
        <v>0.000232731216888483-0.000273200828808442i</v>
      </c>
      <c r="L3655" t="str">
        <f t="shared" si="1074"/>
        <v>0.0001875-0.000397596992016584i</v>
      </c>
      <c r="M3655" t="str">
        <f t="shared" si="1075"/>
        <v>0.00125-0.0000999307947849168i</v>
      </c>
      <c r="N3655">
        <f t="shared" si="1076"/>
        <v>40.077339578860602</v>
      </c>
      <c r="O3655">
        <f t="shared" si="1077"/>
        <v>55.128839418036165</v>
      </c>
      <c r="P3655" s="3">
        <f t="shared" si="1078"/>
        <v>-55.128839418036165</v>
      </c>
      <c r="Q3655" s="3">
        <f t="shared" si="1079"/>
        <v>139.9226604211394</v>
      </c>
      <c r="R3655">
        <f t="shared" si="1080"/>
        <v>-40.077339578860602</v>
      </c>
      <c r="S3655">
        <f t="shared" si="1081"/>
        <v>887.17225317750979</v>
      </c>
      <c r="T3655">
        <f t="shared" si="1064"/>
        <v>-55.128839418036165</v>
      </c>
    </row>
    <row r="3656" spans="1:20" x14ac:dyDescent="0.35">
      <c r="A3656">
        <f t="shared" si="1065"/>
        <v>5595449.8832335267</v>
      </c>
      <c r="B3656">
        <f t="shared" si="1082"/>
        <v>890543.50773958431</v>
      </c>
      <c r="C3656" t="str">
        <f t="shared" si="1066"/>
        <v>-0.00132466695189001+0.00112092164539265i</v>
      </c>
      <c r="D3656" t="str">
        <f t="shared" si="1067"/>
        <v>1.39225943682451-1.72200370528405i</v>
      </c>
      <c r="E3656" t="str">
        <f t="shared" si="1068"/>
        <v>-2.16631268429738-3.80532752422333i</v>
      </c>
      <c r="F3656" t="str">
        <f t="shared" si="1069"/>
        <v>2.25829250057637-1.3807861649898i</v>
      </c>
      <c r="G3656" t="str">
        <f t="shared" si="1070"/>
        <v>0.776069559021604-0.416875999047219i</v>
      </c>
      <c r="H3656" t="str">
        <f t="shared" si="1071"/>
        <v>0.000139107456915966-2.68091268858722i</v>
      </c>
      <c r="I3656" t="str">
        <f t="shared" si="1072"/>
        <v>-0.0104419531532419-0.0170799321604836i</v>
      </c>
      <c r="K3656" t="str">
        <f t="shared" si="1073"/>
        <v>0.000232255664931022-0.000272334329761681i</v>
      </c>
      <c r="L3656" t="str">
        <f t="shared" si="1074"/>
        <v>0.0001875-0.000396091843013133i</v>
      </c>
      <c r="M3656" t="str">
        <f t="shared" si="1075"/>
        <v>0.00125-0.0000995524953027664i</v>
      </c>
      <c r="N3656">
        <f t="shared" si="1076"/>
        <v>40.237608737155171</v>
      </c>
      <c r="O3656">
        <f t="shared" si="1077"/>
        <v>55.212592634033591</v>
      </c>
      <c r="P3656" s="3">
        <f t="shared" si="1078"/>
        <v>-55.212592634033591</v>
      </c>
      <c r="Q3656" s="3">
        <f t="shared" si="1079"/>
        <v>139.76239126284483</v>
      </c>
      <c r="R3656">
        <f t="shared" si="1080"/>
        <v>-40.237608737155171</v>
      </c>
      <c r="S3656">
        <f t="shared" si="1081"/>
        <v>890.54350773958436</v>
      </c>
      <c r="T3656">
        <f t="shared" si="1064"/>
        <v>-55.212592634033591</v>
      </c>
    </row>
    <row r="3657" spans="1:20" x14ac:dyDescent="0.35">
      <c r="A3657">
        <f t="shared" si="1065"/>
        <v>5616712.5927898139</v>
      </c>
      <c r="B3657">
        <f t="shared" si="1082"/>
        <v>893927.5730689948</v>
      </c>
      <c r="C3657" t="str">
        <f t="shared" si="1066"/>
        <v>-0.00130883558262868+0.00111381436227057i</v>
      </c>
      <c r="D3657" t="str">
        <f t="shared" si="1067"/>
        <v>1.38593064812915-1.72063584836618i</v>
      </c>
      <c r="E3657" t="str">
        <f t="shared" si="1068"/>
        <v>-2.16196106245148-3.78429614809861i</v>
      </c>
      <c r="F3657" t="str">
        <f t="shared" si="1069"/>
        <v>2.25444842949667-1.38268819428514i</v>
      </c>
      <c r="G3657" t="str">
        <f t="shared" si="1070"/>
        <v>0.774748531498852-0.417747823979042i</v>
      </c>
      <c r="H3657" t="str">
        <f t="shared" si="1071"/>
        <v>0.000137775107766824-2.67076265706958i</v>
      </c>
      <c r="I3657" t="str">
        <f t="shared" si="1072"/>
        <v>-0.0104167566928412-0.0169863020155504i</v>
      </c>
      <c r="K3657" t="str">
        <f t="shared" si="1073"/>
        <v>0.0002317829114602-0.000271469493702006i</v>
      </c>
      <c r="L3657" t="str">
        <f t="shared" si="1074"/>
        <v>0.0001875-0.000394592391923823i</v>
      </c>
      <c r="M3657" t="str">
        <f t="shared" si="1075"/>
        <v>0.00125-0.0000991756279166824i</v>
      </c>
      <c r="N3657">
        <f t="shared" si="1076"/>
        <v>40.397663514740287</v>
      </c>
      <c r="O3657">
        <f t="shared" si="1077"/>
        <v>55.29643466047262</v>
      </c>
      <c r="P3657" s="3">
        <f t="shared" si="1078"/>
        <v>-55.29643466047262</v>
      </c>
      <c r="Q3657" s="3">
        <f t="shared" si="1079"/>
        <v>139.60233648525971</v>
      </c>
      <c r="R3657">
        <f t="shared" si="1080"/>
        <v>-40.397663514740287</v>
      </c>
      <c r="S3657">
        <f t="shared" si="1081"/>
        <v>893.92757306899477</v>
      </c>
      <c r="T3657">
        <f t="shared" si="1064"/>
        <v>-55.29643466047262</v>
      </c>
    </row>
    <row r="3658" spans="1:20" x14ac:dyDescent="0.35">
      <c r="A3658">
        <f t="shared" si="1065"/>
        <v>5638056.1006424148</v>
      </c>
      <c r="B3658">
        <f t="shared" si="1082"/>
        <v>897324.49784665694</v>
      </c>
      <c r="C3658" t="str">
        <f t="shared" si="1066"/>
        <v>-0.00129316700330591+0.00110671541359818i</v>
      </c>
      <c r="D3658" t="str">
        <f t="shared" si="1067"/>
        <v>1.37961160025573-1.71924577196247i</v>
      </c>
      <c r="E3658" t="str">
        <f t="shared" si="1068"/>
        <v>-2.1576005423842-3.76334310662115i</v>
      </c>
      <c r="F3658" t="str">
        <f t="shared" si="1069"/>
        <v>2.25058830193092-1.38458570037941i</v>
      </c>
      <c r="G3658" t="str">
        <f t="shared" si="1070"/>
        <v>0.773421986112479-0.418617268528554i</v>
      </c>
      <c r="H3658" t="str">
        <f t="shared" si="1071"/>
        <v>0.000136456597018561-2.66065106111713i</v>
      </c>
      <c r="I3658" t="str">
        <f t="shared" si="1072"/>
        <v>-0.0103915673762672-0.0168930155606738i</v>
      </c>
      <c r="K3658" t="str">
        <f t="shared" si="1073"/>
        <v>0.000231312945320103-0.000270606328058573i</v>
      </c>
      <c r="L3658" t="str">
        <f t="shared" si="1074"/>
        <v>0.0001875-0.000393098617178544i</v>
      </c>
      <c r="M3658" t="str">
        <f t="shared" si="1075"/>
        <v>0.00125-0.0000988001872053022i</v>
      </c>
      <c r="N3658">
        <f t="shared" si="1076"/>
        <v>40.557502115243153</v>
      </c>
      <c r="O3658">
        <f t="shared" si="1077"/>
        <v>55.380365280959573</v>
      </c>
      <c r="P3658" s="3">
        <f t="shared" si="1078"/>
        <v>-55.380365280959573</v>
      </c>
      <c r="Q3658" s="3">
        <f t="shared" si="1079"/>
        <v>139.44249788475685</v>
      </c>
      <c r="R3658">
        <f t="shared" si="1080"/>
        <v>-40.557502115243153</v>
      </c>
      <c r="S3658">
        <f t="shared" si="1081"/>
        <v>897.32449784665698</v>
      </c>
      <c r="T3658">
        <f t="shared" si="1064"/>
        <v>-55.380365280959573</v>
      </c>
    </row>
    <row r="3659" spans="1:20" x14ac:dyDescent="0.35">
      <c r="A3659">
        <f t="shared" si="1065"/>
        <v>5659480.713824857</v>
      </c>
      <c r="B3659">
        <f t="shared" si="1082"/>
        <v>900734.33093847428</v>
      </c>
      <c r="C3659" t="str">
        <f t="shared" si="1066"/>
        <v>-0.00127765995558284+0.00109962541884422i</v>
      </c>
      <c r="D3659" t="str">
        <f t="shared" si="1067"/>
        <v>1.37330245211247-1.71783356544556i</v>
      </c>
      <c r="E3659" t="str">
        <f t="shared" si="1068"/>
        <v>-2.15323109336828-3.74246822785207i</v>
      </c>
      <c r="F3659" t="str">
        <f t="shared" si="1069"/>
        <v>2.24671212882182-1.38647855781861i</v>
      </c>
      <c r="G3659" t="str">
        <f t="shared" si="1070"/>
        <v>0.772089926622977-0.419484292709874i</v>
      </c>
      <c r="H3659" t="str">
        <f t="shared" si="1071"/>
        <v>0.000135151772611253-2.65057775511951i</v>
      </c>
      <c r="I3659" t="str">
        <f t="shared" si="1072"/>
        <v>-0.0103663847014622-0.016800072072822i</v>
      </c>
      <c r="K3659" t="str">
        <f t="shared" si="1073"/>
        <v>0.000230845755326735-0.000269744840147078i</v>
      </c>
      <c r="L3659" t="str">
        <f t="shared" si="1074"/>
        <v>0.0001875-0.000391610497288846i</v>
      </c>
      <c r="M3659" t="str">
        <f t="shared" si="1075"/>
        <v>0.00125-0.0000984261677677848i</v>
      </c>
      <c r="N3659">
        <f t="shared" si="1076"/>
        <v>40.717122751639636</v>
      </c>
      <c r="O3659">
        <f t="shared" si="1077"/>
        <v>55.464384277661594</v>
      </c>
      <c r="P3659" s="3">
        <f t="shared" si="1078"/>
        <v>-55.464384277661594</v>
      </c>
      <c r="Q3659" s="3">
        <f t="shared" si="1079"/>
        <v>139.28287724836036</v>
      </c>
      <c r="R3659">
        <f t="shared" si="1080"/>
        <v>-40.717122751639636</v>
      </c>
      <c r="S3659">
        <f t="shared" si="1081"/>
        <v>900.73433093847427</v>
      </c>
      <c r="T3659">
        <f t="shared" si="1064"/>
        <v>-55.464384277661594</v>
      </c>
    </row>
    <row r="3660" spans="1:20" x14ac:dyDescent="0.35">
      <c r="A3660">
        <f t="shared" si="1065"/>
        <v>5680986.740537391</v>
      </c>
      <c r="B3660">
        <f t="shared" si="1082"/>
        <v>904157.12139604054</v>
      </c>
      <c r="C3660" t="str">
        <f t="shared" si="1066"/>
        <v>-0.00126231318491928+0.00109254498723227i</v>
      </c>
      <c r="D3660" t="str">
        <f t="shared" si="1067"/>
        <v>1.36700336154135-1.71639931954649i</v>
      </c>
      <c r="E3660" t="str">
        <f t="shared" si="1068"/>
        <v>-2.14885268596104-3.72167134126437i</v>
      </c>
      <c r="F3660" t="str">
        <f t="shared" si="1069"/>
        <v>2.24281992213033-1.38836664087388i</v>
      </c>
      <c r="G3660" t="str">
        <f t="shared" si="1070"/>
        <v>0.770752357140766-0.420348856430845i</v>
      </c>
      <c r="H3660" t="str">
        <f t="shared" si="1071"/>
        <v>0.000133860484170548-2.64054259401849i</v>
      </c>
      <c r="I3660" t="str">
        <f t="shared" si="1072"/>
        <v>-0.0103412081746307-0.0167074708347556i</v>
      </c>
      <c r="K3660" t="str">
        <f t="shared" si="1073"/>
        <v>0.000230381330269243-0.000268885037170187i</v>
      </c>
      <c r="L3660" t="str">
        <f t="shared" si="1074"/>
        <v>0.0001875-0.000390128010847626i</v>
      </c>
      <c r="M3660" t="str">
        <f t="shared" si="1075"/>
        <v>0.00125-0.000098053564223735i</v>
      </c>
      <c r="N3660">
        <f t="shared" si="1076"/>
        <v>40.876523646311483</v>
      </c>
      <c r="O3660">
        <f t="shared" si="1077"/>
        <v>55.548491431315966</v>
      </c>
      <c r="P3660" s="3">
        <f t="shared" si="1078"/>
        <v>-55.548491431315966</v>
      </c>
      <c r="Q3660" s="3">
        <f t="shared" si="1079"/>
        <v>139.12347635368852</v>
      </c>
      <c r="R3660">
        <f t="shared" si="1080"/>
        <v>-40.876523646311483</v>
      </c>
      <c r="S3660">
        <f t="shared" si="1081"/>
        <v>904.15712139604057</v>
      </c>
      <c r="T3660">
        <f t="shared" si="1064"/>
        <v>-55.548491431315966</v>
      </c>
    </row>
    <row r="3661" spans="1:20" x14ac:dyDescent="0.35">
      <c r="A3661">
        <f t="shared" si="1065"/>
        <v>5702574.4901514342</v>
      </c>
      <c r="B3661">
        <f t="shared" si="1082"/>
        <v>907592.91845734557</v>
      </c>
      <c r="C3661" t="str">
        <f t="shared" si="1066"/>
        <v>-0.00124712544064346+0.00108547471780126i</v>
      </c>
      <c r="D3661" t="str">
        <f t="shared" si="1067"/>
        <v>1.36071448530372-1.71494312633979i</v>
      </c>
      <c r="E3661" t="str">
        <f t="shared" si="1068"/>
        <v>-2.14446529200836-3.70095227772833i</v>
      </c>
      <c r="F3661" t="str">
        <f t="shared" si="1069"/>
        <v>2.23891169484298-1.39024982355091i</v>
      </c>
      <c r="G3661" t="str">
        <f t="shared" si="1070"/>
        <v>0.769409282128702-0.421210919496275i</v>
      </c>
      <c r="H3661" t="str">
        <f t="shared" si="1071"/>
        <v>0.000132582582990075-2.63054543330585i</v>
      </c>
      <c r="I3661" t="str">
        <f t="shared" si="1072"/>
        <v>-0.0103160373102381-0.0166152111349728i</v>
      </c>
      <c r="K3661" t="str">
        <f t="shared" si="1073"/>
        <v>0.000229919658911118-0.000268026926217972i</v>
      </c>
      <c r="L3661" t="str">
        <f t="shared" si="1074"/>
        <v>0.0001875-0.000388651136528816i</v>
      </c>
      <c r="M3661" t="str">
        <f t="shared" si="1075"/>
        <v>0.00125-0.0000976823712131245i</v>
      </c>
      <c r="N3661">
        <f t="shared" si="1076"/>
        <v>41.035703031102088</v>
      </c>
      <c r="O3661">
        <f t="shared" si="1077"/>
        <v>55.632686521239705</v>
      </c>
      <c r="P3661" s="3">
        <f t="shared" si="1078"/>
        <v>-55.632686521239705</v>
      </c>
      <c r="Q3661" s="3">
        <f t="shared" si="1079"/>
        <v>138.96429696889791</v>
      </c>
      <c r="R3661">
        <f t="shared" si="1080"/>
        <v>-41.035703031102088</v>
      </c>
      <c r="S3661">
        <f t="shared" si="1081"/>
        <v>907.5929184573456</v>
      </c>
      <c r="T3661">
        <f t="shared" si="1064"/>
        <v>-55.632686521239705</v>
      </c>
    </row>
    <row r="3662" spans="1:20" x14ac:dyDescent="0.35">
      <c r="A3662">
        <f t="shared" si="1065"/>
        <v>5724244.2732140096</v>
      </c>
      <c r="B3662">
        <f t="shared" si="1082"/>
        <v>911041.77154748351</v>
      </c>
      <c r="C3662" t="str">
        <f t="shared" si="1066"/>
        <v>-0.00123209547602082+0.00107841519946708i</v>
      </c>
      <c r="D3662" t="str">
        <f t="shared" si="1067"/>
        <v>1.35443597906616-1.71346507922852i</v>
      </c>
      <c r="E3662" t="str">
        <f t="shared" si="1068"/>
        <v>-2.14006888464872-3.68031086949687i</v>
      </c>
      <c r="F3662" t="str">
        <f t="shared" si="1069"/>
        <v>2.23498746097899-1.39212797959927i</v>
      </c>
      <c r="G3662" t="str">
        <f t="shared" si="1070"/>
        <v>0.768060706404547-0.422070441611226i</v>
      </c>
      <c r="H3662" t="str">
        <f t="shared" si="1071"/>
        <v>0.000131317922014016-2.62058612902132i</v>
      </c>
      <c r="I3662" t="str">
        <f t="shared" si="1072"/>
        <v>-0.0102908716310085-0.0165232922676524i</v>
      </c>
      <c r="K3662" t="str">
        <f t="shared" si="1073"/>
        <v>0.000229460729991381-0.000267170514268374i</v>
      </c>
      <c r="L3662" t="str">
        <f t="shared" si="1074"/>
        <v>0.0001875-0.000387179853087085i</v>
      </c>
      <c r="M3662" t="str">
        <f t="shared" si="1075"/>
        <v>0.00125-0.0000973125833962192i</v>
      </c>
      <c r="N3662">
        <f t="shared" si="1076"/>
        <v>41.194659147379468</v>
      </c>
      <c r="O3662">
        <f t="shared" si="1077"/>
        <v>55.716969325338241</v>
      </c>
      <c r="P3662" s="3">
        <f t="shared" si="1078"/>
        <v>-55.716969325338241</v>
      </c>
      <c r="Q3662" s="3">
        <f t="shared" si="1079"/>
        <v>138.80534085262053</v>
      </c>
      <c r="R3662">
        <f t="shared" si="1080"/>
        <v>-41.194659147379468</v>
      </c>
      <c r="S3662">
        <f t="shared" si="1081"/>
        <v>911.04177154748356</v>
      </c>
      <c r="T3662">
        <f t="shared" si="1064"/>
        <v>-55.716969325338241</v>
      </c>
    </row>
    <row r="3663" spans="1:20" x14ac:dyDescent="0.35">
      <c r="A3663">
        <f t="shared" si="1065"/>
        <v>5745996.4014522228</v>
      </c>
      <c r="B3663">
        <f t="shared" si="1082"/>
        <v>914503.73027936392</v>
      </c>
      <c r="C3663" t="str">
        <f t="shared" si="1066"/>
        <v>-0.00121722204832182+0.00107136701108452i</v>
      </c>
      <c r="D3663" t="str">
        <f t="shared" si="1067"/>
        <v>1.34816799738665-1.71196527292897i</v>
      </c>
      <c r="E3663" t="str">
        <f t="shared" si="1068"/>
        <v>-2.13566343831688-3.65974695019088i</v>
      </c>
      <c r="F3663" t="str">
        <f t="shared" si="1069"/>
        <v>2.23104723559752-1.39400098252206i</v>
      </c>
      <c r="G3663" t="str">
        <f t="shared" si="1070"/>
        <v>0.766706635143418-0.422927382384347i</v>
      </c>
      <c r="H3663" t="str">
        <f t="shared" si="1071"/>
        <v>0.000130066355819831-2.61066453775047i</v>
      </c>
      <c r="I3663" t="str">
        <f t="shared" si="1072"/>
        <v>-0.0102657106679234-0.0164317135325985i</v>
      </c>
      <c r="K3663" t="str">
        <f t="shared" si="1073"/>
        <v>0.000229004532225764-0.000266315808187651i</v>
      </c>
      <c r="L3663" t="str">
        <f t="shared" si="1074"/>
        <v>0.0001875-0.000385714139357527i</v>
      </c>
      <c r="M3663" t="str">
        <f t="shared" si="1075"/>
        <v>0.00125-0.0000969441954534963i</v>
      </c>
      <c r="N3663">
        <f t="shared" si="1076"/>
        <v>41.353390246085553</v>
      </c>
      <c r="O3663">
        <f t="shared" si="1077"/>
        <v>55.801339620115428</v>
      </c>
      <c r="P3663" s="3">
        <f t="shared" si="1078"/>
        <v>-55.801339620115428</v>
      </c>
      <c r="Q3663" s="3">
        <f t="shared" si="1079"/>
        <v>138.64660975391445</v>
      </c>
      <c r="R3663">
        <f t="shared" si="1080"/>
        <v>-41.353390246085553</v>
      </c>
      <c r="S3663">
        <f t="shared" si="1081"/>
        <v>914.50373027936394</v>
      </c>
      <c r="T3663">
        <f t="shared" si="1064"/>
        <v>-55.801339620115428</v>
      </c>
    </row>
    <row r="3664" spans="1:20" x14ac:dyDescent="0.35">
      <c r="A3664">
        <f t="shared" si="1065"/>
        <v>5767831.1877777409</v>
      </c>
      <c r="B3664">
        <f t="shared" si="1082"/>
        <v>917978.8444544255</v>
      </c>
      <c r="C3664" t="str">
        <f t="shared" si="1066"/>
        <v>-0.0012025039188886+0.00106433072151038i</v>
      </c>
      <c r="D3664" t="str">
        <f t="shared" si="1067"/>
        <v>1.34191069370082-1.71044380345528i</v>
      </c>
      <c r="E3664" t="str">
        <f t="shared" si="1068"/>
        <v>-2.13124892874782-3.63926035478439i</v>
      </c>
      <c r="F3664" t="str">
        <f t="shared" si="1069"/>
        <v>2.22709103480453-1.39586870558557i</v>
      </c>
      <c r="G3664" t="str">
        <f t="shared" si="1070"/>
        <v>0.765347073880196-0.42378170133126i</v>
      </c>
      <c r="H3664" t="str">
        <f t="shared" si="1071"/>
        <v>0.000128827740601132-2.60078051662266i</v>
      </c>
      <c r="I3664" t="str">
        <f t="shared" si="1072"/>
        <v>-0.0102405539602195-0.016340474235182i</v>
      </c>
      <c r="K3664" t="str">
        <f t="shared" si="1073"/>
        <v>0.000228551054307873-0.000265462814730848i</v>
      </c>
      <c r="L3664" t="str">
        <f t="shared" si="1074"/>
        <v>0.0001875-0.000384253974255356i</v>
      </c>
      <c r="M3664" t="str">
        <f t="shared" si="1075"/>
        <v>0.00125-0.0000965772020855708i</v>
      </c>
      <c r="N3664">
        <f t="shared" si="1076"/>
        <v>41.511894587798935</v>
      </c>
      <c r="O3664">
        <f t="shared" si="1077"/>
        <v>55.885797180682957</v>
      </c>
      <c r="P3664" s="3">
        <f t="shared" si="1078"/>
        <v>-55.885797180682957</v>
      </c>
      <c r="Q3664" s="3">
        <f t="shared" si="1079"/>
        <v>138.48810541220107</v>
      </c>
      <c r="R3664">
        <f t="shared" si="1080"/>
        <v>-41.511894587798935</v>
      </c>
      <c r="S3664">
        <f t="shared" si="1081"/>
        <v>917.97884445442548</v>
      </c>
      <c r="T3664">
        <f t="shared" si="1064"/>
        <v>-55.885797180682957</v>
      </c>
    </row>
    <row r="3665" spans="1:20" x14ac:dyDescent="0.35">
      <c r="A3665">
        <f t="shared" si="1065"/>
        <v>5789748.9462912967</v>
      </c>
      <c r="B3665">
        <f t="shared" si="1082"/>
        <v>921467.16406335239</v>
      </c>
      <c r="C3665" t="str">
        <f t="shared" si="1066"/>
        <v>-0.00118793985320084+0.00105730688966715i</v>
      </c>
      <c r="D3665" t="str">
        <f t="shared" si="1067"/>
        <v>1.33566422030863-1.70890076810395i</v>
      </c>
      <c r="E3665" t="str">
        <f t="shared" si="1068"/>
        <v>-2.12682533298047-3.61885091958972i</v>
      </c>
      <c r="F3665" t="str">
        <f t="shared" si="1069"/>
        <v>2.2231188757599-1.39773102182922i</v>
      </c>
      <c r="G3665" t="str">
        <f t="shared" si="1070"/>
        <v>0.763982028511917-0.424633357877986i</v>
      </c>
      <c r="H3665" t="str">
        <f t="shared" si="1071"/>
        <v>0.000127601934150703-2.59093392330898i</v>
      </c>
      <c r="I3665" t="str">
        <f t="shared" si="1072"/>
        <v>-0.0102154010553872-0.0162495736862846i</v>
      </c>
      <c r="K3665" t="str">
        <f t="shared" si="1073"/>
        <v>0.000228100284910338-0.000264611540542271i</v>
      </c>
      <c r="L3665" t="str">
        <f t="shared" si="1074"/>
        <v>0.0001875-0.000382799336775609i</v>
      </c>
      <c r="M3665" t="str">
        <f t="shared" si="1075"/>
        <v>0.00125-0.0000962115980131213i</v>
      </c>
      <c r="N3665">
        <f t="shared" si="1076"/>
        <v>41.670170442787622</v>
      </c>
      <c r="O3665">
        <f t="shared" si="1077"/>
        <v>55.970341780769495</v>
      </c>
      <c r="P3665" s="3">
        <f t="shared" si="1078"/>
        <v>-55.970341780769495</v>
      </c>
      <c r="Q3665" s="3">
        <f t="shared" si="1079"/>
        <v>138.32982955721238</v>
      </c>
      <c r="R3665">
        <f t="shared" si="1080"/>
        <v>-41.670170442787622</v>
      </c>
      <c r="S3665">
        <f t="shared" si="1081"/>
        <v>921.46716406335236</v>
      </c>
      <c r="T3665">
        <f t="shared" si="1064"/>
        <v>-55.970341780769495</v>
      </c>
    </row>
    <row r="3666" spans="1:20" x14ac:dyDescent="0.35">
      <c r="A3666">
        <f t="shared" si="1065"/>
        <v>5811749.9922872037</v>
      </c>
      <c r="B3666">
        <f t="shared" si="1082"/>
        <v>924968.73928679316</v>
      </c>
      <c r="C3666" t="str">
        <f t="shared" si="1066"/>
        <v>-0.0011735286209404+0.00105029606460741i</v>
      </c>
      <c r="D3666" t="str">
        <f t="shared" si="1067"/>
        <v>1.32942872836123-1.7073362654381i</v>
      </c>
      <c r="E3666" t="str">
        <f t="shared" si="1068"/>
        <v>-2.12239262936122-3.59851848224244i</v>
      </c>
      <c r="F3666" t="str">
        <f t="shared" si="1069"/>
        <v>2.2191307766841-1.39958780407542i</v>
      </c>
      <c r="G3666" t="str">
        <f t="shared" si="1070"/>
        <v>0.76261150530011-0.425482311364421i</v>
      </c>
      <c r="H3666" t="str">
        <f t="shared" si="1071"/>
        <v>0.000126388795843678-2.58112461602018i</v>
      </c>
      <c r="I3666" t="str">
        <f t="shared" si="1072"/>
        <v>-0.0101902515091675-0.0161590112022398i</v>
      </c>
      <c r="K3666" t="str">
        <f t="shared" si="1073"/>
        <v>0.000227652212685952-0.000263761992155978i</v>
      </c>
      <c r="L3666" t="str">
        <f t="shared" si="1074"/>
        <v>0.0001875-0.000381350205992836i</v>
      </c>
      <c r="M3666" t="str">
        <f t="shared" si="1075"/>
        <v>0.00125-0.000095847377976809i</v>
      </c>
      <c r="N3666">
        <f t="shared" si="1076"/>
        <v>41.828216091065656</v>
      </c>
      <c r="O3666">
        <f t="shared" si="1077"/>
        <v>56.054973192730706</v>
      </c>
      <c r="P3666" s="3">
        <f t="shared" si="1078"/>
        <v>-56.054973192730706</v>
      </c>
      <c r="Q3666" s="3">
        <f t="shared" si="1079"/>
        <v>138.17178390893434</v>
      </c>
      <c r="R3666">
        <f t="shared" si="1080"/>
        <v>-41.828216091065656</v>
      </c>
      <c r="S3666">
        <f t="shared" si="1081"/>
        <v>924.96873928679315</v>
      </c>
      <c r="T3666">
        <f t="shared" si="1064"/>
        <v>-56.054973192730706</v>
      </c>
    </row>
    <row r="3667" spans="1:20" x14ac:dyDescent="0.35">
      <c r="A3667">
        <f t="shared" si="1065"/>
        <v>5833834.6422578963</v>
      </c>
      <c r="B3667">
        <f t="shared" si="1082"/>
        <v>928483.62049608305</v>
      </c>
      <c r="C3667" t="str">
        <f t="shared" si="1066"/>
        <v>-0.00115926899605498+0.00104329878557893i</v>
      </c>
      <c r="D3667" t="str">
        <f t="shared" si="1067"/>
        <v>1.32320436784798-1.70575039527161i</v>
      </c>
      <c r="E3667" t="str">
        <f t="shared" si="1068"/>
        <v>-2.11795079754754-3.57826288168624i</v>
      </c>
      <c r="F3667" t="str">
        <f t="shared" si="1069"/>
        <v>2.21512675686504-1.40143892493978i</v>
      </c>
      <c r="G3667" t="str">
        <f t="shared" si="1070"/>
        <v>0.761235510873128-0.42632852104786i</v>
      </c>
      <c r="H3667" t="str">
        <f t="shared" si="1071"/>
        <v>0.000125188186620863-2.57135245350458i</v>
      </c>
      <c r="I3667" t="str">
        <f t="shared" si="1072"/>
        <v>-0.0101651048855501-0.0160687861047742i</v>
      </c>
      <c r="K3667" t="str">
        <f t="shared" si="1073"/>
        <v>0.000227206826268797-0.000262914175996263i</v>
      </c>
      <c r="L3667" t="str">
        <f t="shared" si="1074"/>
        <v>0.0001875-0.000379906561060805i</v>
      </c>
      <c r="M3667" t="str">
        <f t="shared" si="1075"/>
        <v>0.00125-0.0000954845367372074i</v>
      </c>
      <c r="N3667">
        <f t="shared" si="1076"/>
        <v>41.986029822447875</v>
      </c>
      <c r="O3667">
        <f t="shared" si="1077"/>
        <v>56.139691187559187</v>
      </c>
      <c r="P3667" s="3">
        <f t="shared" si="1078"/>
        <v>-56.139691187559187</v>
      </c>
      <c r="Q3667" s="3">
        <f t="shared" si="1079"/>
        <v>138.01397017755212</v>
      </c>
      <c r="R3667">
        <f t="shared" si="1080"/>
        <v>-41.986029822447875</v>
      </c>
      <c r="S3667">
        <f t="shared" si="1081"/>
        <v>928.48362049608306</v>
      </c>
      <c r="T3667">
        <f t="shared" si="1064"/>
        <v>-56.139691187559187</v>
      </c>
    </row>
    <row r="3668" spans="1:20" x14ac:dyDescent="0.35">
      <c r="A3668">
        <f t="shared" si="1065"/>
        <v>5856003.2138984762</v>
      </c>
      <c r="B3668">
        <f t="shared" si="1082"/>
        <v>932011.85825396818</v>
      </c>
      <c r="C3668" t="str">
        <f t="shared" si="1066"/>
        <v>-0.00114515975682084+0.00103631558209061i</v>
      </c>
      <c r="D3668" t="str">
        <f t="shared" si="1067"/>
        <v>1.31699128758389-1.70414325865319i</v>
      </c>
      <c r="E3668" t="str">
        <f t="shared" si="1068"/>
        <v>-2.11349981851158-3.55808395815795i</v>
      </c>
      <c r="F3668" t="str">
        <f t="shared" si="1069"/>
        <v>2.21110683666467-1.40328425684138i</v>
      </c>
      <c r="G3668" t="str">
        <f t="shared" si="1070"/>
        <v>0.759854052228418-0.427171946106566i</v>
      </c>
      <c r="H3668" t="str">
        <f t="shared" si="1071"/>
        <v>0.000123999968972205-2.56161729504615i</v>
      </c>
      <c r="I3668" t="str">
        <f t="shared" si="1072"/>
        <v>-0.0101399607567716-0.01597889772095i</v>
      </c>
      <c r="K3668" t="str">
        <f t="shared" si="1073"/>
        <v>0.000226764114275354-0.000262068098378156i</v>
      </c>
      <c r="L3668" t="str">
        <f t="shared" si="1074"/>
        <v>0.0001875-0.000378468381212199i</v>
      </c>
      <c r="M3668" t="str">
        <f t="shared" si="1075"/>
        <v>0.00125-0.0000951230690747241i</v>
      </c>
      <c r="N3668">
        <f t="shared" si="1076"/>
        <v>42.143609936606197</v>
      </c>
      <c r="O3668">
        <f t="shared" si="1077"/>
        <v>56.224495534893521</v>
      </c>
      <c r="P3668" s="3">
        <f t="shared" si="1078"/>
        <v>-56.224495534893521</v>
      </c>
      <c r="Q3668" s="3">
        <f t="shared" si="1079"/>
        <v>137.8563900633938</v>
      </c>
      <c r="R3668">
        <f t="shared" si="1080"/>
        <v>-42.143609936606197</v>
      </c>
      <c r="S3668">
        <f t="shared" si="1081"/>
        <v>932.01185825396817</v>
      </c>
      <c r="T3668">
        <f t="shared" si="1064"/>
        <v>-56.224495534893521</v>
      </c>
    </row>
    <row r="3669" spans="1:20" x14ac:dyDescent="0.35">
      <c r="A3669">
        <f t="shared" si="1065"/>
        <v>5878256.0261112908</v>
      </c>
      <c r="B3669">
        <f t="shared" si="1082"/>
        <v>935553.50331533328</v>
      </c>
      <c r="C3669" t="str">
        <f t="shared" si="1066"/>
        <v>-0.00113119968590431+0.0010293469739788i</v>
      </c>
      <c r="D3669" t="str">
        <f t="shared" si="1067"/>
        <v>1.31078963519715-1.70251495785015i</v>
      </c>
      <c r="E3669" t="str">
        <f t="shared" si="1068"/>
        <v>-2.10903967454336-3.53798155317206i</v>
      </c>
      <c r="F3669" t="str">
        <f t="shared" si="1069"/>
        <v>2.20707103752551-1.40512367201309i</v>
      </c>
      <c r="G3669" t="str">
        <f t="shared" si="1070"/>
        <v>0.758467136734774-0.428012545643382i</v>
      </c>
      <c r="H3669" t="str">
        <f t="shared" si="1071"/>
        <v>0.000122824006920411-2.55191900046235i</v>
      </c>
      <c r="I3669" t="str">
        <f t="shared" si="1072"/>
        <v>-0.0101148187033113-0.0158893453831036i</v>
      </c>
      <c r="K3669" t="str">
        <f t="shared" si="1073"/>
        <v>0.000226324065305603-0.000261223765507934i</v>
      </c>
      <c r="L3669" t="str">
        <f t="shared" si="1074"/>
        <v>0.0001875-0.000377035645758318i</v>
      </c>
      <c r="M3669" t="str">
        <f t="shared" si="1075"/>
        <v>0.00125-0.0000947629697895234i</v>
      </c>
      <c r="N3669">
        <f t="shared" si="1076"/>
        <v>42.300954743121878</v>
      </c>
      <c r="O3669">
        <f t="shared" si="1077"/>
        <v>56.309386003029104</v>
      </c>
      <c r="P3669" s="3">
        <f t="shared" si="1078"/>
        <v>-56.309386003029104</v>
      </c>
      <c r="Q3669" s="3">
        <f t="shared" si="1079"/>
        <v>137.69904525687812</v>
      </c>
      <c r="R3669">
        <f t="shared" si="1080"/>
        <v>-42.300954743121878</v>
      </c>
      <c r="S3669">
        <f t="shared" si="1081"/>
        <v>935.55350331533327</v>
      </c>
      <c r="T3669">
        <f t="shared" si="1064"/>
        <v>-56.309386003029104</v>
      </c>
    </row>
    <row r="3670" spans="1:20" x14ac:dyDescent="0.35">
      <c r="A3670">
        <f t="shared" si="1065"/>
        <v>5900593.3990105139</v>
      </c>
      <c r="B3670">
        <f t="shared" si="1082"/>
        <v>939108.60662793159</v>
      </c>
      <c r="C3670" t="str">
        <f t="shared" si="1066"/>
        <v>-0.00111738757042242+0.00102239347147454i</v>
      </c>
      <c r="D3670" t="str">
        <f t="shared" si="1067"/>
        <v>1.30459955711709-1.70086559633221i</v>
      </c>
      <c r="E3670" t="str">
        <f t="shared" si="1068"/>
        <v>-2.10457034925421-3.51795550950551i</v>
      </c>
      <c r="F3670" t="str">
        <f t="shared" si="1069"/>
        <v>2.20301938197711-1.40695704251213i</v>
      </c>
      <c r="G3670" t="str">
        <f t="shared" si="1070"/>
        <v>0.757074772134549-0.428850278689393i</v>
      </c>
      <c r="H3670" t="str">
        <f t="shared" si="1071"/>
        <v>0.000121660166004712-2.54225743010215i</v>
      </c>
      <c r="I3670" t="str">
        <f t="shared" si="1072"/>
        <v>-0.010089678313889-0.0158001284287868i</v>
      </c>
      <c r="K3670" t="str">
        <f t="shared" si="1073"/>
        <v>0.000225886667944112-0.00026038118348363i</v>
      </c>
      <c r="L3670" t="str">
        <f t="shared" si="1074"/>
        <v>0.0001875-0.00037560833408878i</v>
      </c>
      <c r="M3670" t="str">
        <f t="shared" si="1075"/>
        <v>0.00125-0.0000944042337014577i</v>
      </c>
      <c r="N3670">
        <f t="shared" si="1076"/>
        <v>42.4580625615408</v>
      </c>
      <c r="O3670">
        <f t="shared" si="1077"/>
        <v>56.394362358927467</v>
      </c>
      <c r="P3670" s="3">
        <f t="shared" si="1078"/>
        <v>-56.394362358927467</v>
      </c>
      <c r="Q3670" s="3">
        <f t="shared" si="1079"/>
        <v>137.5419374384592</v>
      </c>
      <c r="R3670">
        <f t="shared" si="1080"/>
        <v>-42.4580625615408</v>
      </c>
      <c r="S3670">
        <f t="shared" si="1081"/>
        <v>939.10860662793164</v>
      </c>
      <c r="T3670">
        <f t="shared" si="1064"/>
        <v>-56.394362358927467</v>
      </c>
    </row>
    <row r="3671" spans="1:20" x14ac:dyDescent="0.35">
      <c r="A3671">
        <f t="shared" si="1065"/>
        <v>5923015.6539267534</v>
      </c>
      <c r="B3671">
        <f t="shared" si="1082"/>
        <v>942677.21933311771</v>
      </c>
      <c r="C3671" t="str">
        <f t="shared" si="1066"/>
        <v>-0.00110372220200235+0.00101545557527123i</v>
      </c>
      <c r="D3671" t="str">
        <f t="shared" si="1067"/>
        <v>1.29842119856218-1.699195278755i</v>
      </c>
      <c r="E3671" t="str">
        <f t="shared" si="1068"/>
        <v>-2.10009182757996-3.49800567118222i</v>
      </c>
      <c r="F3671" t="str">
        <f t="shared" si="1069"/>
        <v>2.19895189364236-1.40878424023074i</v>
      </c>
      <c r="G3671" t="str">
        <f t="shared" si="1070"/>
        <v>0.755676966545829-0.429685104207631i</v>
      </c>
      <c r="H3671" t="str">
        <f t="shared" si="1071"/>
        <v>0.000120508313264778-2.53263244484407i</v>
      </c>
      <c r="I3671" t="str">
        <f t="shared" si="1072"/>
        <v>-0.0100645391854621-0.0157112462007068i</v>
      </c>
      <c r="K3671" t="str">
        <f t="shared" si="1073"/>
        <v>0.000225451910761106-0.000259540358295558i</v>
      </c>
      <c r="L3671" t="str">
        <f t="shared" si="1074"/>
        <v>0.0001875-0.000374186425671229i</v>
      </c>
      <c r="M3671" t="str">
        <f t="shared" si="1075"/>
        <v>0.00125-0.0000940468556499881i</v>
      </c>
      <c r="N3671">
        <f t="shared" si="1076"/>
        <v>42.614931721426188</v>
      </c>
      <c r="O3671">
        <f t="shared" si="1077"/>
        <v>56.47942436822683</v>
      </c>
      <c r="P3671" s="3">
        <f t="shared" si="1078"/>
        <v>-56.47942436822683</v>
      </c>
      <c r="Q3671" s="3">
        <f t="shared" si="1079"/>
        <v>137.38506827857381</v>
      </c>
      <c r="R3671">
        <f t="shared" si="1080"/>
        <v>-42.614931721426188</v>
      </c>
      <c r="S3671">
        <f t="shared" si="1081"/>
        <v>942.6772193331177</v>
      </c>
      <c r="T3671">
        <f t="shared" si="1064"/>
        <v>-56.47942436822683</v>
      </c>
    </row>
    <row r="3672" spans="1:20" x14ac:dyDescent="0.35">
      <c r="A3672">
        <f t="shared" si="1065"/>
        <v>5945523.1134116752</v>
      </c>
      <c r="B3672">
        <f t="shared" si="1082"/>
        <v>946259.39276658359</v>
      </c>
      <c r="C3672" t="str">
        <f t="shared" si="1066"/>
        <v>-0.00109020237683994+0.00100853377659311i</v>
      </c>
      <c r="D3672" t="str">
        <f t="shared" si="1067"/>
        <v>1.29225470352853-1.69750411094364i</v>
      </c>
      <c r="E3672" t="str">
        <f t="shared" si="1068"/>
        <v>-2.09560409578409-3.47813188345756i</v>
      </c>
      <c r="F3672" t="str">
        <f t="shared" si="1069"/>
        <v>2.19486859724374-1.41060513690697i</v>
      </c>
      <c r="G3672" t="str">
        <f t="shared" si="1070"/>
        <v>0.754273728464569-0.430516981096828i</v>
      </c>
      <c r="H3672" t="str">
        <f t="shared" si="1071"/>
        <v>0.000119368317224763-2.52304390609405i</v>
      </c>
      <c r="I3672" t="str">
        <f t="shared" si="1072"/>
        <v>-0.0100394009232219-0.0156226980466639i</v>
      </c>
      <c r="K3672" t="str">
        <f t="shared" si="1073"/>
        <v>0.00022501978231353-0.00025870129582684i</v>
      </c>
      <c r="L3672" t="str">
        <f t="shared" si="1074"/>
        <v>0.0001875-0.000372769900051035i</v>
      </c>
      <c r="M3672" t="str">
        <f t="shared" si="1075"/>
        <v>0.00125-0.0000936908304941107i</v>
      </c>
      <c r="N3672">
        <f t="shared" si="1076"/>
        <v>42.77156056241401</v>
      </c>
      <c r="O3672">
        <f t="shared" si="1077"/>
        <v>56.564571795251545</v>
      </c>
      <c r="P3672" s="3">
        <f t="shared" si="1078"/>
        <v>-56.564571795251545</v>
      </c>
      <c r="Q3672" s="3">
        <f t="shared" si="1079"/>
        <v>137.22843943758599</v>
      </c>
      <c r="R3672">
        <f t="shared" si="1080"/>
        <v>-42.77156056241401</v>
      </c>
      <c r="S3672">
        <f t="shared" si="1081"/>
        <v>946.25939276658357</v>
      </c>
      <c r="T3672">
        <f t="shared" si="1064"/>
        <v>-56.564571795251545</v>
      </c>
    </row>
    <row r="3673" spans="1:20" x14ac:dyDescent="0.35">
      <c r="A3673">
        <f t="shared" si="1065"/>
        <v>5968116.1012426391</v>
      </c>
      <c r="B3673">
        <f t="shared" si="1082"/>
        <v>949855.17845909658</v>
      </c>
      <c r="C3673" t="str">
        <f t="shared" si="1066"/>
        <v>-0.00107682689575707+0.00100162855726398i</v>
      </c>
      <c r="D3673" t="str">
        <f t="shared" si="1067"/>
        <v>1.28610021477844-1.69579219987596i</v>
      </c>
      <c r="E3673" t="str">
        <f t="shared" si="1068"/>
        <v>-2.09110714146069-3.45833399280275i</v>
      </c>
      <c r="F3673" t="str">
        <f t="shared" si="1069"/>
        <v>2.19076951860938-1.41241960413557i</v>
      </c>
      <c r="G3673" t="str">
        <f t="shared" si="1070"/>
        <v>0.752865066766692-0.431345868195207i</v>
      </c>
      <c r="H3673" t="str">
        <f t="shared" si="1071"/>
        <v>0.00011824004787752-2.51349167578356i</v>
      </c>
      <c r="I3673" t="str">
        <f t="shared" si="1072"/>
        <v>-0.0100142631405898-0.0155344833194914i</v>
      </c>
      <c r="K3673" t="str">
        <f t="shared" si="1073"/>
        <v>0.0002245902711461-0.000257864001853934i</v>
      </c>
      <c r="L3673" t="str">
        <f t="shared" si="1074"/>
        <v>0.0001875-0.000371358736851001i</v>
      </c>
      <c r="M3673" t="str">
        <f t="shared" si="1075"/>
        <v>0.00125-0.0000933361531122836i</v>
      </c>
      <c r="N3673">
        <f t="shared" si="1076"/>
        <v>42.927947434259806</v>
      </c>
      <c r="O3673">
        <f t="shared" si="1077"/>
        <v>56.649804403023218</v>
      </c>
      <c r="P3673" s="3">
        <f t="shared" si="1078"/>
        <v>-56.649804403023218</v>
      </c>
      <c r="Q3673" s="3">
        <f t="shared" si="1079"/>
        <v>137.07205256574019</v>
      </c>
      <c r="R3673">
        <f t="shared" si="1080"/>
        <v>-42.927947434259806</v>
      </c>
      <c r="S3673">
        <f t="shared" si="1081"/>
        <v>949.85517845909658</v>
      </c>
      <c r="T3673">
        <f t="shared" si="1064"/>
        <v>-56.649804403023218</v>
      </c>
    </row>
    <row r="3674" spans="1:20" x14ac:dyDescent="0.35">
      <c r="A3674">
        <f t="shared" si="1065"/>
        <v>5990794.9424273614</v>
      </c>
      <c r="B3674">
        <f t="shared" si="1082"/>
        <v>953464.62813724112</v>
      </c>
      <c r="C3674" t="str">
        <f t="shared" si="1066"/>
        <v>-0.00106359456425801+0.000994740389776941i</v>
      </c>
      <c r="D3674" t="str">
        <f t="shared" si="1067"/>
        <v>1.27995787382937-1.69405965366583i</v>
      </c>
      <c r="E3674" t="str">
        <f t="shared" si="1068"/>
        <v>-2.08660095353751-3.43861184688921i</v>
      </c>
      <c r="F3674" t="str">
        <f t="shared" si="1069"/>
        <v>2.18665468467908-1.41422751337907i</v>
      </c>
      <c r="G3674" t="str">
        <f t="shared" si="1070"/>
        <v>0.751450990710146-0.432171724284324i</v>
      </c>
      <c r="H3674" t="str">
        <f t="shared" si="1071"/>
        <v>0.00011712337666893-2.50397561636756i</v>
      </c>
      <c r="I3674" t="str">
        <f t="shared" si="1072"/>
        <v>-0.00998912545921372-0.0154466013769935i</v>
      </c>
      <c r="K3674" t="str">
        <f t="shared" si="1073"/>
        <v>0.000224163365792329-0.000257028482047186i</v>
      </c>
      <c r="L3674" t="str">
        <f t="shared" si="1074"/>
        <v>0.0001875-0.000369952915771071i</v>
      </c>
      <c r="M3674" t="str">
        <f t="shared" si="1075"/>
        <v>0.00125-0.0000929828184023548i</v>
      </c>
      <c r="N3674">
        <f t="shared" si="1076"/>
        <v>43.08409069689759</v>
      </c>
      <c r="O3674">
        <f t="shared" si="1077"/>
        <v>56.735121953270095</v>
      </c>
      <c r="P3674" s="3">
        <f t="shared" si="1078"/>
        <v>-56.735121953270095</v>
      </c>
      <c r="Q3674" s="3">
        <f t="shared" si="1079"/>
        <v>136.91590930310241</v>
      </c>
      <c r="R3674">
        <f t="shared" si="1080"/>
        <v>-43.08409069689759</v>
      </c>
      <c r="S3674">
        <f t="shared" si="1081"/>
        <v>953.46462813724111</v>
      </c>
      <c r="T3674">
        <f t="shared" si="1064"/>
        <v>-56.735121953270095</v>
      </c>
    </row>
    <row r="3675" spans="1:20" x14ac:dyDescent="0.35">
      <c r="A3675">
        <f t="shared" si="1065"/>
        <v>6013559.963208585</v>
      </c>
      <c r="B3675">
        <f t="shared" si="1082"/>
        <v>957087.79372416262</v>
      </c>
      <c r="C3675" t="str">
        <f t="shared" si="1066"/>
        <v>-0.00105050419258468+0.000987869737364241i</v>
      </c>
      <c r="D3675" t="str">
        <f t="shared" si="1067"/>
        <v>1.27382782094305-1.69230658154615i</v>
      </c>
      <c r="E3675" t="str">
        <f t="shared" si="1068"/>
        <v>-2.08208552227868-3.41896529457267i</v>
      </c>
      <c r="F3675" t="str">
        <f t="shared" si="1069"/>
        <v>2.18252412351016-1.41602873597893i</v>
      </c>
      <c r="G3675" t="str">
        <f t="shared" si="1070"/>
        <v>0.75003150993693-0.432994508092954i</v>
      </c>
      <c r="H3675" t="str">
        <f t="shared" si="1071"/>
        <v>0.000116018176482399-2.4944955908225i</v>
      </c>
      <c r="I3675" t="str">
        <f t="shared" si="1072"/>
        <v>-0.00996398750896385-0.0153590515818826i</v>
      </c>
      <c r="K3675" t="str">
        <f t="shared" si="1073"/>
        <v>0.000223739054775561-0.000256194741971366i</v>
      </c>
      <c r="L3675" t="str">
        <f t="shared" si="1074"/>
        <v>0.0001875-0.000368552416588037i</v>
      </c>
      <c r="M3675" t="str">
        <f t="shared" si="1075"/>
        <v>0.00125-0.0000926308212814847i</v>
      </c>
      <c r="N3675">
        <f t="shared" si="1076"/>
        <v>43.239988720486508</v>
      </c>
      <c r="O3675">
        <f t="shared" si="1077"/>
        <v>56.820524206438314</v>
      </c>
      <c r="P3675" s="3">
        <f t="shared" si="1078"/>
        <v>-56.820524206438314</v>
      </c>
      <c r="Q3675" s="3">
        <f t="shared" si="1079"/>
        <v>136.76001127951349</v>
      </c>
      <c r="R3675">
        <f t="shared" si="1080"/>
        <v>-43.239988720486508</v>
      </c>
      <c r="S3675">
        <f t="shared" si="1081"/>
        <v>957.08779372416257</v>
      </c>
      <c r="T3675">
        <f t="shared" si="1064"/>
        <v>-56.820524206438314</v>
      </c>
    </row>
    <row r="3676" spans="1:20" x14ac:dyDescent="0.35">
      <c r="A3676">
        <f t="shared" si="1065"/>
        <v>6036411.4910687776</v>
      </c>
      <c r="B3676">
        <f t="shared" si="1082"/>
        <v>960724.72734031442</v>
      </c>
      <c r="C3676" t="str">
        <f t="shared" si="1066"/>
        <v>-0.00103755459577093+0.000981017054068008i</v>
      </c>
      <c r="D3676" t="str">
        <f t="shared" si="1067"/>
        <v>1.26771019511495-1.69053309385199i</v>
      </c>
      <c r="E3676" t="str">
        <f t="shared" si="1068"/>
        <v>-2.07756083928757-3.39939418587748i</v>
      </c>
      <c r="F3676" t="str">
        <f t="shared" si="1069"/>
        <v>2.17837786428329-1.41782314316689i</v>
      </c>
      <c r="G3676" t="str">
        <f t="shared" si="1070"/>
        <v>0.748606634475058-0.433814178301015i</v>
      </c>
      <c r="H3676" t="str">
        <f t="shared" si="1071"/>
        <v>0.00011492432162348-2.48505146264437i</v>
      </c>
      <c r="I3676" t="str">
        <f t="shared" si="1072"/>
        <v>-0.00993884892792834-0.0152718333017173i</v>
      </c>
      <c r="K3676" t="str">
        <f t="shared" si="1073"/>
        <v>0.000223317326609969-0.000255362787086228i</v>
      </c>
      <c r="L3676" t="str">
        <f t="shared" si="1074"/>
        <v>0.0001875-0.000367157219155247i</v>
      </c>
      <c r="M3676" t="str">
        <f t="shared" si="1075"/>
        <v>0.00125-0.0000922801566860778i</v>
      </c>
      <c r="N3676">
        <f t="shared" si="1076"/>
        <v>43.395639885464931</v>
      </c>
      <c r="O3676">
        <f t="shared" si="1077"/>
        <v>56.906010921701423</v>
      </c>
      <c r="P3676" s="3">
        <f t="shared" si="1078"/>
        <v>-56.906010921701423</v>
      </c>
      <c r="Q3676" s="3">
        <f t="shared" si="1079"/>
        <v>136.60436011453507</v>
      </c>
      <c r="R3676">
        <f t="shared" si="1080"/>
        <v>-43.395639885464931</v>
      </c>
      <c r="S3676">
        <f t="shared" si="1081"/>
        <v>960.72472734031442</v>
      </c>
      <c r="T3676">
        <f t="shared" si="1064"/>
        <v>-56.906010921701423</v>
      </c>
    </row>
    <row r="3677" spans="1:20" x14ac:dyDescent="0.35">
      <c r="A3677">
        <f t="shared" si="1065"/>
        <v>6059349.8547348389</v>
      </c>
      <c r="B3677">
        <f t="shared" si="1082"/>
        <v>964375.48130420758</v>
      </c>
      <c r="C3677" t="str">
        <f t="shared" si="1066"/>
        <v>-0.00102474459369562+0.000974182784811166i</v>
      </c>
      <c r="D3677" t="str">
        <f t="shared" si="1067"/>
        <v>1.26160513406397-1.68873930200334i</v>
      </c>
      <c r="E3677" t="str">
        <f t="shared" si="1068"/>
        <v>-2.07302689750929-3.37989837198039i</v>
      </c>
      <c r="F3677" t="str">
        <f t="shared" si="1069"/>
        <v>2.17421593730797-1.41961060607633i</v>
      </c>
      <c r="G3677" t="str">
        <f t="shared" si="1070"/>
        <v>0.74717637474051-0.434630693543541i</v>
      </c>
      <c r="H3677" t="str">
        <f t="shared" si="1071"/>
        <v>0.000113841687804644-2.47564309584667i</v>
      </c>
      <c r="I3677" t="str">
        <f t="shared" si="1072"/>
        <v>-0.00991370936240805-0.015184945908838i</v>
      </c>
      <c r="K3677" t="str">
        <f t="shared" si="1073"/>
        <v>0.000222898169801562-0.000254532622747066i</v>
      </c>
      <c r="L3677" t="str">
        <f t="shared" si="1074"/>
        <v>0.0001875-0.000365767303402318i</v>
      </c>
      <c r="M3677" t="str">
        <f t="shared" si="1075"/>
        <v>0.00125-0.0000919308195717054i</v>
      </c>
      <c r="N3677">
        <f t="shared" si="1076"/>
        <v>43.551042582598939</v>
      </c>
      <c r="O3677">
        <f t="shared" si="1077"/>
        <v>56.991581856971962</v>
      </c>
      <c r="P3677" s="3">
        <f t="shared" si="1078"/>
        <v>-56.991581856971962</v>
      </c>
      <c r="Q3677" s="3">
        <f t="shared" si="1079"/>
        <v>136.44895741740106</v>
      </c>
      <c r="R3677">
        <f t="shared" si="1080"/>
        <v>-43.551042582598939</v>
      </c>
      <c r="S3677">
        <f t="shared" si="1081"/>
        <v>964.3754813042076</v>
      </c>
      <c r="T3677">
        <f t="shared" si="1064"/>
        <v>-56.991581856971962</v>
      </c>
    </row>
    <row r="3678" spans="1:20" x14ac:dyDescent="0.35">
      <c r="A3678">
        <f t="shared" si="1065"/>
        <v>6082375.3841828313</v>
      </c>
      <c r="B3678">
        <f t="shared" si="1082"/>
        <v>968040.10813316365</v>
      </c>
      <c r="C3678" t="str">
        <f t="shared" si="1066"/>
        <v>-0.00101207301113483+0.000967367365469149i</v>
      </c>
      <c r="D3678" t="str">
        <f t="shared" si="1067"/>
        <v>1.25551277422237-1.68692531848802i</v>
      </c>
      <c r="E3678" t="str">
        <f t="shared" si="1068"/>
        <v>-2.06848369123333-3.36047770519491i</v>
      </c>
      <c r="F3678" t="str">
        <f t="shared" si="1069"/>
        <v>2.17003837402822-1.42139099575391i</v>
      </c>
      <c r="G3678" t="str">
        <f t="shared" si="1070"/>
        <v>0.74574074153911-0.435444012414694i</v>
      </c>
      <c r="H3678" t="str">
        <f t="shared" si="1071"/>
        <v>0.000112770152130192-2.46627035495855i</v>
      </c>
      <c r="I3678" t="str">
        <f t="shared" si="1072"/>
        <v>-0.00988856846691247-0.0150983887803054i</v>
      </c>
      <c r="K3678" t="str">
        <f t="shared" si="1073"/>
        <v>0.000222481572849163-0.000253704254205281i</v>
      </c>
      <c r="L3678" t="str">
        <f t="shared" si="1074"/>
        <v>0.0001875-0.000364382649334846i</v>
      </c>
      <c r="M3678" t="str">
        <f t="shared" si="1075"/>
        <v>0.00125-0.0000915828049130362i</v>
      </c>
      <c r="N3678">
        <f t="shared" si="1076"/>
        <v>43.706195213033709</v>
      </c>
      <c r="O3678">
        <f t="shared" si="1077"/>
        <v>57.077236768910851</v>
      </c>
      <c r="P3678" s="3">
        <f t="shared" si="1078"/>
        <v>-57.077236768910851</v>
      </c>
      <c r="Q3678" s="3">
        <f t="shared" si="1079"/>
        <v>136.29380478696629</v>
      </c>
      <c r="R3678">
        <f t="shared" si="1080"/>
        <v>-43.706195213033709</v>
      </c>
      <c r="S3678">
        <f t="shared" si="1081"/>
        <v>968.0401081331637</v>
      </c>
      <c r="T3678">
        <f t="shared" si="1064"/>
        <v>-57.077236768910851</v>
      </c>
    </row>
    <row r="3679" spans="1:20" x14ac:dyDescent="0.35">
      <c r="A3679">
        <f t="shared" si="1065"/>
        <v>6105488.4106427263</v>
      </c>
      <c r="B3679">
        <f t="shared" si="1082"/>
        <v>971718.66054406972</v>
      </c>
      <c r="C3679" t="str">
        <f t="shared" si="1066"/>
        <v>-0.000999538677812778+0.000960571222941803i</v>
      </c>
      <c r="D3679" t="str">
        <f t="shared" si="1067"/>
        <v>1.24943325072605-1.68509125684426i</v>
      </c>
      <c r="E3679" t="str">
        <f t="shared" si="1068"/>
        <v>-2.06393121609596-3.34113203895488i</v>
      </c>
      <c r="F3679" t="str">
        <f t="shared" si="1069"/>
        <v>2.16584520702782-1.4231641831712i</v>
      </c>
      <c r="G3679" t="str">
        <f t="shared" si="1070"/>
        <v>0.744299746068383-0.436254093471825i</v>
      </c>
      <c r="H3679" t="str">
        <f t="shared" si="1071"/>
        <v>0.000111709593081299-2.45693310502275i</v>
      </c>
      <c r="I3679" t="str">
        <f t="shared" si="1072"/>
        <v>-0.00986342590415366-0.0150121612978341i</v>
      </c>
      <c r="K3679" t="str">
        <f t="shared" si="1073"/>
        <v>0.00022206752424538-0.000252877686608947i</v>
      </c>
      <c r="L3679" t="str">
        <f t="shared" si="1074"/>
        <v>0.0001875-0.000363003237034116i</v>
      </c>
      <c r="M3679" t="str">
        <f t="shared" si="1075"/>
        <v>0.00125-0.0000912361077037619i</v>
      </c>
      <c r="N3679">
        <f t="shared" si="1076"/>
        <v>43.861096188342742</v>
      </c>
      <c r="O3679">
        <f t="shared" si="1077"/>
        <v>57.162975412939133</v>
      </c>
      <c r="P3679" s="3">
        <f t="shared" si="1078"/>
        <v>-57.162975412939133</v>
      </c>
      <c r="Q3679" s="3">
        <f t="shared" si="1079"/>
        <v>136.13890381165726</v>
      </c>
      <c r="R3679">
        <f t="shared" si="1080"/>
        <v>-43.861096188342742</v>
      </c>
      <c r="S3679">
        <f t="shared" si="1081"/>
        <v>971.71866054406973</v>
      </c>
      <c r="T3679">
        <f t="shared" si="1064"/>
        <v>-57.162975412939133</v>
      </c>
    </row>
    <row r="3680" spans="1:20" x14ac:dyDescent="0.35">
      <c r="A3680">
        <f t="shared" si="1065"/>
        <v>6128689.266603169</v>
      </c>
      <c r="B3680">
        <f t="shared" si="1082"/>
        <v>975411.19145413721</v>
      </c>
      <c r="C3680" t="str">
        <f t="shared" si="1066"/>
        <v>-0.000987140428451872+0.000953794775225931i</v>
      </c>
      <c r="D3680" t="str">
        <f t="shared" si="1067"/>
        <v>1.243366697405-1.68323723164344i</v>
      </c>
      <c r="E3680" t="str">
        <f t="shared" si="1068"/>
        <v>-2.05936946908243-3.32186122779841i</v>
      </c>
      <c r="F3680" t="str">
        <f t="shared" si="1069"/>
        <v>2.16163647003561-1.42493003923648i</v>
      </c>
      <c r="G3680" t="str">
        <f t="shared" si="1070"/>
        <v>0.742853399919359-0.437060895239563i</v>
      </c>
      <c r="H3680" t="str">
        <f t="shared" si="1071"/>
        <v>0.000110659890501207-2.4476312115937i</v>
      </c>
      <c r="I3680" t="str">
        <f t="shared" si="1072"/>
        <v>-0.00983828134504078-0.0149262628477297i</v>
      </c>
      <c r="K3680" t="str">
        <f t="shared" si="1073"/>
        <v>0.000221656012477571-0.00025205292500339i</v>
      </c>
      <c r="L3680" t="str">
        <f t="shared" si="1074"/>
        <v>0.0001875-0.00036162904665682i</v>
      </c>
      <c r="M3680" t="str">
        <f t="shared" si="1075"/>
        <v>0.00125-0.000090890722956527i</v>
      </c>
      <c r="N3680">
        <f t="shared" si="1076"/>
        <v>44.015743930576321</v>
      </c>
      <c r="O3680">
        <f t="shared" si="1077"/>
        <v>57.248797543248017</v>
      </c>
      <c r="P3680" s="3">
        <f t="shared" si="1078"/>
        <v>-57.248797543248017</v>
      </c>
      <c r="Q3680" s="3">
        <f t="shared" si="1079"/>
        <v>135.98425606942368</v>
      </c>
      <c r="R3680">
        <f t="shared" si="1080"/>
        <v>-44.015743930576321</v>
      </c>
      <c r="S3680">
        <f t="shared" si="1081"/>
        <v>975.41119145413722</v>
      </c>
      <c r="T3680">
        <f t="shared" si="1064"/>
        <v>-57.248797543248017</v>
      </c>
    </row>
    <row r="3681" spans="1:20" x14ac:dyDescent="0.35">
      <c r="A3681">
        <f t="shared" si="1065"/>
        <v>6151978.2858162615</v>
      </c>
      <c r="B3681">
        <f t="shared" si="1082"/>
        <v>979117.75398166291</v>
      </c>
      <c r="C3681" t="str">
        <f t="shared" si="1066"/>
        <v>-0.000974877102821526+0.000947038431488171i</v>
      </c>
      <c r="D3681" t="str">
        <f t="shared" si="1067"/>
        <v>1.23731324677409-1.68136335847249i</v>
      </c>
      <c r="E3681" t="str">
        <f t="shared" si="1068"/>
        <v>-2.05479844852935-3.30266512735159i</v>
      </c>
      <c r="F3681" t="str">
        <f t="shared" si="1069"/>
        <v>2.15741219793062-1.42668843480671i</v>
      </c>
      <c r="G3681" t="str">
        <f t="shared" si="1070"/>
        <v>0.741401715078325-0.437864376213964i</v>
      </c>
      <c r="H3681" t="str">
        <f t="shared" si="1071"/>
        <v>0.000109620925580551-2.43836454073557i</v>
      </c>
      <c r="I3681" t="str">
        <f t="shared" si="1072"/>
        <v>-0.00981313446867438-0.0148406928208234i</v>
      </c>
      <c r="K3681" t="str">
        <f t="shared" si="1073"/>
        <v>0.000221247026028783-0.000251229974331766i</v>
      </c>
      <c r="L3681" t="str">
        <f t="shared" si="1074"/>
        <v>0.0001875-0.000360260058434767i</v>
      </c>
      <c r="M3681" t="str">
        <f t="shared" si="1075"/>
        <v>0.00125-0.0000905466457028557i</v>
      </c>
      <c r="N3681">
        <f t="shared" si="1076"/>
        <v>44.170136872312128</v>
      </c>
      <c r="O3681">
        <f t="shared" si="1077"/>
        <v>57.33470291281008</v>
      </c>
      <c r="P3681" s="3">
        <f t="shared" si="1078"/>
        <v>-57.33470291281008</v>
      </c>
      <c r="Q3681" s="3">
        <f t="shared" si="1079"/>
        <v>135.82986312768787</v>
      </c>
      <c r="R3681">
        <f t="shared" si="1080"/>
        <v>-44.170136872312128</v>
      </c>
      <c r="S3681">
        <f t="shared" si="1081"/>
        <v>979.11775398166287</v>
      </c>
      <c r="T3681">
        <f t="shared" si="1064"/>
        <v>-57.33470291281008</v>
      </c>
    </row>
    <row r="3682" spans="1:20" x14ac:dyDescent="0.35">
      <c r="A3682">
        <f t="shared" si="1065"/>
        <v>6175355.8033023626</v>
      </c>
      <c r="B3682">
        <f t="shared" si="1082"/>
        <v>982838.40144679323</v>
      </c>
      <c r="C3682" t="str">
        <f t="shared" si="1066"/>
        <v>-0.000962747545786073+0.00094030259213831i</v>
      </c>
      <c r="D3682" t="str">
        <f t="shared" si="1067"/>
        <v>1.2312730300241-1.6794697539164i</v>
      </c>
      <c r="E3682" t="str">
        <f t="shared" si="1068"/>
        <v>-2.05021815412661-3.28354359431223i</v>
      </c>
      <c r="F3682" t="str">
        <f t="shared" si="1069"/>
        <v>2.15317242674702-1.42843924069951i</v>
      </c>
      <c r="G3682" t="str">
        <f t="shared" si="1070"/>
        <v>0.739944703928542-0.438664494866685i</v>
      </c>
      <c r="H3682" t="str">
        <f t="shared" si="1071"/>
        <v>0.000108592580842815-2.42913295902035i</v>
      </c>
      <c r="I3682" t="str">
        <f t="shared" si="1072"/>
        <v>-0.00978798496233968-0.0147554506124064i</v>
      </c>
      <c r="K3682" t="str">
        <f t="shared" si="1073"/>
        <v>0.00022084055337869-0.000250408839435647i</v>
      </c>
      <c r="L3682" t="str">
        <f t="shared" si="1074"/>
        <v>0.0001875-0.000358896252674604i</v>
      </c>
      <c r="M3682" t="str">
        <f t="shared" si="1075"/>
        <v>0.00125-0.0000902038709930824i</v>
      </c>
      <c r="N3682">
        <f t="shared" si="1076"/>
        <v>44.324273456700922</v>
      </c>
      <c r="O3682">
        <f t="shared" si="1077"/>
        <v>57.420691273389856</v>
      </c>
      <c r="P3682" s="3">
        <f t="shared" si="1078"/>
        <v>-57.420691273389856</v>
      </c>
      <c r="Q3682" s="3">
        <f t="shared" si="1079"/>
        <v>135.67572654329908</v>
      </c>
      <c r="R3682">
        <f t="shared" si="1080"/>
        <v>-44.324273456700922</v>
      </c>
      <c r="S3682">
        <f t="shared" si="1081"/>
        <v>982.83840144679323</v>
      </c>
      <c r="T3682">
        <f t="shared" si="1064"/>
        <v>-57.420691273389856</v>
      </c>
    </row>
    <row r="3683" spans="1:20" x14ac:dyDescent="0.35">
      <c r="A3683">
        <f t="shared" si="1065"/>
        <v>6198822.1553549124</v>
      </c>
      <c r="B3683">
        <f t="shared" si="1082"/>
        <v>986573.18737229111</v>
      </c>
      <c r="C3683" t="str">
        <f t="shared" si="1066"/>
        <v>-0.000950750607351461+0.00093358764890297i</v>
      </c>
      <c r="D3683" t="str">
        <f t="shared" si="1067"/>
        <v>1.22524617701301-1.67755653554054i</v>
      </c>
      <c r="E3683" t="str">
        <f t="shared" si="1068"/>
        <v>-2.04562858691941-3.26449648643327i</v>
      </c>
      <c r="F3683" t="str">
        <f t="shared" si="1069"/>
        <v>2.14891719367898-1.43018232770539i</v>
      </c>
      <c r="G3683" t="str">
        <f t="shared" si="1070"/>
        <v>0.73848237925191-0.439461209649211i</v>
      </c>
      <c r="H3683" t="str">
        <f t="shared" si="1071"/>
        <v>0.000107574740129941-2.41993633352586i</v>
      </c>
      <c r="I3683" t="str">
        <f t="shared" si="1072"/>
        <v>-0.00976283252150013-0.0146705356221645i</v>
      </c>
      <c r="K3683" t="str">
        <f t="shared" si="1073"/>
        <v>0.000220436583004519-0.000249589525055614i</v>
      </c>
      <c r="L3683" t="str">
        <f t="shared" si="1074"/>
        <v>0.0001875-0.000357537609757525i</v>
      </c>
      <c r="M3683" t="str">
        <f t="shared" si="1075"/>
        <v>0.00125-0.0000898623938962768i</v>
      </c>
      <c r="N3683">
        <f t="shared" si="1076"/>
        <v>44.478152137515565</v>
      </c>
      <c r="O3683">
        <f t="shared" si="1077"/>
        <v>57.506762375555034</v>
      </c>
      <c r="P3683" s="3">
        <f t="shared" si="1078"/>
        <v>-57.506762375555034</v>
      </c>
      <c r="Q3683" s="3">
        <f t="shared" si="1079"/>
        <v>135.52184786248444</v>
      </c>
      <c r="R3683">
        <f t="shared" si="1080"/>
        <v>-44.478152137515565</v>
      </c>
      <c r="S3683">
        <f t="shared" si="1081"/>
        <v>986.57318737229116</v>
      </c>
      <c r="T3683">
        <f t="shared" si="1064"/>
        <v>-57.506762375555034</v>
      </c>
    </row>
    <row r="3684" spans="1:20" x14ac:dyDescent="0.35">
      <c r="A3684">
        <f t="shared" si="1065"/>
        <v>6222377.679545261</v>
      </c>
      <c r="B3684">
        <f t="shared" si="1082"/>
        <v>990322.16548430582</v>
      </c>
      <c r="C3684" t="str">
        <f t="shared" si="1066"/>
        <v>-0.000938885142710991+0.000926893984899702i</v>
      </c>
      <c r="D3684" t="str">
        <f t="shared" si="1067"/>
        <v>1.21923281625759-1.67562382187298i</v>
      </c>
      <c r="E3684" t="str">
        <f t="shared" si="1068"/>
        <v>-2.0410297493101-3.24552366250649i</v>
      </c>
      <c r="F3684" t="str">
        <f t="shared" si="1069"/>
        <v>2.14464653708539-1.4319175666i</v>
      </c>
      <c r="G3684" t="str">
        <f t="shared" si="1070"/>
        <v>0.737014754230581-0.440254478997111i</v>
      </c>
      <c r="H3684" t="str">
        <f t="shared" si="1071"/>
        <v>0.000106567288588056-2.41077453183392i</v>
      </c>
      <c r="I3684" t="str">
        <f t="shared" si="1072"/>
        <v>-0.00973767684979046-0.0145859472541119i</v>
      </c>
      <c r="K3684" t="str">
        <f t="shared" si="1073"/>
        <v>0.000220035103381949-0.000248772035831846i</v>
      </c>
      <c r="L3684" t="str">
        <f t="shared" si="1074"/>
        <v>0.0001875-0.000356184110138998i</v>
      </c>
      <c r="M3684" t="str">
        <f t="shared" si="1075"/>
        <v>0.00125-0.0000895222095001755i</v>
      </c>
      <c r="N3684">
        <f t="shared" si="1076"/>
        <v>44.631771379197716</v>
      </c>
      <c r="O3684">
        <f t="shared" si="1077"/>
        <v>57.592915968687294</v>
      </c>
      <c r="P3684" s="3">
        <f t="shared" si="1078"/>
        <v>-57.592915968687294</v>
      </c>
      <c r="Q3684" s="3">
        <f t="shared" si="1079"/>
        <v>135.36822862080228</v>
      </c>
      <c r="R3684">
        <f t="shared" si="1080"/>
        <v>-44.631771379197716</v>
      </c>
      <c r="S3684">
        <f t="shared" si="1081"/>
        <v>990.32216548430586</v>
      </c>
      <c r="T3684">
        <f t="shared" si="1064"/>
        <v>-57.592915968687294</v>
      </c>
    </row>
    <row r="3685" spans="1:20" x14ac:dyDescent="0.35">
      <c r="A3685">
        <f t="shared" si="1065"/>
        <v>6246022.714727534</v>
      </c>
      <c r="B3685">
        <f t="shared" si="1082"/>
        <v>994085.38971314626</v>
      </c>
      <c r="C3685" t="str">
        <f t="shared" si="1066"/>
        <v>-0.000927150012289918+0.000920221974711373i</v>
      </c>
      <c r="D3685" t="str">
        <f t="shared" si="1067"/>
        <v>1.21323307492524-1.67367173238669i</v>
      </c>
      <c r="E3685" t="str">
        <f t="shared" si="1068"/>
        <v>-2.03642164505988-3.22662498234579i</v>
      </c>
      <c r="F3685" t="str">
        <f t="shared" si="1069"/>
        <v>2.14036049649436-1.43364482815649i</v>
      </c>
      <c r="G3685" t="str">
        <f t="shared" si="1070"/>
        <v>0.735541842448527-0.44104426133434i</v>
      </c>
      <c r="H3685" t="str">
        <f t="shared" si="1071"/>
        <v>0.000105570112653344-2.40164742202839i</v>
      </c>
      <c r="I3685" t="str">
        <f t="shared" si="1072"/>
        <v>-0.00971251765900886-0.0145016849165244i</v>
      </c>
      <c r="K3685" t="str">
        <f t="shared" si="1073"/>
        <v>0.000219636102986014-0.00024795637630472i</v>
      </c>
      <c r="L3685" t="str">
        <f t="shared" si="1074"/>
        <v>0.0001875-0.000354835734348474i</v>
      </c>
      <c r="M3685" t="str">
        <f t="shared" si="1075"/>
        <v>0.00125-0.0000891833129111133i</v>
      </c>
      <c r="N3685">
        <f t="shared" si="1076"/>
        <v>44.78512965690399</v>
      </c>
      <c r="O3685">
        <f t="shared" si="1077"/>
        <v>57.679151800993566</v>
      </c>
      <c r="P3685" s="3">
        <f t="shared" si="1078"/>
        <v>-57.679151800993566</v>
      </c>
      <c r="Q3685" s="3">
        <f t="shared" si="1079"/>
        <v>135.21487034309601</v>
      </c>
      <c r="R3685">
        <f t="shared" si="1080"/>
        <v>-44.78512965690399</v>
      </c>
      <c r="S3685">
        <f t="shared" si="1081"/>
        <v>994.08538971314624</v>
      </c>
      <c r="T3685">
        <f t="shared" si="1064"/>
        <v>-57.679151800993566</v>
      </c>
    </row>
    <row r="3686" spans="1:20" x14ac:dyDescent="0.35">
      <c r="A3686">
        <f t="shared" si="1065"/>
        <v>6269757.6010434981</v>
      </c>
      <c r="B3686">
        <f t="shared" si="1082"/>
        <v>997862.91419405618</v>
      </c>
      <c r="C3686" t="str">
        <f t="shared" si="1066"/>
        <v>-0.00091554408178903+0.000913571984460941i</v>
      </c>
      <c r="D3686" t="str">
        <f t="shared" si="1067"/>
        <v>1.20724707882609-1.67170038748169i</v>
      </c>
      <c r="E3686" t="str">
        <f t="shared" si="1068"/>
        <v>-2.03180427929037-3.20780030677061i</v>
      </c>
      <c r="F3686" t="str">
        <f t="shared" si="1069"/>
        <v>2.13605911260773-1.43536398315808i</v>
      </c>
      <c r="G3686" t="str">
        <f t="shared" si="1070"/>
        <v>0.734063657893059-0.441830515077581i</v>
      </c>
      <c r="H3686" t="str">
        <f t="shared" si="1071"/>
        <v>0.000104583100038048-2.39255487269324i</v>
      </c>
      <c r="I3686" t="str">
        <f t="shared" si="1072"/>
        <v>-0.00968735466910944-0.0144177480218726i</v>
      </c>
      <c r="K3686" t="str">
        <f t="shared" si="1073"/>
        <v>0.000219239570291989-0.00024714255091542i</v>
      </c>
      <c r="L3686" t="str">
        <f t="shared" si="1074"/>
        <v>0.0001875-0.000353492462989114i</v>
      </c>
      <c r="M3686" t="str">
        <f t="shared" si="1075"/>
        <v>0.00125-0.0000888456992539485i</v>
      </c>
      <c r="N3686">
        <f t="shared" si="1076"/>
        <v>44.938225456552146</v>
      </c>
      <c r="O3686">
        <f t="shared" si="1077"/>
        <v>57.765469619517106</v>
      </c>
      <c r="P3686" s="3">
        <f t="shared" si="1078"/>
        <v>-57.765469619517106</v>
      </c>
      <c r="Q3686" s="3">
        <f t="shared" si="1079"/>
        <v>135.06177454344785</v>
      </c>
      <c r="R3686">
        <f t="shared" si="1080"/>
        <v>-44.938225456552146</v>
      </c>
      <c r="S3686">
        <f t="shared" si="1081"/>
        <v>997.8629141940562</v>
      </c>
      <c r="T3686">
        <f t="shared" si="1064"/>
        <v>-57.765469619517106</v>
      </c>
    </row>
    <row r="3687" spans="1:20" x14ac:dyDescent="0.35">
      <c r="A3687">
        <f t="shared" si="1065"/>
        <v>6293582.6799274636</v>
      </c>
      <c r="B3687">
        <f t="shared" si="1082"/>
        <v>1001654.7932679936</v>
      </c>
      <c r="C3687" t="str">
        <f t="shared" si="1066"/>
        <v>-0.000904066222227179+0.00090694437188657i</v>
      </c>
      <c r="D3687" t="str">
        <f t="shared" si="1067"/>
        <v>1.20127495240541-1.6697099084672i</v>
      </c>
      <c r="E3687" t="str">
        <f t="shared" si="1068"/>
        <v>-2.02717765848517-3.18904949758929i</v>
      </c>
      <c r="F3687" t="str">
        <f t="shared" si="1069"/>
        <v>2.13174242730526-1.43707490241067i</v>
      </c>
      <c r="G3687" t="str">
        <f t="shared" si="1070"/>
        <v>0.732580214956296-0.442613198640623i</v>
      </c>
      <c r="H3687" t="str">
        <f t="shared" si="1071"/>
        <v>0.000103606139716611-2.3834967529107i</v>
      </c>
      <c r="I3687" t="str">
        <f t="shared" si="1072"/>
        <v>-0.00966218760819414-0.0143341359867547i</v>
      </c>
      <c r="K3687" t="str">
        <f t="shared" si="1073"/>
        <v>0.00021884549377626-0.000246330564006539i</v>
      </c>
      <c r="L3687" t="str">
        <f t="shared" si="1074"/>
        <v>0.0001875-0.000352154276737512i</v>
      </c>
      <c r="M3687" t="str">
        <f t="shared" si="1075"/>
        <v>0.00125-0.0000885093636719949i</v>
      </c>
      <c r="N3687">
        <f t="shared" si="1076"/>
        <v>45.091057274866927</v>
      </c>
      <c r="O3687">
        <f t="shared" si="1077"/>
        <v>57.851869170148341</v>
      </c>
      <c r="P3687" s="3">
        <f t="shared" si="1078"/>
        <v>-57.851869170148341</v>
      </c>
      <c r="Q3687" s="3">
        <f t="shared" si="1079"/>
        <v>134.90894272513307</v>
      </c>
      <c r="R3687">
        <f t="shared" si="1080"/>
        <v>-45.091057274866927</v>
      </c>
      <c r="S3687">
        <f t="shared" si="1081"/>
        <v>1001.6547932679936</v>
      </c>
      <c r="T3687">
        <f t="shared" si="1064"/>
        <v>-57.851869170148341</v>
      </c>
    </row>
    <row r="3688" spans="1:20" x14ac:dyDescent="0.35">
      <c r="A3688">
        <f t="shared" si="1065"/>
        <v>6317498.2941111885</v>
      </c>
      <c r="B3688">
        <f t="shared" si="1082"/>
        <v>1005461.0814824121</v>
      </c>
      <c r="C3688" t="str">
        <f t="shared" si="1066"/>
        <v>-0.000892715309982617+0.000900339486416886i</v>
      </c>
      <c r="D3688" t="str">
        <f t="shared" si="1067"/>
        <v>1.19531681873623-1.66770041754358i</v>
      </c>
      <c r="E3688" t="str">
        <f t="shared" si="1068"/>
        <v>-2.02254179049105-3.17037241758211i</v>
      </c>
      <c r="F3688" t="str">
        <f t="shared" si="1069"/>
        <v>2.12741048364876-1.43877745675552i</v>
      </c>
      <c r="G3688" t="str">
        <f t="shared" si="1070"/>
        <v>0.731091528436574-0.443392270438771i</v>
      </c>
      <c r="H3688" t="str">
        <f t="shared" si="1071"/>
        <v>0.000102639121911933-2.37447293225934i</v>
      </c>
      <c r="I3688" t="str">
        <f t="shared" si="1072"/>
        <v>-0.0096370162125036-0.0142508482318281i</v>
      </c>
      <c r="K3688" t="str">
        <f t="shared" si="1073"/>
        <v>0.00021845386191718-0.000245520419822692i</v>
      </c>
      <c r="L3688" t="str">
        <f t="shared" si="1074"/>
        <v>0.0001875-0.000350821156343407i</v>
      </c>
      <c r="M3688" t="str">
        <f t="shared" si="1075"/>
        <v>0.00125-0.0000881743013269526i</v>
      </c>
      <c r="N3688">
        <f t="shared" si="1076"/>
        <v>45.243623619424682</v>
      </c>
      <c r="O3688">
        <f t="shared" si="1077"/>
        <v>57.938350197637149</v>
      </c>
      <c r="P3688" s="3">
        <f t="shared" si="1078"/>
        <v>-57.938350197637149</v>
      </c>
      <c r="Q3688" s="3">
        <f t="shared" si="1079"/>
        <v>134.75637638057532</v>
      </c>
      <c r="R3688">
        <f t="shared" si="1080"/>
        <v>-45.243623619424682</v>
      </c>
      <c r="S3688">
        <f t="shared" si="1081"/>
        <v>1005.4610814824121</v>
      </c>
      <c r="T3688">
        <f t="shared" si="1064"/>
        <v>-57.938350197637149</v>
      </c>
    </row>
    <row r="3689" spans="1:20" x14ac:dyDescent="0.35">
      <c r="A3689">
        <f t="shared" si="1065"/>
        <v>6341504.7876288109</v>
      </c>
      <c r="B3689">
        <f t="shared" si="1082"/>
        <v>1009281.8335920452</v>
      </c>
      <c r="C3689" t="str">
        <f t="shared" si="1066"/>
        <v>-0.00088149022683352+0.000893757669246762i</v>
      </c>
      <c r="D3689" t="str">
        <f t="shared" si="1067"/>
        <v>1.18937279951229-1.66567203778445i</v>
      </c>
      <c r="E3689" t="str">
        <f t="shared" si="1068"/>
        <v>-2.01789668451931-3.15176893048471i</v>
      </c>
      <c r="F3689" t="str">
        <f t="shared" si="1069"/>
        <v>2.12306332588612-1.44047151708217i</v>
      </c>
      <c r="G3689" t="str">
        <f t="shared" si="1070"/>
        <v>0.729597613539814-0.444167688893308i</v>
      </c>
      <c r="H3689" t="str">
        <f t="shared" si="1071"/>
        <v>0.000101681938081782-2.3654832808122i</v>
      </c>
      <c r="I3689" t="str">
        <f t="shared" si="1072"/>
        <v>-0.00961184022640865-0.0141678841817422i</v>
      </c>
      <c r="K3689" t="str">
        <f t="shared" si="1073"/>
        <v>0.000218064663195928-0.000244712122511131i</v>
      </c>
      <c r="L3689" t="str">
        <f t="shared" si="1074"/>
        <v>0.0001875-0.000349493082629415i</v>
      </c>
      <c r="M3689" t="str">
        <f t="shared" si="1075"/>
        <v>0.00125-0.0000878405073988373i</v>
      </c>
      <c r="N3689">
        <f t="shared" si="1076"/>
        <v>45.395923008697309</v>
      </c>
      <c r="O3689">
        <f t="shared" si="1077"/>
        <v>58.024912445602851</v>
      </c>
      <c r="P3689" s="3">
        <f t="shared" si="1078"/>
        <v>-58.024912445602851</v>
      </c>
      <c r="Q3689" s="3">
        <f t="shared" si="1079"/>
        <v>134.60407699130269</v>
      </c>
      <c r="R3689">
        <f t="shared" si="1080"/>
        <v>-45.395923008697309</v>
      </c>
      <c r="S3689">
        <f t="shared" si="1081"/>
        <v>1009.2818335920452</v>
      </c>
      <c r="T3689">
        <f t="shared" si="1064"/>
        <v>-58.024912445602851</v>
      </c>
    </row>
    <row r="3690" spans="1:20" x14ac:dyDescent="0.35">
      <c r="A3690">
        <f t="shared" si="1065"/>
        <v>6365602.5058217999</v>
      </c>
      <c r="B3690">
        <f t="shared" si="1082"/>
        <v>1013117.104559695</v>
      </c>
      <c r="C3690" t="str">
        <f t="shared" si="1066"/>
        <v>-0.000870389859997182+0.000887199253413084i</v>
      </c>
      <c r="D3690" t="str">
        <f t="shared" si="1067"/>
        <v>1.18344301504124-1.66362489311854i</v>
      </c>
      <c r="E3690" t="str">
        <f t="shared" si="1068"/>
        <v>-2.01324235114669-3.13323890097091i</v>
      </c>
      <c r="F3690" t="str">
        <f t="shared" si="1069"/>
        <v>2.11870099945503-1.44215695434131i</v>
      </c>
      <c r="G3690" t="str">
        <f t="shared" si="1070"/>
        <v>0.728098485880832-0.444939412435976i</v>
      </c>
      <c r="H3690" t="str">
        <f t="shared" si="1071"/>
        <v>0.000100734480905317-2.35652766913489i</v>
      </c>
      <c r="I3690" t="str">
        <f t="shared" si="1072"/>
        <v>-0.00958665940240026-0.0140852432650691i</v>
      </c>
      <c r="K3690" t="str">
        <f t="shared" si="1073"/>
        <v>0.000217677886097335-0.00024390567612236i</v>
      </c>
      <c r="L3690" t="str">
        <f t="shared" si="1074"/>
        <v>0.0001875-0.00034817003649075i</v>
      </c>
      <c r="M3690" t="str">
        <f t="shared" si="1075"/>
        <v>0.00125-0.0000875079770859105i</v>
      </c>
      <c r="N3690">
        <f t="shared" si="1076"/>
        <v>45.547953972095598</v>
      </c>
      <c r="O3690">
        <f t="shared" si="1077"/>
        <v>58.111555656546912</v>
      </c>
      <c r="P3690" s="3">
        <f t="shared" si="1078"/>
        <v>-58.111555656546912</v>
      </c>
      <c r="Q3690" s="3">
        <f t="shared" si="1079"/>
        <v>134.4520460279044</v>
      </c>
      <c r="R3690">
        <f t="shared" si="1080"/>
        <v>-45.547953972095598</v>
      </c>
      <c r="S3690">
        <f t="shared" si="1081"/>
        <v>1013.117104559695</v>
      </c>
      <c r="T3690">
        <f t="shared" si="1064"/>
        <v>-58.111555656546912</v>
      </c>
    </row>
    <row r="3691" spans="1:20" x14ac:dyDescent="0.35">
      <c r="A3691">
        <f t="shared" si="1065"/>
        <v>6389791.7953439234</v>
      </c>
      <c r="B3691">
        <f t="shared" si="1082"/>
        <v>1016966.9495570218</v>
      </c>
      <c r="C3691" t="str">
        <f t="shared" si="1066"/>
        <v>-0.000859413102168321+0.000880664563871019i</v>
      </c>
      <c r="D3691" t="str">
        <f t="shared" si="1067"/>
        <v>1.17752758423806-1.66155910831166i</v>
      </c>
      <c r="E3691" t="str">
        <f t="shared" si="1068"/>
        <v>-2.00857880231642-3.11478219463593i</v>
      </c>
      <c r="F3691" t="str">
        <f t="shared" si="1069"/>
        <v>2.1143235509867-1.44383363955789i</v>
      </c>
      <c r="G3691" t="str">
        <f t="shared" si="1070"/>
        <v>0.726594161484592-0.445707399513509i</v>
      </c>
      <c r="H3691" t="str">
        <f t="shared" si="1071"/>
        <v>0.0000997966442697467-2.34760596828375i</v>
      </c>
      <c r="I3691" t="str">
        <f t="shared" si="1072"/>
        <v>-0.00956147350108001-0.014002924914235i</v>
      </c>
      <c r="K3691" t="str">
        <f t="shared" si="1073"/>
        <v>0.000217293519110711-0.000243101084610763i</v>
      </c>
      <c r="L3691" t="str">
        <f t="shared" si="1074"/>
        <v>0.0001875-0.000346851998894949i</v>
      </c>
      <c r="M3691" t="str">
        <f t="shared" si="1075"/>
        <v>0.00125-0.0000871767056046131i</v>
      </c>
      <c r="N3691">
        <f t="shared" si="1076"/>
        <v>45.699715050014817</v>
      </c>
      <c r="O3691">
        <f t="shared" si="1077"/>
        <v>58.19827957186363</v>
      </c>
      <c r="P3691" s="3">
        <f t="shared" si="1078"/>
        <v>-58.19827957186363</v>
      </c>
      <c r="Q3691" s="3">
        <f t="shared" si="1079"/>
        <v>134.30028494998518</v>
      </c>
      <c r="R3691">
        <f t="shared" si="1080"/>
        <v>-45.699715050014817</v>
      </c>
      <c r="S3691">
        <f t="shared" si="1081"/>
        <v>1016.9669495570218</v>
      </c>
      <c r="T3691">
        <f t="shared" si="1064"/>
        <v>-58.19827957186363</v>
      </c>
    </row>
    <row r="3692" spans="1:20" x14ac:dyDescent="0.35">
      <c r="A3692">
        <f t="shared" si="1065"/>
        <v>6414073.0041662296</v>
      </c>
      <c r="B3692">
        <f t="shared" si="1082"/>
        <v>1020831.4239653385</v>
      </c>
      <c r="C3692" t="str">
        <f t="shared" si="1066"/>
        <v>-0.00084855885155632+0.000874153917570327i</v>
      </c>
      <c r="D3692" t="str">
        <f t="shared" si="1067"/>
        <v>1.17162662461889-1.65947480894855i</v>
      </c>
      <c r="E3692" t="str">
        <f t="shared" si="1068"/>
        <v>-2.00390605133897-3.09639867797925i</v>
      </c>
      <c r="F3692" t="str">
        <f t="shared" si="1069"/>
        <v>2.10993102830931-1.44550144384424i</v>
      </c>
      <c r="G3692" t="str">
        <f t="shared" si="1070"/>
        <v>0.72508465678741-0.446471608592185i</v>
      </c>
      <c r="H3692" t="str">
        <f t="shared" si="1071"/>
        <v>0.0000988683232571201-2.33871804980398i</v>
      </c>
      <c r="I3692" t="str">
        <f t="shared" si="1072"/>
        <v>-0.00953628229114946-0.0139209285654509i</v>
      </c>
      <c r="K3692" t="str">
        <f t="shared" si="1073"/>
        <v>0.00021691155073066-0.000242298351835226i</v>
      </c>
      <c r="L3692" t="str">
        <f t="shared" si="1074"/>
        <v>0.0001875-0.0003455389508816i</v>
      </c>
      <c r="M3692" t="str">
        <f t="shared" si="1075"/>
        <v>0.00125-0.0000868466881894931i</v>
      </c>
      <c r="N3692">
        <f t="shared" si="1076"/>
        <v>45.85120479387416</v>
      </c>
      <c r="O3692">
        <f t="shared" si="1077"/>
        <v>58.285083931851815</v>
      </c>
      <c r="P3692" s="3">
        <f t="shared" si="1078"/>
        <v>-58.285083931851815</v>
      </c>
      <c r="Q3692" s="3">
        <f t="shared" si="1079"/>
        <v>134.14879520612584</v>
      </c>
      <c r="R3692">
        <f t="shared" si="1080"/>
        <v>-45.85120479387416</v>
      </c>
      <c r="S3692">
        <f t="shared" si="1081"/>
        <v>1020.8314239653384</v>
      </c>
      <c r="T3692">
        <f t="shared" ref="T3692:T3755" si="1083">P3692</f>
        <v>-58.285083931851815</v>
      </c>
    </row>
    <row r="3693" spans="1:20" x14ac:dyDescent="0.35">
      <c r="A3693">
        <f t="shared" ref="A3693:A3756" si="1084">2*PI()*B3693</f>
        <v>6438446.4815820614</v>
      </c>
      <c r="B3693">
        <f t="shared" si="1082"/>
        <v>1024710.5833764068</v>
      </c>
      <c r="C3693" t="str">
        <f t="shared" ref="C3693:C3756" si="1085">IMPRODUCT(D3693,E3693,$C$40,,K3693,$C$41)</f>
        <v>-0.00083782601192131+0.000867667623531949i</v>
      </c>
      <c r="D3693" t="str">
        <f t="shared" ref="D3693:D3756" si="1086">IMDIV(IMPRODUCT($C$37,$C$38,COMPLEX(1,A3693/$C$38)),IMSUM(-1*A3693*A3693/$C$39,COMPLEX(0,1*A3693)))</f>
        <v>1.1657402522949-1.65737212141471i</v>
      </c>
      <c r="E3693" t="str">
        <f t="shared" ref="E3693:E3756" si="1087">IMDIV(IMPRODUCT(IMSUM(F3693,G3693),$C$29,H3693),IMSUM(1,I3693))</f>
        <v>-1.99922411289273-3.07808821838757i</v>
      </c>
      <c r="F3693" t="str">
        <f t="shared" ref="F3693:F3756" si="1088">IMDIV(IMPRODUCT($C$14,$C$15,COMPLEX(1,A3693/$C$15)),IMSUM(-1*A3693*A3693/$C$16,COMPLEX(0,A3693)))</f>
        <v>2.10552348045139-1.44716023841335i</v>
      </c>
      <c r="G3693" t="str">
        <f t="shared" ref="G3693:G3756" si="1089">IMDIV(1,COMPLEX(1,A3693*$C$9*$C$10))</f>
        <v>0.723569988638097-0.447231998162432i</v>
      </c>
      <c r="H3693" t="str">
        <f t="shared" ref="H3693:H3756" si="1090">IMDIV($C$3,IMSUM(K3693,COMPLEX(0,$C$28*A3693)))</f>
        <v>0.0000979494141312406-2.32986378572775i</v>
      </c>
      <c r="I3693" t="str">
        <f t="shared" ref="I3693:I3756" si="1091">IMPRODUCT(F3693,$C$29,H3693,$C$31)</f>
        <v>-0.00951108554939924-0.0138392536586434i</v>
      </c>
      <c r="K3693" t="str">
        <f t="shared" ref="K3693:K3756" si="1092">IF($C$26&lt;=0,IMDIV(1,IMSUM(IMDIV(1,L3693),1/$C$18)),IMDIV(1,IMSUM(IMDIV(1,L3693),1/$C$18,IMDIV(1,M3693))))</f>
        <v>0.000216531969457877-0.00024149748155976i</v>
      </c>
      <c r="L3693" t="str">
        <f t="shared" ref="L3693:L3756" si="1093">IMSUM($C$21/$C$22,IMDIV(1,COMPLEX(0,$C$20*$C$22*A3693)))</f>
        <v>0.0001875-0.000344230873562063i</v>
      </c>
      <c r="M3693" t="str">
        <f t="shared" ref="M3693:M3756" si="1094">IMSUM($C$25/$C$26,IMDIV(1,COMPLEX(0,$C$24*$C$26*A3693)))</f>
        <v>0.00125-0.0000865179200931391i</v>
      </c>
      <c r="N3693">
        <f t="shared" ref="N3693:N3756" si="1095">ABS(R3693)</f>
        <v>46.002421766161547</v>
      </c>
      <c r="O3693">
        <f t="shared" ref="O3693:O3756" si="1096">ABS(P3693)</f>
        <v>58.37196847572671</v>
      </c>
      <c r="P3693" s="3">
        <f t="shared" ref="P3693:P3756" si="1097">20*LOG10(IMABS(C3693))</f>
        <v>-58.37196847572671</v>
      </c>
      <c r="Q3693" s="3">
        <f t="shared" ref="Q3693:Q3756" si="1098">IMARGUMENT(C3693)*180/PI()</f>
        <v>133.99757823383845</v>
      </c>
      <c r="R3693">
        <f t="shared" ref="R3693:R3756" si="1099">IF(Q3693&lt;0,Q3693+180,Q3693-180)</f>
        <v>-46.002421766161547</v>
      </c>
      <c r="S3693">
        <f t="shared" ref="S3693:S3756" si="1100">B3693/1000</f>
        <v>1024.7105833764067</v>
      </c>
      <c r="T3693">
        <f t="shared" si="1083"/>
        <v>-58.37196847572671</v>
      </c>
    </row>
    <row r="3694" spans="1:20" x14ac:dyDescent="0.35">
      <c r="A3694">
        <f t="shared" si="1084"/>
        <v>6462912.578212074</v>
      </c>
      <c r="B3694">
        <f t="shared" ref="B3694:B3757" si="1101">B3693*(1+B$42)</f>
        <v>1028604.4835932372</v>
      </c>
      <c r="C3694" t="str">
        <f t="shared" si="1085"/>
        <v>-0.000827213492609377+0.000861205982924817i</v>
      </c>
      <c r="D3694" t="str">
        <f t="shared" si="1086"/>
        <v>1.15986858196671-1.65525117287824i</v>
      </c>
      <c r="E3694" t="str">
        <f t="shared" si="1087"/>
        <v>-1.99453300302444-3.05985068411769i</v>
      </c>
      <c r="F3694" t="str">
        <f t="shared" si="1088"/>
        <v>2.10110095764499-1.44880989459222i</v>
      </c>
      <c r="G3694" t="str">
        <f t="shared" si="1089"/>
        <v>0.722050174299049-0.447988526743444i</v>
      </c>
      <c r="H3694" t="str">
        <f t="shared" si="1090"/>
        <v>0.0000970398143247075-2.32104304857241i</v>
      </c>
      <c r="I3694" t="str">
        <f t="shared" si="1091"/>
        <v>-0.00948588306069789-0.0137578996373844i</v>
      </c>
      <c r="K3694" t="str">
        <f t="shared" si="1092"/>
        <v>0.000216154763799936-0.000240698477454148i</v>
      </c>
      <c r="L3694" t="str">
        <f t="shared" si="1093"/>
        <v>0.0001875-0.00034292774811921i</v>
      </c>
      <c r="M3694" t="str">
        <f t="shared" si="1094"/>
        <v>0.00125-0.0000861903965861119i</v>
      </c>
      <c r="N3694">
        <f t="shared" si="1095"/>
        <v>46.153364540472921</v>
      </c>
      <c r="O3694">
        <f t="shared" si="1096"/>
        <v>58.458932941631041</v>
      </c>
      <c r="P3694" s="3">
        <f t="shared" si="1097"/>
        <v>-58.458932941631041</v>
      </c>
      <c r="Q3694" s="3">
        <f t="shared" si="1098"/>
        <v>133.84663545952708</v>
      </c>
      <c r="R3694">
        <f t="shared" si="1099"/>
        <v>-46.153364540472921</v>
      </c>
      <c r="S3694">
        <f t="shared" si="1100"/>
        <v>1028.6044835932373</v>
      </c>
      <c r="T3694">
        <f t="shared" si="1083"/>
        <v>-58.458932941631041</v>
      </c>
    </row>
    <row r="3695" spans="1:20" x14ac:dyDescent="0.35">
      <c r="A3695">
        <f t="shared" si="1084"/>
        <v>6487471.6460092803</v>
      </c>
      <c r="B3695">
        <f t="shared" si="1101"/>
        <v>1032513.1806308916</v>
      </c>
      <c r="C3695" t="str">
        <f t="shared" si="1085"/>
        <v>-0.000816720208586502+0.000854769289142737i</v>
      </c>
      <c r="D3695" t="str">
        <f t="shared" si="1086"/>
        <v>1.1540117269188-1.65311209127163i</v>
      </c>
      <c r="E3695" t="str">
        <f t="shared" si="1087"/>
        <v>-1.98983273914964-3.04168594427912i</v>
      </c>
      <c r="F3695" t="str">
        <f t="shared" si="1088"/>
        <v>2.09666351132858-1.45045028383526i</v>
      </c>
      <c r="G3695" t="str">
        <f t="shared" si="1089"/>
        <v>0.720525231447281-0.448741152887857i</v>
      </c>
      <c r="H3695" t="str">
        <f t="shared" si="1090"/>
        <v>0.0000961394224260874-2.3122557113386i</v>
      </c>
      <c r="I3695" t="str">
        <f t="shared" si="1091"/>
        <v>-0.00946067461797945-0.0136768659488206i</v>
      </c>
      <c r="K3695" t="str">
        <f t="shared" si="1092"/>
        <v>0.000215779922272071-0.000239901343094556i</v>
      </c>
      <c r="L3695" t="str">
        <f t="shared" si="1093"/>
        <v>0.0001875-0.000341629555807143i</v>
      </c>
      <c r="M3695" t="str">
        <f t="shared" si="1094"/>
        <v>0.00125-0.0000858641129568753i</v>
      </c>
      <c r="N3695">
        <f t="shared" si="1095"/>
        <v>46.304031701555402</v>
      </c>
      <c r="O3695">
        <f t="shared" si="1096"/>
        <v>58.545977066647616</v>
      </c>
      <c r="P3695" s="3">
        <f t="shared" si="1097"/>
        <v>-58.545977066647616</v>
      </c>
      <c r="Q3695" s="3">
        <f t="shared" si="1098"/>
        <v>133.6959682984446</v>
      </c>
      <c r="R3695">
        <f t="shared" si="1099"/>
        <v>-46.304031701555402</v>
      </c>
      <c r="S3695">
        <f t="shared" si="1100"/>
        <v>1032.5131806308916</v>
      </c>
      <c r="T3695">
        <f t="shared" si="1083"/>
        <v>-58.545977066647616</v>
      </c>
    </row>
    <row r="3696" spans="1:20" x14ac:dyDescent="0.35">
      <c r="A3696">
        <f t="shared" si="1084"/>
        <v>6512124.0382641153</v>
      </c>
      <c r="B3696">
        <f t="shared" si="1101"/>
        <v>1036436.730717289</v>
      </c>
      <c r="C3696" t="str">
        <f t="shared" si="1085"/>
        <v>-0.000806345080471722+0.000848357827881542i</v>
      </c>
      <c r="D3696" t="str">
        <f t="shared" si="1086"/>
        <v>1.14816979901443-1.6509550052735i</v>
      </c>
      <c r="E3696" t="str">
        <f t="shared" si="1087"/>
        <v>-1.98512334005282-3.02359386881708i</v>
      </c>
      <c r="F3696" t="str">
        <f t="shared" si="1088"/>
        <v>2.09221119415003-1.45208127773793i</v>
      </c>
      <c r="G3696" t="str">
        <f t="shared" si="1089"/>
        <v>0.718995178175398-0.449489835186432i</v>
      </c>
      <c r="H3696" t="str">
        <f t="shared" si="1090"/>
        <v>0.0000952481381672047-2.30350164750844i</v>
      </c>
      <c r="I3696" t="str">
        <f t="shared" si="1091"/>
        <v>-0.00943546002223185-0.0135961520436035i</v>
      </c>
      <c r="K3696" t="str">
        <f t="shared" si="1092"/>
        <v>0.000215407433397937-0.000239106081964191i</v>
      </c>
      <c r="L3696" t="str">
        <f t="shared" si="1093"/>
        <v>0.0001875-0.00034033627795093i</v>
      </c>
      <c r="M3696" t="str">
        <f t="shared" si="1094"/>
        <v>0.00125-0.0000855390645117314i</v>
      </c>
      <c r="N3696">
        <f t="shared" si="1095"/>
        <v>46.454421845344541</v>
      </c>
      <c r="O3696">
        <f t="shared" si="1096"/>
        <v>58.633100586810187</v>
      </c>
      <c r="P3696" s="3">
        <f t="shared" si="1097"/>
        <v>-58.633100586810187</v>
      </c>
      <c r="Q3696" s="3">
        <f t="shared" si="1098"/>
        <v>133.54557815465546</v>
      </c>
      <c r="R3696">
        <f t="shared" si="1099"/>
        <v>-46.454421845344541</v>
      </c>
      <c r="S3696">
        <f t="shared" si="1100"/>
        <v>1036.436730717289</v>
      </c>
      <c r="T3696">
        <f t="shared" si="1083"/>
        <v>-58.633100586810187</v>
      </c>
    </row>
    <row r="3697" spans="1:20" x14ac:dyDescent="0.35">
      <c r="A3697">
        <f t="shared" si="1084"/>
        <v>6536870.1096095191</v>
      </c>
      <c r="B3697">
        <f t="shared" si="1101"/>
        <v>1040375.1902940148</v>
      </c>
      <c r="C3697" t="str">
        <f t="shared" si="1085"/>
        <v>-0.000796087034569003+0.000841971877216349i</v>
      </c>
      <c r="D3697" t="str">
        <f t="shared" si="1086"/>
        <v>1.14234290869065-1.64878004429042i</v>
      </c>
      <c r="E3697" t="str">
        <f t="shared" si="1087"/>
        <v>-1.98040482588759-3.00557432849496i</v>
      </c>
      <c r="F3697" t="str">
        <f t="shared" si="1088"/>
        <v>2.08774405996919-1.45370274805034i</v>
      </c>
      <c r="G3697" t="str">
        <f t="shared" si="1089"/>
        <v>0.717460032992511-0.450234532272788i</v>
      </c>
      <c r="H3697" t="str">
        <f t="shared" si="1090"/>
        <v>0.0000943658624105614-2.29478073104369i</v>
      </c>
      <c r="I3697" t="str">
        <f t="shared" si="1091"/>
        <v>-0.00941023908248361-0.0135157573758181i</v>
      </c>
      <c r="K3697" t="str">
        <f t="shared" si="1092"/>
        <v>0.000215037285710364-0.000238312697453928i</v>
      </c>
      <c r="L3697" t="str">
        <f t="shared" si="1093"/>
        <v>0.0001875-0.000339047895946334i</v>
      </c>
      <c r="M3697" t="str">
        <f t="shared" si="1094"/>
        <v>0.00125-0.0000852152465747471i</v>
      </c>
      <c r="N3697">
        <f t="shared" si="1095"/>
        <v>46.604533579008461</v>
      </c>
      <c r="O3697">
        <f t="shared" si="1096"/>
        <v>58.720303237115786</v>
      </c>
      <c r="P3697" s="3">
        <f t="shared" si="1097"/>
        <v>-58.720303237115786</v>
      </c>
      <c r="Q3697" s="3">
        <f t="shared" si="1098"/>
        <v>133.39546642099154</v>
      </c>
      <c r="R3697">
        <f t="shared" si="1099"/>
        <v>-46.604533579008461</v>
      </c>
      <c r="S3697">
        <f t="shared" si="1100"/>
        <v>1040.3751902940148</v>
      </c>
      <c r="T3697">
        <f t="shared" si="1083"/>
        <v>-58.720303237115786</v>
      </c>
    </row>
    <row r="3698" spans="1:20" x14ac:dyDescent="0.35">
      <c r="A3698">
        <f t="shared" si="1084"/>
        <v>6561710.2160260361</v>
      </c>
      <c r="B3698">
        <f t="shared" si="1101"/>
        <v>1044328.6160171321</v>
      </c>
      <c r="C3698" t="str">
        <f t="shared" si="1085"/>
        <v>-0.000785945002898259+0.00083561170767886i</v>
      </c>
      <c r="D3698" t="str">
        <f t="shared" si="1086"/>
        <v>1.13653116495367-1.64658733843861i</v>
      </c>
      <c r="E3698" t="str">
        <f t="shared" si="1087"/>
        <v>-1.97567721817646-2.98762719487708i</v>
      </c>
      <c r="F3698" t="str">
        <f t="shared" si="1088"/>
        <v>2.08326216386041-1.45531456669093i</v>
      </c>
      <c r="G3698" t="str">
        <f t="shared" si="1089"/>
        <v>0.715919814825095-0.450975202828156i</v>
      </c>
      <c r="H3698" t="str">
        <f t="shared" si="1090"/>
        <v>0.0000934924971368785-2.28609283638393i</v>
      </c>
      <c r="I3698" t="str">
        <f t="shared" si="1091"/>
        <v>-0.00938501161579023-0.0134356814029119i</v>
      </c>
      <c r="K3698" t="str">
        <f t="shared" si="1092"/>
        <v>0.000214669467752101-0.000237521192862953i</v>
      </c>
      <c r="L3698" t="str">
        <f t="shared" si="1093"/>
        <v>0.0001875-0.000337764391259547i</v>
      </c>
      <c r="M3698" t="str">
        <f t="shared" si="1094"/>
        <v>0.00125-0.0000848926544876941i</v>
      </c>
      <c r="N3698">
        <f t="shared" si="1095"/>
        <v>46.754365520982674</v>
      </c>
      <c r="O3698">
        <f t="shared" si="1096"/>
        <v>58.807584751536616</v>
      </c>
      <c r="P3698" s="3">
        <f t="shared" si="1097"/>
        <v>-58.807584751536616</v>
      </c>
      <c r="Q3698" s="3">
        <f t="shared" si="1098"/>
        <v>133.24563447901733</v>
      </c>
      <c r="R3698">
        <f t="shared" si="1099"/>
        <v>-46.754365520982674</v>
      </c>
      <c r="S3698">
        <f t="shared" si="1100"/>
        <v>1044.3286160171322</v>
      </c>
      <c r="T3698">
        <f t="shared" si="1083"/>
        <v>-58.807584751536616</v>
      </c>
    </row>
    <row r="3699" spans="1:20" x14ac:dyDescent="0.35">
      <c r="A3699">
        <f t="shared" si="1084"/>
        <v>6586644.7148469351</v>
      </c>
      <c r="B3699">
        <f t="shared" si="1101"/>
        <v>1048297.0647579972</v>
      </c>
      <c r="C3699" t="str">
        <f t="shared" si="1085"/>
        <v>-0.000775917923225259+0.000829277582334885i</v>
      </c>
      <c r="D3699" t="str">
        <f t="shared" si="1086"/>
        <v>1.13073467537447-1.64437701852572i</v>
      </c>
      <c r="E3699" t="str">
        <f t="shared" si="1087"/>
        <v>-1.97094053981067-2.9697523403112i</v>
      </c>
      <c r="F3699" t="str">
        <f t="shared" si="1088"/>
        <v>2.07876556211481-1.45691660576034i</v>
      </c>
      <c r="G3699" t="str">
        <f t="shared" si="1089"/>
        <v>0.714374543017781-0.45171180558617i</v>
      </c>
      <c r="H3699" t="str">
        <f t="shared" si="1090"/>
        <v>0.0000926279454327619-2.27743783844477i</v>
      </c>
      <c r="I3699" t="str">
        <f t="shared" si="1091"/>
        <v>-0.0093597774472206-0.0133559235856234i</v>
      </c>
      <c r="K3699" t="str">
        <f t="shared" si="1092"/>
        <v>0.000214303968076547-0.00023673157139941i</v>
      </c>
      <c r="L3699" t="str">
        <f t="shared" si="1093"/>
        <v>0.0001875-0.000336485745426925i</v>
      </c>
      <c r="M3699" t="str">
        <f t="shared" si="1094"/>
        <v>0.00125-0.000084571283609976i</v>
      </c>
      <c r="N3699">
        <f t="shared" si="1095"/>
        <v>46.90391630101081</v>
      </c>
      <c r="O3699">
        <f t="shared" si="1096"/>
        <v>58.894944863031775</v>
      </c>
      <c r="P3699" s="3">
        <f t="shared" si="1097"/>
        <v>-58.894944863031775</v>
      </c>
      <c r="Q3699" s="3">
        <f t="shared" si="1098"/>
        <v>133.09608369898919</v>
      </c>
      <c r="R3699">
        <f t="shared" si="1099"/>
        <v>-46.90391630101081</v>
      </c>
      <c r="S3699">
        <f t="shared" si="1100"/>
        <v>1048.2970647579971</v>
      </c>
      <c r="T3699">
        <f t="shared" si="1083"/>
        <v>-58.894944863031775</v>
      </c>
    </row>
    <row r="3700" spans="1:20" x14ac:dyDescent="0.35">
      <c r="A3700">
        <f t="shared" si="1084"/>
        <v>6611673.9647633536</v>
      </c>
      <c r="B3700">
        <f t="shared" si="1101"/>
        <v>1052280.5936040776</v>
      </c>
      <c r="C3700" t="str">
        <f t="shared" si="1085"/>
        <v>-0.000766004739090474+0.000822969756861882i</v>
      </c>
      <c r="D3700" t="str">
        <f t="shared" si="1086"/>
        <v>1.12495354608464-1.64214921603252i</v>
      </c>
      <c r="E3700" t="str">
        <f t="shared" si="1087"/>
        <v>-1.96619481504984-2.95194963791106i</v>
      </c>
      <c r="F3700" t="str">
        <f t="shared" si="1088"/>
        <v>2.07425431224246-1.45850873755533i</v>
      </c>
      <c r="G3700" t="str">
        <f t="shared" si="1089"/>
        <v>0.712824237334095-0.452444299337676i</v>
      </c>
      <c r="H3700" t="str">
        <f t="shared" si="1090"/>
        <v>0.0000917721114784843-2.268815612616i</v>
      </c>
      <c r="I3700" t="str">
        <f t="shared" si="1091"/>
        <v>-0.00933453640984248-0.0132764833879099i</v>
      </c>
      <c r="K3700" t="str">
        <f t="shared" si="1092"/>
        <v>0.000213940775248465-0.000235943836181046i</v>
      </c>
      <c r="L3700" t="str">
        <f t="shared" si="1093"/>
        <v>0.0001875-0.000335211940054718i</v>
      </c>
      <c r="M3700" t="str">
        <f t="shared" si="1094"/>
        <v>0.00125-0.0000842511293185651i</v>
      </c>
      <c r="N3700">
        <f t="shared" si="1095"/>
        <v>47.053184560184008</v>
      </c>
      <c r="O3700">
        <f t="shared" si="1096"/>
        <v>58.982383303559715</v>
      </c>
      <c r="P3700" s="3">
        <f t="shared" si="1097"/>
        <v>-58.982383303559715</v>
      </c>
      <c r="Q3700" s="3">
        <f t="shared" si="1098"/>
        <v>132.94681543981599</v>
      </c>
      <c r="R3700">
        <f t="shared" si="1099"/>
        <v>-47.053184560184008</v>
      </c>
      <c r="S3700">
        <f t="shared" si="1100"/>
        <v>1052.2805936040777</v>
      </c>
      <c r="T3700">
        <f t="shared" si="1083"/>
        <v>-58.982383303559715</v>
      </c>
    </row>
    <row r="3701" spans="1:20" x14ac:dyDescent="0.35">
      <c r="A3701">
        <f t="shared" si="1084"/>
        <v>6636798.3258294547</v>
      </c>
      <c r="B3701">
        <f t="shared" si="1101"/>
        <v>1056279.2598597731</v>
      </c>
      <c r="C3701" t="str">
        <f t="shared" si="1085"/>
        <v>-0.000756204399837064+0.000816688479626603i</v>
      </c>
      <c r="D3701" t="str">
        <f t="shared" si="1086"/>
        <v>1.11918788177259-1.63990406309475i</v>
      </c>
      <c r="E3701" t="str">
        <f t="shared" si="1087"/>
        <v>-1.96144006952131-2.93421896153895i</v>
      </c>
      <c r="F3701" t="str">
        <f t="shared" si="1088"/>
        <v>2.06972847297434-1.4600908345827i</v>
      </c>
      <c r="G3701" t="str">
        <f t="shared" si="1089"/>
        <v>0.711268917957124-0.453172642935588i</v>
      </c>
      <c r="H3701" t="str">
        <f t="shared" si="1090"/>
        <v>0.0000909249005358959-2.26022603475982i</v>
      </c>
      <c r="I3701" t="str">
        <f t="shared" si="1091"/>
        <v>-0.00930928834470713-0.0131973602768759i</v>
      </c>
      <c r="K3701" t="str">
        <f t="shared" si="1092"/>
        <v>0.000213579877844695-0.000235157990235854i</v>
      </c>
      <c r="L3701" t="str">
        <f t="shared" si="1093"/>
        <v>0.0001875-0.000333942956818806i</v>
      </c>
      <c r="M3701" t="str">
        <f t="shared" si="1094"/>
        <v>0.00125-0.0000839321870079354i</v>
      </c>
      <c r="N3701">
        <f t="shared" si="1095"/>
        <v>47.202168950974652</v>
      </c>
      <c r="O3701">
        <f t="shared" si="1096"/>
        <v>59.069899804089616</v>
      </c>
      <c r="P3701" s="3">
        <f t="shared" si="1097"/>
        <v>-59.069899804089616</v>
      </c>
      <c r="Q3701" s="3">
        <f t="shared" si="1098"/>
        <v>132.79783104902535</v>
      </c>
      <c r="R3701">
        <f t="shared" si="1099"/>
        <v>-47.202168950974652</v>
      </c>
      <c r="S3701">
        <f t="shared" si="1100"/>
        <v>1056.279259859773</v>
      </c>
      <c r="T3701">
        <f t="shared" si="1083"/>
        <v>-59.069899804089616</v>
      </c>
    </row>
    <row r="3702" spans="1:20" x14ac:dyDescent="0.35">
      <c r="A3702">
        <f t="shared" si="1084"/>
        <v>6662018.1594676059</v>
      </c>
      <c r="B3702">
        <f t="shared" si="1101"/>
        <v>1060293.1210472402</v>
      </c>
      <c r="C3702" t="str">
        <f t="shared" si="1085"/>
        <v>-0.000746515860637664+0.000810433991762763i</v>
      </c>
      <c r="D3702" t="str">
        <f t="shared" si="1086"/>
        <v>1.1134377856799-1.63764169248476i</v>
      </c>
      <c r="E3702" t="str">
        <f t="shared" si="1087"/>
        <v>-1.95667633021951-2.91656018578806i</v>
      </c>
      <c r="F3702" t="str">
        <f t="shared" si="1088"/>
        <v>2.06518810426409-1.4616627695734i</v>
      </c>
      <c r="G3702" t="str">
        <f t="shared" si="1089"/>
        <v>0.709708605490136-0.453896795299749i</v>
      </c>
      <c r="H3702" t="str">
        <f t="shared" si="1090"/>
        <v>0.0000900862189364504-2.25166898120905i</v>
      </c>
      <c r="I3702" t="str">
        <f t="shared" si="1091"/>
        <v>-0.00928403310083404-0.0131185537227006i</v>
      </c>
      <c r="K3702" t="str">
        <f t="shared" si="1092"/>
        <v>0.000213221264454851-0.000234374036502728i</v>
      </c>
      <c r="L3702" t="str">
        <f t="shared" si="1093"/>
        <v>0.0001875-0.000332678777464441i</v>
      </c>
      <c r="M3702" t="str">
        <f t="shared" si="1094"/>
        <v>0.00125-0.0000836144520899935i</v>
      </c>
      <c r="N3702">
        <f t="shared" si="1095"/>
        <v>47.350868137275285</v>
      </c>
      <c r="O3702">
        <f t="shared" si="1096"/>
        <v>59.157494094614108</v>
      </c>
      <c r="P3702" s="3">
        <f t="shared" si="1097"/>
        <v>-59.157494094614108</v>
      </c>
      <c r="Q3702" s="3">
        <f t="shared" si="1098"/>
        <v>132.64913186272472</v>
      </c>
      <c r="R3702">
        <f t="shared" si="1099"/>
        <v>-47.350868137275285</v>
      </c>
      <c r="S3702">
        <f t="shared" si="1100"/>
        <v>1060.2931210472402</v>
      </c>
      <c r="T3702">
        <f t="shared" si="1083"/>
        <v>-59.157494094614108</v>
      </c>
    </row>
    <row r="3703" spans="1:20" x14ac:dyDescent="0.35">
      <c r="A3703">
        <f t="shared" si="1084"/>
        <v>6687333.8284735829</v>
      </c>
      <c r="B3703">
        <f t="shared" si="1101"/>
        <v>1064322.2349072197</v>
      </c>
      <c r="C3703" t="str">
        <f t="shared" si="1085"/>
        <v>-0.000736938082520249+0.000804206527248838i</v>
      </c>
      <c r="D3703" t="str">
        <f t="shared" si="1086"/>
        <v>1.10770335959797-1.63536223759337i</v>
      </c>
      <c r="E3703" t="str">
        <f t="shared" si="1087"/>
        <v>-1.95190362550512-2.89897318596497i</v>
      </c>
      <c r="F3703" t="str">
        <f t="shared" si="1088"/>
        <v>2.06063326728964-1.46322441549672i</v>
      </c>
      <c r="G3703" t="str">
        <f t="shared" si="1089"/>
        <v>0.708143320957118-0.45461671542184i</v>
      </c>
      <c r="H3703" t="str">
        <f t="shared" si="1090"/>
        <v>0.000089255974069351-2.24314432876533i</v>
      </c>
      <c r="I3703" t="str">
        <f t="shared" si="1091"/>
        <v>-0.00925877053519491-0.0130400631985653i</v>
      </c>
      <c r="K3703" t="str">
        <f t="shared" si="1092"/>
        <v>0.000212864923682003-0.000233591977832114i</v>
      </c>
      <c r="L3703" t="str">
        <f t="shared" si="1093"/>
        <v>0.0001875-0.000331419383805978i</v>
      </c>
      <c r="M3703" t="str">
        <f t="shared" si="1094"/>
        <v>0.00125-0.0000832979199940158i</v>
      </c>
      <c r="N3703">
        <f t="shared" si="1095"/>
        <v>47.499280794436544</v>
      </c>
      <c r="O3703">
        <f t="shared" si="1096"/>
        <v>59.245165904160963</v>
      </c>
      <c r="P3703" s="3">
        <f t="shared" si="1097"/>
        <v>-59.245165904160963</v>
      </c>
      <c r="Q3703" s="3">
        <f t="shared" si="1098"/>
        <v>132.50071920556346</v>
      </c>
      <c r="R3703">
        <f t="shared" si="1099"/>
        <v>-47.499280794436544</v>
      </c>
      <c r="S3703">
        <f t="shared" si="1100"/>
        <v>1064.3222349072196</v>
      </c>
      <c r="T3703">
        <f t="shared" si="1083"/>
        <v>-59.245165904160963</v>
      </c>
    </row>
    <row r="3704" spans="1:20" x14ac:dyDescent="0.35">
      <c r="A3704">
        <f t="shared" si="1084"/>
        <v>6712745.6970217824</v>
      </c>
      <c r="B3704">
        <f t="shared" si="1101"/>
        <v>1068366.6593998671</v>
      </c>
      <c r="C3704" t="str">
        <f t="shared" si="1085"/>
        <v>-0.000727470032392987+0.000798006312985728i</v>
      </c>
      <c r="D3704" t="str">
        <f t="shared" si="1086"/>
        <v>1.101984703865-1.6330658324116i</v>
      </c>
      <c r="E3704" t="str">
        <f t="shared" si="1087"/>
        <v>-1.9471219851039-2.8814578380719i</v>
      </c>
      <c r="F3704" t="str">
        <f t="shared" si="1088"/>
        <v>2.05606402445454-1.46477564557439i</v>
      </c>
      <c r="G3704" t="str">
        <f t="shared" si="1089"/>
        <v>0.706573085803266-0.455332362370298i</v>
      </c>
      <c r="H3704" t="str">
        <f t="shared" si="1090"/>
        <v>0.0000884340743698136-2.23465195469734i</v>
      </c>
      <c r="I3704" t="str">
        <f t="shared" si="1091"/>
        <v>-0.00923350051269615-0.0129618881805803i</v>
      </c>
      <c r="K3704" t="str">
        <f t="shared" si="1092"/>
        <v>0.00021251084414335-0.000232811816986657i</v>
      </c>
      <c r="L3704" t="str">
        <f t="shared" si="1093"/>
        <v>0.0001875-0.000330164757726617i</v>
      </c>
      <c r="M3704" t="str">
        <f t="shared" si="1094"/>
        <v>0.00125-0.0000829825861665829i</v>
      </c>
      <c r="N3704">
        <f t="shared" si="1095"/>
        <v>47.647405609299256</v>
      </c>
      <c r="O3704">
        <f t="shared" si="1096"/>
        <v>59.332914960805915</v>
      </c>
      <c r="P3704" s="3">
        <f t="shared" si="1097"/>
        <v>-59.332914960805915</v>
      </c>
      <c r="Q3704" s="3">
        <f t="shared" si="1098"/>
        <v>132.35259439070074</v>
      </c>
      <c r="R3704">
        <f t="shared" si="1099"/>
        <v>-47.647405609299256</v>
      </c>
      <c r="S3704">
        <f t="shared" si="1100"/>
        <v>1068.3666593998671</v>
      </c>
      <c r="T3704">
        <f t="shared" si="1083"/>
        <v>-59.332914960805915</v>
      </c>
    </row>
    <row r="3705" spans="1:20" x14ac:dyDescent="0.35">
      <c r="A3705">
        <f t="shared" si="1084"/>
        <v>6738254.1306704646</v>
      </c>
      <c r="B3705">
        <f t="shared" si="1101"/>
        <v>1072426.4527055866</v>
      </c>
      <c r="C3705" t="str">
        <f t="shared" si="1085"/>
        <v>-0.00071811068306814+0.000791833568874625i</v>
      </c>
      <c r="D3705" t="str">
        <f t="shared" si="1086"/>
        <v>1.09628191736312-1.6307526115125i</v>
      </c>
      <c r="E3705" t="str">
        <f t="shared" si="1087"/>
        <v>-1.94233144010564-2.86401401878923i</v>
      </c>
      <c r="F3705" t="str">
        <f t="shared" si="1088"/>
        <v>2.0514804393893-1.466316333295i</v>
      </c>
      <c r="G3705" t="str">
        <f t="shared" si="1089"/>
        <v>0.704997921895398-0.456043695295273i</v>
      </c>
      <c r="H3705" t="str">
        <f t="shared" si="1090"/>
        <v>0.0000876204293074522-2.22619173673903i</v>
      </c>
      <c r="I3705" t="str">
        <f t="shared" si="1091"/>
        <v>-0.0092082229061623-0.0128840281477124i</v>
      </c>
      <c r="K3705" t="str">
        <f t="shared" si="1092"/>
        <v>0.000212159014470894-0.000232033556641861i</v>
      </c>
      <c r="L3705" t="str">
        <f t="shared" si="1093"/>
        <v>0.0001875-0.000328914881178141i</v>
      </c>
      <c r="M3705" t="str">
        <f t="shared" si="1094"/>
        <v>0.00125-0.0000826684460715113i</v>
      </c>
      <c r="N3705">
        <f t="shared" si="1095"/>
        <v>47.795241280230954</v>
      </c>
      <c r="O3705">
        <f t="shared" si="1096"/>
        <v>59.420740991684085</v>
      </c>
      <c r="P3705" s="3">
        <f t="shared" si="1097"/>
        <v>-59.420740991684085</v>
      </c>
      <c r="Q3705" s="3">
        <f t="shared" si="1098"/>
        <v>132.20475871976905</v>
      </c>
      <c r="R3705">
        <f t="shared" si="1099"/>
        <v>-47.795241280230954</v>
      </c>
      <c r="S3705">
        <f t="shared" si="1100"/>
        <v>1072.4264527055866</v>
      </c>
      <c r="T3705">
        <f t="shared" si="1083"/>
        <v>-59.420740991684085</v>
      </c>
    </row>
    <row r="3706" spans="1:20" x14ac:dyDescent="0.35">
      <c r="A3706">
        <f t="shared" si="1084"/>
        <v>6763859.4963670131</v>
      </c>
      <c r="B3706">
        <f t="shared" si="1101"/>
        <v>1076501.6732258678</v>
      </c>
      <c r="C3706" t="str">
        <f t="shared" si="1085"/>
        <v>-0.000708859013284839+0.000785688507894725i</v>
      </c>
      <c r="D3706" t="str">
        <f t="shared" si="1086"/>
        <v>1.09059509751585-1.62842271003295i</v>
      </c>
      <c r="E3706" t="str">
        <f t="shared" si="1087"/>
        <v>-1.93753202296271-2.84664160545767i</v>
      </c>
      <c r="F3706" t="str">
        <f t="shared" si="1088"/>
        <v>2.04688257695233-1.46784635242832i</v>
      </c>
      <c r="G3706" t="str">
        <f t="shared" si="1089"/>
        <v>0.703417851522317-0.456750673433597i</v>
      </c>
      <c r="H3706" t="str">
        <f t="shared" si="1090"/>
        <v>0.0000868149493747715-2.21776355308786i</v>
      </c>
      <c r="I3706" t="str">
        <f t="shared" si="1091"/>
        <v>-0.00918293759631785-0.0128064825817109i</v>
      </c>
      <c r="K3706" t="str">
        <f t="shared" si="1092"/>
        <v>0.000211809423312075-0.000231257199386742i</v>
      </c>
      <c r="L3706" t="str">
        <f t="shared" si="1093"/>
        <v>0.0001875-0.000327669736180653i</v>
      </c>
      <c r="M3706" t="str">
        <f t="shared" si="1094"/>
        <v>0.00125-0.0000823554951897897i</v>
      </c>
      <c r="N3706">
        <f t="shared" si="1095"/>
        <v>47.942786517161295</v>
      </c>
      <c r="O3706">
        <f t="shared" si="1096"/>
        <v>59.508643723003132</v>
      </c>
      <c r="P3706" s="3">
        <f t="shared" si="1097"/>
        <v>-59.508643723003132</v>
      </c>
      <c r="Q3706" s="3">
        <f t="shared" si="1098"/>
        <v>132.0572134828387</v>
      </c>
      <c r="R3706">
        <f t="shared" si="1099"/>
        <v>-47.942786517161295</v>
      </c>
      <c r="S3706">
        <f t="shared" si="1100"/>
        <v>1076.5016732258678</v>
      </c>
      <c r="T3706">
        <f t="shared" si="1083"/>
        <v>-59.508643723003132</v>
      </c>
    </row>
    <row r="3707" spans="1:20" x14ac:dyDescent="0.35">
      <c r="A3707">
        <f t="shared" si="1084"/>
        <v>6789562.1624532081</v>
      </c>
      <c r="B3707">
        <f t="shared" si="1101"/>
        <v>1080592.3795841262</v>
      </c>
      <c r="C3707" t="str">
        <f t="shared" si="1085"/>
        <v>-0.000699714007731018+0.000779571336180981i</v>
      </c>
      <c r="D3707" t="str">
        <f t="shared" si="1086"/>
        <v>1.08492434028582-1.62607626365557i</v>
      </c>
      <c r="E3707" t="str">
        <f t="shared" si="1087"/>
        <v>-1.93272376748846-2.82934047606045i</v>
      </c>
      <c r="F3707" t="str">
        <f t="shared" si="1088"/>
        <v>2.04227050323075-1.46936557703965i</v>
      </c>
      <c r="G3707" t="str">
        <f t="shared" si="1089"/>
        <v>0.701832897395088-0.457453256113785i</v>
      </c>
      <c r="H3707" t="str">
        <f t="shared" si="1090"/>
        <v>0.0000860175460757873-2.20936728240302i</v>
      </c>
      <c r="I3707" t="str">
        <f t="shared" si="1091"/>
        <v>-0.00915764447176801-0.0127292509670341i</v>
      </c>
      <c r="K3707" t="str">
        <f t="shared" si="1092"/>
        <v>0.000211462059330431-0.000230482747724486i</v>
      </c>
      <c r="L3707" t="str">
        <f t="shared" si="1093"/>
        <v>0.0001875-0.000326429304822329i</v>
      </c>
      <c r="M3707" t="str">
        <f t="shared" si="1094"/>
        <v>0.00125-0.0000820437290195158i</v>
      </c>
      <c r="N3707">
        <f t="shared" si="1095"/>
        <v>48.090040041613634</v>
      </c>
      <c r="O3707">
        <f t="shared" si="1096"/>
        <v>59.596622880055186</v>
      </c>
      <c r="P3707" s="3">
        <f t="shared" si="1097"/>
        <v>-59.596622880055186</v>
      </c>
      <c r="Q3707" s="3">
        <f t="shared" si="1098"/>
        <v>131.90995995838637</v>
      </c>
      <c r="R3707">
        <f t="shared" si="1099"/>
        <v>-48.090040041613634</v>
      </c>
      <c r="S3707">
        <f t="shared" si="1100"/>
        <v>1080.5923795841261</v>
      </c>
      <c r="T3707">
        <f t="shared" si="1083"/>
        <v>-59.596622880055186</v>
      </c>
    </row>
    <row r="3708" spans="1:20" x14ac:dyDescent="0.35">
      <c r="A3708">
        <f t="shared" si="1084"/>
        <v>6815362.4986705305</v>
      </c>
      <c r="B3708">
        <f t="shared" si="1101"/>
        <v>1084698.630626546</v>
      </c>
      <c r="C3708" t="str">
        <f t="shared" si="1085"/>
        <v>-0.000690674657064276+0.000773482253101864i</v>
      </c>
      <c r="D3708" t="str">
        <f t="shared" si="1086"/>
        <v>1.07926974017265-1.62371340859054i</v>
      </c>
      <c r="E3708" t="str">
        <f t="shared" si="1087"/>
        <v>-1.92790670885577-2.81211050920584i</v>
      </c>
      <c r="F3708" t="str">
        <f t="shared" si="1088"/>
        <v>2.03764428554115-1.4708738815045i</v>
      </c>
      <c r="G3708" t="str">
        <f t="shared" si="1089"/>
        <v>0.700243082647266-0.458151402761052i</v>
      </c>
      <c r="H3708" t="str">
        <f t="shared" si="1090"/>
        <v>0.0000852281319147519-2.20100280380373i</v>
      </c>
      <c r="I3708" t="str">
        <f t="shared" si="1091"/>
        <v>-0.00913234342898091-0.0126523327907765i</v>
      </c>
      <c r="K3708" t="str">
        <f t="shared" si="1092"/>
        <v>0.000211116911206214-0.000229710204073099i</v>
      </c>
      <c r="L3708" t="str">
        <f t="shared" si="1093"/>
        <v>0.0001875-0.000325193569259144i</v>
      </c>
      <c r="M3708" t="str">
        <f t="shared" si="1094"/>
        <v>0.00125-0.0000817331430758279i</v>
      </c>
      <c r="N3708">
        <f t="shared" si="1095"/>
        <v>48.237000586740862</v>
      </c>
      <c r="O3708">
        <f t="shared" si="1096"/>
        <v>59.684678187229245</v>
      </c>
      <c r="P3708" s="3">
        <f t="shared" si="1097"/>
        <v>-59.684678187229245</v>
      </c>
      <c r="Q3708" s="3">
        <f t="shared" si="1098"/>
        <v>131.76299941325914</v>
      </c>
      <c r="R3708">
        <f t="shared" si="1099"/>
        <v>-48.237000586740862</v>
      </c>
      <c r="S3708">
        <f t="shared" si="1100"/>
        <v>1084.698630626546</v>
      </c>
      <c r="T3708">
        <f t="shared" si="1083"/>
        <v>-59.684678187229245</v>
      </c>
    </row>
    <row r="3709" spans="1:20" x14ac:dyDescent="0.35">
      <c r="A3709">
        <f t="shared" si="1084"/>
        <v>6841260.8761654794</v>
      </c>
      <c r="B3709">
        <f t="shared" si="1101"/>
        <v>1088820.485422927</v>
      </c>
      <c r="C3709" t="str">
        <f t="shared" si="1085"/>
        <v>-0.000681739957931816+0.000767421451336968i</v>
      </c>
      <c r="D3709" t="str">
        <f t="shared" si="1086"/>
        <v>1.07363139021125-1.62133428155757i</v>
      </c>
      <c r="E3709" t="str">
        <f t="shared" si="1087"/>
        <v>-1.92308088359482-2.79495158410906i</v>
      </c>
      <c r="F3709" t="str">
        <f t="shared" si="1088"/>
        <v>2.03300399242992-1.47237114052297i</v>
      </c>
      <c r="G3709" t="str">
        <f t="shared" si="1089"/>
        <v>0.698648430835052-0.458845072902359i</v>
      </c>
      <c r="H3709" t="str">
        <f t="shared" si="1090"/>
        <v>0.0000844466203849975-2.19266999686742i</v>
      </c>
      <c r="I3709" t="str">
        <f t="shared" si="1091"/>
        <v>-0.00910703437226633-0.0125757275425932i</v>
      </c>
      <c r="K3709" t="str">
        <f t="shared" si="1092"/>
        <v>0.000210773967637021-0.00022893957076608i</v>
      </c>
      <c r="L3709" t="str">
        <f t="shared" si="1093"/>
        <v>0.0001875-0.000323962511714629i</v>
      </c>
      <c r="M3709" t="str">
        <f t="shared" si="1094"/>
        <v>0.00125-0.0000814237328908422i</v>
      </c>
      <c r="N3709">
        <f t="shared" si="1095"/>
        <v>48.383666897354658</v>
      </c>
      <c r="O3709">
        <f t="shared" si="1096"/>
        <v>59.772809368023843</v>
      </c>
      <c r="P3709" s="3">
        <f t="shared" si="1097"/>
        <v>-59.772809368023843</v>
      </c>
      <c r="Q3709" s="3">
        <f t="shared" si="1098"/>
        <v>131.61633310264534</v>
      </c>
      <c r="R3709">
        <f t="shared" si="1099"/>
        <v>-48.383666897354658</v>
      </c>
      <c r="S3709">
        <f t="shared" si="1100"/>
        <v>1088.820485422927</v>
      </c>
      <c r="T3709">
        <f t="shared" si="1083"/>
        <v>-59.772809368023843</v>
      </c>
    </row>
    <row r="3710" spans="1:20" x14ac:dyDescent="0.35">
      <c r="A3710">
        <f t="shared" si="1084"/>
        <v>6867257.667494908</v>
      </c>
      <c r="B3710">
        <f t="shared" si="1101"/>
        <v>1092958.0032675341</v>
      </c>
      <c r="C3710" t="str">
        <f t="shared" si="1085"/>
        <v>-0.000672908912989388+0.000761389116954667i</v>
      </c>
      <c r="D3710" t="str">
        <f t="shared" si="1086"/>
        <v>1.06800938197023-1.61893901976785i</v>
      </c>
      <c r="E3710" t="str">
        <f t="shared" si="1087"/>
        <v>-1.91824632959133-2.77786358057471i</v>
      </c>
      <c r="F3710" t="str">
        <f t="shared" si="1088"/>
        <v>2.02834969367361-1.47385722913447i</v>
      </c>
      <c r="G3710" t="str">
        <f t="shared" si="1089"/>
        <v>0.697048965937373-0.45953422617147i</v>
      </c>
      <c r="H3710" t="str">
        <f t="shared" si="1090"/>
        <v>0.0000836729259578911-2.18436874162803i</v>
      </c>
      <c r="I3710" t="str">
        <f t="shared" si="1091"/>
        <v>-0.00908171721375604-0.0124994347146275i</v>
      </c>
      <c r="K3710" t="str">
        <f t="shared" si="1092"/>
        <v>0.000210433217338395-0.000228170850053066i</v>
      </c>
      <c r="L3710" t="str">
        <f t="shared" si="1093"/>
        <v>0.0001875-0.000322736114479606i</v>
      </c>
      <c r="M3710" t="str">
        <f t="shared" si="1094"/>
        <v>0.00125-0.0000811154940135905i</v>
      </c>
      <c r="N3710">
        <f t="shared" si="1095"/>
        <v>48.530037729959531</v>
      </c>
      <c r="O3710">
        <f t="shared" si="1096"/>
        <v>59.861016145059267</v>
      </c>
      <c r="P3710" s="3">
        <f t="shared" si="1097"/>
        <v>-59.861016145059267</v>
      </c>
      <c r="Q3710" s="3">
        <f t="shared" si="1098"/>
        <v>131.46996227004047</v>
      </c>
      <c r="R3710">
        <f t="shared" si="1099"/>
        <v>-48.530037729959531</v>
      </c>
      <c r="S3710">
        <f t="shared" si="1100"/>
        <v>1092.958003267534</v>
      </c>
      <c r="T3710">
        <f t="shared" si="1083"/>
        <v>-59.861016145059267</v>
      </c>
    </row>
    <row r="3711" spans="1:20" x14ac:dyDescent="0.35">
      <c r="A3711">
        <f t="shared" si="1084"/>
        <v>6893353.2466313886</v>
      </c>
      <c r="B3711">
        <f t="shared" si="1101"/>
        <v>1097111.2436799507</v>
      </c>
      <c r="C3711" t="str">
        <f t="shared" si="1085"/>
        <v>-0.000664180530919266+0.000755385429489626i</v>
      </c>
      <c r="D3711" t="str">
        <f t="shared" si="1086"/>
        <v>1.06240380555058-1.61652776090608i</v>
      </c>
      <c r="E3711" t="str">
        <f t="shared" si="1087"/>
        <v>-1.91340308608418-2.76084637897881i</v>
      </c>
      <c r="F3711" t="str">
        <f t="shared" si="1088"/>
        <v>2.02368146027888-1.47533202273238i</v>
      </c>
      <c r="G3711" t="str">
        <f t="shared" si="1089"/>
        <v>0.695444712355904-0.460218822314035i</v>
      </c>
      <c r="H3711" t="str">
        <f t="shared" si="1090"/>
        <v>0.0000829069640719075-2.1760989185743i</v>
      </c>
      <c r="I3711" t="str">
        <f t="shared" si="1091"/>
        <v>-0.00905639187338263-0.0124234538014353i</v>
      </c>
      <c r="K3711" t="str">
        <f t="shared" si="1092"/>
        <v>0.000210094649044432-0.000227404044100499i</v>
      </c>
      <c r="L3711" t="str">
        <f t="shared" si="1093"/>
        <v>0.0001875-0.000321514359911941i</v>
      </c>
      <c r="M3711" t="str">
        <f t="shared" si="1094"/>
        <v>0.00125-0.0000808084220099528i</v>
      </c>
      <c r="N3711">
        <f t="shared" si="1095"/>
        <v>48.67611185278372</v>
      </c>
      <c r="O3711">
        <f t="shared" si="1096"/>
        <v>59.949298240090307</v>
      </c>
      <c r="P3711" s="3">
        <f t="shared" si="1097"/>
        <v>-59.949298240090307</v>
      </c>
      <c r="Q3711" s="3">
        <f t="shared" si="1098"/>
        <v>131.32388814721628</v>
      </c>
      <c r="R3711">
        <f t="shared" si="1099"/>
        <v>-48.67611185278372</v>
      </c>
      <c r="S3711">
        <f t="shared" si="1100"/>
        <v>1097.1112436799508</v>
      </c>
      <c r="T3711">
        <f t="shared" si="1083"/>
        <v>-59.949298240090307</v>
      </c>
    </row>
    <row r="3712" spans="1:20" x14ac:dyDescent="0.35">
      <c r="A3712">
        <f t="shared" si="1084"/>
        <v>6919547.9889685875</v>
      </c>
      <c r="B3712">
        <f t="shared" si="1101"/>
        <v>1101280.2664059345</v>
      </c>
      <c r="C3712" t="str">
        <f t="shared" si="1085"/>
        <v>-0.000655553826447277+0.00074941056202021i</v>
      </c>
      <c r="D3712" t="str">
        <f t="shared" si="1086"/>
        <v>1.05681474958464-1.61410064311245i</v>
      </c>
      <c r="E3712" t="str">
        <f t="shared" si="1087"/>
        <v>-1.90855119366304-2.74389986025102i</v>
      </c>
      <c r="F3712" t="str">
        <f t="shared" si="1088"/>
        <v>2.01899936448245-1.47679539707878i</v>
      </c>
      <c r="G3712" t="str">
        <f t="shared" si="1089"/>
        <v>0.693835694915021-0.46089882119269i</v>
      </c>
      <c r="H3712" t="str">
        <f t="shared" si="1090"/>
        <v>0.0000821486511218027-2.16786040864798i</v>
      </c>
      <c r="I3712" t="str">
        <f t="shared" si="1091"/>
        <v>-0.00903105827885758-0.0123477842999114i</v>
      </c>
      <c r="K3712" t="str">
        <f t="shared" si="1092"/>
        <v>0.000209758251508364-0.000226639154992285i</v>
      </c>
      <c r="L3712" t="str">
        <f t="shared" si="1093"/>
        <v>0.0001875-0.000320297230436282i</v>
      </c>
      <c r="M3712" t="str">
        <f t="shared" si="1094"/>
        <v>0.00125-0.0000805025124625952i</v>
      </c>
      <c r="N3712">
        <f t="shared" si="1095"/>
        <v>48.821888045808976</v>
      </c>
      <c r="O3712">
        <f t="shared" si="1096"/>
        <v>60.037655374019046</v>
      </c>
      <c r="P3712" s="3">
        <f t="shared" si="1097"/>
        <v>-60.037655374019046</v>
      </c>
      <c r="Q3712" s="3">
        <f t="shared" si="1098"/>
        <v>131.17811195419102</v>
      </c>
      <c r="R3712">
        <f t="shared" si="1099"/>
        <v>-48.821888045808976</v>
      </c>
      <c r="S3712">
        <f t="shared" si="1100"/>
        <v>1101.2802664059345</v>
      </c>
      <c r="T3712">
        <f t="shared" si="1083"/>
        <v>-60.037655374019046</v>
      </c>
    </row>
    <row r="3713" spans="1:20" x14ac:dyDescent="0.35">
      <c r="A3713">
        <f t="shared" si="1084"/>
        <v>6945842.2713266686</v>
      </c>
      <c r="B3713">
        <f t="shared" si="1101"/>
        <v>1105465.131418277</v>
      </c>
      <c r="C3713" t="str">
        <f t="shared" si="1085"/>
        <v>-0.000647027820358887+0.000743464681245869i</v>
      </c>
      <c r="D3713" t="str">
        <f t="shared" si="1086"/>
        <v>1.05124230123535-1.61165780496484i</v>
      </c>
      <c r="E3713" t="str">
        <f t="shared" si="1087"/>
        <v>-1.90369069426582-2.72702390585667i</v>
      </c>
      <c r="F3713" t="str">
        <f t="shared" si="1088"/>
        <v>2.01430347975063-1.47824722831919i</v>
      </c>
      <c r="G3713" t="str">
        <f t="shared" si="1089"/>
        <v>0.692221938861672-0.46157418279217i</v>
      </c>
      <c r="H3713" t="str">
        <f t="shared" si="1090"/>
        <v>0.0000813979044479067-2.15965309324218i</v>
      </c>
      <c r="I3713" t="str">
        <f t="shared" si="1091"/>
        <v>-0.00900571636564877-0.0122724257092141i</v>
      </c>
      <c r="K3713" t="str">
        <f t="shared" si="1092"/>
        <v>0.000209424013503137-0.000225876184730457i</v>
      </c>
      <c r="L3713" t="str">
        <f t="shared" si="1093"/>
        <v>0.0001875-0.000319084708543817i</v>
      </c>
      <c r="M3713" t="str">
        <f t="shared" si="1094"/>
        <v>0.00125-0.0000801977609709059i</v>
      </c>
      <c r="N3713">
        <f t="shared" si="1095"/>
        <v>48.967365100802368</v>
      </c>
      <c r="O3713">
        <f t="shared" si="1096"/>
        <v>60.126087266907192</v>
      </c>
      <c r="P3713" s="3">
        <f t="shared" si="1097"/>
        <v>-60.126087266907192</v>
      </c>
      <c r="Q3713" s="3">
        <f t="shared" si="1098"/>
        <v>131.03263489919763</v>
      </c>
      <c r="R3713">
        <f t="shared" si="1099"/>
        <v>-48.967365100802368</v>
      </c>
      <c r="S3713">
        <f t="shared" si="1100"/>
        <v>1105.465131418277</v>
      </c>
      <c r="T3713">
        <f t="shared" si="1083"/>
        <v>-60.126087266907192</v>
      </c>
    </row>
    <row r="3714" spans="1:20" x14ac:dyDescent="0.35">
      <c r="A3714">
        <f t="shared" si="1084"/>
        <v>6972236.4719577106</v>
      </c>
      <c r="B3714">
        <f t="shared" si="1101"/>
        <v>1109665.8989176666</v>
      </c>
      <c r="C3714" t="str">
        <f t="shared" si="1085"/>
        <v>-0.000638601539514398+0.000737547947564321i</v>
      </c>
      <c r="D3714" t="str">
        <f t="shared" si="1086"/>
        <v>1.04568654619567-1.60919938546093i</v>
      </c>
      <c r="E3714" t="str">
        <f t="shared" si="1087"/>
        <v>-1.89882163117591-2.71021839777911i</v>
      </c>
      <c r="F3714" t="str">
        <f t="shared" si="1088"/>
        <v>2.0095938807789-1.47968739299748i</v>
      </c>
      <c r="G3714" t="str">
        <f t="shared" si="1089"/>
        <v>0.690603469865196-0.462244867224448i</v>
      </c>
      <c r="H3714" t="str">
        <f t="shared" si="1090"/>
        <v>0.0000806546423255239-2.15147685419962i</v>
      </c>
      <c r="I3714" t="str">
        <f t="shared" si="1091"/>
        <v>-0.0089803660769578-0.0121973775306915i</v>
      </c>
      <c r="K3714" t="str">
        <f t="shared" si="1092"/>
        <v>0.000209091923821981-0.000225115135235829i</v>
      </c>
      <c r="L3714" t="str">
        <f t="shared" si="1093"/>
        <v>0.0001875-0.000317876776792006i</v>
      </c>
      <c r="M3714" t="str">
        <f t="shared" si="1094"/>
        <v>0.00125-0.000079894163150932i</v>
      </c>
      <c r="N3714">
        <f t="shared" si="1095"/>
        <v>49.112541821342319</v>
      </c>
      <c r="O3714">
        <f t="shared" si="1096"/>
        <v>60.214593637988607</v>
      </c>
      <c r="P3714" s="3">
        <f t="shared" si="1097"/>
        <v>-60.214593637988607</v>
      </c>
      <c r="Q3714" s="3">
        <f t="shared" si="1098"/>
        <v>130.88745817865768</v>
      </c>
      <c r="R3714">
        <f t="shared" si="1099"/>
        <v>-49.112541821342319</v>
      </c>
      <c r="S3714">
        <f t="shared" si="1100"/>
        <v>1109.6658989176667</v>
      </c>
      <c r="T3714">
        <f t="shared" si="1083"/>
        <v>-60.214593637988607</v>
      </c>
    </row>
    <row r="3715" spans="1:20" x14ac:dyDescent="0.35">
      <c r="A3715">
        <f t="shared" si="1084"/>
        <v>6998730.9705511509</v>
      </c>
      <c r="B3715">
        <f t="shared" si="1101"/>
        <v>1113882.6293335538</v>
      </c>
      <c r="C3715" t="str">
        <f t="shared" si="1085"/>
        <v>-0.000630274016863069+0.000731660515148651i</v>
      </c>
      <c r="D3715" t="str">
        <f t="shared" si="1086"/>
        <v>1.0401475686882-1.60672552400043i</v>
      </c>
      <c r="E3715" t="str">
        <f t="shared" si="1087"/>
        <v>-1.89394404901919-2.69348321850159i</v>
      </c>
      <c r="F3715" t="str">
        <f t="shared" si="1088"/>
        <v>2.00487064349107-1.48111576807069i</v>
      </c>
      <c r="G3715" t="str">
        <f t="shared" si="1089"/>
        <v>0.688980314017056-0.462910834733877i</v>
      </c>
      <c r="H3715" t="str">
        <f t="shared" si="1090"/>
        <v>0.000079918783954441-2.14333157381091i</v>
      </c>
      <c r="I3715" t="str">
        <f t="shared" si="1091"/>
        <v>-0.00895500736369581-0.0121226392678055i</v>
      </c>
      <c r="K3715" t="str">
        <f t="shared" si="1092"/>
        <v>0.000208761971278971-0.000224356008348668i</v>
      </c>
      <c r="L3715" t="str">
        <f t="shared" si="1093"/>
        <v>0.0001875-0.00031667341780435i</v>
      </c>
      <c r="M3715" t="str">
        <f t="shared" si="1094"/>
        <v>0.00125-0.0000795917146353181i</v>
      </c>
      <c r="N3715">
        <f t="shared" si="1095"/>
        <v>49.257417022851484</v>
      </c>
      <c r="O3715">
        <f t="shared" si="1096"/>
        <v>60.303174205682524</v>
      </c>
      <c r="P3715" s="3">
        <f t="shared" si="1097"/>
        <v>-60.303174205682524</v>
      </c>
      <c r="Q3715" s="3">
        <f t="shared" si="1098"/>
        <v>130.74258297714852</v>
      </c>
      <c r="R3715">
        <f t="shared" si="1099"/>
        <v>-49.257417022851484</v>
      </c>
      <c r="S3715">
        <f t="shared" si="1100"/>
        <v>1113.8826293335537</v>
      </c>
      <c r="T3715">
        <f t="shared" si="1083"/>
        <v>-60.303174205682524</v>
      </c>
    </row>
    <row r="3716" spans="1:20" x14ac:dyDescent="0.35">
      <c r="A3716">
        <f t="shared" si="1084"/>
        <v>7025326.1482392456</v>
      </c>
      <c r="B3716">
        <f t="shared" si="1101"/>
        <v>1118115.3833250215</v>
      </c>
      <c r="C3716" t="str">
        <f t="shared" si="1085"/>
        <v>-0.000622044291456471+0.000725802532024216i</v>
      </c>
      <c r="D3716" t="str">
        <f t="shared" si="1086"/>
        <v>1.03462545146521-1.60423636036733i</v>
      </c>
      <c r="E3716" t="str">
        <f t="shared" si="1087"/>
        <v>-1.88905799376095-2.67681825098952i</v>
      </c>
      <c r="F3716" t="str">
        <f t="shared" si="1088"/>
        <v>2.00013384503832-1.48253223092394i</v>
      </c>
      <c r="G3716" t="str">
        <f t="shared" si="1089"/>
        <v>0.687352497830508-0.463572045702358i</v>
      </c>
      <c r="H3716" t="str">
        <f t="shared" si="1090"/>
        <v>0.0000791902494485423-2.13521713481289i</v>
      </c>
      <c r="I3716" t="str">
        <f t="shared" si="1091"/>
        <v>-0.00892964018445914-0.0120482104260578i</v>
      </c>
      <c r="K3716" t="str">
        <f t="shared" si="1092"/>
        <v>0.000208434144709567-0.000223598805829345i</v>
      </c>
      <c r="L3716" t="str">
        <f t="shared" si="1093"/>
        <v>0.0001875-0.000315474614270123i</v>
      </c>
      <c r="M3716" t="str">
        <f t="shared" si="1094"/>
        <v>0.00125-0.0000792904110732396i</v>
      </c>
      <c r="N3716">
        <f t="shared" si="1095"/>
        <v>49.401989532620803</v>
      </c>
      <c r="O3716">
        <f t="shared" si="1096"/>
        <v>60.391828687606136</v>
      </c>
      <c r="P3716" s="3">
        <f t="shared" si="1097"/>
        <v>-60.391828687606136</v>
      </c>
      <c r="Q3716" s="3">
        <f t="shared" si="1098"/>
        <v>130.5980104673792</v>
      </c>
      <c r="R3716">
        <f t="shared" si="1099"/>
        <v>-49.401989532620803</v>
      </c>
      <c r="S3716">
        <f t="shared" si="1100"/>
        <v>1118.1153833250214</v>
      </c>
      <c r="T3716">
        <f t="shared" si="1083"/>
        <v>-60.391828687606136</v>
      </c>
    </row>
    <row r="3717" spans="1:20" x14ac:dyDescent="0.35">
      <c r="A3717">
        <f t="shared" si="1084"/>
        <v>7052022.3876025556</v>
      </c>
      <c r="B3717">
        <f t="shared" si="1101"/>
        <v>1122364.2217816566</v>
      </c>
      <c r="C3717" t="str">
        <f t="shared" si="1085"/>
        <v>-0.000613911408460842+0.000719974140145476i</v>
      </c>
      <c r="D3717" t="str">
        <f t="shared" si="1086"/>
        <v>1.02912027580877-1.6017320347123i</v>
      </c>
      <c r="E3717" t="str">
        <f t="shared" si="1087"/>
        <v>-1.88416351270254-2.6602233786725i</v>
      </c>
      <c r="F3717" t="str">
        <f t="shared" si="1088"/>
        <v>1.99538356379806-1.48393665938541i</v>
      </c>
      <c r="G3717" t="str">
        <f t="shared" si="1089"/>
        <v>0.685720048240204-0.464228460654511i</v>
      </c>
      <c r="H3717" t="str">
        <f t="shared" si="1090"/>
        <v>0.0000784689598255358-2.12713342038689i</v>
      </c>
      <c r="I3717" t="str">
        <f t="shared" si="1091"/>
        <v>-0.00890426450550422-0.0119740905129137i</v>
      </c>
      <c r="K3717" t="str">
        <f t="shared" si="1092"/>
        <v>0.000208108432971159-0.000222843529359009i</v>
      </c>
      <c r="L3717" t="str">
        <f t="shared" si="1093"/>
        <v>0.0001875-0.000314280348944136i</v>
      </c>
      <c r="M3717" t="str">
        <f t="shared" si="1094"/>
        <v>0.00125-0.0000789902481303443i</v>
      </c>
      <c r="N3717">
        <f t="shared" si="1095"/>
        <v>49.546258189839307</v>
      </c>
      <c r="O3717">
        <f t="shared" si="1096"/>
        <v>60.480556800587159</v>
      </c>
      <c r="P3717" s="3">
        <f t="shared" si="1097"/>
        <v>-60.480556800587159</v>
      </c>
      <c r="Q3717" s="3">
        <f t="shared" si="1098"/>
        <v>130.45374181016069</v>
      </c>
      <c r="R3717">
        <f t="shared" si="1099"/>
        <v>-49.546258189839307</v>
      </c>
      <c r="S3717">
        <f t="shared" si="1100"/>
        <v>1122.3642217816566</v>
      </c>
      <c r="T3717">
        <f t="shared" si="1083"/>
        <v>-60.480556800587159</v>
      </c>
    </row>
    <row r="3718" spans="1:20" x14ac:dyDescent="0.35">
      <c r="A3718">
        <f t="shared" si="1084"/>
        <v>7078820.0726754442</v>
      </c>
      <c r="B3718">
        <f t="shared" si="1101"/>
        <v>1126629.2058244268</v>
      </c>
      <c r="C3718" t="str">
        <f t="shared" si="1085"/>
        <v>-0.000605874419168539+0.00071417547547259i</v>
      </c>
      <c r="D3718" t="str">
        <f t="shared" si="1086"/>
        <v>1.02363212153113-1.59921268753508i</v>
      </c>
      <c r="E3718" t="str">
        <f t="shared" si="1087"/>
        <v>-1.87926065447798-2.64369848542655i</v>
      </c>
      <c r="F3718" t="str">
        <f t="shared" si="1088"/>
        <v>1.99061987937253-1.48532893174135i</v>
      </c>
      <c r="G3718" t="str">
        <f t="shared" si="1089"/>
        <v>0.684082992601703-0.464880040262863i</v>
      </c>
      <c r="H3718" t="str">
        <f t="shared" si="1090"/>
        <v>0.0000777548369967784-2.11908031415709i</v>
      </c>
      <c r="I3718" t="str">
        <f t="shared" si="1091"/>
        <v>-0.00887888030072193-0.0119002790377282i</v>
      </c>
      <c r="K3718" t="str">
        <f t="shared" si="1092"/>
        <v>0.000207784824943588-0.000222090180540234i</v>
      </c>
      <c r="L3718" t="str">
        <f t="shared" si="1093"/>
        <v>0.0001875-0.000313090604646479i</v>
      </c>
      <c r="M3718" t="str">
        <f t="shared" si="1094"/>
        <v>0.00125-0.000078691221488687i</v>
      </c>
      <c r="N3718">
        <f t="shared" si="1095"/>
        <v>49.690221845620499</v>
      </c>
      <c r="O3718">
        <f t="shared" si="1096"/>
        <v>60.569358260676779</v>
      </c>
      <c r="P3718" s="3">
        <f t="shared" si="1097"/>
        <v>-60.569358260676779</v>
      </c>
      <c r="Q3718" s="3">
        <f t="shared" si="1098"/>
        <v>130.3097781543795</v>
      </c>
      <c r="R3718">
        <f t="shared" si="1099"/>
        <v>-49.690221845620499</v>
      </c>
      <c r="S3718">
        <f t="shared" si="1100"/>
        <v>1126.6292058244269</v>
      </c>
      <c r="T3718">
        <f t="shared" si="1083"/>
        <v>-60.569358260676779</v>
      </c>
    </row>
    <row r="3719" spans="1:20" x14ac:dyDescent="0.35">
      <c r="A3719">
        <f t="shared" si="1084"/>
        <v>7105719.5889516119</v>
      </c>
      <c r="B3719">
        <f t="shared" si="1101"/>
        <v>1130910.3968065598</v>
      </c>
      <c r="C3719" t="str">
        <f t="shared" si="1085"/>
        <v>-0.000597932381008588+0.0007084066680478i</v>
      </c>
      <c r="D3719" t="str">
        <f t="shared" si="1086"/>
        <v>1.01816106697541-1.59667845966693i</v>
      </c>
      <c r="E3719" t="str">
        <f t="shared" si="1087"/>
        <v>-1.87434946905015-2.62724345555602i</v>
      </c>
      <c r="F3719" t="str">
        <f t="shared" si="1088"/>
        <v>1.98584287258714-1.48670892675101i</v>
      </c>
      <c r="G3719" t="str">
        <f t="shared" si="1089"/>
        <v>0.682441358690938-0.465526745353051i</v>
      </c>
      <c r="H3719" t="str">
        <f t="shared" si="1090"/>
        <v>0.000077047803757215-2.1110577001888i</v>
      </c>
      <c r="I3719" t="str">
        <f t="shared" si="1091"/>
        <v>-0.00885348755161046-0.0118267755116693i</v>
      </c>
      <c r="K3719" t="str">
        <f t="shared" si="1092"/>
        <v>0.000207463309529669-0.00022133876089769i</v>
      </c>
      <c r="L3719" t="str">
        <f t="shared" si="1093"/>
        <v>0.0001875-0.000311905364262282i</v>
      </c>
      <c r="M3719" t="str">
        <f t="shared" si="1094"/>
        <v>0.00125-0.0000783933268466701i</v>
      </c>
      <c r="N3719">
        <f t="shared" si="1095"/>
        <v>49.833879363026966</v>
      </c>
      <c r="O3719">
        <f t="shared" si="1096"/>
        <v>60.658232783162937</v>
      </c>
      <c r="P3719" s="3">
        <f t="shared" si="1097"/>
        <v>-60.658232783162937</v>
      </c>
      <c r="Q3719" s="3">
        <f t="shared" si="1098"/>
        <v>130.16612063697303</v>
      </c>
      <c r="R3719">
        <f t="shared" si="1099"/>
        <v>-49.833879363026966</v>
      </c>
      <c r="S3719">
        <f t="shared" si="1100"/>
        <v>1130.9103968065597</v>
      </c>
      <c r="T3719">
        <f t="shared" si="1083"/>
        <v>-60.658232783162937</v>
      </c>
    </row>
    <row r="3720" spans="1:20" x14ac:dyDescent="0.35">
      <c r="A3720">
        <f t="shared" si="1084"/>
        <v>7132721.323389628</v>
      </c>
      <c r="B3720">
        <f t="shared" si="1101"/>
        <v>1135207.8563144247</v>
      </c>
      <c r="C3720" t="str">
        <f t="shared" si="1085"/>
        <v>-0.000590084357556367+0.000702667842071755i</v>
      </c>
      <c r="D3720" t="str">
        <f t="shared" si="1086"/>
        <v>1.01270718901643-1.59412949225328i</v>
      </c>
      <c r="E3720" t="str">
        <f t="shared" si="1087"/>
        <v>-1.86943000770705-2.61085817377586i</v>
      </c>
      <c r="F3720" t="str">
        <f t="shared" si="1088"/>
        <v>1.98105262548881-1.48807652366184i</v>
      </c>
      <c r="G3720" t="str">
        <f t="shared" si="1089"/>
        <v>0.680795174703583-0.466168536909025i</v>
      </c>
      <c r="H3720" t="str">
        <f t="shared" si="1090"/>
        <v>0.0000763477837754176-2.10306546298681i</v>
      </c>
      <c r="I3720" t="str">
        <f t="shared" si="1091"/>
        <v>-0.00882808624724896-0.0117535794476441i</v>
      </c>
      <c r="K3720" t="str">
        <f t="shared" si="1092"/>
        <v>0.0002071438756557-0.000220589271878803i</v>
      </c>
      <c r="L3720" t="str">
        <f t="shared" si="1093"/>
        <v>0.0001875-0.000310724610741465i</v>
      </c>
      <c r="M3720" t="str">
        <f t="shared" si="1094"/>
        <v>0.00125-0.0000780965599189776i</v>
      </c>
      <c r="N3720">
        <f t="shared" si="1095"/>
        <v>49.977229617098629</v>
      </c>
      <c r="O3720">
        <f t="shared" si="1096"/>
        <v>60.74718008258251</v>
      </c>
      <c r="P3720" s="3">
        <f t="shared" si="1097"/>
        <v>-60.74718008258251</v>
      </c>
      <c r="Q3720" s="3">
        <f t="shared" si="1098"/>
        <v>130.02277038290137</v>
      </c>
      <c r="R3720">
        <f t="shared" si="1099"/>
        <v>-49.977229617098629</v>
      </c>
      <c r="S3720">
        <f t="shared" si="1100"/>
        <v>1135.2078563144246</v>
      </c>
      <c r="T3720">
        <f t="shared" si="1083"/>
        <v>-60.74718008258251</v>
      </c>
    </row>
    <row r="3721" spans="1:20" x14ac:dyDescent="0.35">
      <c r="A3721">
        <f t="shared" si="1084"/>
        <v>7159825.6644185083</v>
      </c>
      <c r="B3721">
        <f t="shared" si="1101"/>
        <v>1139521.6461684194</v>
      </c>
      <c r="C3721" t="str">
        <f t="shared" si="1085"/>
        <v>-0.000582329418542347+0.000696959115979423i</v>
      </c>
      <c r="D3721" t="str">
        <f t="shared" si="1086"/>
        <v>1.00727056306181-1.59156592673626i</v>
      </c>
      <c r="E3721" t="str">
        <f t="shared" si="1087"/>
        <v>-1.8645023230576-2.59454252519369i</v>
      </c>
      <c r="F3721" t="str">
        <f t="shared" si="1088"/>
        <v>1.97624922134378-1.48943160222441i</v>
      </c>
      <c r="G3721" t="str">
        <f t="shared" si="1089"/>
        <v>0.679144469254364-0.466805376078267i</v>
      </c>
      <c r="H3721" t="str">
        <f t="shared" si="1090"/>
        <v>0.0000756547015837233-2.0951034874937i</v>
      </c>
      <c r="I3721" t="str">
        <f t="shared" si="1091"/>
        <v>-0.00880267638426855-0.0116806903602221i</v>
      </c>
      <c r="K3721" t="str">
        <f t="shared" si="1092"/>
        <v>0.00020682651227195-0.000219841714854412i</v>
      </c>
      <c r="L3721" t="str">
        <f t="shared" si="1093"/>
        <v>0.0001875-0.000309548327098491i</v>
      </c>
      <c r="M3721" t="str">
        <f t="shared" si="1094"/>
        <v>0.00125-0.0000778009164365191i</v>
      </c>
      <c r="N3721">
        <f t="shared" si="1095"/>
        <v>50.12027149487443</v>
      </c>
      <c r="O3721">
        <f t="shared" si="1096"/>
        <v>60.8361998727353</v>
      </c>
      <c r="P3721" s="3">
        <f t="shared" si="1097"/>
        <v>-60.8361998727353</v>
      </c>
      <c r="Q3721" s="3">
        <f t="shared" si="1098"/>
        <v>129.87972850512557</v>
      </c>
      <c r="R3721">
        <f t="shared" si="1099"/>
        <v>-50.12027149487443</v>
      </c>
      <c r="S3721">
        <f t="shared" si="1100"/>
        <v>1139.5216461684195</v>
      </c>
      <c r="T3721">
        <f t="shared" si="1083"/>
        <v>-60.8361998727353</v>
      </c>
    </row>
    <row r="3722" spans="1:20" x14ac:dyDescent="0.35">
      <c r="A3722">
        <f t="shared" si="1084"/>
        <v>7187033.0019432977</v>
      </c>
      <c r="B3722">
        <f t="shared" si="1101"/>
        <v>1143851.8284238593</v>
      </c>
      <c r="C3722" t="str">
        <f t="shared" si="1085"/>
        <v>-0.000574666639860052+0.000691280602516017i</v>
      </c>
      <c r="D3722" t="str">
        <f t="shared" si="1086"/>
        <v>1.00185126305335-1.58898790483753i</v>
      </c>
      <c r="E3722" t="str">
        <f t="shared" si="1087"/>
        <v>-1.85956646902757-2.57829639529196i</v>
      </c>
      <c r="F3722" t="str">
        <f t="shared" si="1088"/>
        <v>1.97143274463551-1.49077404270762i</v>
      </c>
      <c r="G3722" t="str">
        <f t="shared" si="1089"/>
        <v>0.67748927137629-0.467437224177016i</v>
      </c>
      <c r="H3722" t="str">
        <f t="shared" si="1090"/>
        <v>0.0000749684825684881-2.08717165908821i</v>
      </c>
      <c r="I3722" t="str">
        <f t="shared" si="1091"/>
        <v>-0.00877725796682445-0.0116081077655607i</v>
      </c>
      <c r="K3722" t="str">
        <f t="shared" si="1092"/>
        <v>0.000206511208353162-0.000219096091119433i</v>
      </c>
      <c r="L3722" t="str">
        <f t="shared" si="1093"/>
        <v>0.0001875-0.000308376496412124i</v>
      </c>
      <c r="M3722" t="str">
        <f t="shared" si="1094"/>
        <v>0.00125-0.0000775063921463629i</v>
      </c>
      <c r="N3722">
        <f t="shared" si="1095"/>
        <v>50.263003895418422</v>
      </c>
      <c r="O3722">
        <f t="shared" si="1096"/>
        <v>60.925291866695794</v>
      </c>
      <c r="P3722" s="3">
        <f t="shared" si="1097"/>
        <v>-60.925291866695794</v>
      </c>
      <c r="Q3722" s="3">
        <f t="shared" si="1098"/>
        <v>129.73699610458158</v>
      </c>
      <c r="R3722">
        <f t="shared" si="1099"/>
        <v>-50.263003895418422</v>
      </c>
      <c r="S3722">
        <f t="shared" si="1100"/>
        <v>1143.8518284238594</v>
      </c>
      <c r="T3722">
        <f t="shared" si="1083"/>
        <v>-60.925291866695794</v>
      </c>
    </row>
    <row r="3723" spans="1:20" x14ac:dyDescent="0.35">
      <c r="A3723">
        <f t="shared" si="1084"/>
        <v>7214343.727350682</v>
      </c>
      <c r="B3723">
        <f t="shared" si="1101"/>
        <v>1148198.46537187</v>
      </c>
      <c r="C3723" t="str">
        <f t="shared" si="1085"/>
        <v>-0.000567095103573052+0.000685632408812494i</v>
      </c>
      <c r="D3723" t="str">
        <f t="shared" si="1086"/>
        <v>0.996449361468561-1.58639556854102i</v>
      </c>
      <c r="E3723" t="str">
        <f t="shared" si="1087"/>
        <v>-1.85462250085504-2.56211966991004i</v>
      </c>
      <c r="F3723" t="str">
        <f t="shared" si="1088"/>
        <v>1.96660328106215-1.49210372591378i</v>
      </c>
      <c r="G3723" t="str">
        <f t="shared" si="1089"/>
        <v>0.675829610519809-0.468064042695497i</v>
      </c>
      <c r="H3723" t="str">
        <f t="shared" si="1090"/>
        <v>0.0000742890529604283-2.07926986358355i</v>
      </c>
      <c r="I3723" t="str">
        <f t="shared" si="1091"/>
        <v>-0.00875183100656613-0.0115358311813294i</v>
      </c>
      <c r="K3723" t="str">
        <f t="shared" si="1092"/>
        <v>0.000206197952899025-0.000218352401893517i</v>
      </c>
      <c r="L3723" t="str">
        <f t="shared" si="1093"/>
        <v>0.0001875-0.000307209101825189i</v>
      </c>
      <c r="M3723" t="str">
        <f t="shared" si="1094"/>
        <v>0.00125-0.0000772129828116788i</v>
      </c>
      <c r="N3723">
        <f t="shared" si="1095"/>
        <v>50.405425729841937</v>
      </c>
      <c r="O3723">
        <f t="shared" si="1096"/>
        <v>61.01445577682702</v>
      </c>
      <c r="P3723" s="3">
        <f t="shared" si="1097"/>
        <v>-61.01445577682702</v>
      </c>
      <c r="Q3723" s="3">
        <f t="shared" si="1098"/>
        <v>129.59457427015806</v>
      </c>
      <c r="R3723">
        <f t="shared" si="1099"/>
        <v>-50.405425729841937</v>
      </c>
      <c r="S3723">
        <f t="shared" si="1100"/>
        <v>1148.19846537187</v>
      </c>
      <c r="T3723">
        <f t="shared" si="1083"/>
        <v>-61.01445577682702</v>
      </c>
    </row>
    <row r="3724" spans="1:20" x14ac:dyDescent="0.35">
      <c r="A3724">
        <f t="shared" si="1084"/>
        <v>7241758.2335146144</v>
      </c>
      <c r="B3724">
        <f t="shared" si="1101"/>
        <v>1152561.619540283</v>
      </c>
      <c r="C3724" t="str">
        <f t="shared" si="1085"/>
        <v>-0.000559613897921119+0.000680014636460922i</v>
      </c>
      <c r="D3724" t="str">
        <f t="shared" si="1086"/>
        <v>0.991064929322424-1.58378906007586i</v>
      </c>
      <c r="E3724" t="str">
        <f t="shared" si="1087"/>
        <v>-1.84967047508581-2.54601223522641i</v>
      </c>
      <c r="F3724" t="str">
        <f t="shared" si="1088"/>
        <v>1.96176091753387-1.49342053319373i</v>
      </c>
      <c r="G3724" t="str">
        <f t="shared" si="1089"/>
        <v>0.674165516551888-0.468685793303162i</v>
      </c>
      <c r="H3724" t="str">
        <f t="shared" si="1090"/>
        <v>0.0000736163398250718-2.07139798722578i</v>
      </c>
      <c r="I3724" t="str">
        <f t="shared" si="1091"/>
        <v>-0.00872639552260722-0.0114638601266344i</v>
      </c>
      <c r="K3724" t="str">
        <f t="shared" si="1092"/>
        <v>0.000205886734934641-0.000217610648321708i</v>
      </c>
      <c r="L3724" t="str">
        <f t="shared" si="1093"/>
        <v>0.0001875-0.000306046126544321i</v>
      </c>
      <c r="M3724" t="str">
        <f t="shared" si="1094"/>
        <v>0.00125-0.0000769206842116744i</v>
      </c>
      <c r="N3724">
        <f t="shared" si="1095"/>
        <v>50.547535921328063</v>
      </c>
      <c r="O3724">
        <f t="shared" si="1096"/>
        <v>61.103691314793494</v>
      </c>
      <c r="P3724" s="3">
        <f t="shared" si="1097"/>
        <v>-61.103691314793494</v>
      </c>
      <c r="Q3724" s="3">
        <f t="shared" si="1098"/>
        <v>129.45246407867194</v>
      </c>
      <c r="R3724">
        <f t="shared" si="1099"/>
        <v>-50.547535921328063</v>
      </c>
      <c r="S3724">
        <f t="shared" si="1100"/>
        <v>1152.5616195402829</v>
      </c>
      <c r="T3724">
        <f t="shared" si="1083"/>
        <v>-61.103691314793494</v>
      </c>
    </row>
    <row r="3725" spans="1:20" x14ac:dyDescent="0.35">
      <c r="A3725">
        <f t="shared" si="1084"/>
        <v>7269276.9148019692</v>
      </c>
      <c r="B3725">
        <f t="shared" si="1101"/>
        <v>1156941.353694536</v>
      </c>
      <c r="C3725" t="str">
        <f t="shared" si="1085"/>
        <v>-0.00055222211732557+0.00067442738158954i</v>
      </c>
      <c r="D3725" t="str">
        <f t="shared" si="1086"/>
        <v>0.985698036169388-1.58116852189932i</v>
      </c>
      <c r="E3725" t="str">
        <f t="shared" si="1087"/>
        <v>-1.8447104495686-2.52997397774089i</v>
      </c>
      <c r="F3725" t="str">
        <f t="shared" si="1088"/>
        <v>1.95690574217004-1.49472434646202i</v>
      </c>
      <c r="G3725" t="str">
        <f t="shared" si="1089"/>
        <v>0.672497019755028-0.469302437853921i</v>
      </c>
      <c r="H3725" t="str">
        <f t="shared" si="1090"/>
        <v>0.0000729502710533067-2.06355591669214i</v>
      </c>
      <c r="I3725" t="str">
        <f t="shared" si="1091"/>
        <v>-0.00870095154149468-0.0113921941219431i</v>
      </c>
      <c r="K3725" t="str">
        <f t="shared" si="1092"/>
        <v>0.00020557754351099-0.0002168708314751i</v>
      </c>
      <c r="L3725" t="str">
        <f t="shared" si="1093"/>
        <v>0.0001875-0.000304887553839729i</v>
      </c>
      <c r="M3725" t="str">
        <f t="shared" si="1094"/>
        <v>0.00125-0.0000766294921415363i</v>
      </c>
      <c r="N3725">
        <f t="shared" si="1095"/>
        <v>50.68933340515207</v>
      </c>
      <c r="O3725">
        <f t="shared" si="1096"/>
        <v>61.192998191574326</v>
      </c>
      <c r="P3725" s="3">
        <f t="shared" si="1097"/>
        <v>-61.192998191574326</v>
      </c>
      <c r="Q3725" s="3">
        <f t="shared" si="1098"/>
        <v>129.31066659484793</v>
      </c>
      <c r="R3725">
        <f t="shared" si="1099"/>
        <v>-50.68933340515207</v>
      </c>
      <c r="S3725">
        <f t="shared" si="1100"/>
        <v>1156.941353694536</v>
      </c>
      <c r="T3725">
        <f t="shared" si="1083"/>
        <v>-61.192998191574326</v>
      </c>
    </row>
    <row r="3726" spans="1:20" x14ac:dyDescent="0.35">
      <c r="A3726">
        <f t="shared" si="1084"/>
        <v>7296900.1670782184</v>
      </c>
      <c r="B3726">
        <f t="shared" si="1101"/>
        <v>1161337.7308385754</v>
      </c>
      <c r="C3726" t="str">
        <f t="shared" si="1085"/>
        <v>-0.000544918862393733+0.000668870734937614i</v>
      </c>
      <c r="D3726" t="str">
        <f t="shared" si="1086"/>
        <v>0.980348750105633-1.57853409667998i</v>
      </c>
      <c r="E3726" t="str">
        <f t="shared" si="1087"/>
        <v>-1.83974248344996-2.51400478425672i</v>
      </c>
      <c r="F3726" t="str">
        <f t="shared" si="1088"/>
        <v>1.95203784429602-1.49601504821202i</v>
      </c>
      <c r="G3726" t="str">
        <f t="shared" si="1089"/>
        <v>0.670824150826186-0.469913938391396i</v>
      </c>
      <c r="H3726" t="str">
        <f t="shared" si="1090"/>
        <v>0.0000722907753520292-2.05574353908942i</v>
      </c>
      <c r="I3726" t="str">
        <f t="shared" si="1091"/>
        <v>-0.00867549909717691-0.0113208326890086i</v>
      </c>
      <c r="K3726" t="str">
        <f t="shared" si="1092"/>
        <v>0.00020527036770538-0.000216132952351504i</v>
      </c>
      <c r="L3726" t="str">
        <f t="shared" si="1093"/>
        <v>0.0001875-0.000303733367044959i</v>
      </c>
      <c r="M3726" t="str">
        <f t="shared" si="1094"/>
        <v>0.00125-0.0000763394024123694i</v>
      </c>
      <c r="N3726">
        <f t="shared" si="1095"/>
        <v>50.830817128704524</v>
      </c>
      <c r="O3726">
        <f t="shared" si="1096"/>
        <v>61.282376117476112</v>
      </c>
      <c r="P3726" s="3">
        <f t="shared" si="1097"/>
        <v>-61.282376117476112</v>
      </c>
      <c r="Q3726" s="3">
        <f t="shared" si="1098"/>
        <v>129.16918287129548</v>
      </c>
      <c r="R3726">
        <f t="shared" si="1099"/>
        <v>-50.830817128704524</v>
      </c>
      <c r="S3726">
        <f t="shared" si="1100"/>
        <v>1161.3377308385755</v>
      </c>
      <c r="T3726">
        <f t="shared" si="1083"/>
        <v>-61.282376117476112</v>
      </c>
    </row>
    <row r="3727" spans="1:20" x14ac:dyDescent="0.35">
      <c r="A3727">
        <f t="shared" si="1084"/>
        <v>7324628.3877131157</v>
      </c>
      <c r="B3727">
        <f t="shared" si="1101"/>
        <v>1165750.8142157621</v>
      </c>
      <c r="C3727" t="str">
        <f t="shared" si="1085"/>
        <v>-0.000537703239922621+0.000663344781929939i</v>
      </c>
      <c r="D3727" t="str">
        <f t="shared" si="1086"/>
        <v>0.975017137771496-1.57588592728084i</v>
      </c>
      <c r="E3727" t="str">
        <f t="shared" si="1087"/>
        <v>-1.83476663716918-2.49810454186294i</v>
      </c>
      <c r="F3727" t="str">
        <f t="shared" si="1088"/>
        <v>1.94715731443994-1.49729252153112i</v>
      </c>
      <c r="G3727" t="str">
        <f t="shared" si="1089"/>
        <v>0.669146940875642-0.470520257154155i</v>
      </c>
      <c r="H3727" t="str">
        <f t="shared" si="1090"/>
        <v>0.0000716377822348931-2.04796074195236i</v>
      </c>
      <c r="I3727" t="str">
        <f t="shared" si="1091"/>
        <v>-0.00865003823097168-0.0112497753507945i</v>
      </c>
      <c r="K3727" t="str">
        <f t="shared" si="1092"/>
        <v>0.000204965196621889-0.000215397011876088i</v>
      </c>
      <c r="L3727" t="str">
        <f t="shared" si="1093"/>
        <v>0.0001875-0.000302583549556643i</v>
      </c>
      <c r="M3727" t="str">
        <f t="shared" si="1094"/>
        <v>0.00125-0.0000760504108511349i</v>
      </c>
      <c r="N3727">
        <f t="shared" si="1095"/>
        <v>50.971986051508793</v>
      </c>
      <c r="O3727">
        <f t="shared" si="1096"/>
        <v>61.371824802146257</v>
      </c>
      <c r="P3727" s="3">
        <f t="shared" si="1097"/>
        <v>-61.371824802146257</v>
      </c>
      <c r="Q3727" s="3">
        <f t="shared" si="1098"/>
        <v>129.02801394849121</v>
      </c>
      <c r="R3727">
        <f t="shared" si="1099"/>
        <v>-50.971986051508793</v>
      </c>
      <c r="S3727">
        <f t="shared" si="1100"/>
        <v>1165.7508142157621</v>
      </c>
      <c r="T3727">
        <f t="shared" si="1083"/>
        <v>-61.371824802146257</v>
      </c>
    </row>
    <row r="3728" spans="1:20" x14ac:dyDescent="0.35">
      <c r="A3728">
        <f t="shared" si="1084"/>
        <v>7352461.9755864255</v>
      </c>
      <c r="B3728">
        <f t="shared" si="1101"/>
        <v>1170180.667309782</v>
      </c>
      <c r="C3728" t="str">
        <f t="shared" si="1085"/>
        <v>-0.0005305743629017+0.000657849602751158i</v>
      </c>
      <c r="D3728" t="str">
        <f t="shared" si="1086"/>
        <v>0.969703264354067-1.57322415674264i</v>
      </c>
      <c r="E3728" t="str">
        <f t="shared" si="1087"/>
        <v>-1.82978297245287-2.48227313791655i</v>
      </c>
      <c r="F3728" t="str">
        <f t="shared" si="1088"/>
        <v>1.94226424432904-1.49855665011588i</v>
      </c>
      <c r="G3728" t="str">
        <f t="shared" si="1089"/>
        <v>0.667465421425768-0.471121356580966i</v>
      </c>
      <c r="H3728" t="str">
        <f t="shared" si="1090"/>
        <v>0.0000709912220131521-2.04020741324198i</v>
      </c>
      <c r="I3728" t="str">
        <f t="shared" si="1091"/>
        <v>-0.00862456899153279-0.0111790216313993i</v>
      </c>
      <c r="K3728" t="str">
        <f t="shared" si="1092"/>
        <v>0.000204662019391801-0.00021466301090205i</v>
      </c>
      <c r="L3728" t="str">
        <f t="shared" si="1093"/>
        <v>0.0001875-0.000301438084834274i</v>
      </c>
      <c r="M3728" t="str">
        <f t="shared" si="1094"/>
        <v>0.00125-0.0000757625133005924i</v>
      </c>
      <c r="N3728">
        <f t="shared" si="1095"/>
        <v>51.112839145246426</v>
      </c>
      <c r="O3728">
        <f t="shared" si="1096"/>
        <v>61.46134395458602</v>
      </c>
      <c r="P3728" s="3">
        <f t="shared" si="1097"/>
        <v>-61.46134395458602</v>
      </c>
      <c r="Q3728" s="3">
        <f t="shared" si="1098"/>
        <v>128.88716085475357</v>
      </c>
      <c r="R3728">
        <f t="shared" si="1099"/>
        <v>-51.112839145246426</v>
      </c>
      <c r="S3728">
        <f t="shared" si="1100"/>
        <v>1170.1806673097819</v>
      </c>
      <c r="T3728">
        <f t="shared" si="1083"/>
        <v>-61.46134395458602</v>
      </c>
    </row>
    <row r="3729" spans="1:20" x14ac:dyDescent="0.35">
      <c r="A3729">
        <f t="shared" si="1084"/>
        <v>7380401.331093655</v>
      </c>
      <c r="B3729">
        <f t="shared" si="1101"/>
        <v>1174627.3538455593</v>
      </c>
      <c r="C3729" t="str">
        <f t="shared" si="1085"/>
        <v>-0.000523531350514917+0.000652385272419635i</v>
      </c>
      <c r="D3729" t="str">
        <f t="shared" si="1086"/>
        <v>0.964407193590114-1.57054892826719i</v>
      </c>
      <c r="E3729" t="str">
        <f t="shared" si="1087"/>
        <v>-1.82479155230933-2.46651046002486i</v>
      </c>
      <c r="F3729" t="str">
        <f t="shared" si="1088"/>
        <v>1.93735872688601-1.49980731828719i</v>
      </c>
      <c r="G3729" t="str">
        <f t="shared" si="1089"/>
        <v>0.665779624409743-0.471717199316036i</v>
      </c>
      <c r="H3729" t="str">
        <f t="shared" si="1090"/>
        <v>0.0000703510257866009-2.03248344134401i</v>
      </c>
      <c r="I3729" t="str">
        <f t="shared" si="1091"/>
        <v>-0.00859909143481627-0.0111085710559815i</v>
      </c>
      <c r="K3729" t="str">
        <f t="shared" si="1092"/>
        <v>0.000204360825174019-0.000213930950211254i</v>
      </c>
      <c r="L3729" t="str">
        <f t="shared" si="1093"/>
        <v>0.0001875-0.000300296956399953i</v>
      </c>
      <c r="M3729" t="str">
        <f t="shared" si="1094"/>
        <v>0.00125-0.0000754757056192398i</v>
      </c>
      <c r="N3729">
        <f t="shared" si="1095"/>
        <v>51.253375393771051</v>
      </c>
      <c r="O3729">
        <f t="shared" si="1096"/>
        <v>61.550933283164213</v>
      </c>
      <c r="P3729" s="3">
        <f t="shared" si="1097"/>
        <v>-61.550933283164213</v>
      </c>
      <c r="Q3729" s="3">
        <f t="shared" si="1098"/>
        <v>128.74662460622895</v>
      </c>
      <c r="R3729">
        <f t="shared" si="1099"/>
        <v>-51.253375393771051</v>
      </c>
      <c r="S3729">
        <f t="shared" si="1100"/>
        <v>1174.6273538455594</v>
      </c>
      <c r="T3729">
        <f t="shared" si="1083"/>
        <v>-61.550933283164213</v>
      </c>
    </row>
    <row r="3730" spans="1:20" x14ac:dyDescent="0.35">
      <c r="A3730">
        <f t="shared" si="1084"/>
        <v>7408446.8561518108</v>
      </c>
      <c r="B3730">
        <f t="shared" si="1101"/>
        <v>1179090.9377901724</v>
      </c>
      <c r="C3730" t="str">
        <f t="shared" si="1085"/>
        <v>-0.000516573328141897+0.000646951860861192i</v>
      </c>
      <c r="D3730" t="str">
        <f t="shared" si="1086"/>
        <v>0.95912898776912-1.56786038520094i</v>
      </c>
      <c r="E3730" t="str">
        <f t="shared" si="1087"/>
        <v>-1.81979244102274-2.45081639602774i</v>
      </c>
      <c r="F3730" t="str">
        <f t="shared" si="1088"/>
        <v>1.93244085622492-1.50104441100538i</v>
      </c>
      <c r="G3730" t="str">
        <f t="shared" si="1089"/>
        <v>0.664089582170174-0.472307748214252i</v>
      </c>
      <c r="H3730" t="str">
        <f t="shared" si="1090"/>
        <v>0.0000697171254346155-2.02478871506721i</v>
      </c>
      <c r="I3730" t="str">
        <f t="shared" si="1091"/>
        <v>-0.00857360562404523-0.0110384231506839i</v>
      </c>
      <c r="K3730" t="str">
        <f t="shared" si="1092"/>
        <v>0.000204061603155496-0.000213200830514901i</v>
      </c>
      <c r="L3730" t="str">
        <f t="shared" si="1093"/>
        <v>0.0001875-0.000299160147838168i</v>
      </c>
      <c r="M3730" t="str">
        <f t="shared" si="1094"/>
        <v>0.00125-0.000075189983681251i</v>
      </c>
      <c r="N3730">
        <f t="shared" si="1095"/>
        <v>51.393593793130606</v>
      </c>
      <c r="O3730">
        <f t="shared" si="1096"/>
        <v>61.640592495629903</v>
      </c>
      <c r="P3730" s="3">
        <f t="shared" si="1097"/>
        <v>-61.640592495629903</v>
      </c>
      <c r="Q3730" s="3">
        <f t="shared" si="1098"/>
        <v>128.60640620686939</v>
      </c>
      <c r="R3730">
        <f t="shared" si="1099"/>
        <v>-51.393593793130606</v>
      </c>
      <c r="S3730">
        <f t="shared" si="1100"/>
        <v>1179.0909377901723</v>
      </c>
      <c r="T3730">
        <f t="shared" si="1083"/>
        <v>-61.640592495629903</v>
      </c>
    </row>
    <row r="3731" spans="1:20" x14ac:dyDescent="0.35">
      <c r="A3731">
        <f t="shared" si="1084"/>
        <v>7436598.954205187</v>
      </c>
      <c r="B3731">
        <f t="shared" si="1101"/>
        <v>1183571.483353775</v>
      </c>
      <c r="C3731" t="str">
        <f t="shared" si="1085"/>
        <v>-0.000509699427358333+0.000641549432982434i</v>
      </c>
      <c r="D3731" t="str">
        <f t="shared" si="1086"/>
        <v>0.953868707736555-1.56515867101852i</v>
      </c>
      <c r="E3731" t="str">
        <f t="shared" si="1087"/>
        <v>-1.8147857041473-2.4351908339801i</v>
      </c>
      <c r="F3731" t="str">
        <f t="shared" si="1088"/>
        <v>1.92751072764702-1.50226781388546i</v>
      </c>
      <c r="G3731" t="str">
        <f t="shared" si="1089"/>
        <v>0.662395327457648-0.472892966346427i</v>
      </c>
      <c r="H3731" t="str">
        <f t="shared" si="1090"/>
        <v>0.0000690894536072847-2.01712312364184i</v>
      </c>
      <c r="I3731" t="str">
        <f t="shared" si="1091"/>
        <v>-0.00854811162967521-0.0109685774425586i</v>
      </c>
      <c r="K3731" t="str">
        <f t="shared" si="1092"/>
        <v>0.000203764342551629-0.000212472652454172i</v>
      </c>
      <c r="L3731" t="str">
        <f t="shared" si="1093"/>
        <v>0.0001875-0.000298027642795545i</v>
      </c>
      <c r="M3731" t="str">
        <f t="shared" si="1094"/>
        <v>0.00125-0.0000749053433764202i</v>
      </c>
      <c r="N3731">
        <f t="shared" si="1095"/>
        <v>51.533493351584923</v>
      </c>
      <c r="O3731">
        <f t="shared" si="1096"/>
        <v>61.730321299125791</v>
      </c>
      <c r="P3731" s="3">
        <f t="shared" si="1097"/>
        <v>-61.730321299125791</v>
      </c>
      <c r="Q3731" s="3">
        <f t="shared" si="1098"/>
        <v>128.46650664841508</v>
      </c>
      <c r="R3731">
        <f t="shared" si="1099"/>
        <v>-51.533493351584923</v>
      </c>
      <c r="S3731">
        <f t="shared" si="1100"/>
        <v>1183.571483353775</v>
      </c>
      <c r="T3731">
        <f t="shared" si="1083"/>
        <v>-61.730321299125791</v>
      </c>
    </row>
    <row r="3732" spans="1:20" x14ac:dyDescent="0.35">
      <c r="A3732">
        <f t="shared" si="1084"/>
        <v>7464858.0302311666</v>
      </c>
      <c r="B3732">
        <f t="shared" si="1101"/>
        <v>1188069.0549905193</v>
      </c>
      <c r="C3732" t="str">
        <f t="shared" si="1085"/>
        <v>-0.000502908785935588+0.000636178048743743i</v>
      </c>
      <c r="D3732" t="str">
        <f t="shared" si="1086"/>
        <v>0.948626412897343-1.56244392930646i</v>
      </c>
      <c r="E3732" t="str">
        <f t="shared" si="1087"/>
        <v>-1.80977140850095-2.41963366213423i</v>
      </c>
      <c r="F3732" t="str">
        <f t="shared" si="1088"/>
        <v>1.92256843763635-1.50347741321217i</v>
      </c>
      <c r="G3732" t="str">
        <f t="shared" si="1089"/>
        <v>0.660696893429209-0.473472817004526i</v>
      </c>
      <c r="H3732" t="str">
        <f t="shared" si="1090"/>
        <v>0.0000684679437166364-2.00948655671802i</v>
      </c>
      <c r="I3732" t="str">
        <f t="shared" si="1091"/>
        <v>-0.00852260952935738-0.0108990334594924i</v>
      </c>
      <c r="K3732" t="str">
        <f t="shared" si="1092"/>
        <v>0.00020346903260666-0.000211746416600878i</v>
      </c>
      <c r="L3732" t="str">
        <f t="shared" si="1093"/>
        <v>0.0001875-0.000296899424980619i</v>
      </c>
      <c r="M3732" t="str">
        <f t="shared" si="1094"/>
        <v>0.00125-0.000074621780610102i</v>
      </c>
      <c r="N3732">
        <f t="shared" si="1095"/>
        <v>51.673073089622676</v>
      </c>
      <c r="O3732">
        <f t="shared" si="1096"/>
        <v>61.820119400201811</v>
      </c>
      <c r="P3732" s="3">
        <f t="shared" si="1097"/>
        <v>-61.820119400201811</v>
      </c>
      <c r="Q3732" s="3">
        <f t="shared" si="1098"/>
        <v>128.32692691037732</v>
      </c>
      <c r="R3732">
        <f t="shared" si="1099"/>
        <v>-51.673073089622676</v>
      </c>
      <c r="S3732">
        <f t="shared" si="1100"/>
        <v>1188.0690549905194</v>
      </c>
      <c r="T3732">
        <f t="shared" si="1083"/>
        <v>-61.820119400201811</v>
      </c>
    </row>
    <row r="3733" spans="1:20" x14ac:dyDescent="0.35">
      <c r="A3733">
        <f t="shared" si="1084"/>
        <v>7493224.4907460455</v>
      </c>
      <c r="B3733">
        <f t="shared" si="1101"/>
        <v>1192583.7173994833</v>
      </c>
      <c r="C3733" t="str">
        <f t="shared" si="1085"/>
        <v>-0.000496200547839553+0.000630837763231967i</v>
      </c>
      <c r="D3733" t="str">
        <f t="shared" si="1086"/>
        <v>0.943402161219595-1.55971630374705i</v>
      </c>
      <c r="E3733" t="str">
        <f t="shared" si="1087"/>
        <v>-1.80474962215902-2.40414476892221i</v>
      </c>
      <c r="F3733" t="str">
        <f t="shared" si="1088"/>
        <v>1.91761408385496-1.50467309595512i</v>
      </c>
      <c r="G3733" t="str">
        <f t="shared" si="1089"/>
        <v>0.65899431364675-0.4740472637069i</v>
      </c>
      <c r="H3733" t="str">
        <f t="shared" si="1090"/>
        <v>0.0000678525299279608-2.00187890436413i</v>
      </c>
      <c r="I3733" t="str">
        <f t="shared" si="1091"/>
        <v>-0.00849709940790161-0.0108297907301312i</v>
      </c>
      <c r="K3733" t="str">
        <f t="shared" si="1092"/>
        <v>0.00020317566259407-0.000211022123458108i</v>
      </c>
      <c r="L3733" t="str">
        <f t="shared" si="1093"/>
        <v>0.0001875-0.000295775478163597i</v>
      </c>
      <c r="M3733" t="str">
        <f t="shared" si="1094"/>
        <v>0.00125-0.0000743392913031501i</v>
      </c>
      <c r="N3733">
        <f t="shared" si="1095"/>
        <v>51.812332039976837</v>
      </c>
      <c r="O3733">
        <f t="shared" si="1096"/>
        <v>61.90998650482819</v>
      </c>
      <c r="P3733" s="3">
        <f t="shared" si="1097"/>
        <v>-61.90998650482819</v>
      </c>
      <c r="Q3733" s="3">
        <f t="shared" si="1098"/>
        <v>128.18766796002316</v>
      </c>
      <c r="R3733">
        <f t="shared" si="1099"/>
        <v>-51.812332039976837</v>
      </c>
      <c r="S3733">
        <f t="shared" si="1100"/>
        <v>1192.5837173994832</v>
      </c>
      <c r="T3733">
        <f t="shared" si="1083"/>
        <v>-61.90998650482819</v>
      </c>
    </row>
    <row r="3734" spans="1:20" x14ac:dyDescent="0.35">
      <c r="A3734">
        <f t="shared" si="1084"/>
        <v>7521698.74381088</v>
      </c>
      <c r="B3734">
        <f t="shared" si="1101"/>
        <v>1197115.5355256014</v>
      </c>
      <c r="C3734" t="str">
        <f t="shared" si="1085"/>
        <v>-0.000489573863228665+0.000625528626732772i</v>
      </c>
      <c r="D3734" t="str">
        <f t="shared" si="1086"/>
        <v>0.938196009238418-1.55697593810223i</v>
      </c>
      <c r="E3734" t="str">
        <f t="shared" si="1087"/>
        <v>-1.79972041444765-2.38872404293852i</v>
      </c>
      <c r="F3734" t="str">
        <f t="shared" si="1088"/>
        <v>1.91264776513814-1.50585474978387i</v>
      </c>
      <c r="G3734" t="str">
        <f t="shared" si="1089"/>
        <v>0.657287622075338-0.474616270203504i</v>
      </c>
      <c r="H3734" t="str">
        <f t="shared" si="1090"/>
        <v>0.0000672431471512215-1.99430005706524i</v>
      </c>
      <c r="I3734" t="str">
        <f t="shared" si="1091"/>
        <v>-0.00847158135723871-0.0107608487838056i</v>
      </c>
      <c r="K3734" t="str">
        <f t="shared" si="1092"/>
        <v>0.000202884221816947-0.000210299773460886i</v>
      </c>
      <c r="L3734" t="str">
        <f t="shared" si="1093"/>
        <v>0.0001875-0.000294655786176128i</v>
      </c>
      <c r="M3734" t="str">
        <f t="shared" si="1094"/>
        <v>0.00125-0.000074057871391861i</v>
      </c>
      <c r="N3734">
        <f t="shared" si="1095"/>
        <v>51.951269247643637</v>
      </c>
      <c r="O3734">
        <f t="shared" si="1096"/>
        <v>61.999922318409013</v>
      </c>
      <c r="P3734" s="3">
        <f t="shared" si="1097"/>
        <v>-61.999922318409013</v>
      </c>
      <c r="Q3734" s="3">
        <f t="shared" si="1098"/>
        <v>128.04873075235636</v>
      </c>
      <c r="R3734">
        <f t="shared" si="1099"/>
        <v>-51.951269247643637</v>
      </c>
      <c r="S3734">
        <f t="shared" si="1100"/>
        <v>1197.1155355256014</v>
      </c>
      <c r="T3734">
        <f t="shared" si="1083"/>
        <v>-61.999922318409013</v>
      </c>
    </row>
    <row r="3735" spans="1:20" x14ac:dyDescent="0.35">
      <c r="A3735">
        <f t="shared" si="1084"/>
        <v>7550281.1990373619</v>
      </c>
      <c r="B3735">
        <f t="shared" si="1101"/>
        <v>1201664.5745605987</v>
      </c>
      <c r="C3735" t="str">
        <f t="shared" si="1085"/>
        <v>-0.000483027888451242+0.00062025068480261i</v>
      </c>
      <c r="D3735" t="str">
        <f t="shared" si="1086"/>
        <v>0.933008012060001-1.55422297619767i</v>
      </c>
      <c r="E3735" t="str">
        <f t="shared" si="1087"/>
        <v>-1.79468385593705-2.37337137292253i</v>
      </c>
      <c r="F3735" t="str">
        <f t="shared" si="1088"/>
        <v>1.90766958148926-1.50702226308306i</v>
      </c>
      <c r="G3735" t="str">
        <f t="shared" si="1089"/>
        <v>0.65557685308145-0.475179800481116i</v>
      </c>
      <c r="H3735" t="str">
        <f t="shared" si="1090"/>
        <v>0.0000666397310325629-1.98674990572152i</v>
      </c>
      <c r="I3735" t="str">
        <f t="shared" si="1091"/>
        <v>-0.00844605547638216-0.0106922071504565i</v>
      </c>
      <c r="K3735" t="str">
        <f t="shared" si="1092"/>
        <v>0.00020259469960837-0.000209579366976806i</v>
      </c>
      <c r="L3735" t="str">
        <f t="shared" si="1093"/>
        <v>0.0001875-0.000293540332911066i</v>
      </c>
      <c r="M3735" t="str">
        <f t="shared" si="1094"/>
        <v>0.00125-0.0000737775168279148i</v>
      </c>
      <c r="N3735">
        <f t="shared" si="1095"/>
        <v>52.089883769895479</v>
      </c>
      <c r="O3735">
        <f t="shared" si="1096"/>
        <v>62.089926545795521</v>
      </c>
      <c r="P3735" s="3">
        <f t="shared" si="1097"/>
        <v>-62.089926545795521</v>
      </c>
      <c r="Q3735" s="3">
        <f t="shared" si="1098"/>
        <v>127.91011623010452</v>
      </c>
      <c r="R3735">
        <f t="shared" si="1099"/>
        <v>-52.089883769895479</v>
      </c>
      <c r="S3735">
        <f t="shared" si="1100"/>
        <v>1201.6645745605988</v>
      </c>
      <c r="T3735">
        <f t="shared" si="1083"/>
        <v>-62.089926545795521</v>
      </c>
    </row>
    <row r="3736" spans="1:20" x14ac:dyDescent="0.35">
      <c r="A3736">
        <f t="shared" si="1084"/>
        <v>7578972.2675937042</v>
      </c>
      <c r="B3736">
        <f t="shared" si="1101"/>
        <v>1206230.8999439289</v>
      </c>
      <c r="C3736" t="str">
        <f t="shared" si="1085"/>
        <v>-0.000476561786042059+0.000615003978340371i</v>
      </c>
      <c r="D3736" t="str">
        <f t="shared" si="1086"/>
        <v>0.927838223365923-1.55145756190698i</v>
      </c>
      <c r="E3736" t="str">
        <f t="shared" si="1087"/>
        <v>-1.78964001843454-2.35808664774116i</v>
      </c>
      <c r="F3736" t="str">
        <f t="shared" si="1088"/>
        <v>1.90267963407443-1.5081755249674i</v>
      </c>
      <c r="G3736" t="str">
        <f t="shared" si="1089"/>
        <v>0.653862041431147-0.475737818768531i</v>
      </c>
      <c r="H3736" t="str">
        <f t="shared" si="1090"/>
        <v>0.0000660422179459088-1.97922834164667i</v>
      </c>
      <c r="I3736" t="str">
        <f t="shared" si="1091"/>
        <v>-0.00842052187138849-0.0106238653605602i</v>
      </c>
      <c r="K3736" t="str">
        <f t="shared" si="1092"/>
        <v>0.000202307085331772-0.000208860904306683i</v>
      </c>
      <c r="L3736" t="str">
        <f t="shared" si="1093"/>
        <v>0.0001875-0.000292429102322241i</v>
      </c>
      <c r="M3736" t="str">
        <f t="shared" si="1094"/>
        <v>0.00125-0.0000734982235783174i</v>
      </c>
      <c r="N3736">
        <f t="shared" si="1095"/>
        <v>52.228174676295353</v>
      </c>
      <c r="O3736">
        <f t="shared" si="1096"/>
        <v>62.179998891299121</v>
      </c>
      <c r="P3736" s="3">
        <f t="shared" si="1097"/>
        <v>-62.179998891299121</v>
      </c>
      <c r="Q3736" s="3">
        <f t="shared" si="1098"/>
        <v>127.77182532370465</v>
      </c>
      <c r="R3736">
        <f t="shared" si="1099"/>
        <v>-52.228174676295353</v>
      </c>
      <c r="S3736">
        <f t="shared" si="1100"/>
        <v>1206.230899943929</v>
      </c>
      <c r="T3736">
        <f t="shared" si="1083"/>
        <v>-62.179998891299121</v>
      </c>
    </row>
    <row r="3737" spans="1:20" x14ac:dyDescent="0.35">
      <c r="A3737">
        <f t="shared" si="1084"/>
        <v>7607772.3622105606</v>
      </c>
      <c r="B3737">
        <f t="shared" si="1101"/>
        <v>1210814.577363716</v>
      </c>
      <c r="C3737" t="str">
        <f t="shared" si="1085"/>
        <v>-0.00047017472471808+0.000609788543658604i</v>
      </c>
      <c r="D3737" t="str">
        <f t="shared" si="1086"/>
        <v>0.922686695417546-1.54867983913596i</v>
      </c>
      <c r="E3737" t="str">
        <f t="shared" si="1087"/>
        <v>-1.78458897497735-2.34286975637146i</v>
      </c>
      <c r="F3737" t="str">
        <f t="shared" si="1088"/>
        <v>1.89767802521687-1.50931442529666i</v>
      </c>
      <c r="G3737" t="str">
        <f t="shared" si="1089"/>
        <v>0.652143222288149-0.476290289541765i</v>
      </c>
      <c r="H3737" t="str">
        <f t="shared" si="1090"/>
        <v>0.0000654505449846437-1.97173525656635i</v>
      </c>
      <c r="I3737" t="str">
        <f t="shared" si="1091"/>
        <v>-0.00839498065531706-0.010555822945054i</v>
      </c>
      <c r="K3737" t="str">
        <f t="shared" si="1092"/>
        <v>0.000202021368381283-0.000208144385685197i</v>
      </c>
      <c r="L3737" t="str">
        <f t="shared" si="1093"/>
        <v>0.0001875-0.00029132207842423i</v>
      </c>
      <c r="M3737" t="str">
        <f t="shared" si="1094"/>
        <v>0.00125-0.000073219987625341i</v>
      </c>
      <c r="N3737">
        <f t="shared" si="1095"/>
        <v>52.366141048713871</v>
      </c>
      <c r="O3737">
        <f t="shared" si="1096"/>
        <v>62.270139058705631</v>
      </c>
      <c r="P3737" s="3">
        <f t="shared" si="1097"/>
        <v>-62.270139058705631</v>
      </c>
      <c r="Q3737" s="3">
        <f t="shared" si="1098"/>
        <v>127.63385895128613</v>
      </c>
      <c r="R3737">
        <f t="shared" si="1099"/>
        <v>-52.366141048713871</v>
      </c>
      <c r="S3737">
        <f t="shared" si="1100"/>
        <v>1210.8145773637159</v>
      </c>
      <c r="T3737">
        <f t="shared" si="1083"/>
        <v>-62.270139058705631</v>
      </c>
    </row>
    <row r="3738" spans="1:20" x14ac:dyDescent="0.35">
      <c r="A3738">
        <f t="shared" si="1084"/>
        <v>7636681.897186962</v>
      </c>
      <c r="B3738">
        <f t="shared" si="1101"/>
        <v>1215415.6727576982</v>
      </c>
      <c r="C3738" t="str">
        <f t="shared" si="1085"/>
        <v>-0.000463865879373624+0.000604604412554415i</v>
      </c>
      <c r="D3738" t="str">
        <f t="shared" si="1086"/>
        <v>0.917553479060666-1.54588995180709i</v>
      </c>
      <c r="E3738" t="str">
        <f t="shared" si="1087"/>
        <v>-1.77953079982528-2.32772058788349i</v>
      </c>
      <c r="F3738" t="str">
        <f t="shared" si="1088"/>
        <v>1.89266485839126-1.51043885469072i</v>
      </c>
      <c r="G3738" t="str">
        <f t="shared" si="1089"/>
        <v>0.650420431211856-0.476837177529227i</v>
      </c>
      <c r="H3738" t="str">
        <f t="shared" si="1090"/>
        <v>0.0000648646499533956-1.96427054261661i</v>
      </c>
      <c r="I3738" t="str">
        <f t="shared" si="1091"/>
        <v>-0.00836943194818949-0.010488079435263i</v>
      </c>
      <c r="K3738" t="str">
        <f t="shared" si="1092"/>
        <v>0.00020173753818209-0.000207429811281527i</v>
      </c>
      <c r="L3738" t="str">
        <f t="shared" si="1093"/>
        <v>0.0001875-0.000290219245292119i</v>
      </c>
      <c r="M3738" t="str">
        <f t="shared" si="1094"/>
        <v>0.00125-0.0000729428049664686i</v>
      </c>
      <c r="N3738">
        <f t="shared" si="1095"/>
        <v>52.503781981338889</v>
      </c>
      <c r="O3738">
        <f t="shared" si="1096"/>
        <v>62.360346751287963</v>
      </c>
      <c r="P3738" s="3">
        <f t="shared" si="1097"/>
        <v>-62.360346751287963</v>
      </c>
      <c r="Q3738" s="3">
        <f t="shared" si="1098"/>
        <v>127.49621801866111</v>
      </c>
      <c r="R3738">
        <f t="shared" si="1099"/>
        <v>-52.503781981338889</v>
      </c>
      <c r="S3738">
        <f t="shared" si="1100"/>
        <v>1215.4156727576983</v>
      </c>
      <c r="T3738">
        <f t="shared" si="1083"/>
        <v>-62.360346751287963</v>
      </c>
    </row>
    <row r="3739" spans="1:20" x14ac:dyDescent="0.35">
      <c r="A3739">
        <f t="shared" si="1084"/>
        <v>7665701.2883962728</v>
      </c>
      <c r="B3739">
        <f t="shared" si="1101"/>
        <v>1220034.2523141776</v>
      </c>
      <c r="C3739" t="str">
        <f t="shared" si="1085"/>
        <v>-0.000457634431074671+0.000599451612379931i</v>
      </c>
      <c r="D3739" t="str">
        <f t="shared" si="1086"/>
        <v>0.912438623730363-1.54308804384403i</v>
      </c>
      <c r="E3739" t="str">
        <f t="shared" si="1087"/>
        <v>-1.77446556845313-2.31263903142295i</v>
      </c>
      <c r="F3739" t="str">
        <f t="shared" si="1088"/>
        <v>1.88764023821758-1.51154870454446i</v>
      </c>
      <c r="G3739" t="str">
        <f t="shared" si="1089"/>
        <v>0.648693704155268-0.477378447716888i</v>
      </c>
      <c r="H3739" t="str">
        <f t="shared" si="1090"/>
        <v>0.0000642844713598983-1.95683409234235i</v>
      </c>
      <c r="I3739" t="str">
        <f t="shared" si="1091"/>
        <v>-0.00834387587694779-0.0104206343628251i</v>
      </c>
      <c r="K3739" t="str">
        <f t="shared" si="1092"/>
        <v>0.00020145558419077-0.000206717181199998i</v>
      </c>
      <c r="L3739" t="str">
        <f t="shared" si="1093"/>
        <v>0.0001875-0.000289120587061286i</v>
      </c>
      <c r="M3739" t="str">
        <f t="shared" si="1094"/>
        <v>0.00125-0.0000726666716143339i</v>
      </c>
      <c r="N3739">
        <f t="shared" si="1095"/>
        <v>52.641096580690188</v>
      </c>
      <c r="O3739">
        <f t="shared" si="1096"/>
        <v>62.450621671820194</v>
      </c>
      <c r="P3739" s="3">
        <f t="shared" si="1097"/>
        <v>-62.450621671820194</v>
      </c>
      <c r="Q3739" s="3">
        <f t="shared" si="1098"/>
        <v>127.35890341930981</v>
      </c>
      <c r="R3739">
        <f t="shared" si="1099"/>
        <v>-52.641096580690188</v>
      </c>
      <c r="S3739">
        <f t="shared" si="1100"/>
        <v>1220.0342523141776</v>
      </c>
      <c r="T3739">
        <f t="shared" si="1083"/>
        <v>-62.450621671820194</v>
      </c>
    </row>
    <row r="3740" spans="1:20" x14ac:dyDescent="0.35">
      <c r="A3740">
        <f t="shared" si="1084"/>
        <v>7694830.9532921789</v>
      </c>
      <c r="B3740">
        <f t="shared" si="1101"/>
        <v>1224670.3824729715</v>
      </c>
      <c r="C3740" t="str">
        <f t="shared" si="1085"/>
        <v>-0.000451479567052533+0.00059433016611243i</v>
      </c>
      <c r="D3740" t="str">
        <f t="shared" si="1086"/>
        <v>0.907342177455978-1.54027425915635i</v>
      </c>
      <c r="E3740" t="str">
        <f t="shared" si="1087"/>
        <v>-1.76939335754298-2.29762497619417i</v>
      </c>
      <c r="F3740" t="str">
        <f t="shared" si="1088"/>
        <v>1.88260427045495-1.51264386704267i</v>
      </c>
      <c r="G3740" t="str">
        <f t="shared" si="1089"/>
        <v>0.646963077462849-0.477914065353436i</v>
      </c>
      <c r="H3740" t="str">
        <f t="shared" si="1090"/>
        <v>0.0000637099484069447-1.94942579869572i</v>
      </c>
      <c r="I3740" t="str">
        <f t="shared" si="1091"/>
        <v>-0.00831831257541175-0.010353487259618i</v>
      </c>
      <c r="K3740" t="str">
        <f t="shared" si="1092"/>
        <v>0.00020117549589562-0.000206006495480718i</v>
      </c>
      <c r="L3740" t="str">
        <f t="shared" si="1093"/>
        <v>0.0001875-0.000288026087927163i</v>
      </c>
      <c r="M3740" t="str">
        <f t="shared" si="1094"/>
        <v>0.00125-0.0000723915835966667i</v>
      </c>
      <c r="N3740">
        <f t="shared" si="1095"/>
        <v>52.778083965631694</v>
      </c>
      <c r="O3740">
        <f t="shared" si="1096"/>
        <v>62.540963522590602</v>
      </c>
      <c r="P3740" s="3">
        <f t="shared" si="1097"/>
        <v>-62.540963522590602</v>
      </c>
      <c r="Q3740" s="3">
        <f t="shared" si="1098"/>
        <v>127.22191603436831</v>
      </c>
      <c r="R3740">
        <f t="shared" si="1099"/>
        <v>-52.778083965631694</v>
      </c>
      <c r="S3740">
        <f t="shared" si="1100"/>
        <v>1224.6703824729714</v>
      </c>
      <c r="T3740">
        <f t="shared" si="1083"/>
        <v>-62.540963522590602</v>
      </c>
    </row>
    <row r="3741" spans="1:20" x14ac:dyDescent="0.35">
      <c r="A3741">
        <f t="shared" si="1084"/>
        <v>7724071.3109146897</v>
      </c>
      <c r="B3741">
        <f t="shared" si="1101"/>
        <v>1229324.1299263688</v>
      </c>
      <c r="C3741" t="str">
        <f t="shared" si="1085"/>
        <v>-0.000445400480696826+0.000589240092424i</v>
      </c>
      <c r="D3741" t="str">
        <f t="shared" si="1086"/>
        <v>0.90226418686631-1.53744874162435i</v>
      </c>
      <c r="E3741" t="str">
        <f t="shared" si="1087"/>
        <v>-1.76431424497618-2.28267831144305i</v>
      </c>
      <c r="F3741" t="str">
        <f t="shared" si="1088"/>
        <v>1.87755706199514-1.51372423517489i</v>
      </c>
      <c r="G3741" t="str">
        <f t="shared" si="1089"/>
        <v>0.645228587868298-0.47844399595541i</v>
      </c>
      <c r="H3741" t="str">
        <f t="shared" si="1090"/>
        <v>0.0000631410209844285-1.94204555503464i</v>
      </c>
      <c r="I3741" t="str">
        <f t="shared" si="1091"/>
        <v>-0.00829274218423589-0.0102866376576859i</v>
      </c>
      <c r="K3741" t="str">
        <f t="shared" si="1092"/>
        <v>0.000200897262816984-0.000205297754100207i</v>
      </c>
      <c r="L3741" t="str">
        <f t="shared" si="1093"/>
        <v>0.0001875-0.000286935732145012i</v>
      </c>
      <c r="M3741" t="str">
        <f t="shared" si="1094"/>
        <v>0.00125-0.0000721175369562327i</v>
      </c>
      <c r="N3741">
        <f t="shared" si="1095"/>
        <v>52.91474326737999</v>
      </c>
      <c r="O3741">
        <f t="shared" si="1096"/>
        <v>62.631372005415272</v>
      </c>
      <c r="P3741" s="3">
        <f t="shared" si="1097"/>
        <v>-62.631372005415272</v>
      </c>
      <c r="Q3741" s="3">
        <f t="shared" si="1098"/>
        <v>127.08525673262001</v>
      </c>
      <c r="R3741">
        <f t="shared" si="1099"/>
        <v>-52.91474326737999</v>
      </c>
      <c r="S3741">
        <f t="shared" si="1100"/>
        <v>1229.3241299263689</v>
      </c>
      <c r="T3741">
        <f t="shared" si="1083"/>
        <v>-62.631372005415272</v>
      </c>
    </row>
    <row r="3742" spans="1:20" x14ac:dyDescent="0.35">
      <c r="A3742">
        <f t="shared" si="1084"/>
        <v>7753422.7818961646</v>
      </c>
      <c r="B3742">
        <f t="shared" si="1101"/>
        <v>1233995.561620089</v>
      </c>
      <c r="C3742" t="str">
        <f t="shared" si="1085"/>
        <v>-0.000439396371547679+0.000584181405750824i</v>
      </c>
      <c r="D3742" t="str">
        <f t="shared" si="1086"/>
        <v>0.897204697194952-1.53461163508398i</v>
      </c>
      <c r="E3742" t="str">
        <f t="shared" si="1087"/>
        <v>-1.75922830982525-2.26779892643997i</v>
      </c>
      <c r="F3742" t="str">
        <f t="shared" si="1088"/>
        <v>1.87249872085582-1.51478970275022i</v>
      </c>
      <c r="G3742" t="str">
        <f t="shared" si="1089"/>
        <v>0.643490272492247-0.478968205312316i</v>
      </c>
      <c r="H3742" t="str">
        <f t="shared" si="1090"/>
        <v>0.0000625776296614698-1.93469325512121i</v>
      </c>
      <c r="I3742" t="str">
        <f t="shared" si="1091"/>
        <v>-0.00826716485086525-0.0102200850891655i</v>
      </c>
      <c r="K3742" t="str">
        <f t="shared" si="1092"/>
        <v>0.000200620874507564-0.000204590956972036i</v>
      </c>
      <c r="L3742" t="str">
        <f t="shared" si="1093"/>
        <v>0.0001875-0.000285849504029699i</v>
      </c>
      <c r="M3742" t="str">
        <f t="shared" si="1094"/>
        <v>0.00125-0.00007184452775078i</v>
      </c>
      <c r="N3742">
        <f t="shared" si="1095"/>
        <v>53.051073629517987</v>
      </c>
      <c r="O3742">
        <f t="shared" si="1096"/>
        <v>62.721846821652001</v>
      </c>
      <c r="P3742" s="3">
        <f t="shared" si="1097"/>
        <v>-62.721846821652001</v>
      </c>
      <c r="Q3742" s="3">
        <f t="shared" si="1098"/>
        <v>126.94892637048201</v>
      </c>
      <c r="R3742">
        <f t="shared" si="1099"/>
        <v>-53.051073629517987</v>
      </c>
      <c r="S3742">
        <f t="shared" si="1100"/>
        <v>1233.9955616200889</v>
      </c>
      <c r="T3742">
        <f t="shared" si="1083"/>
        <v>-62.721846821652001</v>
      </c>
    </row>
    <row r="3743" spans="1:20" x14ac:dyDescent="0.35">
      <c r="A3743">
        <f t="shared" si="1084"/>
        <v>7782885.78846737</v>
      </c>
      <c r="B3743">
        <f t="shared" si="1101"/>
        <v>1238684.7447542453</v>
      </c>
      <c r="C3743" t="str">
        <f t="shared" si="1085"/>
        <v>-0.000433466445287346+0.000579154116362061i</v>
      </c>
      <c r="D3743" t="str">
        <f t="shared" si="1086"/>
        <v>0.892163752285823-1.53176308331197i</v>
      </c>
      <c r="E3743" t="str">
        <f t="shared" si="1087"/>
        <v>-1.7541356323455-2.25298671046302i</v>
      </c>
      <c r="F3743" t="str">
        <f t="shared" si="1088"/>
        <v>1.86742935617371-1.51584016441204i</v>
      </c>
      <c r="G3743" t="str">
        <f t="shared" si="1089"/>
        <v>0.641748168839882-0.479486659491732i</v>
      </c>
      <c r="H3743" t="str">
        <f t="shared" si="1090"/>
        <v>0.0000620197156786278-1.92736879312022i</v>
      </c>
      <c r="I3743" t="str">
        <f t="shared" si="1091"/>
        <v>-0.00824158072949058-0.0101538290862141i</v>
      </c>
      <c r="K3743" t="str">
        <f t="shared" si="1092"/>
        <v>0.000200346320552727-0.000203886103947459i</v>
      </c>
      <c r="L3743" t="str">
        <f t="shared" si="1093"/>
        <v>0.0001875-0.000284767387955468i</v>
      </c>
      <c r="M3743" t="str">
        <f t="shared" si="1094"/>
        <v>0.00125-0.0000715725520529788i</v>
      </c>
      <c r="N3743">
        <f t="shared" si="1095"/>
        <v>53.187074208003324</v>
      </c>
      <c r="O3743">
        <f t="shared" si="1096"/>
        <v>62.812387672213418</v>
      </c>
      <c r="P3743" s="3">
        <f t="shared" si="1097"/>
        <v>-62.812387672213418</v>
      </c>
      <c r="Q3743" s="3">
        <f t="shared" si="1098"/>
        <v>126.81292579199668</v>
      </c>
      <c r="R3743">
        <f t="shared" si="1099"/>
        <v>-53.187074208003324</v>
      </c>
      <c r="S3743">
        <f t="shared" si="1100"/>
        <v>1238.6847447542452</v>
      </c>
      <c r="T3743">
        <f t="shared" si="1083"/>
        <v>-62.812387672213418</v>
      </c>
    </row>
    <row r="3744" spans="1:20" x14ac:dyDescent="0.35">
      <c r="A3744">
        <f t="shared" si="1084"/>
        <v>7812460.7544635469</v>
      </c>
      <c r="B3744">
        <f t="shared" si="1101"/>
        <v>1243391.7467843115</v>
      </c>
      <c r="C3744" t="str">
        <f t="shared" si="1085"/>
        <v>-0.000427609913731114+0.000574158230428274i</v>
      </c>
      <c r="D3744" t="str">
        <f t="shared" si="1086"/>
        <v>0.887141394598877-1.52890323001103i</v>
      </c>
      <c r="E3744" t="str">
        <f t="shared" si="1087"/>
        <v>-1.74903629396651-2.23824155278111i</v>
      </c>
      <c r="F3744" t="str">
        <f t="shared" si="1088"/>
        <v>1.86234907819741-1.51687551565275i</v>
      </c>
      <c r="G3744" t="str">
        <f t="shared" si="1089"/>
        <v>0.640002314798487-0.479999324844385i</v>
      </c>
      <c r="H3744" t="str">
        <f t="shared" si="1090"/>
        <v>0.0000614672209401983-1.92007206359756i</v>
      </c>
      <c r="I3744" t="str">
        <f t="shared" si="1091"/>
        <v>-0.00821598998100271-0.0100878691809364i</v>
      </c>
      <c r="K3744" t="str">
        <f t="shared" si="1092"/>
        <v>0.000200073590570808-0.000203183194816041i</v>
      </c>
      <c r="L3744" t="str">
        <f t="shared" si="1093"/>
        <v>0.0001875-0.000283689368355717i</v>
      </c>
      <c r="M3744" t="str">
        <f t="shared" si="1094"/>
        <v>0.00125-0.0000713016059503671i</v>
      </c>
      <c r="N3744">
        <f t="shared" si="1095"/>
        <v>53.322744171177121</v>
      </c>
      <c r="O3744">
        <f t="shared" si="1096"/>
        <v>62.902994257580673</v>
      </c>
      <c r="P3744" s="3">
        <f t="shared" si="1097"/>
        <v>-62.902994257580673</v>
      </c>
      <c r="Q3744" s="3">
        <f t="shared" si="1098"/>
        <v>126.67725582882288</v>
      </c>
      <c r="R3744">
        <f t="shared" si="1099"/>
        <v>-53.322744171177121</v>
      </c>
      <c r="S3744">
        <f t="shared" si="1100"/>
        <v>1243.3917467843114</v>
      </c>
      <c r="T3744">
        <f t="shared" si="1083"/>
        <v>-62.902994257580673</v>
      </c>
    </row>
    <row r="3745" spans="1:20" x14ac:dyDescent="0.35">
      <c r="A3745">
        <f t="shared" si="1084"/>
        <v>7842148.1053305082</v>
      </c>
      <c r="B3745">
        <f t="shared" si="1101"/>
        <v>1248116.6354220919</v>
      </c>
      <c r="C3745" t="str">
        <f t="shared" si="1085"/>
        <v>-0.000421825994817533+0.000569193750089434i</v>
      </c>
      <c r="D3745" t="str">
        <f t="shared" si="1086"/>
        <v>0.882137665215949-1.52603221879526i</v>
      </c>
      <c r="E3745" t="str">
        <f t="shared" si="1087"/>
        <v>-1.74393037728335-2.2235633426372i</v>
      </c>
      <c r="F3745" t="str">
        <f t="shared" si="1088"/>
        <v>1.85725799827996-1.51789565282832i</v>
      </c>
      <c r="G3745" t="str">
        <f t="shared" si="1089"/>
        <v>0.638252748634909-0.480506168009207i</v>
      </c>
      <c r="H3745" t="str">
        <f t="shared" si="1090"/>
        <v>0.0000609200880065948-1.91280296151875i</v>
      </c>
      <c r="I3745" t="str">
        <f t="shared" si="1091"/>
        <v>-0.00819039277294596-0.0100222049053123i</v>
      </c>
      <c r="K3745" t="str">
        <f t="shared" si="1092"/>
        <v>0.000199802674213401-0.000202482229306283i</v>
      </c>
      <c r="L3745" t="str">
        <f t="shared" si="1093"/>
        <v>0.0001875-0.000282615429722771i</v>
      </c>
      <c r="M3745" t="str">
        <f t="shared" si="1094"/>
        <v>0.00125-0.0000710316855452953i</v>
      </c>
      <c r="N3745">
        <f t="shared" si="1095"/>
        <v>53.458082699773016</v>
      </c>
      <c r="O3745">
        <f t="shared" si="1096"/>
        <v>62.993666277817184</v>
      </c>
      <c r="P3745" s="3">
        <f t="shared" si="1097"/>
        <v>-62.993666277817184</v>
      </c>
      <c r="Q3745" s="3">
        <f t="shared" si="1098"/>
        <v>126.54191730022698</v>
      </c>
      <c r="R3745">
        <f t="shared" si="1099"/>
        <v>-53.458082699773016</v>
      </c>
      <c r="S3745">
        <f t="shared" si="1100"/>
        <v>1248.116635422092</v>
      </c>
      <c r="T3745">
        <f t="shared" si="1083"/>
        <v>-62.993666277817184</v>
      </c>
    </row>
    <row r="3746" spans="1:20" x14ac:dyDescent="0.35">
      <c r="A3746">
        <f t="shared" si="1084"/>
        <v>7871948.2681307653</v>
      </c>
      <c r="B3746">
        <f t="shared" si="1101"/>
        <v>1252859.478636696</v>
      </c>
      <c r="C3746" t="str">
        <f t="shared" si="1085"/>
        <v>-0.000416113912598032+0.000564260673522505i</v>
      </c>
      <c r="D3746" t="str">
        <f t="shared" si="1086"/>
        <v>0.877152603846793-1.52315019317561i</v>
      </c>
      <c r="E3746" t="str">
        <f t="shared" si="1087"/>
        <v>-1.73881796604771-2.20895196923176i</v>
      </c>
      <c r="F3746" t="str">
        <f t="shared" si="1088"/>
        <v>1.85215622887136-1.51890047317293i</v>
      </c>
      <c r="G3746" t="str">
        <f t="shared" si="1089"/>
        <v>0.636499508992944-0.481007155918377i</v>
      </c>
      <c r="H3746" t="str">
        <f t="shared" si="1090"/>
        <v>0.0000603782600868127-1.90556138224742i</v>
      </c>
      <c r="I3746" t="str">
        <f t="shared" si="1091"/>
        <v>-0.0081647892794713-0.00995683579112504i</v>
      </c>
      <c r="K3746" t="str">
        <f t="shared" si="1092"/>
        <v>0.000199533561165641-0.000201783207086251i</v>
      </c>
      <c r="L3746" t="str">
        <f t="shared" si="1093"/>
        <v>0.0001875-0.000281545556607661i</v>
      </c>
      <c r="M3746" t="str">
        <f t="shared" si="1094"/>
        <v>0.00125-0.0000707627869548664i</v>
      </c>
      <c r="N3746">
        <f t="shared" si="1095"/>
        <v>53.5930889869244</v>
      </c>
      <c r="O3746">
        <f t="shared" si="1096"/>
        <v>63.084403432581936</v>
      </c>
      <c r="P3746" s="3">
        <f t="shared" si="1097"/>
        <v>-63.084403432581936</v>
      </c>
      <c r="Q3746" s="3">
        <f t="shared" si="1098"/>
        <v>126.4069110130756</v>
      </c>
      <c r="R3746">
        <f t="shared" si="1099"/>
        <v>-53.5930889869244</v>
      </c>
      <c r="S3746">
        <f t="shared" si="1100"/>
        <v>1252.8594786366959</v>
      </c>
      <c r="T3746">
        <f t="shared" si="1083"/>
        <v>-63.084403432581936</v>
      </c>
    </row>
    <row r="3747" spans="1:20" x14ac:dyDescent="0.35">
      <c r="A3747">
        <f t="shared" si="1084"/>
        <v>7901861.671549662</v>
      </c>
      <c r="B3747">
        <f t="shared" si="1101"/>
        <v>1257620.3446555154</v>
      </c>
      <c r="C3747" t="str">
        <f t="shared" si="1085"/>
        <v>-0.000410472897225859+0.000559358995008571i</v>
      </c>
      <c r="D3747" t="str">
        <f t="shared" si="1086"/>
        <v>0.872186248835273-1.52025729654559i</v>
      </c>
      <c r="E3747" t="str">
        <f t="shared" si="1087"/>
        <v>-1.73369914515872-2.19440732170615i</v>
      </c>
      <c r="F3747" t="str">
        <f t="shared" si="1088"/>
        <v>1.84704388351063-1.51988987481339i</v>
      </c>
      <c r="G3747" t="str">
        <f t="shared" si="1089"/>
        <v>0.634742634890649-0.481502255802323i</v>
      </c>
      <c r="H3747" t="str">
        <f t="shared" si="1090"/>
        <v>0.0000598416810309746-1.89834722154375i</v>
      </c>
      <c r="I3747" t="str">
        <f t="shared" si="1091"/>
        <v>-0.00813917968128778-0.00989176136988932i</v>
      </c>
      <c r="K3747" t="str">
        <f t="shared" si="1092"/>
        <v>0.000199266241146481-0.000201086127764198i</v>
      </c>
      <c r="L3747" t="str">
        <f t="shared" si="1093"/>
        <v>0.0001875-0.000280479733619905i</v>
      </c>
      <c r="M3747" t="str">
        <f t="shared" si="1094"/>
        <v>0.00125-0.0000704949063108851i</v>
      </c>
      <c r="N3747">
        <f t="shared" si="1095"/>
        <v>53.727762238172346</v>
      </c>
      <c r="O3747">
        <f t="shared" si="1096"/>
        <v>63.175205421143247</v>
      </c>
      <c r="P3747" s="3">
        <f t="shared" si="1097"/>
        <v>-63.175205421143247</v>
      </c>
      <c r="Q3747" s="3">
        <f t="shared" si="1098"/>
        <v>126.27223776182765</v>
      </c>
      <c r="R3747">
        <f t="shared" si="1099"/>
        <v>-53.727762238172346</v>
      </c>
      <c r="S3747">
        <f t="shared" si="1100"/>
        <v>1257.6203446555153</v>
      </c>
      <c r="T3747">
        <f t="shared" si="1083"/>
        <v>-63.175205421143247</v>
      </c>
    </row>
    <row r="3748" spans="1:20" x14ac:dyDescent="0.35">
      <c r="A3748">
        <f t="shared" si="1084"/>
        <v>7931888.7459015502</v>
      </c>
      <c r="B3748">
        <f t="shared" si="1101"/>
        <v>1262399.3019652064</v>
      </c>
      <c r="C3748" t="str">
        <f t="shared" si="1085"/>
        <v>-0.00040490218494443+0.000554488704999483i</v>
      </c>
      <c r="D3748" t="str">
        <f t="shared" si="1086"/>
        <v>0.867238637165695-1.51735367216702i</v>
      </c>
      <c r="E3748" t="str">
        <f t="shared" si="1087"/>
        <v>-1.7285740006536-2.17992928912619i</v>
      </c>
      <c r="F3748" t="str">
        <f t="shared" si="1088"/>
        <v>1.84192107681782-1.52086375678357i</v>
      </c>
      <c r="G3748" t="str">
        <f t="shared" si="1089"/>
        <v>0.632982165717576-0.481991435194717i</v>
      </c>
      <c r="H3748" t="str">
        <f t="shared" si="1090"/>
        <v>0.0000593102953229622-1.89116037556305i</v>
      </c>
      <c r="I3748" t="str">
        <f t="shared" si="1091"/>
        <v>-0.00811356416561414-0.00982698117278032i</v>
      </c>
      <c r="K3748" t="str">
        <f t="shared" si="1092"/>
        <v>0.000199000703908966-0.000200390990889182i</v>
      </c>
      <c r="L3748" t="str">
        <f t="shared" si="1093"/>
        <v>0.0001875-0.000279417945427282i</v>
      </c>
      <c r="M3748" t="str">
        <f t="shared" si="1094"/>
        <v>0.00125-0.0000702280397597979i</v>
      </c>
      <c r="N3748">
        <f t="shared" si="1095"/>
        <v>53.862101671468977</v>
      </c>
      <c r="O3748">
        <f t="shared" si="1096"/>
        <v>63.266071942392486</v>
      </c>
      <c r="P3748" s="3">
        <f t="shared" si="1097"/>
        <v>-63.266071942392486</v>
      </c>
      <c r="Q3748" s="3">
        <f t="shared" si="1098"/>
        <v>126.13789832853102</v>
      </c>
      <c r="R3748">
        <f t="shared" si="1099"/>
        <v>-53.862101671468977</v>
      </c>
      <c r="S3748">
        <f t="shared" si="1100"/>
        <v>1262.3993019652064</v>
      </c>
      <c r="T3748">
        <f t="shared" si="1083"/>
        <v>-63.266071942392486</v>
      </c>
    </row>
    <row r="3749" spans="1:20" x14ac:dyDescent="0.35">
      <c r="A3749">
        <f t="shared" si="1084"/>
        <v>7962029.9231359772</v>
      </c>
      <c r="B3749">
        <f t="shared" si="1101"/>
        <v>1267196.4193126743</v>
      </c>
      <c r="C3749" t="str">
        <f t="shared" si="1085"/>
        <v>-0.000399401018074971+0.000549649790184103i</v>
      </c>
      <c r="D3749" t="str">
        <f t="shared" si="1086"/>
        <v>0.862309804469275-1.51443946315601i</v>
      </c>
      <c r="E3749" t="str">
        <f t="shared" si="1087"/>
        <v>-1.72344261969819-2.1655177604657i</v>
      </c>
      <c r="F3749" t="str">
        <f t="shared" si="1088"/>
        <v>1.8367879244857-1.52182201903877i</v>
      </c>
      <c r="G3749" t="str">
        <f t="shared" si="1089"/>
        <v>0.63121814123193-0.48247466193743i</v>
      </c>
      <c r="H3749" t="str">
        <f t="shared" si="1090"/>
        <v>0.0000587840480731218-1.88400074085416i</v>
      </c>
      <c r="I3749" t="str">
        <f t="shared" si="1091"/>
        <v>-0.00808794292612898-0.00976249473056217i</v>
      </c>
      <c r="K3749" t="str">
        <f t="shared" si="1092"/>
        <v>0.000198736939240489-0.000199697795951685i</v>
      </c>
      <c r="L3749" t="str">
        <f t="shared" si="1093"/>
        <v>0.0001875-0.00027836017675561i</v>
      </c>
      <c r="M3749" t="str">
        <f t="shared" si="1094"/>
        <v>0.00125-0.00006996218346264i</v>
      </c>
      <c r="N3749">
        <f t="shared" si="1095"/>
        <v>53.996106517188466</v>
      </c>
      <c r="O3749">
        <f t="shared" si="1096"/>
        <v>63.357002694857925</v>
      </c>
      <c r="P3749" s="3">
        <f t="shared" si="1097"/>
        <v>-63.357002694857925</v>
      </c>
      <c r="Q3749" s="3">
        <f t="shared" si="1098"/>
        <v>126.00389348281153</v>
      </c>
      <c r="R3749">
        <f t="shared" si="1099"/>
        <v>-53.996106517188466</v>
      </c>
      <c r="S3749">
        <f t="shared" si="1100"/>
        <v>1267.1964193126744</v>
      </c>
      <c r="T3749">
        <f t="shared" si="1083"/>
        <v>-63.357002694857925</v>
      </c>
    </row>
    <row r="3750" spans="1:20" x14ac:dyDescent="0.35">
      <c r="A3750">
        <f t="shared" si="1084"/>
        <v>7992285.6368438946</v>
      </c>
      <c r="B3750">
        <f t="shared" si="1101"/>
        <v>1272011.7657060625</v>
      </c>
      <c r="C3750" t="str">
        <f t="shared" si="1085"/>
        <v>-0.000393968645003719+0.000544842233554081i</v>
      </c>
      <c r="D3750" t="str">
        <f t="shared" si="1086"/>
        <v>0.857399785030868-1.51151481246905i</v>
      </c>
      <c r="E3750" t="str">
        <f t="shared" si="1087"/>
        <v>-1.71830509057724-2.15117262459049i</v>
      </c>
      <c r="F3750" t="str">
        <f t="shared" si="1088"/>
        <v>1.83164454327134-1.52276456246996i</v>
      </c>
      <c r="G3750" t="str">
        <f t="shared" si="1089"/>
        <v>0.629450601557643-0.482951904185463i</v>
      </c>
      <c r="H3750" t="str">
        <f t="shared" si="1090"/>
        <v>0.0000582628850110565-1.87686821435804i</v>
      </c>
      <c r="I3750" t="str">
        <f t="shared" si="1091"/>
        <v>-0.00806231616292062-0.00969830157351822i</v>
      </c>
      <c r="K3750" t="str">
        <f t="shared" si="1092"/>
        <v>0.000198474936963052-0.000199006542384234i</v>
      </c>
      <c r="L3750" t="str">
        <f t="shared" si="1093"/>
        <v>0.0001875-0.000277306412388534i</v>
      </c>
      <c r="M3750" t="str">
        <f t="shared" si="1094"/>
        <v>0.00125-0.0000696973335949789i</v>
      </c>
      <c r="N3750">
        <f t="shared" si="1095"/>
        <v>54.129776018125881</v>
      </c>
      <c r="O3750">
        <f t="shared" si="1096"/>
        <v>63.447997376717431</v>
      </c>
      <c r="P3750" s="3">
        <f t="shared" si="1097"/>
        <v>-63.447997376717431</v>
      </c>
      <c r="Q3750" s="3">
        <f t="shared" si="1098"/>
        <v>125.87022398187412</v>
      </c>
      <c r="R3750">
        <f t="shared" si="1099"/>
        <v>-54.129776018125881</v>
      </c>
      <c r="S3750">
        <f t="shared" si="1100"/>
        <v>1272.0117657060625</v>
      </c>
      <c r="T3750">
        <f t="shared" si="1083"/>
        <v>-63.447997376717431</v>
      </c>
    </row>
    <row r="3751" spans="1:20" x14ac:dyDescent="0.35">
      <c r="A3751">
        <f t="shared" si="1084"/>
        <v>8022656.3222639011</v>
      </c>
      <c r="B3751">
        <f t="shared" si="1101"/>
        <v>1276845.4104157456</v>
      </c>
      <c r="C3751" t="str">
        <f t="shared" si="1085"/>
        <v>-0.000388604320168321+0.000540066014469101i</v>
      </c>
      <c r="D3751" t="str">
        <f t="shared" si="1086"/>
        <v>0.852508611795659-1.50857986288924i</v>
      </c>
      <c r="E3751" t="str">
        <f t="shared" si="1087"/>
        <v>-1.71316150268451-2.13689377024201i</v>
      </c>
      <c r="F3751" t="str">
        <f t="shared" si="1088"/>
        <v>1.82649105098728-1.52369128891793i</v>
      </c>
      <c r="G3751" t="str">
        <f t="shared" si="1089"/>
        <v>0.627679587181387-0.483423130411848i</v>
      </c>
      <c r="H3751" t="str">
        <f t="shared" si="1090"/>
        <v>0.000057746752478495-1.86976269340625i</v>
      </c>
      <c r="I3751" t="str">
        <f t="shared" si="1091"/>
        <v>-0.00803668408243573-0.00963440123138012i</v>
      </c>
      <c r="K3751" t="str">
        <f t="shared" si="1092"/>
        <v>0.000198214686933511-0.000198317229562002i</v>
      </c>
      <c r="L3751" t="str">
        <f t="shared" si="1093"/>
        <v>0.0001875-0.000276256637167298i</v>
      </c>
      <c r="M3751" t="str">
        <f t="shared" si="1094"/>
        <v>0.00125-0.0000694334863468608i</v>
      </c>
      <c r="N3751">
        <f t="shared" si="1095"/>
        <v>54.263109429505505</v>
      </c>
      <c r="O3751">
        <f t="shared" si="1096"/>
        <v>63.539055685813295</v>
      </c>
      <c r="P3751" s="3">
        <f t="shared" si="1097"/>
        <v>-63.539055685813295</v>
      </c>
      <c r="Q3751" s="3">
        <f t="shared" si="1098"/>
        <v>125.7368905704945</v>
      </c>
      <c r="R3751">
        <f t="shared" si="1099"/>
        <v>-54.263109429505505</v>
      </c>
      <c r="S3751">
        <f t="shared" si="1100"/>
        <v>1276.8454104157456</v>
      </c>
      <c r="T3751">
        <f t="shared" si="1083"/>
        <v>-63.539055685813295</v>
      </c>
    </row>
    <row r="3752" spans="1:20" x14ac:dyDescent="0.35">
      <c r="A3752">
        <f t="shared" si="1084"/>
        <v>8053142.4162885044</v>
      </c>
      <c r="B3752">
        <f t="shared" si="1101"/>
        <v>1281697.4229753255</v>
      </c>
      <c r="C3752" t="str">
        <f t="shared" si="1085"/>
        <v>-0.000383307304043791+0.000535321108721711i</v>
      </c>
      <c r="D3752" t="str">
        <f t="shared" si="1086"/>
        <v>0.847636316376209-1.50563475701272i</v>
      </c>
      <c r="E3752" t="str">
        <f t="shared" si="1087"/>
        <v>-1.70801194651253-2.12268108602132i</v>
      </c>
      <c r="F3752" t="str">
        <f t="shared" si="1088"/>
        <v>1.82132756649267-1.52460210118739i</v>
      </c>
      <c r="G3752" t="str">
        <f t="shared" si="1089"/>
        <v>0.625905138949493-0.483888309412522i</v>
      </c>
      <c r="H3752" t="str">
        <f t="shared" si="1090"/>
        <v>0.0000572355974222374-1.86268407571943i</v>
      </c>
      <c r="I3752" t="str">
        <f t="shared" si="1091"/>
        <v>-0.00801104689742729-0.00957079323325827i</v>
      </c>
      <c r="K3752" t="str">
        <f t="shared" si="1092"/>
        <v>0.000197956179043818-0.000197629856803434i</v>
      </c>
      <c r="L3752" t="str">
        <f t="shared" si="1093"/>
        <v>0.0001875-0.000275210835990534i</v>
      </c>
      <c r="M3752" t="str">
        <f t="shared" si="1094"/>
        <v>0.00125-0.0000691706379227547i</v>
      </c>
      <c r="N3752">
        <f t="shared" si="1095"/>
        <v>54.39610601898184</v>
      </c>
      <c r="O3752">
        <f t="shared" si="1096"/>
        <v>63.630177319665336</v>
      </c>
      <c r="P3752" s="3">
        <f t="shared" si="1097"/>
        <v>-63.630177319665336</v>
      </c>
      <c r="Q3752" s="3">
        <f t="shared" si="1098"/>
        <v>125.60389398101816</v>
      </c>
      <c r="R3752">
        <f t="shared" si="1099"/>
        <v>-54.39610601898184</v>
      </c>
      <c r="S3752">
        <f t="shared" si="1100"/>
        <v>1281.6974229753255</v>
      </c>
      <c r="T3752">
        <f t="shared" si="1083"/>
        <v>-63.630177319665336</v>
      </c>
    </row>
    <row r="3753" spans="1:20" x14ac:dyDescent="0.35">
      <c r="A3753">
        <f t="shared" si="1084"/>
        <v>8083744.3574704016</v>
      </c>
      <c r="B3753">
        <f t="shared" si="1101"/>
        <v>1286567.8731826318</v>
      </c>
      <c r="C3753" t="str">
        <f t="shared" si="1085"/>
        <v>-0.00037807686312782+0.000530607488601677i</v>
      </c>
      <c r="D3753" t="str">
        <f t="shared" si="1086"/>
        <v>0.842782929059448-1.50267963723516i</v>
      </c>
      <c r="E3753" t="str">
        <f t="shared" si="1087"/>
        <v>-1.70285651364256-2.10853446037332i</v>
      </c>
      <c r="F3753" t="str">
        <f t="shared" si="1088"/>
        <v>1.81615420968407-1.52549690306095i</v>
      </c>
      <c r="G3753" t="str">
        <f t="shared" si="1089"/>
        <v>0.624127298064806-0.484347410311164i</v>
      </c>
      <c r="H3753" t="str">
        <f t="shared" si="1090"/>
        <v>0.0000567293673871824-1.85563225940589i</v>
      </c>
      <c r="I3753" t="str">
        <f t="shared" si="1091"/>
        <v>-0.0079854048269021-0.00950747710757261i</v>
      </c>
      <c r="K3753" t="str">
        <f t="shared" si="1092"/>
        <v>0.000197699403221254-0.000196944423370843i</v>
      </c>
      <c r="L3753" t="str">
        <f t="shared" si="1093"/>
        <v>0.0001875-0.000274168993814041i</v>
      </c>
      <c r="M3753" t="str">
        <f t="shared" si="1094"/>
        <v>0.00125-0.0000689087845414967i</v>
      </c>
      <c r="N3753">
        <f t="shared" si="1095"/>
        <v>54.528765066644013</v>
      </c>
      <c r="O3753">
        <f t="shared" si="1096"/>
        <v>63.721361975484584</v>
      </c>
      <c r="P3753" s="3">
        <f t="shared" si="1097"/>
        <v>-63.721361975484584</v>
      </c>
      <c r="Q3753" s="3">
        <f t="shared" si="1098"/>
        <v>125.47123493335599</v>
      </c>
      <c r="R3753">
        <f t="shared" si="1099"/>
        <v>-54.528765066644013</v>
      </c>
      <c r="S3753">
        <f t="shared" si="1100"/>
        <v>1286.5678731826317</v>
      </c>
      <c r="T3753">
        <f t="shared" si="1083"/>
        <v>-63.721361975484584</v>
      </c>
    </row>
    <row r="3754" spans="1:20" x14ac:dyDescent="0.35">
      <c r="A3754">
        <f t="shared" si="1084"/>
        <v>8114462.5860287892</v>
      </c>
      <c r="B3754">
        <f t="shared" si="1101"/>
        <v>1291456.8311007258</v>
      </c>
      <c r="C3754" t="str">
        <f t="shared" si="1085"/>
        <v>-0.00037291226992555+0.000525925122959828i</v>
      </c>
      <c r="D3754" t="str">
        <f t="shared" si="1086"/>
        <v>0.837948478813961-1.49971464573854i</v>
      </c>
      <c r="E3754" t="str">
        <f t="shared" si="1087"/>
        <v>-1.69769529673393-2.09445378157085i</v>
      </c>
      <c r="F3754" t="str">
        <f t="shared" si="1088"/>
        <v>1.81097110148611-1.52637559931304i</v>
      </c>
      <c r="G3754" t="str">
        <f t="shared" si="1089"/>
        <v>0.622346106083464-0.484800402563997i</v>
      </c>
      <c r="H3754" t="str">
        <f t="shared" si="1090"/>
        <v>0.0000562280105094295-1.84860714296012i</v>
      </c>
      <c r="I3754" t="str">
        <f t="shared" si="1091"/>
        <v>-0.00795975809606738-0.00944445238198388i</v>
      </c>
      <c r="K3754" t="str">
        <f t="shared" si="1092"/>
        <v>0.000197444349428658-0.00019626092847102i</v>
      </c>
      <c r="L3754" t="str">
        <f t="shared" si="1093"/>
        <v>0.0001875-0.000273131095650568i</v>
      </c>
      <c r="M3754" t="str">
        <f t="shared" si="1094"/>
        <v>0.00125-0.0000686479224362391i</v>
      </c>
      <c r="N3754">
        <f t="shared" si="1095"/>
        <v>54.661085865016545</v>
      </c>
      <c r="O3754">
        <f t="shared" si="1096"/>
        <v>63.812609350186904</v>
      </c>
      <c r="P3754" s="3">
        <f t="shared" si="1097"/>
        <v>-63.812609350186904</v>
      </c>
      <c r="Q3754" s="3">
        <f t="shared" si="1098"/>
        <v>125.33891413498345</v>
      </c>
      <c r="R3754">
        <f t="shared" si="1099"/>
        <v>-54.661085865016545</v>
      </c>
      <c r="S3754">
        <f t="shared" si="1100"/>
        <v>1291.4568311007258</v>
      </c>
      <c r="T3754">
        <f t="shared" si="1083"/>
        <v>-63.812609350186904</v>
      </c>
    </row>
    <row r="3755" spans="1:20" x14ac:dyDescent="0.35">
      <c r="A3755">
        <f t="shared" si="1084"/>
        <v>8145297.5438556978</v>
      </c>
      <c r="B3755">
        <f t="shared" si="1101"/>
        <v>1296364.3670589086</v>
      </c>
      <c r="C3755" t="str">
        <f t="shared" si="1085"/>
        <v>-0.000367812802933748+0.000521273977271408i</v>
      </c>
      <c r="D3755" t="str">
        <f t="shared" si="1086"/>
        <v>0.833132993297306-1.49673992447794i</v>
      </c>
      <c r="E3755" t="str">
        <f t="shared" si="1087"/>
        <v>-1.69252838951343-2.08043893769899i</v>
      </c>
      <c r="F3755" t="str">
        <f t="shared" si="1088"/>
        <v>1.80577836384185-1.52723809572366i</v>
      </c>
      <c r="G3755" t="str">
        <f t="shared" si="1089"/>
        <v>0.620561604911594-0.485247255964566i</v>
      </c>
      <c r="H3755" t="str">
        <f t="shared" si="1090"/>
        <v>0.0000557314755094582-1.84160862526127i</v>
      </c>
      <c r="I3755" t="str">
        <f t="shared" si="1091"/>
        <v>-0.00793410693627604-0.00938171858332465i</v>
      </c>
      <c r="K3755" t="str">
        <f t="shared" si="1092"/>
        <v>0.000197191007664647-0.00019557937125584i</v>
      </c>
      <c r="L3755" t="str">
        <f t="shared" si="1093"/>
        <v>0.0001875-0.000272097126569604i</v>
      </c>
      <c r="M3755" t="str">
        <f t="shared" si="1094"/>
        <v>0.00125-0.0000683880478543927i</v>
      </c>
      <c r="N3755">
        <f t="shared" si="1095"/>
        <v>54.793067719061426</v>
      </c>
      <c r="O3755">
        <f t="shared" si="1096"/>
        <v>63.903919140407019</v>
      </c>
      <c r="P3755" s="3">
        <f t="shared" si="1097"/>
        <v>-63.903919140407019</v>
      </c>
      <c r="Q3755" s="3">
        <f t="shared" si="1098"/>
        <v>125.20693228093857</v>
      </c>
      <c r="R3755">
        <f t="shared" si="1099"/>
        <v>-54.793067719061426</v>
      </c>
      <c r="S3755">
        <f t="shared" si="1100"/>
        <v>1296.3643670589086</v>
      </c>
      <c r="T3755">
        <f t="shared" si="1083"/>
        <v>-63.903919140407019</v>
      </c>
    </row>
    <row r="3756" spans="1:20" x14ac:dyDescent="0.35">
      <c r="A3756">
        <f t="shared" si="1084"/>
        <v>8176249.6745223505</v>
      </c>
      <c r="B3756">
        <f t="shared" si="1101"/>
        <v>1301290.5516537325</v>
      </c>
      <c r="C3756" t="str">
        <f t="shared" si="1085"/>
        <v>-0.000362777746624468+0.000516654013698954i</v>
      </c>
      <c r="D3756" t="str">
        <f t="shared" si="1086"/>
        <v>0.828336498863538-1.49375561516859i</v>
      </c>
      <c r="E3756" t="str">
        <f t="shared" si="1087"/>
        <v>-1.68735588676444-2.06648981663953i</v>
      </c>
      <c r="F3756" t="str">
        <f t="shared" si="1088"/>
        <v>1.80057611970295-1.52808429909208i</v>
      </c>
      <c r="G3756" t="str">
        <f t="shared" si="1089"/>
        <v>0.618773836801942-0.485687940648464i</v>
      </c>
      <c r="H3756" t="str">
        <f t="shared" si="1090"/>
        <v>0.0000552397116853815-1.83463660557177i</v>
      </c>
      <c r="I3756" t="str">
        <f t="shared" si="1091"/>
        <v>-0.00790845158497203-0.00931927523753172i</v>
      </c>
      <c r="K3756" t="str">
        <f t="shared" si="1092"/>
        <v>0.000196939367963826-0.000194899750822857i</v>
      </c>
      <c r="L3756" t="str">
        <f t="shared" si="1093"/>
        <v>0.0001875-0.000271067071697155i</v>
      </c>
      <c r="M3756" t="str">
        <f t="shared" si="1094"/>
        <v>0.00125-0.0000681291570575738i</v>
      </c>
      <c r="N3756">
        <f t="shared" si="1095"/>
        <v>54.924709946178439</v>
      </c>
      <c r="O3756">
        <f t="shared" si="1096"/>
        <v>63.995291042512051</v>
      </c>
      <c r="P3756" s="3">
        <f t="shared" si="1097"/>
        <v>-63.995291042512051</v>
      </c>
      <c r="Q3756" s="3">
        <f t="shared" si="1098"/>
        <v>125.07529005382156</v>
      </c>
      <c r="R3756">
        <f t="shared" si="1099"/>
        <v>-54.924709946178439</v>
      </c>
      <c r="S3756">
        <f t="shared" si="1100"/>
        <v>1301.2905516537326</v>
      </c>
      <c r="T3756">
        <f t="shared" ref="T3756:T3819" si="1102">P3756</f>
        <v>-63.995291042512051</v>
      </c>
    </row>
    <row r="3757" spans="1:20" x14ac:dyDescent="0.35">
      <c r="A3757">
        <f t="shared" ref="A3757:A3820" si="1103">2*PI()*B3757</f>
        <v>8207319.4232855355</v>
      </c>
      <c r="B3757">
        <f t="shared" si="1101"/>
        <v>1306235.4557500167</v>
      </c>
      <c r="C3757" t="str">
        <f t="shared" ref="C3757:C3820" si="1104">IMPRODUCT(D3757,E3757,$C$40,,K3757,$C$41)</f>
        <v>-0.000357806391428187+0.000512065191154689i</v>
      </c>
      <c r="D3757" t="str">
        <f t="shared" ref="D3757:D3820" si="1105">IMDIV(IMPRODUCT($C$37,$C$38,COMPLEX(1,A3757/$C$38)),IMSUM(-1*A3757*A3757/$C$39,COMPLEX(0,1*A3757)))</f>
        <v>0.823559020570796-1.49076185927305i</v>
      </c>
      <c r="E3757" t="str">
        <f t="shared" ref="E3757:E3820" si="1106">IMDIV(IMPRODUCT(IMSUM(F3757,G3757),$C$29,H3757),IMSUM(1,I3757))</f>
        <v>-1.68217788431595-2.05260630605561i</v>
      </c>
      <c r="F3757" t="str">
        <f t="shared" ref="F3757:F3820" si="1107">IMDIV(IMPRODUCT($C$14,$C$15,COMPLEX(1,A3757/$C$15)),IMSUM(-1*A3757*A3757/$C$16,COMPLEX(0,A3757)))</f>
        <v>1.7953644930197-1.52891411725041i</v>
      </c>
      <c r="G3757" t="str">
        <f t="shared" ref="G3757:G3820" si="1108">IMDIV(1,COMPLEX(1,A3757*$C$9*$C$10))</f>
        <v>0.616982844350425-0.486122427098035i</v>
      </c>
      <c r="H3757" t="str">
        <f t="shared" ref="H3757:H3820" si="1109">IMDIV($C$3,IMSUM(K3757,COMPLEX(0,$C$28*A3757)))</f>
        <v>0.0000547526689062795-1.82769098353583i</v>
      </c>
      <c r="I3757" t="str">
        <f t="shared" ref="I3757:I3820" si="1110">IMPRODUCT(F3757,$C$29,H3757,$C$31)</f>
        <v>-0.00788279228563435-0.00925712186957874i</v>
      </c>
      <c r="K3757" t="str">
        <f t="shared" ref="K3757:K3820" si="1111">IF($C$26&lt;=0,IMDIV(1,IMSUM(IMDIV(1,L3757),1/$C$18)),IMDIV(1,IMSUM(IMDIV(1,L3757),1/$C$18,IMDIV(1,M3757))))</f>
        <v>0.000196689420397007-0.000194222066215902i</v>
      </c>
      <c r="L3757" t="str">
        <f t="shared" ref="L3757:L3820" si="1112">IMSUM($C$21/$C$22,IMDIV(1,COMPLEX(0,$C$20*$C$22*A3757)))</f>
        <v>0.0001875-0.000270040916215536i</v>
      </c>
      <c r="M3757" t="str">
        <f t="shared" ref="M3757:M3820" si="1113">IMSUM($C$25/$C$26,IMDIV(1,COMPLEX(0,$C$24*$C$26*A3757)))</f>
        <v>0.00125-0.0000678712463215517i</v>
      </c>
      <c r="N3757">
        <f t="shared" ref="N3757:N3820" si="1114">ABS(R3757)</f>
        <v>55.056011876203939</v>
      </c>
      <c r="O3757">
        <f t="shared" ref="O3757:O3820" si="1115">ABS(P3757)</f>
        <v>64.086724752614856</v>
      </c>
      <c r="P3757" s="3">
        <f t="shared" ref="P3757:P3820" si="1116">20*LOG10(IMABS(C3757))</f>
        <v>-64.086724752614856</v>
      </c>
      <c r="Q3757" s="3">
        <f t="shared" ref="Q3757:Q3820" si="1117">IMARGUMENT(C3757)*180/PI()</f>
        <v>124.94398812379606</v>
      </c>
      <c r="R3757">
        <f t="shared" ref="R3757:R3820" si="1118">IF(Q3757&lt;0,Q3757+180,Q3757-180)</f>
        <v>-55.056011876203939</v>
      </c>
      <c r="S3757">
        <f t="shared" ref="S3757:S3820" si="1119">B3757/1000</f>
        <v>1306.2354557500166</v>
      </c>
      <c r="T3757">
        <f t="shared" si="1102"/>
        <v>-64.086724752614856</v>
      </c>
    </row>
    <row r="3758" spans="1:20" x14ac:dyDescent="0.35">
      <c r="A3758">
        <f t="shared" si="1103"/>
        <v>8238507.2370940214</v>
      </c>
      <c r="B3758">
        <f t="shared" ref="B3758:B3821" si="1120">B3757*(1+B$42)</f>
        <v>1311199.1504818669</v>
      </c>
      <c r="C3758" t="str">
        <f t="shared" si="1104"/>
        <v>-0.00035289803371633+0.00050750746536236i</v>
      </c>
      <c r="D3758" t="str">
        <f t="shared" si="1105"/>
        <v>0.818800582189076-1.48775879798849i</v>
      </c>
      <c r="E3758" t="str">
        <f t="shared" si="1106"/>
        <v>-1.67699447903127-2.03878829337629i</v>
      </c>
      <c r="F3758" t="str">
        <f t="shared" si="1107"/>
        <v>1.79014360873073-1.52972745907711i</v>
      </c>
      <c r="G3758" t="str">
        <f t="shared" si="1108"/>
        <v>0.615188670492604-0.486550686147031i</v>
      </c>
      <c r="H3758" t="str">
        <f t="shared" si="1109"/>
        <v>0.0000542702976055976-1.82077165917798i</v>
      </c>
      <c r="I3758" t="str">
        <f t="shared" si="1110"/>
        <v>-0.00785712928772063-0.00919525800340895i</v>
      </c>
      <c r="K3758" t="str">
        <f t="shared" si="1111"/>
        <v>0.000196441155071392-0.000193546316425684i</v>
      </c>
      <c r="L3758" t="str">
        <f t="shared" si="1112"/>
        <v>0.0001875-0.000269018645363156i</v>
      </c>
      <c r="M3758" t="str">
        <f t="shared" si="1113"/>
        <v>0.00125-0.0000676143119361942i</v>
      </c>
      <c r="N3758">
        <f t="shared" si="1114"/>
        <v>55.186972851412833</v>
      </c>
      <c r="O3758">
        <f t="shared" si="1115"/>
        <v>64.178219966588514</v>
      </c>
      <c r="P3758" s="3">
        <f t="shared" si="1116"/>
        <v>-64.178219966588514</v>
      </c>
      <c r="Q3758" s="3">
        <f t="shared" si="1117"/>
        <v>124.81302714858717</v>
      </c>
      <c r="R3758">
        <f t="shared" si="1118"/>
        <v>-55.186972851412833</v>
      </c>
      <c r="S3758">
        <f t="shared" si="1119"/>
        <v>1311.1991504818668</v>
      </c>
      <c r="T3758">
        <f t="shared" si="1102"/>
        <v>-64.178219966588514</v>
      </c>
    </row>
    <row r="3759" spans="1:20" x14ac:dyDescent="0.35">
      <c r="A3759">
        <f t="shared" si="1103"/>
        <v>8269813.5645949785</v>
      </c>
      <c r="B3759">
        <f t="shared" si="1120"/>
        <v>1316181.707253698</v>
      </c>
      <c r="C3759" t="str">
        <f t="shared" si="1104"/>
        <v>-0.00034805197578341+0.000502980788918634i</v>
      </c>
      <c r="D3759" t="str">
        <f t="shared" si="1105"/>
        <v>0.814061206208094-1.48474657223425i</v>
      </c>
      <c r="E3759" t="str">
        <f t="shared" si="1106"/>
        <v>-1.67180576879665-2.02503566578151i</v>
      </c>
      <c r="F3759" t="str">
        <f t="shared" si="1107"/>
        <v>1.78491359275253-1.53052423451027i</v>
      </c>
      <c r="G3759" t="str">
        <f t="shared" si="1108"/>
        <v>0.613391358500097-0.486972688985227i</v>
      </c>
      <c r="H3759" t="str">
        <f t="shared" si="1109"/>
        <v>0.0000537925487746307-1.81387853290166i</v>
      </c>
      <c r="I3759" t="str">
        <f t="shared" si="1110"/>
        <v>-0.00783146284660964-0.00913368316186879i</v>
      </c>
      <c r="K3759" t="str">
        <f t="shared" si="1111"/>
        <v>0.000196194562130788-0.000192872500390373i</v>
      </c>
      <c r="L3759" t="str">
        <f t="shared" si="1112"/>
        <v>0.0001875-0.000268000244434306i</v>
      </c>
      <c r="M3759" t="str">
        <f t="shared" si="1113"/>
        <v>0.00125-0.0000673583502054137i</v>
      </c>
      <c r="N3759">
        <f t="shared" si="1114"/>
        <v>55.317592226512417</v>
      </c>
      <c r="O3759">
        <f t="shared" si="1115"/>
        <v>64.269776380079151</v>
      </c>
      <c r="P3759" s="3">
        <f t="shared" si="1116"/>
        <v>-64.269776380079151</v>
      </c>
      <c r="Q3759" s="3">
        <f t="shared" si="1117"/>
        <v>124.68240777348758</v>
      </c>
      <c r="R3759">
        <f t="shared" si="1118"/>
        <v>-55.317592226512417</v>
      </c>
      <c r="S3759">
        <f t="shared" si="1119"/>
        <v>1316.1817072536981</v>
      </c>
      <c r="T3759">
        <f t="shared" si="1102"/>
        <v>-64.269776380079151</v>
      </c>
    </row>
    <row r="3760" spans="1:20" x14ac:dyDescent="0.35">
      <c r="A3760">
        <f t="shared" si="1103"/>
        <v>8301238.8561404403</v>
      </c>
      <c r="B3760">
        <f t="shared" si="1120"/>
        <v>1321183.1977412621</v>
      </c>
      <c r="C3760" t="str">
        <f t="shared" si="1104"/>
        <v>-0.000343267525828517+0.000498485111353934i</v>
      </c>
      <c r="D3760" t="str">
        <f t="shared" si="1105"/>
        <v>0.809340913845278-1.48172532263942i</v>
      </c>
      <c r="E3760" t="str">
        <f t="shared" si="1106"/>
        <v>-1.66661185250971-2.01134831018702i</v>
      </c>
      <c r="F3760" t="str">
        <f t="shared" si="1107"/>
        <v>1.77967457196884-1.53130435456091i</v>
      </c>
      <c r="G3760" t="str">
        <f t="shared" si="1108"/>
        <v>0.611590951976905-0.487388407163002i</v>
      </c>
      <c r="H3760" t="str">
        <f t="shared" si="1109"/>
        <v>0.0000533193739560668-1.80701150548778i</v>
      </c>
      <c r="I3760" t="str">
        <f t="shared" si="1110"/>
        <v>-0.00780579322354354-0.00907239686664233i</v>
      </c>
      <c r="K3760" t="str">
        <f t="shared" si="1111"/>
        <v>0.000195949631755773-0.000192200616996195i</v>
      </c>
      <c r="L3760" t="str">
        <f t="shared" si="1112"/>
        <v>0.0001875-0.000266985698778945i</v>
      </c>
      <c r="M3760" t="str">
        <f t="shared" si="1113"/>
        <v>0.00125-0.0000671033574471147i</v>
      </c>
      <c r="N3760">
        <f t="shared" si="1114"/>
        <v>55.447869368644689</v>
      </c>
      <c r="O3760">
        <f t="shared" si="1115"/>
        <v>64.361393688520408</v>
      </c>
      <c r="P3760" s="3">
        <f t="shared" si="1116"/>
        <v>-64.361393688520408</v>
      </c>
      <c r="Q3760" s="3">
        <f t="shared" si="1117"/>
        <v>124.55213063135531</v>
      </c>
      <c r="R3760">
        <f t="shared" si="1118"/>
        <v>-55.447869368644689</v>
      </c>
      <c r="S3760">
        <f t="shared" si="1119"/>
        <v>1321.1831977412621</v>
      </c>
      <c r="T3760">
        <f t="shared" si="1102"/>
        <v>-64.361393688520408</v>
      </c>
    </row>
    <row r="3761" spans="1:20" x14ac:dyDescent="0.35">
      <c r="A3761">
        <f t="shared" si="1103"/>
        <v>8332783.5637937738</v>
      </c>
      <c r="B3761">
        <f t="shared" si="1120"/>
        <v>1326203.6938926789</v>
      </c>
      <c r="C3761" t="str">
        <f t="shared" si="1104"/>
        <v>-0.000338543997936403+0.000494020379192782i</v>
      </c>
      <c r="D3761" t="str">
        <f t="shared" si="1105"/>
        <v>0.804639725053861-1.4786951895307i</v>
      </c>
      <c r="E3761" t="str">
        <f t="shared" si="1106"/>
        <v>-1.66141283006762-1.99772611322941i</v>
      </c>
      <c r="F3761" t="str">
        <f t="shared" si="1107"/>
        <v>1.77442667421965-1.53206773132598i</v>
      </c>
      <c r="G3761" t="str">
        <f t="shared" si="1108"/>
        <v>0.609787494855671-0.48779781259587i</v>
      </c>
      <c r="H3761" t="str">
        <f t="shared" si="1109"/>
        <v>0.0000528507252376151-1.80017047809324i</v>
      </c>
      <c r="I3761" t="str">
        <f t="shared" si="1110"/>
        <v>-0.00778012068556834-0.00901139863818504i</v>
      </c>
      <c r="K3761" t="str">
        <f t="shared" si="1111"/>
        <v>0.000195706354163898-0.000191530665078017i</v>
      </c>
      <c r="L3761" t="str">
        <f t="shared" si="1112"/>
        <v>0.0001875-0.000265974993802496i</v>
      </c>
      <c r="M3761" t="str">
        <f t="shared" si="1113"/>
        <v>0.00125-0.0000668493299931406i</v>
      </c>
      <c r="N3761">
        <f t="shared" si="1114"/>
        <v>55.577803657380812</v>
      </c>
      <c r="O3761">
        <f t="shared" si="1115"/>
        <v>64.453071587146951</v>
      </c>
      <c r="P3761" s="3">
        <f t="shared" si="1116"/>
        <v>-64.453071587146951</v>
      </c>
      <c r="Q3761" s="3">
        <f t="shared" si="1117"/>
        <v>124.42219634261919</v>
      </c>
      <c r="R3761">
        <f t="shared" si="1118"/>
        <v>-55.577803657380812</v>
      </c>
      <c r="S3761">
        <f t="shared" si="1119"/>
        <v>1326.203693892679</v>
      </c>
      <c r="T3761">
        <f t="shared" si="1102"/>
        <v>-64.453071587146951</v>
      </c>
    </row>
    <row r="3762" spans="1:20" x14ac:dyDescent="0.35">
      <c r="A3762">
        <f t="shared" si="1103"/>
        <v>8364448.1413361905</v>
      </c>
      <c r="B3762">
        <f t="shared" si="1120"/>
        <v>1331243.2679294711</v>
      </c>
      <c r="C3762" t="str">
        <f t="shared" si="1104"/>
        <v>-0.000333880712058071+0.00048958653601365i</v>
      </c>
      <c r="D3762" t="str">
        <f t="shared" si="1105"/>
        <v>0.79995765853114-1.47565631292035i</v>
      </c>
      <c r="E3762" t="str">
        <f t="shared" si="1106"/>
        <v>-1.65620880235524-1.98416896125157i</v>
      </c>
      <c r="F3762" t="str">
        <f t="shared" si="1107"/>
        <v>1.76917002829027-1.53281427800146i</v>
      </c>
      <c r="G3762" t="str">
        <f t="shared" si="1108"/>
        <v>0.607981031393873-0.488200877568973i</v>
      </c>
      <c r="H3762" t="str">
        <f t="shared" si="1109"/>
        <v>0.0000523865552456962-1.79335535224957i</v>
      </c>
      <c r="I3762" t="str">
        <f t="shared" si="1110"/>
        <v>-0.00775444550547528-0.00895068799566019i</v>
      </c>
      <c r="K3762" t="str">
        <f t="shared" si="1111"/>
        <v>0.000195464719609847-0.00019086264341993i</v>
      </c>
      <c r="L3762" t="str">
        <f t="shared" si="1112"/>
        <v>0.0001875-0.000264968114965626i</v>
      </c>
      <c r="M3762" t="str">
        <f t="shared" si="1113"/>
        <v>0.00125-0.0000665962641892218i</v>
      </c>
      <c r="N3762">
        <f t="shared" si="1114"/>
        <v>55.707394484717582</v>
      </c>
      <c r="O3762">
        <f t="shared" si="1115"/>
        <v>64.544809771007735</v>
      </c>
      <c r="P3762" s="3">
        <f t="shared" si="1116"/>
        <v>-64.544809771007735</v>
      </c>
      <c r="Q3762" s="3">
        <f t="shared" si="1117"/>
        <v>124.29260551528242</v>
      </c>
      <c r="R3762">
        <f t="shared" si="1118"/>
        <v>-55.707394484717582</v>
      </c>
      <c r="S3762">
        <f t="shared" si="1119"/>
        <v>1331.2432679294711</v>
      </c>
      <c r="T3762">
        <f t="shared" si="1102"/>
        <v>-64.544809771007735</v>
      </c>
    </row>
    <row r="3763" spans="1:20" x14ac:dyDescent="0.35">
      <c r="A3763">
        <f t="shared" si="1103"/>
        <v>8396233.0442732684</v>
      </c>
      <c r="B3763">
        <f t="shared" si="1120"/>
        <v>1336301.9923476032</v>
      </c>
      <c r="C3763" t="str">
        <f t="shared" si="1104"/>
        <v>-0.000329276993990851+0.000485183522508236i</v>
      </c>
      <c r="D3763" t="str">
        <f t="shared" si="1105"/>
        <v>0.795294731726783-1.47260883249433i</v>
      </c>
      <c r="E3763" t="str">
        <f t="shared" si="1106"/>
        <v>-1.65099987123293-1.97067674028793i</v>
      </c>
      <c r="F3763" t="str">
        <f t="shared" si="1107"/>
        <v>1.76390476389989-1.53354390889515i</v>
      </c>
      <c r="G3763" t="str">
        <f t="shared" si="1108"/>
        <v>0.606171606169932-0.488597574741522i</v>
      </c>
      <c r="H3763" t="str">
        <f t="shared" si="1109"/>
        <v>0.0000519268171392095-1.78656602986147i</v>
      </c>
      <c r="I3763" t="str">
        <f t="shared" si="1110"/>
        <v>-0.00772876796174007-0.0088902644568737i</v>
      </c>
      <c r="K3763" t="str">
        <f t="shared" si="1111"/>
        <v>0.00019522471838562-0.00019019655075583i</v>
      </c>
      <c r="L3763" t="str">
        <f t="shared" si="1112"/>
        <v>0.0001875-0.000263965047784047i</v>
      </c>
      <c r="M3763" t="str">
        <f t="shared" si="1113"/>
        <v>0.00125-0.0000663441563949208i</v>
      </c>
      <c r="N3763">
        <f t="shared" si="1114"/>
        <v>55.836641255072593</v>
      </c>
      <c r="O3763">
        <f t="shared" si="1115"/>
        <v>64.636607934980191</v>
      </c>
      <c r="P3763" s="3">
        <f t="shared" si="1116"/>
        <v>-64.636607934980191</v>
      </c>
      <c r="Q3763" s="3">
        <f t="shared" si="1117"/>
        <v>124.16335874492741</v>
      </c>
      <c r="R3763">
        <f t="shared" si="1118"/>
        <v>-55.836641255072593</v>
      </c>
      <c r="S3763">
        <f t="shared" si="1119"/>
        <v>1336.3019923476031</v>
      </c>
      <c r="T3763">
        <f t="shared" si="1102"/>
        <v>-64.636607934980191</v>
      </c>
    </row>
    <row r="3764" spans="1:20" x14ac:dyDescent="0.35">
      <c r="A3764">
        <f t="shared" si="1103"/>
        <v>8428138.7298415061</v>
      </c>
      <c r="B3764">
        <f t="shared" si="1120"/>
        <v>1341379.9399185241</v>
      </c>
      <c r="C3764" t="str">
        <f t="shared" si="1104"/>
        <v>-0.00032473217535801+0.000480811276540246i</v>
      </c>
      <c r="D3764" t="str">
        <f t="shared" si="1105"/>
        <v>0.790650960851284-1.4695528876006i</v>
      </c>
      <c r="E3764" t="str">
        <f t="shared" si="1106"/>
        <v>-1.64578613952425-1.95724933605005i</v>
      </c>
      <c r="F3764" t="str">
        <f t="shared" si="1107"/>
        <v>1.75863101169011-1.53425653943934i</v>
      </c>
      <c r="G3764" t="str">
        <f t="shared" si="1108"/>
        <v>0.604359264079265-0.488987877151197i</v>
      </c>
      <c r="H3764" t="str">
        <f t="shared" si="1109"/>
        <v>0.0000514714646033644-1.77980241320539i</v>
      </c>
      <c r="I3764" t="str">
        <f t="shared" si="1110"/>
        <v>-0.00770308833846166-0.00883012753821067i</v>
      </c>
      <c r="K3764" t="str">
        <f t="shared" si="1111"/>
        <v>0.000194986340820683-0.000189532385769992i</v>
      </c>
      <c r="L3764" t="str">
        <f t="shared" si="1112"/>
        <v>0.0001875-0.000262965777828299i</v>
      </c>
      <c r="M3764" t="str">
        <f t="shared" si="1113"/>
        <v>0.00125-0.0000660930029835832i</v>
      </c>
      <c r="N3764">
        <f t="shared" si="1114"/>
        <v>55.9655433852801</v>
      </c>
      <c r="O3764">
        <f t="shared" si="1115"/>
        <v>64.728465773784038</v>
      </c>
      <c r="P3764" s="3">
        <f t="shared" si="1116"/>
        <v>-64.728465773784038</v>
      </c>
      <c r="Q3764" s="3">
        <f t="shared" si="1117"/>
        <v>124.0344566147199</v>
      </c>
      <c r="R3764">
        <f t="shared" si="1118"/>
        <v>-55.9655433852801</v>
      </c>
      <c r="S3764">
        <f t="shared" si="1119"/>
        <v>1341.3799399185241</v>
      </c>
      <c r="T3764">
        <f t="shared" si="1102"/>
        <v>-64.728465773784038</v>
      </c>
    </row>
    <row r="3765" spans="1:20" x14ac:dyDescent="0.35">
      <c r="A3765">
        <f t="shared" si="1103"/>
        <v>8460165.6570149045</v>
      </c>
      <c r="B3765">
        <f t="shared" si="1120"/>
        <v>1346477.1836902145</v>
      </c>
      <c r="C3765" t="str">
        <f t="shared" si="1104"/>
        <v>-0.000320245593587929+0.000476469733203654i</v>
      </c>
      <c r="D3765" t="str">
        <f t="shared" si="1105"/>
        <v>0.786026360884499-1.46648861723757i</v>
      </c>
      <c r="E3765" t="str">
        <f t="shared" si="1106"/>
        <v>-1.6405677110035-1.94388663391233i</v>
      </c>
      <c r="F3765" t="str">
        <f t="shared" si="1107"/>
        <v>1.75334890321327-1.53495208620344i</v>
      </c>
      <c r="G3765" t="str">
        <f t="shared" si="1108"/>
        <v>0.602544050330257-0.4893717582185i</v>
      </c>
      <c r="H3765" t="str">
        <f t="shared" si="1109"/>
        <v>0.0000510204518435868-1.77306440492812i</v>
      </c>
      <c r="I3765" t="str">
        <f t="shared" si="1110"/>
        <v>-0.00767740692530081-0.00877027675457264i</v>
      </c>
      <c r="K3765" t="str">
        <f t="shared" si="1111"/>
        <v>0.000194749577282135-0.000188870147097651i</v>
      </c>
      <c r="L3765" t="str">
        <f t="shared" si="1112"/>
        <v>0.0001875-0.00026197029072355i</v>
      </c>
      <c r="M3765" t="str">
        <f t="shared" si="1113"/>
        <v>0.00125-0.0000658428003422824i</v>
      </c>
      <c r="N3765">
        <f t="shared" si="1114"/>
        <v>56.094100304584714</v>
      </c>
      <c r="O3765">
        <f t="shared" si="1115"/>
        <v>64.820382981994925</v>
      </c>
      <c r="P3765" s="3">
        <f t="shared" si="1116"/>
        <v>-64.820382981994925</v>
      </c>
      <c r="Q3765" s="3">
        <f t="shared" si="1117"/>
        <v>123.90589969541529</v>
      </c>
      <c r="R3765">
        <f t="shared" si="1118"/>
        <v>-56.094100304584714</v>
      </c>
      <c r="S3765">
        <f t="shared" si="1119"/>
        <v>1346.4771836902146</v>
      </c>
      <c r="T3765">
        <f t="shared" si="1102"/>
        <v>-64.820382981994925</v>
      </c>
    </row>
    <row r="3766" spans="1:20" x14ac:dyDescent="0.35">
      <c r="A3766">
        <f t="shared" si="1103"/>
        <v>8492314.2865115609</v>
      </c>
      <c r="B3766">
        <f t="shared" si="1120"/>
        <v>1351593.7969882374</v>
      </c>
      <c r="C3766" t="str">
        <f t="shared" si="1104"/>
        <v>-0.000315816591892862+0.000472158824880457i</v>
      </c>
      <c r="D3766" t="str">
        <f t="shared" si="1105"/>
        <v>0.781420945584334-1.46341616004277i</v>
      </c>
      <c r="E3766" t="str">
        <f t="shared" si="1106"/>
        <v>-1.63534469038313-1.93058851889802i</v>
      </c>
      <c r="F3766" t="str">
        <f t="shared" si="1107"/>
        <v>1.74805857092048-1.5356304669064i</v>
      </c>
      <c r="G3766" t="str">
        <f t="shared" si="1108"/>
        <v>0.600726010440166-0.489749191751051i</v>
      </c>
      <c r="H3766" t="str">
        <f t="shared" si="1109"/>
        <v>0.0000505737335794912-1.76635190804543i</v>
      </c>
      <c r="I3766" t="str">
        <f t="shared" si="1110"/>
        <v>-0.00765172401741778-0.00871071161931503i</v>
      </c>
      <c r="K3766" t="str">
        <f t="shared" si="1111"/>
        <v>0.000194514418174858-0.000188209833325568i</v>
      </c>
      <c r="L3766" t="str">
        <f t="shared" si="1112"/>
        <v>0.0001875-0.000260978572149382i</v>
      </c>
      <c r="M3766" t="str">
        <f t="shared" si="1113"/>
        <v>0.00125-0.0000655935448717697i</v>
      </c>
      <c r="N3766">
        <f t="shared" si="1114"/>
        <v>56.222311454633086</v>
      </c>
      <c r="O3766">
        <f t="shared" si="1115"/>
        <v>64.912359254057336</v>
      </c>
      <c r="P3766" s="3">
        <f t="shared" si="1116"/>
        <v>-64.912359254057336</v>
      </c>
      <c r="Q3766" s="3">
        <f t="shared" si="1117"/>
        <v>123.77768854536691</v>
      </c>
      <c r="R3766">
        <f t="shared" si="1118"/>
        <v>-56.222311454633086</v>
      </c>
      <c r="S3766">
        <f t="shared" si="1119"/>
        <v>1351.5937969882375</v>
      </c>
      <c r="T3766">
        <f t="shared" si="1102"/>
        <v>-64.912359254057336</v>
      </c>
    </row>
    <row r="3767" spans="1:20" x14ac:dyDescent="0.35">
      <c r="A3767">
        <f t="shared" si="1103"/>
        <v>8524585.0808003061</v>
      </c>
      <c r="B3767">
        <f t="shared" si="1120"/>
        <v>1356729.8534167928</v>
      </c>
      <c r="C3767" t="str">
        <f t="shared" si="1104"/>
        <v>-0.00031144451924714+0.000467878481297806i</v>
      </c>
      <c r="D3767" t="str">
        <f t="shared" si="1105"/>
        <v>0.776834727495453-1.46033565428157i</v>
      </c>
      <c r="E3767" t="str">
        <f t="shared" si="1106"/>
        <v>-1.63011718330086-1.91735487566499i</v>
      </c>
      <c r="F3767" t="str">
        <f t="shared" si="1107"/>
        <v>1.74276014814955-1.53629160042896i</v>
      </c>
      <c r="G3767" t="str">
        <f t="shared" si="1108"/>
        <v>0.59890519023096-0.490120151947844i</v>
      </c>
      <c r="H3767" t="str">
        <f t="shared" si="1109"/>
        <v>0.0000501312650389197-1.75966482594059i</v>
      </c>
      <c r="I3767" t="str">
        <f t="shared" si="1110"/>
        <v>-0.00762603991540867-0.00865143164418531i</v>
      </c>
      <c r="K3767" t="str">
        <f t="shared" si="1111"/>
        <v>0.00019428085394166-0.000187551442992599i</v>
      </c>
      <c r="L3767" t="str">
        <f t="shared" si="1112"/>
        <v>0.0001875-0.000259990607839592i</v>
      </c>
      <c r="M3767" t="str">
        <f t="shared" si="1113"/>
        <v>0.00125-0.0000653452329864215i</v>
      </c>
      <c r="N3767">
        <f t="shared" si="1114"/>
        <v>56.350176289469132</v>
      </c>
      <c r="O3767">
        <f t="shared" si="1115"/>
        <v>65.004394284299821</v>
      </c>
      <c r="P3767" s="3">
        <f t="shared" si="1116"/>
        <v>-65.004394284299821</v>
      </c>
      <c r="Q3767" s="3">
        <f t="shared" si="1117"/>
        <v>123.64982371053087</v>
      </c>
      <c r="R3767">
        <f t="shared" si="1118"/>
        <v>-56.350176289469132</v>
      </c>
      <c r="S3767">
        <f t="shared" si="1119"/>
        <v>1356.7298534167928</v>
      </c>
      <c r="T3767">
        <f t="shared" si="1102"/>
        <v>-65.004394284299821</v>
      </c>
    </row>
    <row r="3768" spans="1:20" x14ac:dyDescent="0.35">
      <c r="A3768">
        <f t="shared" si="1103"/>
        <v>8556978.5041073486</v>
      </c>
      <c r="B3768">
        <f t="shared" si="1120"/>
        <v>1361885.4268597767</v>
      </c>
      <c r="C3768" t="str">
        <f t="shared" si="1104"/>
        <v>-0.000307128730365092+0.000463628629584718i</v>
      </c>
      <c r="D3768" t="str">
        <f t="shared" si="1105"/>
        <v>0.772267717958145-1.4572472378362i</v>
      </c>
      <c r="E3768" t="str">
        <f t="shared" si="1106"/>
        <v>-1.62488529630671-1.90418558849219i</v>
      </c>
      <c r="F3768" t="str">
        <f t="shared" si="1107"/>
        <v>1.73745376911265-1.53693540682582i</v>
      </c>
      <c r="G3768" t="str">
        <f t="shared" si="1108"/>
        <v>0.597081635825088-0.490484613403443i</v>
      </c>
      <c r="H3768" t="str">
        <f t="shared" si="1109"/>
        <v>0.0000496930019520505-1.75300306236304i</v>
      </c>
      <c r="I3768" t="str">
        <f t="shared" si="1110"/>
        <v>-0.00760035492524203-0.00859243633926198i</v>
      </c>
      <c r="K3768" t="str">
        <f t="shared" si="1111"/>
        <v>0.000194048875063416-0.000186894974590264i</v>
      </c>
      <c r="L3768" t="str">
        <f t="shared" si="1112"/>
        <v>0.0001875-0.00025900638358198i</v>
      </c>
      <c r="M3768" t="str">
        <f t="shared" si="1113"/>
        <v>0.00125-0.0000650978611141876i</v>
      </c>
      <c r="N3768">
        <f t="shared" si="1114"/>
        <v>56.47769427552349</v>
      </c>
      <c r="O3768">
        <f t="shared" si="1115"/>
        <v>65.096487766947362</v>
      </c>
      <c r="P3768" s="3">
        <f t="shared" si="1116"/>
        <v>-65.096487766947362</v>
      </c>
      <c r="Q3768" s="3">
        <f t="shared" si="1117"/>
        <v>123.52230572447651</v>
      </c>
      <c r="R3768">
        <f t="shared" si="1118"/>
        <v>-56.47769427552349</v>
      </c>
      <c r="S3768">
        <f t="shared" si="1119"/>
        <v>1361.8854268597768</v>
      </c>
      <c r="T3768">
        <f t="shared" si="1102"/>
        <v>-65.096487766947362</v>
      </c>
    </row>
    <row r="3769" spans="1:20" x14ac:dyDescent="0.35">
      <c r="A3769">
        <f t="shared" si="1103"/>
        <v>8589495.0224229563</v>
      </c>
      <c r="B3769">
        <f t="shared" si="1120"/>
        <v>1367060.591481844</v>
      </c>
      <c r="C3769" t="str">
        <f t="shared" si="1104"/>
        <v>-0.000302868585678452+0.000459409194328177i</v>
      </c>
      <c r="D3769" t="str">
        <f t="shared" si="1105"/>
        <v>0.767719927117296-1.45415104819487i</v>
      </c>
      <c r="E3769" t="str">
        <f t="shared" si="1106"/>
        <v>-1.61964913684989-1.89108054126582i</v>
      </c>
      <c r="F3769" t="str">
        <f t="shared" si="1107"/>
        <v>1.7321395688838-1.53756180733758i</v>
      </c>
      <c r="G3769" t="str">
        <f t="shared" si="1108"/>
        <v>0.595255393641182-0.49084255111213i</v>
      </c>
      <c r="H3769" t="str">
        <f t="shared" si="1109"/>
        <v>0.0000492589005455728-1.74636652142699i</v>
      </c>
      <c r="I3769" t="str">
        <f t="shared" si="1110"/>
        <v>-0.00757466935819404-0.00853372521289418i</v>
      </c>
      <c r="K3769" t="str">
        <f t="shared" si="1111"/>
        <v>0.000193818472059206-0.000186240426563304i</v>
      </c>
      <c r="L3769" t="str">
        <f t="shared" si="1112"/>
        <v>0.0001875-0.000258025885218151i</v>
      </c>
      <c r="M3769" t="str">
        <f t="shared" si="1113"/>
        <v>0.00125-0.0000648514256965407i</v>
      </c>
      <c r="N3769">
        <f t="shared" si="1114"/>
        <v>56.604864891605544</v>
      </c>
      <c r="O3769">
        <f t="shared" si="1115"/>
        <v>65.188639396135642</v>
      </c>
      <c r="P3769" s="3">
        <f t="shared" si="1116"/>
        <v>-65.188639396135642</v>
      </c>
      <c r="Q3769" s="3">
        <f t="shared" si="1117"/>
        <v>123.39513510839446</v>
      </c>
      <c r="R3769">
        <f t="shared" si="1118"/>
        <v>-56.604864891605544</v>
      </c>
      <c r="S3769">
        <f t="shared" si="1119"/>
        <v>1367.0605914818439</v>
      </c>
      <c r="T3769">
        <f t="shared" si="1102"/>
        <v>-65.188639396135642</v>
      </c>
    </row>
    <row r="3770" spans="1:20" x14ac:dyDescent="0.35">
      <c r="A3770">
        <f t="shared" si="1103"/>
        <v>8622135.1035081651</v>
      </c>
      <c r="B3770">
        <f t="shared" si="1120"/>
        <v>1372255.421729475</v>
      </c>
      <c r="C3770" t="str">
        <f t="shared" si="1104"/>
        <v>-0.000298663451313374+0.000455220097628714i</v>
      </c>
      <c r="D3770" t="str">
        <f t="shared" si="1105"/>
        <v>0.763191363931348-1.45104722244101i</v>
      </c>
      <c r="E3770" t="str">
        <f t="shared" si="1106"/>
        <v>-1.61440881326546-1.87803961746598i</v>
      </c>
      <c r="F3770" t="str">
        <f t="shared" si="1107"/>
        <v>1.72681768338621-1.53817072440261i</v>
      </c>
      <c r="G3770" t="str">
        <f t="shared" si="1108"/>
        <v>0.593426510389688-0.491193940471995i</v>
      </c>
      <c r="H3770" t="str">
        <f t="shared" si="1109"/>
        <v>0.0000488289175369253-1.73975510761001i</v>
      </c>
      <c r="I3770" t="str">
        <f t="shared" si="1110"/>
        <v>-0.00754898353078347-0.00847529777164193i</v>
      </c>
      <c r="K3770" t="str">
        <f t="shared" si="1111"/>
        <v>0.000193589635486439-0.000185587797310246i</v>
      </c>
      <c r="L3770" t="str">
        <f t="shared" si="1112"/>
        <v>0.0001875-0.000257049098643307i</v>
      </c>
      <c r="M3770" t="str">
        <f t="shared" si="1113"/>
        <v>0.00125-0.0000646059231884245i</v>
      </c>
      <c r="N3770">
        <f t="shared" si="1114"/>
        <v>56.731687628894619</v>
      </c>
      <c r="O3770">
        <f t="shared" si="1115"/>
        <v>65.280848865924767</v>
      </c>
      <c r="P3770" s="3">
        <f t="shared" si="1116"/>
        <v>-65.280848865924767</v>
      </c>
      <c r="Q3770" s="3">
        <f t="shared" si="1117"/>
        <v>123.26831237110538</v>
      </c>
      <c r="R3770">
        <f t="shared" si="1118"/>
        <v>-56.731687628894619</v>
      </c>
      <c r="S3770">
        <f t="shared" si="1119"/>
        <v>1372.2554217294751</v>
      </c>
      <c r="T3770">
        <f t="shared" si="1102"/>
        <v>-65.280848865924767</v>
      </c>
    </row>
    <row r="3771" spans="1:20" x14ac:dyDescent="0.35">
      <c r="A3771">
        <f t="shared" si="1103"/>
        <v>8654899.2169014961</v>
      </c>
      <c r="B3771">
        <f t="shared" si="1120"/>
        <v>1377469.9923320471</v>
      </c>
      <c r="C3771" t="str">
        <f t="shared" si="1104"/>
        <v>-0.000294512699067081+0.000451061259155448i</v>
      </c>
      <c r="D3771" t="str">
        <f t="shared" si="1105"/>
        <v>0.758682036181494-1.4479358972428i</v>
      </c>
      <c r="E3771" t="str">
        <f t="shared" si="1106"/>
        <v>-1.60916443476087-1.86506270015329i</v>
      </c>
      <c r="F3771" t="str">
        <f t="shared" si="1107"/>
        <v>1.72148824937933-1.53876208166868i</v>
      </c>
      <c r="G3771" t="str">
        <f t="shared" si="1108"/>
        <v>0.591595033068438-0.491538757288977i</v>
      </c>
      <c r="H3771" t="str">
        <f t="shared" si="1109"/>
        <v>0.0000484030101286022-1.73316872575166i</v>
      </c>
      <c r="I3771" t="str">
        <f t="shared" si="1110"/>
        <v>-0.00752329776470557-0.00841715352021686i</v>
      </c>
      <c r="K3771" t="str">
        <f t="shared" si="1111"/>
        <v>0.000193362355940979-0.00018493708518395i</v>
      </c>
      <c r="L3771" t="str">
        <f t="shared" si="1112"/>
        <v>0.0001875-0.000256076009806044i</v>
      </c>
      <c r="M3771" t="str">
        <f t="shared" si="1113"/>
        <v>0.00125-0.0000643613500582034i</v>
      </c>
      <c r="N3771">
        <f t="shared" si="1114"/>
        <v>56.858161990927897</v>
      </c>
      <c r="O3771">
        <f t="shared" si="1115"/>
        <v>65.373115870312887</v>
      </c>
      <c r="P3771" s="3">
        <f t="shared" si="1116"/>
        <v>-65.373115870312887</v>
      </c>
      <c r="Q3771" s="3">
        <f t="shared" si="1117"/>
        <v>123.1418380090721</v>
      </c>
      <c r="R3771">
        <f t="shared" si="1118"/>
        <v>-56.858161990927897</v>
      </c>
      <c r="S3771">
        <f t="shared" si="1119"/>
        <v>1377.469992332047</v>
      </c>
      <c r="T3771">
        <f t="shared" si="1102"/>
        <v>-65.373115870312887</v>
      </c>
    </row>
    <row r="3772" spans="1:20" x14ac:dyDescent="0.35">
      <c r="A3772">
        <f t="shared" si="1103"/>
        <v>8687787.8339257222</v>
      </c>
      <c r="B3772">
        <f t="shared" si="1120"/>
        <v>1382704.378302909</v>
      </c>
      <c r="C3772" t="str">
        <f t="shared" si="1104"/>
        <v>-0.000290415706384094+0.000446932596200596i</v>
      </c>
      <c r="D3772" t="str">
        <f t="shared" si="1105"/>
        <v>0.754191950480847-1.44481720884273i</v>
      </c>
      <c r="E3772" t="str">
        <f t="shared" si="1106"/>
        <v>-1.60391611140233-1.85214967195584i</v>
      </c>
      <c r="F3772" t="str">
        <f t="shared" si="1107"/>
        <v>1.7161514044458-1.53933580400445i</v>
      </c>
      <c r="G3772" t="str">
        <f t="shared" si="1108"/>
        <v>0.589761008958156-0.491876977780841i</v>
      </c>
      <c r="H3772" t="str">
        <f t="shared" si="1109"/>
        <v>0.0000479811360025241-1.72660728105213i</v>
      </c>
      <c r="I3772" t="str">
        <f t="shared" si="1110"/>
        <v>-0.00749761238676558-0.00835929196142413i</v>
      </c>
      <c r="K3772" t="str">
        <f t="shared" si="1111"/>
        <v>0.000193136624057263-0.000184288288492174i</v>
      </c>
      <c r="L3772" t="str">
        <f t="shared" si="1112"/>
        <v>0.0001875-0.000255106604708153i</v>
      </c>
      <c r="M3772" t="str">
        <f t="shared" si="1113"/>
        <v>0.00125-0.0000641177027876104i</v>
      </c>
      <c r="N3772">
        <f t="shared" si="1114"/>
        <v>56.984287493590386</v>
      </c>
      <c r="O3772">
        <f t="shared" si="1115"/>
        <v>65.465440103249747</v>
      </c>
      <c r="P3772" s="3">
        <f t="shared" si="1116"/>
        <v>-65.465440103249747</v>
      </c>
      <c r="Q3772" s="3">
        <f t="shared" si="1117"/>
        <v>123.01571250640961</v>
      </c>
      <c r="R3772">
        <f t="shared" si="1118"/>
        <v>-56.984287493590386</v>
      </c>
      <c r="S3772">
        <f t="shared" si="1119"/>
        <v>1382.7043783029089</v>
      </c>
      <c r="T3772">
        <f t="shared" si="1102"/>
        <v>-65.465440103249747</v>
      </c>
    </row>
    <row r="3773" spans="1:20" x14ac:dyDescent="0.35">
      <c r="A3773">
        <f t="shared" si="1103"/>
        <v>8720801.4276946411</v>
      </c>
      <c r="B3773">
        <f t="shared" si="1120"/>
        <v>1387958.6549404601</v>
      </c>
      <c r="C3773" t="str">
        <f t="shared" si="1104"/>
        <v>-0.000286371856332091+0.000442834023733419i</v>
      </c>
      <c r="D3773" t="str">
        <f t="shared" si="1105"/>
        <v>0.749721112283722-1.44169129304743i</v>
      </c>
      <c r="E3773" t="str">
        <f t="shared" si="1106"/>
        <v>-1.59866395410105-1.83930041505621i</v>
      </c>
      <c r="F3773" t="str">
        <f t="shared" si="1107"/>
        <v>1.71080728697819-1.53989181751084i</v>
      </c>
      <c r="G3773" t="str">
        <f t="shared" si="1108"/>
        <v>0.587924485617892-0.492208578581102i</v>
      </c>
      <c r="H3773" t="str">
        <f t="shared" si="1109"/>
        <v>0.0000475632533144706-1.72007067907087i</v>
      </c>
      <c r="I3773" t="str">
        <f t="shared" si="1110"/>
        <v>-0.00747192772881165-0.00830171259610483i</v>
      </c>
      <c r="K3773" t="str">
        <f t="shared" si="1111"/>
        <v>0.000192912430508415-0.000183641405498112i</v>
      </c>
      <c r="L3773" t="str">
        <f t="shared" si="1112"/>
        <v>0.0001875-0.000254140869404416i</v>
      </c>
      <c r="M3773" t="str">
        <f t="shared" si="1113"/>
        <v>0.00125-0.0000638749778716982i</v>
      </c>
      <c r="N3773">
        <f t="shared" si="1114"/>
        <v>57.110063665102885</v>
      </c>
      <c r="O3773">
        <f t="shared" si="1115"/>
        <v>65.557821258650449</v>
      </c>
      <c r="P3773" s="3">
        <f t="shared" si="1116"/>
        <v>-65.557821258650449</v>
      </c>
      <c r="Q3773" s="3">
        <f t="shared" si="1117"/>
        <v>122.88993633489711</v>
      </c>
      <c r="R3773">
        <f t="shared" si="1118"/>
        <v>-57.110063665102885</v>
      </c>
      <c r="S3773">
        <f t="shared" si="1119"/>
        <v>1387.9586549404601</v>
      </c>
      <c r="T3773">
        <f t="shared" si="1102"/>
        <v>-65.557821258650449</v>
      </c>
    </row>
    <row r="3774" spans="1:20" x14ac:dyDescent="0.35">
      <c r="A3774">
        <f t="shared" si="1103"/>
        <v>8753940.473119881</v>
      </c>
      <c r="B3774">
        <f t="shared" si="1120"/>
        <v>1393232.8978292339</v>
      </c>
      <c r="C3774" t="str">
        <f t="shared" si="1104"/>
        <v>-0.000282380537577398+0.000438765454453632i</v>
      </c>
      <c r="D3774" t="str">
        <f t="shared" si="1105"/>
        <v>0.745269525895021-1.43855828521763i</v>
      </c>
      <c r="E3774" t="str">
        <f t="shared" si="1106"/>
        <v>-1.59340807459924-1.8265148111787i</v>
      </c>
      <c r="F3774" t="str">
        <f t="shared" si="1107"/>
        <v>1.70545603616549-1.54043004953213i</v>
      </c>
      <c r="G3774" t="str">
        <f t="shared" si="1108"/>
        <v>0.586085510880403-0.49253353674289i</v>
      </c>
      <c r="H3774" t="str">
        <f t="shared" si="1109"/>
        <v>0.0000471493206885778-1.7135588257252i</v>
      </c>
      <c r="I3774" t="str">
        <f t="shared" si="1110"/>
        <v>-0.00744624412766656-0.00824441492307868i</v>
      </c>
      <c r="K3774" t="str">
        <f t="shared" si="1111"/>
        <v>0.000192689766006352-0.000182996434420949i</v>
      </c>
      <c r="L3774" t="str">
        <f t="shared" si="1112"/>
        <v>0.0001875-0.000253178790002407i</v>
      </c>
      <c r="M3774" t="str">
        <f t="shared" si="1113"/>
        <v>0.00125-0.0000636331718187868i</v>
      </c>
      <c r="N3774">
        <f t="shared" si="1114"/>
        <v>57.23549004600909</v>
      </c>
      <c r="O3774">
        <f t="shared" si="1115"/>
        <v>65.650259030409131</v>
      </c>
      <c r="P3774" s="3">
        <f t="shared" si="1116"/>
        <v>-65.650259030409131</v>
      </c>
      <c r="Q3774" s="3">
        <f t="shared" si="1117"/>
        <v>122.76450995399091</v>
      </c>
      <c r="R3774">
        <f t="shared" si="1118"/>
        <v>-57.23549004600909</v>
      </c>
      <c r="S3774">
        <f t="shared" si="1119"/>
        <v>1393.2328978292339</v>
      </c>
      <c r="T3774">
        <f t="shared" si="1102"/>
        <v>-65.650259030409131</v>
      </c>
    </row>
    <row r="3775" spans="1:20" x14ac:dyDescent="0.35">
      <c r="A3775">
        <f t="shared" si="1103"/>
        <v>8787205.446917735</v>
      </c>
      <c r="B3775">
        <f t="shared" si="1120"/>
        <v>1398527.182840985</v>
      </c>
      <c r="C3775" t="str">
        <f t="shared" si="1104"/>
        <v>-0.000278441144360116+0.000434726798844256i</v>
      </c>
      <c r="D3775" t="str">
        <f t="shared" si="1105"/>
        <v>0.740837194479654-1.43541832025825i</v>
      </c>
      <c r="E3775" t="str">
        <f t="shared" si="1106"/>
        <v>-1.58814858545609-1.81379274157684i</v>
      </c>
      <c r="F3775" t="str">
        <f t="shared" si="1107"/>
        <v>1.70009779197957-1.54095042866699i</v>
      </c>
      <c r="G3775" t="str">
        <f t="shared" si="1108"/>
        <v>0.584244132847467-0.492851829742752i</v>
      </c>
      <c r="H3775" t="str">
        <f t="shared" si="1109"/>
        <v>0.0000467392972118973-1.707071627289i</v>
      </c>
      <c r="I3775" t="str">
        <f t="shared" si="1110"/>
        <v>-0.00742056192505964-0.00818739843908866i</v>
      </c>
      <c r="K3775" t="str">
        <f t="shared" si="1111"/>
        <v>0.000192468621301882-0.000182353373436396i</v>
      </c>
      <c r="L3775" t="str">
        <f t="shared" si="1112"/>
        <v>0.0001875-0.00025222035266229i</v>
      </c>
      <c r="M3775" t="str">
        <f t="shared" si="1113"/>
        <v>0.00125-0.0000633922811504153i</v>
      </c>
      <c r="N3775">
        <f t="shared" si="1114"/>
        <v>57.360566189161901</v>
      </c>
      <c r="O3775">
        <f t="shared" si="1115"/>
        <v>65.742753112412672</v>
      </c>
      <c r="P3775" s="3">
        <f t="shared" si="1116"/>
        <v>-65.742753112412672</v>
      </c>
      <c r="Q3775" s="3">
        <f t="shared" si="1117"/>
        <v>122.6394338108381</v>
      </c>
      <c r="R3775">
        <f t="shared" si="1118"/>
        <v>-57.360566189161901</v>
      </c>
      <c r="S3775">
        <f t="shared" si="1119"/>
        <v>1398.527182840985</v>
      </c>
      <c r="T3775">
        <f t="shared" si="1102"/>
        <v>-65.742753112412672</v>
      </c>
    </row>
    <row r="3776" spans="1:20" x14ac:dyDescent="0.35">
      <c r="A3776">
        <f t="shared" si="1103"/>
        <v>8820596.8276160248</v>
      </c>
      <c r="B3776">
        <f t="shared" si="1120"/>
        <v>1403841.5861357809</v>
      </c>
      <c r="C3776" t="str">
        <f t="shared" si="1104"/>
        <v>-0.000274553076468892+0.000430717965223948i</v>
      </c>
      <c r="D3776" t="str">
        <f t="shared" si="1105"/>
        <v>0.736424120072066-1.43227153260874i</v>
      </c>
      <c r="E3776" t="str">
        <f t="shared" si="1106"/>
        <v>-1.58288560003348-1.80113408702083i</v>
      </c>
      <c r="F3776" t="str">
        <f t="shared" si="1107"/>
        <v>1.69473269516124-1.54145288477929i</v>
      </c>
      <c r="G3776" t="str">
        <f t="shared" si="1108"/>
        <v>0.582400399885133-0.493163435484394i</v>
      </c>
      <c r="H3776" t="str">
        <f t="shared" si="1109"/>
        <v>0.0000463331424290204-1.7006089903913i</v>
      </c>
      <c r="I3776" t="str">
        <f t="shared" si="1110"/>
        <v>-0.00739488146755738-0.00813066263874468i</v>
      </c>
      <c r="K3776" t="str">
        <f t="shared" si="1111"/>
        <v>0.000192248987184814-0.000181712220677238i</v>
      </c>
      <c r="L3776" t="str">
        <f t="shared" si="1112"/>
        <v>0.0001875-0.000251265543596623i</v>
      </c>
      <c r="M3776" t="str">
        <f t="shared" si="1113"/>
        <v>0.00125-0.0000631523024012902i</v>
      </c>
      <c r="N3776">
        <f t="shared" si="1114"/>
        <v>57.485291659710967</v>
      </c>
      <c r="O3776">
        <f t="shared" si="1115"/>
        <v>65.835303198554243</v>
      </c>
      <c r="P3776" s="3">
        <f t="shared" si="1116"/>
        <v>-65.835303198554243</v>
      </c>
      <c r="Q3776" s="3">
        <f t="shared" si="1117"/>
        <v>122.51470834028903</v>
      </c>
      <c r="R3776">
        <f t="shared" si="1118"/>
        <v>-57.485291659710967</v>
      </c>
      <c r="S3776">
        <f t="shared" si="1119"/>
        <v>1403.841586135781</v>
      </c>
      <c r="T3776">
        <f t="shared" si="1102"/>
        <v>-65.835303198554243</v>
      </c>
    </row>
    <row r="3777" spans="1:20" x14ac:dyDescent="0.35">
      <c r="A3777">
        <f t="shared" si="1103"/>
        <v>8854115.0955609642</v>
      </c>
      <c r="B3777">
        <f t="shared" si="1120"/>
        <v>1409176.1841630968</v>
      </c>
      <c r="C3777" t="str">
        <f t="shared" si="1104"/>
        <v>-0.000270715739215384+0.000426738859798771i</v>
      </c>
      <c r="D3777" t="str">
        <f t="shared" si="1105"/>
        <v>0.732030303585838-1.42911805623355i</v>
      </c>
      <c r="E3777" t="str">
        <f t="shared" si="1106"/>
        <v>-1.57761923248165-1.7885387277856i</v>
      </c>
      <c r="F3777" t="str">
        <f t="shared" si="1107"/>
        <v>1.68936088720638-1.54193734900866i</v>
      </c>
      <c r="G3777" t="str">
        <f t="shared" si="1108"/>
        <v>0.580554360618911-0.493468332302366i</v>
      </c>
      <c r="H3777" t="str">
        <f t="shared" si="1109"/>
        <v>0.0000459308163367572-1.69417082201499i</v>
      </c>
      <c r="I3777" t="str">
        <f t="shared" si="1110"/>
        <v>-0.00736920310649358-0.00807420701446995i</v>
      </c>
      <c r="K3777" t="str">
        <f t="shared" si="1111"/>
        <v>0.000192030854484032-0.000181072974233865i</v>
      </c>
      <c r="L3777" t="str">
        <f t="shared" si="1112"/>
        <v>0.0001875-0.000250314349070156i</v>
      </c>
      <c r="M3777" t="str">
        <f t="shared" si="1113"/>
        <v>0.00125-0.0000629132321192373i</v>
      </c>
      <c r="N3777">
        <f t="shared" si="1114"/>
        <v>57.609666035085723</v>
      </c>
      <c r="O3777">
        <f t="shared" si="1115"/>
        <v>65.927908982746516</v>
      </c>
      <c r="P3777" s="3">
        <f t="shared" si="1116"/>
        <v>-65.927908982746516</v>
      </c>
      <c r="Q3777" s="3">
        <f t="shared" si="1117"/>
        <v>122.39033396491428</v>
      </c>
      <c r="R3777">
        <f t="shared" si="1118"/>
        <v>-57.609666035085723</v>
      </c>
      <c r="S3777">
        <f t="shared" si="1119"/>
        <v>1409.1761841630969</v>
      </c>
      <c r="T3777">
        <f t="shared" si="1102"/>
        <v>-65.927908982746516</v>
      </c>
    </row>
    <row r="3778" spans="1:20" x14ac:dyDescent="0.35">
      <c r="A3778">
        <f t="shared" si="1103"/>
        <v>8887760.7329240963</v>
      </c>
      <c r="B3778">
        <f t="shared" si="1120"/>
        <v>1414531.0536629166</v>
      </c>
      <c r="C3778" t="str">
        <f t="shared" si="1104"/>
        <v>-0.000266928543408326+0.00042278938671337i</v>
      </c>
      <c r="D3778" t="str">
        <f t="shared" si="1105"/>
        <v>0.727655744823294-1.42595802461269i</v>
      </c>
      <c r="E3778" t="str">
        <f t="shared" si="1106"/>
        <v>-1.57234959772459-1.77600654363852i</v>
      </c>
      <c r="F3778" t="str">
        <f t="shared" si="1107"/>
        <v>1.68398251035169-1.54240375378104i</v>
      </c>
      <c r="G3778" t="str">
        <f t="shared" si="1108"/>
        <v>0.57870606392891-0.493766498965673i</v>
      </c>
      <c r="H3778" t="str">
        <f t="shared" si="1109"/>
        <v>0.0000455322793788852-1.68775702949542i</v>
      </c>
      <c r="I3778" t="str">
        <f t="shared" si="1110"/>
        <v>-0.00734352719789927-0.0080180310564465i</v>
      </c>
      <c r="K3778" t="str">
        <f t="shared" si="1111"/>
        <v>0.000191814214067603-0.000180435632154809i</v>
      </c>
      <c r="L3778" t="str">
        <f t="shared" si="1112"/>
        <v>0.0001875-0.000249366755399638i</v>
      </c>
      <c r="M3778" t="str">
        <f t="shared" si="1113"/>
        <v>0.00125-0.0000626750668651497i</v>
      </c>
      <c r="N3778">
        <f t="shared" si="1114"/>
        <v>57.733688904981037</v>
      </c>
      <c r="O3778">
        <f t="shared" si="1115"/>
        <v>66.020570158936195</v>
      </c>
      <c r="P3778" s="3">
        <f t="shared" si="1116"/>
        <v>-66.020570158936195</v>
      </c>
      <c r="Q3778" s="3">
        <f t="shared" si="1117"/>
        <v>122.26631109501896</v>
      </c>
      <c r="R3778">
        <f t="shared" si="1118"/>
        <v>-57.733688904981037</v>
      </c>
      <c r="S3778">
        <f t="shared" si="1119"/>
        <v>1414.5310536629167</v>
      </c>
      <c r="T3778">
        <f t="shared" si="1102"/>
        <v>-66.020570158936195</v>
      </c>
    </row>
    <row r="3779" spans="1:20" x14ac:dyDescent="0.35">
      <c r="A3779">
        <f t="shared" si="1103"/>
        <v>8921534.2237092089</v>
      </c>
      <c r="B3779">
        <f t="shared" si="1120"/>
        <v>1419906.2716668358</v>
      </c>
      <c r="C3779" t="str">
        <f t="shared" si="1104"/>
        <v>-0.00026319090532734+0.000418869448101676i</v>
      </c>
      <c r="D3779" t="str">
        <f t="shared" si="1105"/>
        <v>0.723300442485266-1.42279157073261i</v>
      </c>
      <c r="E3779" t="str">
        <f t="shared" si="1106"/>
        <v>-1.56707681144545-1.76353741382785i</v>
      </c>
      <c r="F3779" t="str">
        <f t="shared" si="1107"/>
        <v>1.6785977075604-1.54285203281883i</v>
      </c>
      <c r="G3779" t="str">
        <f t="shared" si="1108"/>
        <v>0.576855558944905-0.494057914681332i</v>
      </c>
      <c r="H3779" t="str">
        <f t="shared" si="1109"/>
        <v>0.0000451374924409482-1.68136752051911i</v>
      </c>
      <c r="I3779" t="str">
        <f t="shared" si="1110"/>
        <v>-0.00731785410243141-0.00796213425256258i</v>
      </c>
      <c r="K3779" t="str">
        <f t="shared" si="1111"/>
        <v>0.000191599056842837-0.00017980019244727i</v>
      </c>
      <c r="L3779" t="str">
        <f t="shared" si="1112"/>
        <v>0.0001875-0.000248422748953614i</v>
      </c>
      <c r="M3779" t="str">
        <f t="shared" si="1113"/>
        <v>0.00125-0.0000624378032129403i</v>
      </c>
      <c r="N3779">
        <f t="shared" si="1114"/>
        <v>57.857359871340776</v>
      </c>
      <c r="O3779">
        <f t="shared" si="1115"/>
        <v>66.113286421116726</v>
      </c>
      <c r="P3779" s="3">
        <f t="shared" si="1116"/>
        <v>-66.113286421116726</v>
      </c>
      <c r="Q3779" s="3">
        <f t="shared" si="1117"/>
        <v>122.14264012865922</v>
      </c>
      <c r="R3779">
        <f t="shared" si="1118"/>
        <v>-57.857359871340776</v>
      </c>
      <c r="S3779">
        <f t="shared" si="1119"/>
        <v>1419.9062716668357</v>
      </c>
      <c r="T3779">
        <f t="shared" si="1102"/>
        <v>-66.113286421116726</v>
      </c>
    </row>
    <row r="3780" spans="1:20" x14ac:dyDescent="0.35">
      <c r="A3780">
        <f t="shared" si="1103"/>
        <v>8955436.0537593048</v>
      </c>
      <c r="B3780">
        <f t="shared" si="1120"/>
        <v>1425301.9154991698</v>
      </c>
      <c r="C3780" t="str">
        <f t="shared" si="1104"/>
        <v>-0.000259502246696391+0.000414978944136985i</v>
      </c>
      <c r="D3780" t="str">
        <f t="shared" si="1105"/>
        <v>0.718964394180845-1.41961882707712i</v>
      </c>
      <c r="E3780" t="str">
        <f t="shared" si="1106"/>
        <v>-1.56180099007166-1.75113121707092i</v>
      </c>
      <c r="F3780" t="str">
        <f t="shared" si="1107"/>
        <v>1.67320662250772-1.54328212115101i</v>
      </c>
      <c r="G3780" t="str">
        <f t="shared" si="1108"/>
        <v>0.575002895041354-0.494342559097854i</v>
      </c>
      <c r="H3780" t="str">
        <f t="shared" si="1109"/>
        <v>0.000044746416845124-1.67500220312239i</v>
      </c>
      <c r="I3780" t="str">
        <f t="shared" si="1110"/>
        <v>-0.0072921841853015-0.00790651608836024i</v>
      </c>
      <c r="K3780" t="str">
        <f t="shared" si="1111"/>
        <v>0.000191385373756386-0.000179166653077645i</v>
      </c>
      <c r="L3780" t="str">
        <f t="shared" si="1112"/>
        <v>0.0001875-0.000247482316152235i</v>
      </c>
      <c r="M3780" t="str">
        <f t="shared" si="1113"/>
        <v>0.00125-0.0000622014377494924i</v>
      </c>
      <c r="N3780">
        <f t="shared" si="1114"/>
        <v>57.980678548339938</v>
      </c>
      <c r="O3780">
        <f t="shared" si="1115"/>
        <v>66.206057463342447</v>
      </c>
      <c r="P3780" s="3">
        <f t="shared" si="1116"/>
        <v>-66.206057463342447</v>
      </c>
      <c r="Q3780" s="3">
        <f t="shared" si="1117"/>
        <v>122.01932145166006</v>
      </c>
      <c r="R3780">
        <f t="shared" si="1118"/>
        <v>-57.980678548339938</v>
      </c>
      <c r="S3780">
        <f t="shared" si="1119"/>
        <v>1425.3019154991698</v>
      </c>
      <c r="T3780">
        <f t="shared" si="1102"/>
        <v>-66.206057463342447</v>
      </c>
    </row>
    <row r="3781" spans="1:20" x14ac:dyDescent="0.35">
      <c r="A3781">
        <f t="shared" si="1103"/>
        <v>8989466.7107635885</v>
      </c>
      <c r="B3781">
        <f t="shared" si="1120"/>
        <v>1430718.0627780666</v>
      </c>
      <c r="C3781" t="str">
        <f t="shared" si="1104"/>
        <v>-0.00025586199465696+0.000411117773081545i</v>
      </c>
      <c r="D3781" t="str">
        <f t="shared" si="1105"/>
        <v>0.714647596437219-1.41643992561852i</v>
      </c>
      <c r="E3781" t="str">
        <f t="shared" si="1106"/>
        <v>-1.55652225076006-1.73878783154291i</v>
      </c>
      <c r="F3781" t="str">
        <f t="shared" si="1107"/>
        <v>1.66780939956622-1.54369395512299i</v>
      </c>
      <c r="G3781" t="str">
        <f t="shared" si="1108"/>
        <v>0.573148121832357-0.49462041230867i</v>
      </c>
      <c r="H3781" t="str">
        <f t="shared" si="1109"/>
        <v>0.0000443590143451435-1.66866098569009i</v>
      </c>
      <c r="I3781" t="str">
        <f t="shared" si="1110"/>
        <v>-0.0072665178162034-0.00785117604698427i</v>
      </c>
      <c r="K3781" t="str">
        <f t="shared" si="1111"/>
        <v>0.000191173155794302-0.000178535011972054i</v>
      </c>
      <c r="L3781" t="str">
        <f t="shared" si="1112"/>
        <v>0.0001875-0.000246545443467061i</v>
      </c>
      <c r="M3781" t="str">
        <f t="shared" si="1113"/>
        <v>0.00125-0.0000619659670746088i</v>
      </c>
      <c r="N3781">
        <f t="shared" si="1114"/>
        <v>58.103644562367862</v>
      </c>
      <c r="O3781">
        <f t="shared" si="1115"/>
        <v>66.29888297974162</v>
      </c>
      <c r="P3781" s="3">
        <f t="shared" si="1116"/>
        <v>-66.29888297974162</v>
      </c>
      <c r="Q3781" s="3">
        <f t="shared" si="1117"/>
        <v>121.89635543763214</v>
      </c>
      <c r="R3781">
        <f t="shared" si="1118"/>
        <v>-58.103644562367862</v>
      </c>
      <c r="S3781">
        <f t="shared" si="1119"/>
        <v>1430.7180627780667</v>
      </c>
      <c r="T3781">
        <f t="shared" si="1102"/>
        <v>-66.29888297974162</v>
      </c>
    </row>
    <row r="3782" spans="1:20" x14ac:dyDescent="0.35">
      <c r="A3782">
        <f t="shared" si="1103"/>
        <v>9023626.6842644922</v>
      </c>
      <c r="B3782">
        <f t="shared" si="1120"/>
        <v>1436154.7914166234</v>
      </c>
      <c r="C3782" t="str">
        <f t="shared" si="1104"/>
        <v>-0.000252269581740896+0.000407285831335542i</v>
      </c>
      <c r="D3782" t="str">
        <f t="shared" si="1105"/>
        <v>0.710350044709591-1.41325499780895i</v>
      </c>
      <c r="E3782" t="str">
        <f t="shared" si="1106"/>
        <v>-1.55124071138177-1.72650713486549i</v>
      </c>
      <c r="F3782" t="str">
        <f t="shared" si="1107"/>
        <v>1.66240618379097-1.5440874724063i</v>
      </c>
      <c r="G3782" t="str">
        <f t="shared" si="1108"/>
        <v>0.571291289166558-0.494891454855477i</v>
      </c>
      <c r="H3782" t="str">
        <f t="shared" si="1109"/>
        <v>0.0000439752471212725-1.66234377695419i</v>
      </c>
      <c r="I3782" t="str">
        <f t="shared" si="1110"/>
        <v>-0.00724085536924061-0.00779611360913145i</v>
      </c>
      <c r="K3782" t="str">
        <f t="shared" si="1111"/>
        <v>0.000190962393982107-0.000177905267016852i</v>
      </c>
      <c r="L3782" t="str">
        <f t="shared" si="1112"/>
        <v>0.0001875-0.000245612117420861i</v>
      </c>
      <c r="M3782" t="str">
        <f t="shared" si="1113"/>
        <v>0.00125-0.0000617313878009652i</v>
      </c>
      <c r="N3782">
        <f t="shared" si="1114"/>
        <v>58.22625755200977</v>
      </c>
      <c r="O3782">
        <f t="shared" si="1115"/>
        <v>66.391762664530503</v>
      </c>
      <c r="P3782" s="3">
        <f t="shared" si="1116"/>
        <v>-66.391762664530503</v>
      </c>
      <c r="Q3782" s="3">
        <f t="shared" si="1117"/>
        <v>121.77374244799023</v>
      </c>
      <c r="R3782">
        <f t="shared" si="1118"/>
        <v>-58.22625755200977</v>
      </c>
      <c r="S3782">
        <f t="shared" si="1119"/>
        <v>1436.1547914166233</v>
      </c>
      <c r="T3782">
        <f t="shared" si="1102"/>
        <v>-66.391762664530503</v>
      </c>
    </row>
    <row r="3783" spans="1:20" x14ac:dyDescent="0.35">
      <c r="A3783">
        <f t="shared" si="1103"/>
        <v>9057916.4656646959</v>
      </c>
      <c r="B3783">
        <f t="shared" si="1120"/>
        <v>1441612.1796240066</v>
      </c>
      <c r="C3783" t="str">
        <f t="shared" si="1104"/>
        <v>-0.000248724445843023+0.000403483013485565i</v>
      </c>
      <c r="D3783" t="str">
        <f t="shared" si="1105"/>
        <v>0.706071733391098-1.4100641745718i</v>
      </c>
      <c r="E3783" t="str">
        <f t="shared" si="1106"/>
        <v>-1.54595649050698-1.71428900409592i</v>
      </c>
      <c r="F3783" t="str">
        <f t="shared" si="1107"/>
        <v>1.65699712090454-1.54446261200803i</v>
      </c>
      <c r="G3783" t="str">
        <f t="shared" si="1108"/>
        <v>0.569432447121993-0.495155667731524i</v>
      </c>
      <c r="H3783" t="str">
        <f t="shared" si="1109"/>
        <v>0.0000435950777753501-1.65605048599255i</v>
      </c>
      <c r="I3783" t="str">
        <f t="shared" si="1110"/>
        <v>-0.00721519722285307-0.00774132825300111i</v>
      </c>
      <c r="K3783" t="str">
        <f t="shared" si="1111"/>
        <v>0.000190753079384865-0.000177277416059157i</v>
      </c>
      <c r="L3783" t="str">
        <f t="shared" si="1112"/>
        <v>0.0001875-0.000244682324587429i</v>
      </c>
      <c r="M3783" t="str">
        <f t="shared" si="1113"/>
        <v>0.00125-0.0000614976965540596i</v>
      </c>
      <c r="N3783">
        <f t="shared" si="1114"/>
        <v>58.348517168026078</v>
      </c>
      <c r="O3783">
        <f t="shared" si="1115"/>
        <v>66.484696212026421</v>
      </c>
      <c r="P3783" s="3">
        <f t="shared" si="1116"/>
        <v>-66.484696212026421</v>
      </c>
      <c r="Q3783" s="3">
        <f t="shared" si="1117"/>
        <v>121.65148283197392</v>
      </c>
      <c r="R3783">
        <f t="shared" si="1118"/>
        <v>-58.348517168026078</v>
      </c>
      <c r="S3783">
        <f t="shared" si="1119"/>
        <v>1441.6121796240066</v>
      </c>
      <c r="T3783">
        <f t="shared" si="1102"/>
        <v>-66.484696212026421</v>
      </c>
    </row>
    <row r="3784" spans="1:20" x14ac:dyDescent="0.35">
      <c r="A3784">
        <f t="shared" si="1103"/>
        <v>9092336.5482342243</v>
      </c>
      <c r="B3784">
        <f t="shared" si="1120"/>
        <v>1447090.305906578</v>
      </c>
      <c r="C3784" t="str">
        <f t="shared" si="1104"/>
        <v>-0.000245226030193429+0.000399709212352504i</v>
      </c>
      <c r="D3784" t="str">
        <f t="shared" si="1105"/>
        <v>0.701812655822829-1.40686758629338i</v>
      </c>
      <c r="E3784" t="str">
        <f t="shared" si="1106"/>
        <v>-1.54066970738966-1.70213331571622i</v>
      </c>
      <c r="F3784" t="str">
        <f t="shared" si="1107"/>
        <v>1.65158235728185-1.54481931428013i</v>
      </c>
      <c r="G3784" t="str">
        <f t="shared" si="1108"/>
        <v>0.567571646000884-0.495413032384829i</v>
      </c>
      <c r="H3784" t="str">
        <f t="shared" si="1109"/>
        <v>0.0000432184693258836-1.64978102222753i</v>
      </c>
      <c r="I3784" t="str">
        <f t="shared" si="1110"/>
        <v>-0.00718954375974315-0.00768681945424604i</v>
      </c>
      <c r="K3784" t="str">
        <f t="shared" si="1111"/>
        <v>0.000190545203107234-0.000176651456907353i</v>
      </c>
      <c r="L3784" t="str">
        <f t="shared" si="1112"/>
        <v>0.0001875-0.000243756051591382i</v>
      </c>
      <c r="M3784" t="str">
        <f t="shared" si="1113"/>
        <v>0.00125-0.0000612648899721654i</v>
      </c>
      <c r="N3784">
        <f t="shared" si="1114"/>
        <v>58.470423073333436</v>
      </c>
      <c r="O3784">
        <f t="shared" si="1115"/>
        <v>66.577683316661449</v>
      </c>
      <c r="P3784" s="3">
        <f t="shared" si="1116"/>
        <v>-66.577683316661449</v>
      </c>
      <c r="Q3784" s="3">
        <f t="shared" si="1117"/>
        <v>121.52957692666656</v>
      </c>
      <c r="R3784">
        <f t="shared" si="1118"/>
        <v>-58.470423073333436</v>
      </c>
      <c r="S3784">
        <f t="shared" si="1119"/>
        <v>1447.0903059065779</v>
      </c>
      <c r="T3784">
        <f t="shared" si="1102"/>
        <v>-66.577683316661449</v>
      </c>
    </row>
    <row r="3785" spans="1:20" x14ac:dyDescent="0.35">
      <c r="A3785">
        <f t="shared" si="1103"/>
        <v>9126887.4271175135</v>
      </c>
      <c r="B3785">
        <f t="shared" si="1120"/>
        <v>1452589.2490690229</v>
      </c>
      <c r="C3785" t="str">
        <f t="shared" si="1104"/>
        <v>-0.00024177378332951+0.0003959643190389i</v>
      </c>
      <c r="D3785" t="str">
        <f t="shared" si="1105"/>
        <v>0.697572804303857-1.40366536281469i</v>
      </c>
      <c r="E3785" t="str">
        <f t="shared" si="1106"/>
        <v>-1.53538048195208-1.69003994562263i</v>
      </c>
      <c r="F3785" t="str">
        <f t="shared" si="1107"/>
        <v>1.64616203993491-1.54515752092846i</v>
      </c>
      <c r="G3785" t="str">
        <f t="shared" si="1108"/>
        <v>0.565708936324381-0.495663530721313i</v>
      </c>
      <c r="H3785" t="str">
        <f t="shared" si="1109"/>
        <v>0.0000428453852031995-1.64353529542476i</v>
      </c>
      <c r="I3785" t="str">
        <f t="shared" si="1110"/>
        <v>-0.00716389536680167-0.00763258668592513i</v>
      </c>
      <c r="K3785" t="str">
        <f t="shared" si="1111"/>
        <v>0.000190338756293521-0.000176027387331606i</v>
      </c>
      <c r="L3785" t="str">
        <f t="shared" si="1112"/>
        <v>0.0001875-0.000242833285107972i</v>
      </c>
      <c r="M3785" t="str">
        <f t="shared" si="1113"/>
        <v>0.00125-0.0000610329647062815i</v>
      </c>
      <c r="N3785">
        <f t="shared" si="1114"/>
        <v>58.591974942983398</v>
      </c>
      <c r="O3785">
        <f t="shared" si="1115"/>
        <v>66.670723672995862</v>
      </c>
      <c r="P3785" s="3">
        <f t="shared" si="1116"/>
        <v>-66.670723672995862</v>
      </c>
      <c r="Q3785" s="3">
        <f t="shared" si="1117"/>
        <v>121.4080250570166</v>
      </c>
      <c r="R3785">
        <f t="shared" si="1118"/>
        <v>-58.591974942983398</v>
      </c>
      <c r="S3785">
        <f t="shared" si="1119"/>
        <v>1452.589249069023</v>
      </c>
      <c r="T3785">
        <f t="shared" si="1102"/>
        <v>-66.670723672995862</v>
      </c>
    </row>
    <row r="3786" spans="1:20" x14ac:dyDescent="0.35">
      <c r="A3786">
        <f t="shared" si="1103"/>
        <v>9161569.5993405599</v>
      </c>
      <c r="B3786">
        <f t="shared" si="1120"/>
        <v>1458109.0882154852</v>
      </c>
      <c r="C3786" t="str">
        <f t="shared" si="1104"/>
        <v>-0.000238367159067741+0.000392248222975749i</v>
      </c>
      <c r="D3786" t="str">
        <f t="shared" si="1105"/>
        <v>0.693352170101362-1.40045763342344i</v>
      </c>
      <c r="E3786" t="str">
        <f t="shared" si="1106"/>
        <v>-1.53008893476924-1.67800876911521i</v>
      </c>
      <c r="F3786" t="str">
        <f t="shared" si="1107"/>
        <v>1.64073631649732-1.54547717502164i</v>
      </c>
      <c r="G3786" t="str">
        <f t="shared" si="1108"/>
        <v>0.56384436882725-0.495907145107882i</v>
      </c>
      <c r="H3786" t="str">
        <f t="shared" si="1109"/>
        <v>0.0000424757892446504-1.63731321569178i</v>
      </c>
      <c r="I3786" t="str">
        <f t="shared" si="1110"/>
        <v>-0.00713825243503273-0.0075786294184559i</v>
      </c>
      <c r="K3786" t="str">
        <f t="shared" si="1111"/>
        <v>0.00019013373012773-0.000175405205064367i</v>
      </c>
      <c r="L3786" t="str">
        <f t="shared" si="1112"/>
        <v>0.0001875-0.000241914011862893i</v>
      </c>
      <c r="M3786" t="str">
        <f t="shared" si="1113"/>
        <v>0.00125-0.0000608019174200852i</v>
      </c>
      <c r="N3786">
        <f t="shared" si="1114"/>
        <v>58.713172464142048</v>
      </c>
      <c r="O3786">
        <f t="shared" si="1115"/>
        <v>66.763816975731515</v>
      </c>
      <c r="P3786" s="3">
        <f t="shared" si="1116"/>
        <v>-66.763816975731515</v>
      </c>
      <c r="Q3786" s="3">
        <f t="shared" si="1117"/>
        <v>121.28682753585795</v>
      </c>
      <c r="R3786">
        <f t="shared" si="1118"/>
        <v>-58.713172464142048</v>
      </c>
      <c r="S3786">
        <f t="shared" si="1119"/>
        <v>1458.1090882154851</v>
      </c>
      <c r="T3786">
        <f t="shared" si="1102"/>
        <v>-66.763816975731515</v>
      </c>
    </row>
    <row r="3787" spans="1:20" x14ac:dyDescent="0.35">
      <c r="A3787">
        <f t="shared" si="1103"/>
        <v>9196383.5638180543</v>
      </c>
      <c r="B3787">
        <f t="shared" si="1120"/>
        <v>1463649.9027507042</v>
      </c>
      <c r="C3787" t="str">
        <f t="shared" si="1104"/>
        <v>-0.000235005616475207+0.000388560811968727i</v>
      </c>
      <c r="D3787" t="str">
        <f t="shared" si="1105"/>
        <v>0.689150743460724-1.39724452684613i</v>
      </c>
      <c r="E3787" t="str">
        <f t="shared" si="1106"/>
        <v>-1.52479518705312-1.66603966088767i</v>
      </c>
      <c r="F3787" t="str">
        <f t="shared" si="1107"/>
        <v>1.63530533520868-1.54577822099971i</v>
      </c>
      <c r="G3787" t="str">
        <f t="shared" si="1108"/>
        <v>0.561977994452518-0.496143858375415i</v>
      </c>
      <c r="H3787" t="str">
        <f t="shared" si="1109"/>
        <v>0.0000421096456898798-1.63111469347676i</v>
      </c>
      <c r="I3787" t="str">
        <f t="shared" si="1110"/>
        <v>-0.00711261535947853-0.00752494711956846i</v>
      </c>
      <c r="K3787" t="str">
        <f t="shared" si="1111"/>
        <v>0.000189930115833614-0.000174784907800878i</v>
      </c>
      <c r="L3787" t="str">
        <f t="shared" si="1112"/>
        <v>0.0001875-0.00024099821863209i</v>
      </c>
      <c r="M3787" t="str">
        <f t="shared" si="1113"/>
        <v>0.00125-0.0000605717447898836i</v>
      </c>
      <c r="N3787">
        <f t="shared" si="1114"/>
        <v>58.83401533606569</v>
      </c>
      <c r="O3787">
        <f t="shared" si="1115"/>
        <v>66.856962919725575</v>
      </c>
      <c r="P3787" s="3">
        <f t="shared" si="1116"/>
        <v>-66.856962919725575</v>
      </c>
      <c r="Q3787" s="3">
        <f t="shared" si="1117"/>
        <v>121.16598466393431</v>
      </c>
      <c r="R3787">
        <f t="shared" si="1118"/>
        <v>-58.83401533606569</v>
      </c>
      <c r="S3787">
        <f t="shared" si="1119"/>
        <v>1463.6499027507043</v>
      </c>
      <c r="T3787">
        <f t="shared" si="1102"/>
        <v>-66.856962919725575</v>
      </c>
    </row>
    <row r="3788" spans="1:20" x14ac:dyDescent="0.35">
      <c r="A3788">
        <f t="shared" si="1103"/>
        <v>9231329.8213605639</v>
      </c>
      <c r="B3788">
        <f t="shared" si="1120"/>
        <v>1469211.7723811569</v>
      </c>
      <c r="C3788" t="str">
        <f t="shared" si="1104"/>
        <v>-0.000231688619840894+0.000384901972243906i</v>
      </c>
      <c r="D3788" t="str">
        <f t="shared" si="1105"/>
        <v>0.684968513615724-1.39402617124035i</v>
      </c>
      <c r="E3788" t="str">
        <f t="shared" si="1106"/>
        <v>-1.51949936063695-1.65413249501752i</v>
      </c>
      <c r="F3788" t="str">
        <f t="shared" si="1107"/>
        <v>1.62986924489889-1.54606060468253i</v>
      </c>
      <c r="G3788" t="str">
        <f t="shared" si="1108"/>
        <v>0.560109864346057-0.496373653821694i</v>
      </c>
      <c r="H3788" t="str">
        <f t="shared" si="1109"/>
        <v>0.0000417469191761378-1.62493963956721i</v>
      </c>
      <c r="I3788" t="str">
        <f t="shared" si="1110"/>
        <v>-0.00708698453914339-0.00747153925426059i</v>
      </c>
      <c r="K3788" t="str">
        <f t="shared" si="1111"/>
        <v>0.000189727904674715-0.000174166493199671i</v>
      </c>
      <c r="L3788" t="str">
        <f t="shared" si="1112"/>
        <v>0.0001875-0.000240085892241572i</v>
      </c>
      <c r="M3788" t="str">
        <f t="shared" si="1113"/>
        <v>0.00125-0.0000603424435045663i</v>
      </c>
      <c r="N3788">
        <f t="shared" si="1114"/>
        <v>58.954503270078831</v>
      </c>
      <c r="O3788">
        <f t="shared" si="1115"/>
        <v>66.950161200003436</v>
      </c>
      <c r="P3788" s="3">
        <f t="shared" si="1116"/>
        <v>-66.950161200003436</v>
      </c>
      <c r="Q3788" s="3">
        <f t="shared" si="1117"/>
        <v>121.04549672992117</v>
      </c>
      <c r="R3788">
        <f t="shared" si="1118"/>
        <v>-58.954503270078831</v>
      </c>
      <c r="S3788">
        <f t="shared" si="1119"/>
        <v>1469.2117723811568</v>
      </c>
      <c r="T3788">
        <f t="shared" si="1102"/>
        <v>-66.950161200003436</v>
      </c>
    </row>
    <row r="3789" spans="1:20" x14ac:dyDescent="0.35">
      <c r="A3789">
        <f t="shared" si="1103"/>
        <v>9266408.8746817335</v>
      </c>
      <c r="B3789">
        <f t="shared" si="1120"/>
        <v>1474794.7771162053</v>
      </c>
      <c r="C3789" t="str">
        <f t="shared" si="1104"/>
        <v>-0.000228415638646722+0.000381271588492904i</v>
      </c>
      <c r="D3789" t="str">
        <f t="shared" si="1105"/>
        <v>0.680805468798774-1.3908026941873i</v>
      </c>
      <c r="E3789" t="str">
        <f t="shared" si="1106"/>
        <v>-1.5142015779593-1.64228714495627i</v>
      </c>
      <c r="F3789" t="str">
        <f t="shared" si="1107"/>
        <v>1.62442819497221-1.54632427327804i</v>
      </c>
      <c r="G3789" t="str">
        <f t="shared" si="1108"/>
        <v>0.558240029851132-0.496596515214252i</v>
      </c>
      <c r="H3789" t="str">
        <f t="shared" si="1109"/>
        <v>0.0000413875747336522-1.6187879650887i</v>
      </c>
      <c r="I3789" t="str">
        <f t="shared" si="1110"/>
        <v>-0.00706136037691773-0.00741840528475318i</v>
      </c>
      <c r="K3789" t="str">
        <f t="shared" si="1111"/>
        <v>0.000189527087954395-0.000173549958883064i</v>
      </c>
      <c r="L3789" t="str">
        <f t="shared" si="1112"/>
        <v>0.0001875-0.000239177019567217i</v>
      </c>
      <c r="M3789" t="str">
        <f t="shared" si="1113"/>
        <v>0.00125-0.0000601140102655575i</v>
      </c>
      <c r="N3789">
        <f t="shared" si="1114"/>
        <v>59.074635989552462</v>
      </c>
      <c r="O3789">
        <f t="shared" si="1115"/>
        <v>67.043411511772206</v>
      </c>
      <c r="P3789" s="3">
        <f t="shared" si="1116"/>
        <v>-67.043411511772206</v>
      </c>
      <c r="Q3789" s="3">
        <f t="shared" si="1117"/>
        <v>120.92536401044754</v>
      </c>
      <c r="R3789">
        <f t="shared" si="1118"/>
        <v>-59.074635989552462</v>
      </c>
      <c r="S3789">
        <f t="shared" si="1119"/>
        <v>1474.7947771162053</v>
      </c>
      <c r="T3789">
        <f t="shared" si="1102"/>
        <v>-67.043411511772206</v>
      </c>
    </row>
    <row r="3790" spans="1:20" x14ac:dyDescent="0.35">
      <c r="A3790">
        <f t="shared" si="1103"/>
        <v>9301621.228405524</v>
      </c>
      <c r="B3790">
        <f t="shared" si="1120"/>
        <v>1480398.997269247</v>
      </c>
      <c r="C3790" t="str">
        <f t="shared" si="1104"/>
        <v>-0.000225186147538402+0.00037766954391745i</v>
      </c>
      <c r="D3790" t="str">
        <f t="shared" si="1105"/>
        <v>0.676661596251126-1.38757422268436i</v>
      </c>
      <c r="E3790" t="str">
        <f t="shared" si="1106"/>
        <v>-1.50890196204796-1.63050348352007i</v>
      </c>
      <c r="F3790" t="str">
        <f t="shared" si="1107"/>
        <v>1.61898233539131-1.54656917539021i</v>
      </c>
      <c r="G3790" t="str">
        <f t="shared" si="1108"/>
        <v>0.556368542502896-0.49681242679315i</v>
      </c>
      <c r="H3790" t="str">
        <f t="shared" si="1109"/>
        <v>0.0000410315777810547-1.61265958150356i</v>
      </c>
      <c r="I3790" t="str">
        <f t="shared" si="1110"/>
        <v>-0.00703574327950094-0.00736554467044712i</v>
      </c>
      <c r="K3790" t="str">
        <f t="shared" si="1111"/>
        <v>0.000189327657015876-0.00017293530243765i</v>
      </c>
      <c r="L3790" t="str">
        <f t="shared" si="1112"/>
        <v>0.0001875-0.000238271587534586i</v>
      </c>
      <c r="M3790" t="str">
        <f t="shared" si="1113"/>
        <v>0.00125-0.0000598864417867676i</v>
      </c>
      <c r="N3790">
        <f t="shared" si="1114"/>
        <v>59.194413229874229</v>
      </c>
      <c r="O3790">
        <f t="shared" si="1115"/>
        <v>67.13671355043428</v>
      </c>
      <c r="P3790" s="3">
        <f t="shared" si="1116"/>
        <v>-67.13671355043428</v>
      </c>
      <c r="Q3790" s="3">
        <f t="shared" si="1117"/>
        <v>120.80558677012577</v>
      </c>
      <c r="R3790">
        <f t="shared" si="1118"/>
        <v>-59.194413229874229</v>
      </c>
      <c r="S3790">
        <f t="shared" si="1119"/>
        <v>1480.398997269247</v>
      </c>
      <c r="T3790">
        <f t="shared" si="1102"/>
        <v>-67.13671355043428</v>
      </c>
    </row>
    <row r="3791" spans="1:20" x14ac:dyDescent="0.35">
      <c r="A3791">
        <f t="shared" si="1103"/>
        <v>9336967.3890734669</v>
      </c>
      <c r="B3791">
        <f t="shared" si="1120"/>
        <v>1486024.5134588701</v>
      </c>
      <c r="C3791" t="str">
        <f t="shared" si="1104"/>
        <v>-0.000221999626296008+0.000374095720273454i</v>
      </c>
      <c r="D3791" t="str">
        <f t="shared" si="1105"/>
        <v>0.672536882233185-1.3843408831379i</v>
      </c>
      <c r="E3791" t="str">
        <f t="shared" si="1106"/>
        <v>-1.50360063650387-1.61878138288027i</v>
      </c>
      <c r="F3791" t="str">
        <f t="shared" si="1107"/>
        <v>1.61353181666105-1.54679526102681i</v>
      </c>
      <c r="G3791" t="str">
        <f t="shared" si="1108"/>
        <v>0.554495454022838-0.49702137327367i</v>
      </c>
      <c r="H3791" t="str">
        <f t="shared" si="1109"/>
        <v>0.000040678894120858-1.60655440060961i</v>
      </c>
      <c r="I3791" t="str">
        <f t="shared" si="1110"/>
        <v>-0.00701013365732427-0.00731295686788064i</v>
      </c>
      <c r="K3791" t="str">
        <f t="shared" si="1111"/>
        <v>0.000189129603242268-0.000172322521414796i</v>
      </c>
      <c r="L3791" t="str">
        <f t="shared" si="1112"/>
        <v>0.0001875-0.000237369583118735i</v>
      </c>
      <c r="M3791" t="str">
        <f t="shared" si="1113"/>
        <v>0.00125-0.0000596597347945482i</v>
      </c>
      <c r="N3791">
        <f t="shared" si="1114"/>
        <v>59.313834738429094</v>
      </c>
      <c r="O3791">
        <f t="shared" si="1115"/>
        <v>67.23006701160044</v>
      </c>
      <c r="P3791" s="3">
        <f t="shared" si="1116"/>
        <v>-67.23006701160044</v>
      </c>
      <c r="Q3791" s="3">
        <f t="shared" si="1117"/>
        <v>120.68616526157091</v>
      </c>
      <c r="R3791">
        <f t="shared" si="1118"/>
        <v>-59.313834738429094</v>
      </c>
      <c r="S3791">
        <f t="shared" si="1119"/>
        <v>1486.0245134588702</v>
      </c>
      <c r="T3791">
        <f t="shared" si="1102"/>
        <v>-67.23006701160044</v>
      </c>
    </row>
    <row r="3792" spans="1:20" x14ac:dyDescent="0.35">
      <c r="A3792">
        <f t="shared" si="1103"/>
        <v>9372447.8651519455</v>
      </c>
      <c r="B3792">
        <f t="shared" si="1120"/>
        <v>1491671.4066100139</v>
      </c>
      <c r="C3792" t="str">
        <f t="shared" si="1104"/>
        <v>-0.0002188555598044+0.000370549997914485i</v>
      </c>
      <c r="D3792" t="str">
        <f t="shared" si="1105"/>
        <v>0.668431312034812-1.38110280135623i</v>
      </c>
      <c r="E3792" t="str">
        <f t="shared" si="1106"/>
        <v>-1.49829772548489-1.60712071455453i</v>
      </c>
      <c r="F3792" t="str">
        <f t="shared" si="1107"/>
        <v>1.60807678981226-1.54700248160699i</v>
      </c>
      <c r="G3792" t="str">
        <f t="shared" si="1108"/>
        <v>0.552620816313193-0.497223339848939i</v>
      </c>
      <c r="H3792" t="str">
        <f t="shared" si="1109"/>
        <v>0.0000403294899349854-1.6004723345389i</v>
      </c>
      <c r="I3792" t="str">
        <f t="shared" si="1110"/>
        <v>-0.00698453192447328-0.00726064133068819i</v>
      </c>
      <c r="K3792" t="str">
        <f t="shared" si="1111"/>
        <v>0.000188932918056589-0.000171711613331119i</v>
      </c>
      <c r="L3792" t="str">
        <f t="shared" si="1112"/>
        <v>0.0001875-0.000236470993344027i</v>
      </c>
      <c r="M3792" t="str">
        <f t="shared" si="1113"/>
        <v>0.00125-0.0000594338860276431i</v>
      </c>
      <c r="N3792">
        <f t="shared" si="1114"/>
        <v>59.432900274569278</v>
      </c>
      <c r="O3792">
        <f t="shared" si="1115"/>
        <v>67.323471591103399</v>
      </c>
      <c r="P3792" s="3">
        <f t="shared" si="1116"/>
        <v>-67.323471591103399</v>
      </c>
      <c r="Q3792" s="3">
        <f t="shared" si="1117"/>
        <v>120.56709972543072</v>
      </c>
      <c r="R3792">
        <f t="shared" si="1118"/>
        <v>-59.432900274569278</v>
      </c>
      <c r="S3792">
        <f t="shared" si="1119"/>
        <v>1491.6714066100139</v>
      </c>
      <c r="T3792">
        <f t="shared" si="1102"/>
        <v>-67.323471591103399</v>
      </c>
    </row>
    <row r="3793" spans="1:20" x14ac:dyDescent="0.35">
      <c r="A3793">
        <f t="shared" si="1103"/>
        <v>9408063.1670395229</v>
      </c>
      <c r="B3793">
        <f t="shared" si="1120"/>
        <v>1497339.7579551321</v>
      </c>
      <c r="C3793" t="str">
        <f t="shared" si="1104"/>
        <v>-0.000215753438023426+0.000367032255834747i</v>
      </c>
      <c r="D3793" t="str">
        <f t="shared" si="1105"/>
        <v>0.664344869985659-1.37786010254273i</v>
      </c>
      <c r="E3793" t="str">
        <f t="shared" si="1106"/>
        <v>-1.49299335368949-1.59552134939797i</v>
      </c>
      <c r="F3793" t="str">
        <f t="shared" si="1107"/>
        <v>1.60261740638531-1.54719078996859i</v>
      </c>
      <c r="G3793" t="str">
        <f t="shared" si="1108"/>
        <v>0.550744681451301-0.49741831219247i</v>
      </c>
      <c r="H3793" t="str">
        <f t="shared" si="1109"/>
        <v>0.0000399833317803549-1.59441329575642i</v>
      </c>
      <c r="I3793" t="str">
        <f t="shared" si="1110"/>
        <v>-0.00695893849860969-0.0072085975095597i</v>
      </c>
      <c r="K3793" t="str">
        <f t="shared" si="1111"/>
        <v>0.000188737592921794-0.000171102575668973i</v>
      </c>
      <c r="L3793" t="str">
        <f t="shared" si="1112"/>
        <v>0.0001875-0.000235575805283948i</v>
      </c>
      <c r="M3793" t="str">
        <f t="shared" si="1113"/>
        <v>0.00125-0.0000592088922371419i</v>
      </c>
      <c r="N3793">
        <f t="shared" si="1114"/>
        <v>59.551609609589264</v>
      </c>
      <c r="O3793">
        <f t="shared" si="1115"/>
        <v>67.416926985010448</v>
      </c>
      <c r="P3793" s="3">
        <f t="shared" si="1116"/>
        <v>-67.416926985010448</v>
      </c>
      <c r="Q3793" s="3">
        <f t="shared" si="1117"/>
        <v>120.44839039041074</v>
      </c>
      <c r="R3793">
        <f t="shared" si="1118"/>
        <v>-59.551609609589264</v>
      </c>
      <c r="S3793">
        <f t="shared" si="1119"/>
        <v>1497.339757955132</v>
      </c>
      <c r="T3793">
        <f t="shared" si="1102"/>
        <v>-67.416926985010448</v>
      </c>
    </row>
    <row r="3794" spans="1:20" x14ac:dyDescent="0.35">
      <c r="A3794">
        <f t="shared" si="1103"/>
        <v>9443813.8070742749</v>
      </c>
      <c r="B3794">
        <f t="shared" si="1120"/>
        <v>1503029.6490353616</v>
      </c>
      <c r="C3794" t="str">
        <f t="shared" si="1104"/>
        <v>-0.000212692755957922+0.000363542371711457i</v>
      </c>
      <c r="D3794" t="str">
        <f t="shared" si="1105"/>
        <v>0.66027753946555-1.37461291128911i</v>
      </c>
      <c r="E3794" t="str">
        <f t="shared" si="1106"/>
        <v>-1.48768764634025-1.58398315759457i</v>
      </c>
      <c r="F3794" t="str">
        <f t="shared" si="1107"/>
        <v>1.5971538184136-1.54736014037519i</v>
      </c>
      <c r="G3794" t="str">
        <f t="shared" si="1108"/>
        <v>0.548867101683932-0.497606276460629i</v>
      </c>
      <c r="H3794" t="str">
        <f t="shared" si="1109"/>
        <v>0.0000396403865845103-1.58837719705884i</v>
      </c>
      <c r="I3794" t="str">
        <f t="shared" si="1110"/>
        <v>-0.00693335380089268-0.00715682485220123i</v>
      </c>
      <c r="K3794" t="str">
        <f t="shared" si="1111"/>
        <v>0.000188543619340787-0.000170495405876931i</v>
      </c>
      <c r="L3794" t="str">
        <f t="shared" si="1112"/>
        <v>0.0001875-0.000234684006060917i</v>
      </c>
      <c r="M3794" t="str">
        <f t="shared" si="1113"/>
        <v>0.00125-0.0000589847501864338i</v>
      </c>
      <c r="N3794">
        <f t="shared" si="1114"/>
        <v>59.669962526697347</v>
      </c>
      <c r="O3794">
        <f t="shared" si="1115"/>
        <v>67.510432889637315</v>
      </c>
      <c r="P3794" s="3">
        <f t="shared" si="1116"/>
        <v>-67.510432889637315</v>
      </c>
      <c r="Q3794" s="3">
        <f t="shared" si="1117"/>
        <v>120.33003747330265</v>
      </c>
      <c r="R3794">
        <f t="shared" si="1118"/>
        <v>-59.669962526697347</v>
      </c>
      <c r="S3794">
        <f t="shared" si="1119"/>
        <v>1503.0296490353617</v>
      </c>
      <c r="T3794">
        <f t="shared" si="1102"/>
        <v>-67.510432889637315</v>
      </c>
    </row>
    <row r="3795" spans="1:20" x14ac:dyDescent="0.35">
      <c r="A3795">
        <f t="shared" si="1103"/>
        <v>9479700.2995411567</v>
      </c>
      <c r="B3795">
        <f t="shared" si="1120"/>
        <v>1508741.161701696</v>
      </c>
      <c r="C3795" t="str">
        <f t="shared" si="1104"/>
        <v>-0.000209673013627531+0.000360080221946713i</v>
      </c>
      <c r="D3795" t="str">
        <f t="shared" si="1105"/>
        <v>0.656229302914842-1.37136135156885i</v>
      </c>
      <c r="E3795" t="str">
        <f t="shared" si="1106"/>
        <v>-1.48238072916742-1.57250600864883i</v>
      </c>
      <c r="F3795" t="str">
        <f t="shared" si="1107"/>
        <v>1.5916861784069-1.54751048852303i</v>
      </c>
      <c r="G3795" t="str">
        <f t="shared" si="1108"/>
        <v>0.546988129421564-0.497787219295014i</v>
      </c>
      <c r="H3795" t="str">
        <f t="shared" si="1109"/>
        <v>0.0000393006216413062-1.58236395157327i</v>
      </c>
      <c r="I3795" t="str">
        <f t="shared" si="1110"/>
        <v>-0.00690777825590032-0.00710532280329636i</v>
      </c>
      <c r="K3795" t="str">
        <f t="shared" si="1111"/>
        <v>0.000188350988856434-0.000169890101370256i</v>
      </c>
      <c r="L3795" t="str">
        <f t="shared" si="1112"/>
        <v>0.0001875-0.000233795582846102i</v>
      </c>
      <c r="M3795" t="str">
        <f t="shared" si="1113"/>
        <v>0.00125-0.0000587614566511592i</v>
      </c>
      <c r="N3795">
        <f t="shared" si="1114"/>
        <v>59.787958820988649</v>
      </c>
      <c r="O3795">
        <f t="shared" si="1115"/>
        <v>67.60398900156116</v>
      </c>
      <c r="P3795" s="3">
        <f t="shared" si="1116"/>
        <v>-67.60398900156116</v>
      </c>
      <c r="Q3795" s="3">
        <f t="shared" si="1117"/>
        <v>120.21204117901135</v>
      </c>
      <c r="R3795">
        <f t="shared" si="1118"/>
        <v>-59.787958820988649</v>
      </c>
      <c r="S3795">
        <f t="shared" si="1119"/>
        <v>1508.741161701696</v>
      </c>
      <c r="T3795">
        <f t="shared" si="1102"/>
        <v>-67.60398900156116</v>
      </c>
    </row>
    <row r="3796" spans="1:20" x14ac:dyDescent="0.35">
      <c r="A3796">
        <f t="shared" si="1103"/>
        <v>9515723.160679413</v>
      </c>
      <c r="B3796">
        <f t="shared" si="1120"/>
        <v>1514474.3781161625</v>
      </c>
      <c r="C3796" t="str">
        <f t="shared" si="1104"/>
        <v>-0.00020669371603637+0.000356645681708821i</v>
      </c>
      <c r="D3796" t="str">
        <f t="shared" si="1105"/>
        <v>0.652200141844871-1.36810554673083i</v>
      </c>
      <c r="E3796" t="str">
        <f t="shared" si="1106"/>
        <v>-1.47707272839232-1.56108977137768i</v>
      </c>
      <c r="F3796" t="str">
        <f t="shared" si="1107"/>
        <v>1.58621463933459-1.54764179154759i</v>
      </c>
      <c r="G3796" t="str">
        <f t="shared" si="1108"/>
        <v>0.545107817232628-0.497961127824761i</v>
      </c>
      <c r="H3796" t="str">
        <f t="shared" si="1109"/>
        <v>0.0000389640046066427-1.576373472756i</v>
      </c>
      <c r="I3796" t="str">
        <f t="shared" si="1110"/>
        <v>-0.00688221229155018-0.00705409080446871i</v>
      </c>
      <c r="K3796" t="str">
        <f t="shared" si="1111"/>
        <v>0.000188159693051577-0.000169286659531372i</v>
      </c>
      <c r="L3796" t="str">
        <f t="shared" si="1112"/>
        <v>0.0001875-0.000232910522859237i</v>
      </c>
      <c r="M3796" t="str">
        <f t="shared" si="1113"/>
        <v>0.00125-0.0000585390084191663i</v>
      </c>
      <c r="N3796">
        <f t="shared" si="1114"/>
        <v>59.90559829941455</v>
      </c>
      <c r="O3796">
        <f t="shared" si="1115"/>
        <v>67.697595017633432</v>
      </c>
      <c r="P3796" s="3">
        <f t="shared" si="1116"/>
        <v>-67.697595017633432</v>
      </c>
      <c r="Q3796" s="3">
        <f t="shared" si="1117"/>
        <v>120.09440170058545</v>
      </c>
      <c r="R3796">
        <f t="shared" si="1118"/>
        <v>-59.90559829941455</v>
      </c>
      <c r="S3796">
        <f t="shared" si="1119"/>
        <v>1514.4743781161626</v>
      </c>
      <c r="T3796">
        <f t="shared" si="1102"/>
        <v>-67.697595017633432</v>
      </c>
    </row>
    <row r="3797" spans="1:20" x14ac:dyDescent="0.35">
      <c r="A3797">
        <f t="shared" si="1103"/>
        <v>9551882.9086899962</v>
      </c>
      <c r="B3797">
        <f t="shared" si="1120"/>
        <v>1520229.380753004</v>
      </c>
      <c r="C3797" t="str">
        <f t="shared" si="1104"/>
        <v>-0.000203754373142493+0.000353238624973057i</v>
      </c>
      <c r="D3797" t="str">
        <f t="shared" si="1105"/>
        <v>0.648190036848348-1.36484561949306i</v>
      </c>
      <c r="E3797" t="str">
        <f t="shared" si="1106"/>
        <v>-1.47176377071058-1.54973431390258i</v>
      </c>
      <c r="F3797" t="str">
        <f t="shared" si="1107"/>
        <v>1.58073935460883-1.54775400802998i</v>
      </c>
      <c r="G3797" t="str">
        <f t="shared" si="1108"/>
        <v>0.543226217837709-0.498127989668767i</v>
      </c>
      <c r="H3797" t="str">
        <f t="shared" si="1109"/>
        <v>0.0000386305034942481-1.57040567439122i</v>
      </c>
      <c r="I3797" t="str">
        <f t="shared" si="1110"/>
        <v>-0.00685665633901946-0.00700312829424534i</v>
      </c>
      <c r="K3797" t="str">
        <f t="shared" si="1111"/>
        <v>0.000187969723549035-0.000168685077710341i</v>
      </c>
      <c r="L3797" t="str">
        <f t="shared" si="1112"/>
        <v>0.0001875-0.000232028813368436i</v>
      </c>
      <c r="M3797" t="str">
        <f t="shared" si="1113"/>
        <v>0.00125-0.0000583174022904626i</v>
      </c>
      <c r="N3797">
        <f t="shared" si="1114"/>
        <v>60.022880780754292</v>
      </c>
      <c r="O3797">
        <f t="shared" si="1115"/>
        <v>67.791250634993347</v>
      </c>
      <c r="P3797" s="3">
        <f t="shared" si="1116"/>
        <v>-67.791250634993347</v>
      </c>
      <c r="Q3797" s="3">
        <f t="shared" si="1117"/>
        <v>119.97711921924571</v>
      </c>
      <c r="R3797">
        <f t="shared" si="1118"/>
        <v>-60.022880780754292</v>
      </c>
      <c r="S3797">
        <f t="shared" si="1119"/>
        <v>1520.2293807530041</v>
      </c>
      <c r="T3797">
        <f t="shared" si="1102"/>
        <v>-67.791250634993347</v>
      </c>
    </row>
    <row r="3798" spans="1:20" x14ac:dyDescent="0.35">
      <c r="A3798">
        <f t="shared" si="1103"/>
        <v>9588180.0637430176</v>
      </c>
      <c r="B3798">
        <f t="shared" si="1120"/>
        <v>1526006.2523998655</v>
      </c>
      <c r="C3798" t="str">
        <f t="shared" si="1104"/>
        <v>-0.000200854499827229+0.00034985892456191i</v>
      </c>
      <c r="D3798" t="str">
        <f t="shared" si="1105"/>
        <v>0.644198967609802-1.36158169193658i</v>
      </c>
      <c r="E3798" t="str">
        <f t="shared" si="1106"/>
        <v>-1.46645398327549-1.53843950364195i</v>
      </c>
      <c r="F3798" t="str">
        <f t="shared" si="1107"/>
        <v>1.57526047806756-1.54784709800315i</v>
      </c>
      <c r="G3798" t="str">
        <f t="shared" si="1108"/>
        <v>0.541343384103712-0.498287792937829i</v>
      </c>
      <c r="H3798" t="str">
        <f t="shared" si="1109"/>
        <v>0.0000383000866715136-1.56446047058984i</v>
      </c>
      <c r="I3798" t="str">
        <f t="shared" si="1110"/>
        <v>-0.00683111083266558-0.00695243470802146i</v>
      </c>
      <c r="K3798" t="str">
        <f t="shared" si="1111"/>
        <v>0.000187781072011613-0.00016808535322532i</v>
      </c>
      <c r="L3798" t="str">
        <f t="shared" si="1112"/>
        <v>0.0001875-0.000231150441690014i</v>
      </c>
      <c r="M3798" t="str">
        <f t="shared" si="1113"/>
        <v>0.00125-0.0000580966350771693i</v>
      </c>
      <c r="N3798">
        <f t="shared" si="1114"/>
        <v>60.139806095582557</v>
      </c>
      <c r="O3798">
        <f t="shared" si="1115"/>
        <v>67.884955551080623</v>
      </c>
      <c r="P3798" s="3">
        <f t="shared" si="1116"/>
        <v>-67.884955551080623</v>
      </c>
      <c r="Q3798" s="3">
        <f t="shared" si="1117"/>
        <v>119.86019390441744</v>
      </c>
      <c r="R3798">
        <f t="shared" si="1118"/>
        <v>-60.139806095582557</v>
      </c>
      <c r="S3798">
        <f t="shared" si="1119"/>
        <v>1526.0062523998656</v>
      </c>
      <c r="T3798">
        <f t="shared" si="1102"/>
        <v>-67.884955551080623</v>
      </c>
    </row>
    <row r="3799" spans="1:20" x14ac:dyDescent="0.35">
      <c r="A3799">
        <f t="shared" si="1103"/>
        <v>9624615.1479852423</v>
      </c>
      <c r="B3799">
        <f t="shared" si="1120"/>
        <v>1531805.076158985</v>
      </c>
      <c r="C3799" t="str">
        <f t="shared" si="1104"/>
        <v>-0.000197993615864326+0.000346506452184767i</v>
      </c>
      <c r="D3799" t="str">
        <f t="shared" si="1105"/>
        <v>0.64022691291606-1.35831388549959i</v>
      </c>
      <c r="E3799" t="str">
        <f t="shared" si="1106"/>
        <v>-1.46114349368102-1.52720520730363i</v>
      </c>
      <c r="F3799" t="str">
        <f t="shared" si="1107"/>
        <v>1.56977816395742-1.54792102295771i</v>
      </c>
      <c r="G3799" t="str">
        <f t="shared" si="1108"/>
        <v>0.539459369037998-0.498440526236705i</v>
      </c>
      <c r="H3799" t="str">
        <f t="shared" si="1109"/>
        <v>0.0000379727228553723-1.55853777578816i</v>
      </c>
      <c r="I3799" t="str">
        <f t="shared" si="1110"/>
        <v>-0.00680557620994513-0.00690200947802546i</v>
      </c>
      <c r="K3799" t="str">
        <f t="shared" si="1111"/>
        <v>0.000187593730142093-0.000167487483363027i</v>
      </c>
      <c r="L3799" t="str">
        <f t="shared" si="1112"/>
        <v>0.0001875-0.000230275395188299i</v>
      </c>
      <c r="M3799" t="str">
        <f t="shared" si="1113"/>
        <v>0.00125-0.0000578767036034762i</v>
      </c>
      <c r="N3799">
        <f t="shared" si="1114"/>
        <v>60.256374086240569</v>
      </c>
      <c r="O3799">
        <f t="shared" si="1115"/>
        <v>67.978709463649011</v>
      </c>
      <c r="P3799" s="3">
        <f t="shared" si="1116"/>
        <v>-67.978709463649011</v>
      </c>
      <c r="Q3799" s="3">
        <f t="shared" si="1117"/>
        <v>119.74362591375943</v>
      </c>
      <c r="R3799">
        <f t="shared" si="1118"/>
        <v>-60.256374086240569</v>
      </c>
      <c r="S3799">
        <f t="shared" si="1119"/>
        <v>1531.805076158985</v>
      </c>
      <c r="T3799">
        <f t="shared" si="1102"/>
        <v>-67.978709463649011</v>
      </c>
    </row>
    <row r="3800" spans="1:20" x14ac:dyDescent="0.35">
      <c r="A3800">
        <f t="shared" si="1103"/>
        <v>9661188.6855475865</v>
      </c>
      <c r="B3800">
        <f t="shared" si="1120"/>
        <v>1537625.9354483893</v>
      </c>
      <c r="C3800" t="str">
        <f t="shared" si="1104"/>
        <v>-0.000195171245888995+0.000343181078477094i</v>
      </c>
      <c r="D3800" t="str">
        <f t="shared" si="1105"/>
        <v>0.636273850666704-1.35504232097164i</v>
      </c>
      <c r="E3800" t="str">
        <f t="shared" si="1106"/>
        <v>-1.45583242994509-1.51603129087785i</v>
      </c>
      <c r="F3800" t="str">
        <f t="shared" si="1107"/>
        <v>1.56429256691658-1.54797574584766i</v>
      </c>
      <c r="G3800" t="str">
        <f t="shared" si="1108"/>
        <v>0.53757422578248-0.498586178666083i</v>
      </c>
      <c r="H3800" t="str">
        <f t="shared" si="1109"/>
        <v>0.000037648381108231-1.55263750474673i</v>
      </c>
      <c r="I3800" t="str">
        <f t="shared" si="1110"/>
        <v>-0.00678005291133383-0.00685185203328584i</v>
      </c>
      <c r="K3800" t="str">
        <f t="shared" si="1111"/>
        <v>0.000187407689683235-0.000166891465379196i</v>
      </c>
      <c r="L3800" t="str">
        <f t="shared" si="1112"/>
        <v>0.0001875-0.000229403661275452i</v>
      </c>
      <c r="M3800" t="str">
        <f t="shared" si="1113"/>
        <v>0.00125-0.000057657604705595i</v>
      </c>
      <c r="N3800">
        <f t="shared" si="1114"/>
        <v>60.372584606802789</v>
      </c>
      <c r="O3800">
        <f t="shared" si="1115"/>
        <v>68.072512070778672</v>
      </c>
      <c r="P3800" s="3">
        <f t="shared" si="1116"/>
        <v>-68.072512070778672</v>
      </c>
      <c r="Q3800" s="3">
        <f t="shared" si="1117"/>
        <v>119.62741539319721</v>
      </c>
      <c r="R3800">
        <f t="shared" si="1118"/>
        <v>-60.372584606802789</v>
      </c>
      <c r="S3800">
        <f t="shared" si="1119"/>
        <v>1537.6259354483893</v>
      </c>
      <c r="T3800">
        <f t="shared" si="1102"/>
        <v>-68.072512070778672</v>
      </c>
    </row>
    <row r="3801" spans="1:20" x14ac:dyDescent="0.35">
      <c r="A3801">
        <f t="shared" si="1103"/>
        <v>9697901.2025526688</v>
      </c>
      <c r="B3801">
        <f t="shared" si="1120"/>
        <v>1543468.9140030933</v>
      </c>
      <c r="C3801" t="str">
        <f t="shared" si="1104"/>
        <v>-0.000192386919366786+0.000339882673039058i</v>
      </c>
      <c r="D3801" t="str">
        <f t="shared" si="1105"/>
        <v>0.632339757884532-1.35176711848805i</v>
      </c>
      <c r="E3801" t="str">
        <f t="shared" si="1106"/>
        <v>-1.45052092049245-1.50491761963029i</v>
      </c>
      <c r="F3801" t="str">
        <f t="shared" si="1107"/>
        <v>1.55880384195751-1.54801123109583i</v>
      </c>
      <c r="G3801" t="str">
        <f t="shared" si="1108"/>
        <v>0.535688007607689-0.498724739824478i</v>
      </c>
      <c r="H3801" t="str">
        <f t="shared" si="1109"/>
        <v>0.0000373270308339461-1.54675957254907i</v>
      </c>
      <c r="I3801" t="str">
        <f t="shared" si="1110"/>
        <v>-0.00675454138024553-0.00680196179959873i</v>
      </c>
      <c r="K3801" t="str">
        <f t="shared" si="1111"/>
        <v>0.000187222942417766-0.00016629729649904i</v>
      </c>
      <c r="L3801" t="str">
        <f t="shared" si="1112"/>
        <v>0.0001875-0.000228535227411289i</v>
      </c>
      <c r="M3801" t="str">
        <f t="shared" si="1113"/>
        <v>0.00125-0.0000574393352317146i</v>
      </c>
      <c r="N3801">
        <f t="shared" si="1114"/>
        <v>60.488437523045093</v>
      </c>
      <c r="O3801">
        <f t="shared" si="1115"/>
        <v>68.166363070889304</v>
      </c>
      <c r="P3801" s="3">
        <f t="shared" si="1116"/>
        <v>-68.166363070889304</v>
      </c>
      <c r="Q3801" s="3">
        <f t="shared" si="1117"/>
        <v>119.51156247695491</v>
      </c>
      <c r="R3801">
        <f t="shared" si="1118"/>
        <v>-60.488437523045093</v>
      </c>
      <c r="S3801">
        <f t="shared" si="1119"/>
        <v>1543.4689140030932</v>
      </c>
      <c r="T3801">
        <f t="shared" si="1102"/>
        <v>-68.166363070889304</v>
      </c>
    </row>
    <row r="3802" spans="1:20" x14ac:dyDescent="0.35">
      <c r="A3802">
        <f t="shared" si="1103"/>
        <v>9734753.2271223683</v>
      </c>
      <c r="B3802">
        <f t="shared" si="1120"/>
        <v>1549334.0958763051</v>
      </c>
      <c r="C3802" t="str">
        <f t="shared" si="1104"/>
        <v>-0.000189640170562349+0.00033661110447359i</v>
      </c>
      <c r="D3802" t="str">
        <f t="shared" si="1105"/>
        <v>0.62842461072608-1.34848839752442i</v>
      </c>
      <c r="E3802" t="str">
        <f t="shared" si="1106"/>
        <v>-1.44520909413764-1.49386405809533i</v>
      </c>
      <c r="F3802" t="str">
        <f t="shared" si="1107"/>
        <v>1.55331214444954-1.54802744459898i</v>
      </c>
      <c r="G3802" t="str">
        <f t="shared" si="1108"/>
        <v>0.533800767906809-0.498856199810035i</v>
      </c>
      <c r="H3802" t="str">
        <f t="shared" si="1109"/>
        <v>0.0000370086417738477-1.54090389460043i</v>
      </c>
      <c r="I3802" t="str">
        <f t="shared" si="1110"/>
        <v>-0.0067290420629505-0.00675233819949606i</v>
      </c>
      <c r="K3802" t="str">
        <f t="shared" si="1111"/>
        <v>0.000187039480168371-0.000165704973917692i</v>
      </c>
      <c r="L3802" t="str">
        <f t="shared" si="1112"/>
        <v>0.0001875-0.000227670081103098i</v>
      </c>
      <c r="M3802" t="str">
        <f t="shared" si="1113"/>
        <v>0.00125-0.0000572218920419549i</v>
      </c>
      <c r="N3802">
        <f t="shared" si="1114"/>
        <v>60.603932712408437</v>
      </c>
      <c r="O3802">
        <f t="shared" si="1115"/>
        <v>68.260262162753591</v>
      </c>
      <c r="P3802" s="3">
        <f t="shared" si="1116"/>
        <v>-68.260262162753591</v>
      </c>
      <c r="Q3802" s="3">
        <f t="shared" si="1117"/>
        <v>119.39606728759156</v>
      </c>
      <c r="R3802">
        <f t="shared" si="1118"/>
        <v>-60.603932712408437</v>
      </c>
      <c r="S3802">
        <f t="shared" si="1119"/>
        <v>1549.3340958763051</v>
      </c>
      <c r="T3802">
        <f t="shared" si="1102"/>
        <v>-68.260262162753591</v>
      </c>
    </row>
    <row r="3803" spans="1:20" x14ac:dyDescent="0.35">
      <c r="A3803">
        <f t="shared" si="1103"/>
        <v>9771745.2893854342</v>
      </c>
      <c r="B3803">
        <f t="shared" si="1120"/>
        <v>1555221.5654406352</v>
      </c>
      <c r="C3803" t="str">
        <f t="shared" si="1104"/>
        <v>-0.000186930538508053+0.000333366240423995i</v>
      </c>
      <c r="D3803" t="str">
        <f t="shared" si="1105"/>
        <v>0.624528384492051-1.34520627689137i</v>
      </c>
      <c r="E3803" t="str">
        <f t="shared" si="1106"/>
        <v>-1.43989708006799-1.48287047006969i</v>
      </c>
      <c r="F3803" t="str">
        <f t="shared" si="1107"/>
        <v>1.5478176301015-1.54802435373283i</v>
      </c>
      <c r="G3803" t="str">
        <f t="shared" si="1108"/>
        <v>0.53191256018968-0.498980549222252i</v>
      </c>
      <c r="H3803" t="str">
        <f t="shared" si="1109"/>
        <v>0.0000366931840028099-1.53507038662662i</v>
      </c>
      <c r="I3803" t="str">
        <f t="shared" si="1110"/>
        <v>-0.00670355540849466-0.00670298065221569i</v>
      </c>
      <c r="K3803" t="str">
        <f t="shared" si="1111"/>
        <v>0.000186857294797674-0.00016511449480066i</v>
      </c>
      <c r="L3803" t="str">
        <f t="shared" si="1112"/>
        <v>0.0001875-0.000226808209905457i</v>
      </c>
      <c r="M3803" t="str">
        <f t="shared" si="1113"/>
        <v>0.00125-0.0000570052720083234i</v>
      </c>
      <c r="N3803">
        <f t="shared" si="1114"/>
        <v>60.719070063969653</v>
      </c>
      <c r="O3803">
        <f t="shared" si="1115"/>
        <v>68.354209045509279</v>
      </c>
      <c r="P3803" s="3">
        <f t="shared" si="1116"/>
        <v>-68.354209045509279</v>
      </c>
      <c r="Q3803" s="3">
        <f t="shared" si="1117"/>
        <v>119.28092993603035</v>
      </c>
      <c r="R3803">
        <f t="shared" si="1118"/>
        <v>-60.719070063969653</v>
      </c>
      <c r="S3803">
        <f t="shared" si="1119"/>
        <v>1555.2215654406352</v>
      </c>
      <c r="T3803">
        <f t="shared" si="1102"/>
        <v>-68.354209045509279</v>
      </c>
    </row>
    <row r="3804" spans="1:20" x14ac:dyDescent="0.35">
      <c r="A3804">
        <f t="shared" si="1103"/>
        <v>9808877.9214850999</v>
      </c>
      <c r="B3804">
        <f t="shared" si="1120"/>
        <v>1561131.4073893097</v>
      </c>
      <c r="C3804" t="str">
        <f t="shared" si="1104"/>
        <v>-0.000184257566972525+0.000330147947610945i</v>
      </c>
      <c r="D3804" t="str">
        <f t="shared" si="1105"/>
        <v>0.620651053637867-1.34192087472934i</v>
      </c>
      <c r="E3804" t="str">
        <f t="shared" si="1106"/>
        <v>-1.43458500782633-1.47193671860621i</v>
      </c>
      <c r="F3804" t="str">
        <f t="shared" si="1107"/>
        <v>1.54232045494414-1.54800192735666i</v>
      </c>
      <c r="G3804" t="str">
        <f t="shared" si="1108"/>
        <v>0.53002343807678-0.499097779163612i</v>
      </c>
      <c r="H3804" t="str">
        <f t="shared" si="1109"/>
        <v>0.0000363806279253689-1.52925896467273i</v>
      </c>
      <c r="I3804" t="str">
        <f t="shared" si="1110"/>
        <v>-0.00667808186861715-0.00665388857367169i</v>
      </c>
      <c r="K3804" t="str">
        <f t="shared" si="1111"/>
        <v>0.000186676378208228-0.00016452585628427i</v>
      </c>
      <c r="L3804" t="str">
        <f t="shared" si="1112"/>
        <v>0.0001875-0.00022594960142006i</v>
      </c>
      <c r="M3804" t="str">
        <f t="shared" si="1113"/>
        <v>0.00125-0.0000567894720146674i</v>
      </c>
      <c r="N3804">
        <f t="shared" si="1114"/>
        <v>60.833849478400936</v>
      </c>
      <c r="O3804">
        <f t="shared" si="1115"/>
        <v>68.448203418672634</v>
      </c>
      <c r="P3804" s="3">
        <f t="shared" si="1116"/>
        <v>-68.448203418672634</v>
      </c>
      <c r="Q3804" s="3">
        <f t="shared" si="1117"/>
        <v>119.16615052159906</v>
      </c>
      <c r="R3804">
        <f t="shared" si="1118"/>
        <v>-60.833849478400936</v>
      </c>
      <c r="S3804">
        <f t="shared" si="1119"/>
        <v>1561.1314073893097</v>
      </c>
      <c r="T3804">
        <f t="shared" si="1102"/>
        <v>-68.448203418672634</v>
      </c>
    </row>
    <row r="3805" spans="1:20" x14ac:dyDescent="0.35">
      <c r="A3805">
        <f t="shared" si="1103"/>
        <v>9846151.6575867422</v>
      </c>
      <c r="B3805">
        <f t="shared" si="1120"/>
        <v>1567063.7067373891</v>
      </c>
      <c r="C3805" t="str">
        <f t="shared" si="1104"/>
        <v>-0.000181620804429048+0.000326956091869033i</v>
      </c>
      <c r="D3805" t="str">
        <f t="shared" si="1105"/>
        <v>0.616792591784129-1.33863230850367i</v>
      </c>
      <c r="E3805" t="str">
        <f t="shared" si="1106"/>
        <v>-1.42927300729391-1.46106266600798i</v>
      </c>
      <c r="F3805" t="str">
        <f t="shared" si="1107"/>
        <v>1.53682077531256-1.54796013581782i</v>
      </c>
      <c r="G3805" t="str">
        <f t="shared" si="1108"/>
        <v>0.528133455293171-0.499207881241139i</v>
      </c>
      <c r="H3805" t="str">
        <f t="shared" si="1109"/>
        <v>0.0000360709442718823-1.523469545102i</v>
      </c>
      <c r="I3805" t="str">
        <f t="shared" si="1110"/>
        <v>-0.00665262189766906-0.00660506137642646i</v>
      </c>
      <c r="K3805" t="str">
        <f t="shared" si="1111"/>
        <v>0.000186496722342483-0.000163939055476106i</v>
      </c>
      <c r="L3805" t="str">
        <f t="shared" si="1112"/>
        <v>0.0001875-0.000225094243295537i</v>
      </c>
      <c r="M3805" t="str">
        <f t="shared" si="1113"/>
        <v>0.00125-0.0000565744889566325i</v>
      </c>
      <c r="N3805">
        <f t="shared" si="1114"/>
        <v>60.948270867938675</v>
      </c>
      <c r="O3805">
        <f t="shared" si="1115"/>
        <v>68.542244982150464</v>
      </c>
      <c r="P3805" s="3">
        <f t="shared" si="1116"/>
        <v>-68.542244982150464</v>
      </c>
      <c r="Q3805" s="3">
        <f t="shared" si="1117"/>
        <v>119.05172913206133</v>
      </c>
      <c r="R3805">
        <f t="shared" si="1118"/>
        <v>-60.948270867938675</v>
      </c>
      <c r="S3805">
        <f t="shared" si="1119"/>
        <v>1567.0637067373891</v>
      </c>
      <c r="T3805">
        <f t="shared" si="1102"/>
        <v>-68.542244982150464</v>
      </c>
    </row>
    <row r="3806" spans="1:20" x14ac:dyDescent="0.35">
      <c r="A3806">
        <f t="shared" si="1103"/>
        <v>9883567.033885574</v>
      </c>
      <c r="B3806">
        <f t="shared" si="1120"/>
        <v>1573018.5488229913</v>
      </c>
      <c r="C3806" t="str">
        <f t="shared" si="1104"/>
        <v>-0.000179019804023857+0.000323790538182709i</v>
      </c>
      <c r="D3806" t="str">
        <f t="shared" si="1105"/>
        <v>0.612952971727101-1.33534069499968i</v>
      </c>
      <c r="E3806" t="str">
        <f t="shared" si="1106"/>
        <v>-1.42396120867301-1.45024817382248i</v>
      </c>
      <c r="F3806" t="str">
        <f t="shared" si="1107"/>
        <v>1.53131874782848-1.54789895095585i</v>
      </c>
      <c r="G3806" t="str">
        <f t="shared" si="1108"/>
        <v>0.52624266566242-0.499310847567856i</v>
      </c>
      <c r="H3806" t="str">
        <f t="shared" si="1109"/>
        <v>0.0000357641040947379-1.51770204459451i</v>
      </c>
      <c r="I3806" t="str">
        <f t="shared" si="1110"/>
        <v>-0.00662717595253048-0.00655649846966293i</v>
      </c>
      <c r="K3806" t="str">
        <f t="shared" si="1111"/>
        <v>0.00018631831918277-0.000163354089455451i</v>
      </c>
      <c r="L3806" t="str">
        <f t="shared" si="1112"/>
        <v>0.0001875-0.000224242123227274i</v>
      </c>
      <c r="M3806" t="str">
        <f t="shared" si="1113"/>
        <v>0.00125-0.0000563603197416142i</v>
      </c>
      <c r="N3806">
        <f t="shared" si="1114"/>
        <v>61.062334156345216</v>
      </c>
      <c r="O3806">
        <f t="shared" si="1115"/>
        <v>68.636333436253906</v>
      </c>
      <c r="P3806" s="3">
        <f t="shared" si="1116"/>
        <v>-68.636333436253906</v>
      </c>
      <c r="Q3806" s="3">
        <f t="shared" si="1117"/>
        <v>118.93766584365478</v>
      </c>
      <c r="R3806">
        <f t="shared" si="1118"/>
        <v>-61.062334156345216</v>
      </c>
      <c r="S3806">
        <f t="shared" si="1119"/>
        <v>1573.0185488229913</v>
      </c>
      <c r="T3806">
        <f t="shared" si="1102"/>
        <v>-68.636333436253906</v>
      </c>
    </row>
    <row r="3807" spans="1:20" x14ac:dyDescent="0.35">
      <c r="A3807">
        <f t="shared" si="1103"/>
        <v>9921124.588614339</v>
      </c>
      <c r="B3807">
        <f t="shared" si="1120"/>
        <v>1578996.0193085186</v>
      </c>
      <c r="C3807" t="str">
        <f t="shared" si="1104"/>
        <v>-0.000176454123544382+0.000320651150721783i</v>
      </c>
      <c r="D3807" t="str">
        <f t="shared" si="1105"/>
        <v>0.609132165449221-1.33204615031803i</v>
      </c>
      <c r="E3807" t="str">
        <f t="shared" si="1106"/>
        <v>-1.4186497424697-1.43949310283636i</v>
      </c>
      <c r="F3807" t="str">
        <f t="shared" si="1107"/>
        <v>1.52581452938257-1.54781834610643i</v>
      </c>
      <c r="G3807" t="str">
        <f t="shared" si="1108"/>
        <v>0.52435112310051-0.499406670764162i</v>
      </c>
      <c r="H3807" t="str">
        <f t="shared" si="1109"/>
        <v>0.000035460078764604-1.51195638014609i</v>
      </c>
      <c r="I3807" t="str">
        <f t="shared" si="1110"/>
        <v>-0.00660174449252875-0.00650819925915921i</v>
      </c>
      <c r="K3807" t="str">
        <f t="shared" si="1111"/>
        <v>0.000186141160751267-0.000162770955273716i</v>
      </c>
      <c r="L3807" t="str">
        <f t="shared" si="1112"/>
        <v>0.0001875-0.000223393228957236i</v>
      </c>
      <c r="M3807" t="str">
        <f t="shared" si="1113"/>
        <v>0.00125-0.000056146961288717i</v>
      </c>
      <c r="N3807">
        <f t="shared" si="1114"/>
        <v>61.176039278870661</v>
      </c>
      <c r="O3807">
        <f t="shared" si="1115"/>
        <v>68.730468481710105</v>
      </c>
      <c r="P3807" s="3">
        <f t="shared" si="1116"/>
        <v>-68.730468481710105</v>
      </c>
      <c r="Q3807" s="3">
        <f t="shared" si="1117"/>
        <v>118.82396072112934</v>
      </c>
      <c r="R3807">
        <f t="shared" si="1118"/>
        <v>-61.176039278870661</v>
      </c>
      <c r="S3807">
        <f t="shared" si="1119"/>
        <v>1578.9960193085187</v>
      </c>
      <c r="T3807">
        <f t="shared" si="1102"/>
        <v>-68.730468481710105</v>
      </c>
    </row>
    <row r="3808" spans="1:20" x14ac:dyDescent="0.35">
      <c r="A3808">
        <f t="shared" si="1103"/>
        <v>9958824.8620510735</v>
      </c>
      <c r="B3808">
        <f t="shared" si="1120"/>
        <v>1584996.2041818909</v>
      </c>
      <c r="C3808" t="str">
        <f t="shared" si="1104"/>
        <v>-0.000173923325387355+0.000317537792876355i</v>
      </c>
      <c r="D3808" t="str">
        <f t="shared" si="1105"/>
        <v>0.605330144129564-1.32874878987015i</v>
      </c>
      <c r="E3808" t="str">
        <f t="shared" si="1106"/>
        <v>-1.41333873947649-1.42879731307005i</v>
      </c>
      <c r="F3808" t="str">
        <f t="shared" si="1107"/>
        <v>1.52030827711654-1.54771829610509i</v>
      </c>
      <c r="G3808" t="str">
        <f t="shared" si="1108"/>
        <v>0.52245888160971-0.499495343959121i</v>
      </c>
      <c r="H3808" t="str">
        <f t="shared" si="1109"/>
        <v>0.0000351588399667264-1.50623246906702i</v>
      </c>
      <c r="I3808" t="str">
        <f t="shared" si="1110"/>
        <v>-0.00657632797935549-0.00646016314726264i</v>
      </c>
      <c r="K3808" t="str">
        <f t="shared" si="1111"/>
        <v>0.000185965239109978-0.000162189649954878i</v>
      </c>
      <c r="L3808" t="str">
        <f t="shared" si="1112"/>
        <v>0.0001875-0.000222547548273796i</v>
      </c>
      <c r="M3808" t="str">
        <f t="shared" si="1113"/>
        <v>0.00125-0.000055934410528708i</v>
      </c>
      <c r="N3808">
        <f t="shared" si="1114"/>
        <v>61.289386182216489</v>
      </c>
      <c r="O3808">
        <f t="shared" si="1115"/>
        <v>68.824649819675329</v>
      </c>
      <c r="P3808" s="3">
        <f t="shared" si="1116"/>
        <v>-68.824649819675329</v>
      </c>
      <c r="Q3808" s="3">
        <f t="shared" si="1117"/>
        <v>118.71061381778351</v>
      </c>
      <c r="R3808">
        <f t="shared" si="1118"/>
        <v>-61.289386182216489</v>
      </c>
      <c r="S3808">
        <f t="shared" si="1119"/>
        <v>1584.996204181891</v>
      </c>
      <c r="T3808">
        <f t="shared" si="1102"/>
        <v>-68.824649819675329</v>
      </c>
    </row>
    <row r="3809" spans="1:20" x14ac:dyDescent="0.35">
      <c r="A3809">
        <f t="shared" si="1103"/>
        <v>9996668.3965268675</v>
      </c>
      <c r="B3809">
        <f t="shared" si="1120"/>
        <v>1591019.1897577823</v>
      </c>
      <c r="C3809" t="str">
        <f t="shared" si="1104"/>
        <v>-0.00017142697652686+0.000314450327291246i</v>
      </c>
      <c r="D3809" t="str">
        <f t="shared" si="1105"/>
        <v>0.60154687815431-1.32544872837386i</v>
      </c>
      <c r="E3809" t="str">
        <f t="shared" si="1106"/>
        <v>-1.40802833075493-1.41816066377295i</v>
      </c>
      <c r="F3809" t="str">
        <f t="shared" si="1107"/>
        <v>1.51480014840537-1.54759877729055i</v>
      </c>
      <c r="G3809" t="str">
        <f t="shared" si="1108"/>
        <v>0.520565995272435-0.499576860791665i</v>
      </c>
      <c r="H3809" t="str">
        <f t="shared" si="1109"/>
        <v>0.000034860359697265-1.50053022898092i</v>
      </c>
      <c r="I3809" t="str">
        <f t="shared" si="1110"/>
        <v>-0.00655092687698395-0.00641238953286665i</v>
      </c>
      <c r="K3809" t="str">
        <f t="shared" si="1111"/>
        <v>0.000185790546360687-0.000161610170495898i</v>
      </c>
      <c r="L3809" t="str">
        <f t="shared" si="1112"/>
        <v>0.0001875-0.000221705069011552i</v>
      </c>
      <c r="M3809" t="str">
        <f t="shared" si="1113"/>
        <v>0.00125-0.000055722664403973i</v>
      </c>
      <c r="N3809">
        <f t="shared" si="1114"/>
        <v>61.402374824496746</v>
      </c>
      <c r="O3809">
        <f t="shared" si="1115"/>
        <v>68.918877151747552</v>
      </c>
      <c r="P3809" s="3">
        <f t="shared" si="1116"/>
        <v>-68.918877151747552</v>
      </c>
      <c r="Q3809" s="3">
        <f t="shared" si="1117"/>
        <v>118.59762517550325</v>
      </c>
      <c r="R3809">
        <f t="shared" si="1118"/>
        <v>-61.402374824496746</v>
      </c>
      <c r="S3809">
        <f t="shared" si="1119"/>
        <v>1591.0191897577822</v>
      </c>
      <c r="T3809">
        <f t="shared" si="1102"/>
        <v>-68.918877151747552</v>
      </c>
    </row>
    <row r="3810" spans="1:20" x14ac:dyDescent="0.35">
      <c r="A3810">
        <f t="shared" si="1103"/>
        <v>10034655.73643367</v>
      </c>
      <c r="B3810">
        <f t="shared" si="1120"/>
        <v>1597065.0626788619</v>
      </c>
      <c r="C3810" t="str">
        <f t="shared" si="1104"/>
        <v>-0.000168964648482313+0.000311388615899918i</v>
      </c>
      <c r="D3810" t="str">
        <f t="shared" si="1105"/>
        <v>0.597782337127222-1.32214607984912i</v>
      </c>
      <c r="E3810" t="str">
        <f t="shared" si="1106"/>
        <v>-1.40271864761815-1.40758301341866i</v>
      </c>
      <c r="F3810" t="str">
        <f t="shared" si="1107"/>
        <v>1.5092903008393-1.54745976750795i</v>
      </c>
      <c r="G3810" t="str">
        <f t="shared" si="1108"/>
        <v>0.518672518245083-0.499651215411698i</v>
      </c>
      <c r="H3810" t="str">
        <f t="shared" si="1109"/>
        <v>0.0000345646102596771-1.4948495778235i</v>
      </c>
      <c r="I3810" t="str">
        <f t="shared" si="1110"/>
        <v>-0.00652554165158604-0.00636487781138721i</v>
      </c>
      <c r="K3810" t="str">
        <f t="shared" si="1111"/>
        <v>0.000185617074644932-0.000161032513867156i</v>
      </c>
      <c r="L3810" t="str">
        <f t="shared" si="1112"/>
        <v>0.0001875-0.000220865779051158i</v>
      </c>
      <c r="M3810" t="str">
        <f t="shared" si="1113"/>
        <v>0.00125-0.0000555117198684728i</v>
      </c>
      <c r="N3810">
        <f t="shared" si="1114"/>
        <v>61.515005175197786</v>
      </c>
      <c r="O3810">
        <f t="shared" si="1115"/>
        <v>69.013150179978723</v>
      </c>
      <c r="P3810" s="3">
        <f t="shared" si="1116"/>
        <v>-69.013150179978723</v>
      </c>
      <c r="Q3810" s="3">
        <f t="shared" si="1117"/>
        <v>118.48499482480221</v>
      </c>
      <c r="R3810">
        <f t="shared" si="1118"/>
        <v>-61.515005175197786</v>
      </c>
      <c r="S3810">
        <f t="shared" si="1119"/>
        <v>1597.065062678862</v>
      </c>
      <c r="T3810">
        <f t="shared" si="1102"/>
        <v>-69.013150179978723</v>
      </c>
    </row>
    <row r="3811" spans="1:20" x14ac:dyDescent="0.35">
      <c r="A3811">
        <f t="shared" si="1103"/>
        <v>10072787.428232118</v>
      </c>
      <c r="B3811">
        <f t="shared" si="1120"/>
        <v>1603133.9099170417</v>
      </c>
      <c r="C3811" t="str">
        <f t="shared" si="1104"/>
        <v>-0.000166535917286349+0.000308352519957876i</v>
      </c>
      <c r="D3811" t="str">
        <f t="shared" si="1105"/>
        <v>0.594036489880086-1.31884095761391i</v>
      </c>
      <c r="E3811" t="str">
        <f t="shared" si="1106"/>
        <v>-1.39740982161351-1.39706421970052i</v>
      </c>
      <c r="F3811" t="str">
        <f t="shared" si="1107"/>
        <v>1.50377889220585-1.54730124611175i</v>
      </c>
      <c r="G3811" t="str">
        <f t="shared" si="1108"/>
        <v>0.516778504751857-0.499718402481129i</v>
      </c>
      <c r="H3811" t="str">
        <f t="shared" si="1109"/>
        <v>0.000034271564261141-1.4891904338414i</v>
      </c>
      <c r="I3811" t="str">
        <f t="shared" si="1110"/>
        <v>-0.00650017277144941-0.00631762737474114i</v>
      </c>
      <c r="K3811" t="str">
        <f t="shared" si="1111"/>
        <v>0.000185444816143957-0.000160456677012863i</v>
      </c>
      <c r="L3811" t="str">
        <f t="shared" si="1112"/>
        <v>0.0001875-0.000220029666319145i</v>
      </c>
      <c r="M3811" t="str">
        <f t="shared" si="1113"/>
        <v>0.00125-0.0000553015738876995i</v>
      </c>
      <c r="N3811">
        <f t="shared" si="1114"/>
        <v>61.627277215140836</v>
      </c>
      <c r="O3811">
        <f t="shared" si="1115"/>
        <v>69.107468606887679</v>
      </c>
      <c r="P3811" s="3">
        <f t="shared" si="1116"/>
        <v>-69.107468606887679</v>
      </c>
      <c r="Q3811" s="3">
        <f t="shared" si="1117"/>
        <v>118.37272278485916</v>
      </c>
      <c r="R3811">
        <f t="shared" si="1118"/>
        <v>-61.627277215140836</v>
      </c>
      <c r="S3811">
        <f t="shared" si="1119"/>
        <v>1603.1339099170416</v>
      </c>
      <c r="T3811">
        <f t="shared" si="1102"/>
        <v>-69.107468606887679</v>
      </c>
    </row>
    <row r="3812" spans="1:20" x14ac:dyDescent="0.35">
      <c r="A3812">
        <f t="shared" si="1103"/>
        <v>10111064.0204594</v>
      </c>
      <c r="B3812">
        <f t="shared" si="1120"/>
        <v>1609225.8187747265</v>
      </c>
      <c r="C3812" t="str">
        <f t="shared" si="1104"/>
        <v>-0.000164140363452704+0.000305341900075568i</v>
      </c>
      <c r="D3812" t="str">
        <f t="shared" si="1105"/>
        <v>0.590309304483168-1.3155334742803i</v>
      </c>
      <c r="E3812" t="str">
        <f t="shared" si="1106"/>
        <v>-1.392101984505-1.38660413952753i</v>
      </c>
      <c r="F3812" t="str">
        <f t="shared" si="1107"/>
        <v>1.49826608047186-1.54712319396833i</v>
      </c>
      <c r="G3812" t="str">
        <f t="shared" si="1108"/>
        <v>0.514884009078565-0.499778417174801i</v>
      </c>
      <c r="H3812" t="str">
        <f t="shared" si="1109"/>
        <v>0.0000339811946090234-1.48355271559104i</v>
      </c>
      <c r="I3812" t="str">
        <f t="shared" si="1110"/>
        <v>-0.00647482070689423-0.00627063761132581i</v>
      </c>
      <c r="K3812" t="str">
        <f t="shared" si="1111"/>
        <v>0.000185273763078678-0.00015988265685148i</v>
      </c>
      <c r="L3812" t="str">
        <f t="shared" si="1112"/>
        <v>0.0001875-0.000219196718787751i</v>
      </c>
      <c r="M3812" t="str">
        <f t="shared" si="1113"/>
        <v>0.00125-0.0000550922234386327i</v>
      </c>
      <c r="N3812">
        <f t="shared" si="1114"/>
        <v>61.739190936435989</v>
      </c>
      <c r="O3812">
        <f t="shared" si="1115"/>
        <v>69.201832135472031</v>
      </c>
      <c r="P3812" s="3">
        <f t="shared" si="1116"/>
        <v>-69.201832135472031</v>
      </c>
      <c r="Q3812" s="3">
        <f t="shared" si="1117"/>
        <v>118.26080906356401</v>
      </c>
      <c r="R3812">
        <f t="shared" si="1118"/>
        <v>-61.739190936435989</v>
      </c>
      <c r="S3812">
        <f t="shared" si="1119"/>
        <v>1609.2258187747266</v>
      </c>
      <c r="T3812">
        <f t="shared" si="1102"/>
        <v>-69.201832135472031</v>
      </c>
    </row>
    <row r="3813" spans="1:20" x14ac:dyDescent="0.35">
      <c r="A3813">
        <f t="shared" si="1103"/>
        <v>10149486.063737147</v>
      </c>
      <c r="B3813">
        <f t="shared" si="1120"/>
        <v>1615340.8768860705</v>
      </c>
      <c r="C3813" t="str">
        <f t="shared" si="1104"/>
        <v>-0.000161777571943968+0.000302356616250787i</v>
      </c>
      <c r="D3813" t="str">
        <f t="shared" si="1105"/>
        <v>0.586600748255603-1.31222374175062i</v>
      </c>
      <c r="E3813" t="str">
        <f t="shared" si="1106"/>
        <v>-1.38679526825586-1.3762026290203i</v>
      </c>
      <c r="F3813" t="str">
        <f t="shared" si="1107"/>
        <v>1.49275202376532-1.54692559345842i</v>
      </c>
      <c r="G3813" t="str">
        <f t="shared" si="1108"/>
        <v>0.512989085566413-0.499831255181335i</v>
      </c>
      <c r="H3813" t="str">
        <f t="shared" si="1109"/>
        <v>0.000033693474507387-1.47793634193739i</v>
      </c>
      <c r="I3813" t="str">
        <f t="shared" si="1110"/>
        <v>-0.00644948593018982-0.00622390790599885i</v>
      </c>
      <c r="K3813" t="str">
        <f t="shared" si="1111"/>
        <v>0.000185103907709633-0.000159310450276137i</v>
      </c>
      <c r="L3813" t="str">
        <f t="shared" si="1112"/>
        <v>0.0001875-0.000218366924474747i</v>
      </c>
      <c r="M3813" t="str">
        <f t="shared" si="1113"/>
        <v>0.00125-0.0000548836655096959i</v>
      </c>
      <c r="N3813">
        <f t="shared" si="1114"/>
        <v>61.850746342446982</v>
      </c>
      <c r="O3813">
        <f t="shared" si="1115"/>
        <v>69.296240469220805</v>
      </c>
      <c r="P3813" s="3">
        <f t="shared" si="1116"/>
        <v>-69.296240469220805</v>
      </c>
      <c r="Q3813" s="3">
        <f t="shared" si="1117"/>
        <v>118.14925365755302</v>
      </c>
      <c r="R3813">
        <f t="shared" si="1118"/>
        <v>-61.850746342446982</v>
      </c>
      <c r="S3813">
        <f t="shared" si="1119"/>
        <v>1615.3408768860704</v>
      </c>
      <c r="T3813">
        <f t="shared" si="1102"/>
        <v>-69.296240469220805</v>
      </c>
    </row>
    <row r="3814" spans="1:20" x14ac:dyDescent="0.35">
      <c r="A3814">
        <f t="shared" si="1103"/>
        <v>10188054.110779349</v>
      </c>
      <c r="B3814">
        <f t="shared" si="1120"/>
        <v>1621479.1722182375</v>
      </c>
      <c r="C3814" t="str">
        <f t="shared" si="1104"/>
        <v>-0.000159447132139352+0.000299396527900542i</v>
      </c>
      <c r="D3814" t="str">
        <f t="shared" si="1105"/>
        <v>0.582910787775838-1.3089118712138i</v>
      </c>
      <c r="E3814" t="str">
        <f t="shared" si="1106"/>
        <v>-1.38148980501096-1.36585954350739i</v>
      </c>
      <c r="F3814" t="str">
        <f t="shared" si="1107"/>
        <v>1.48723688035734-1.54670842847919i</v>
      </c>
      <c r="G3814" t="str">
        <f t="shared" si="1108"/>
        <v>0.511093788605772-0.499876912703888i</v>
      </c>
      <c r="H3814" t="str">
        <f t="shared" si="1109"/>
        <v>0.0000334083774535387-1.47234123205282i</v>
      </c>
      <c r="I3814" t="str">
        <f t="shared" si="1110"/>
        <v>-0.00642416891547127-0.00617743764006006i</v>
      </c>
      <c r="K3814" t="str">
        <f t="shared" si="1111"/>
        <v>0.000184935242336934-0.000158740054155036i</v>
      </c>
      <c r="L3814" t="str">
        <f t="shared" si="1112"/>
        <v>0.0001875-0.000217540271443263i</v>
      </c>
      <c r="M3814" t="str">
        <f t="shared" si="1113"/>
        <v>0.00125-0.0000546758971007131i</v>
      </c>
      <c r="N3814">
        <f t="shared" si="1114"/>
        <v>61.961943447743977</v>
      </c>
      <c r="O3814">
        <f t="shared" si="1115"/>
        <v>69.390693312126857</v>
      </c>
      <c r="P3814" s="3">
        <f t="shared" si="1116"/>
        <v>-69.390693312126857</v>
      </c>
      <c r="Q3814" s="3">
        <f t="shared" si="1117"/>
        <v>118.03805655225602</v>
      </c>
      <c r="R3814">
        <f t="shared" si="1118"/>
        <v>-61.961943447743977</v>
      </c>
      <c r="S3814">
        <f t="shared" si="1119"/>
        <v>1621.4791722182376</v>
      </c>
      <c r="T3814">
        <f t="shared" si="1102"/>
        <v>-69.390693312126857</v>
      </c>
    </row>
    <row r="3815" spans="1:20" x14ac:dyDescent="0.35">
      <c r="A3815">
        <f t="shared" si="1103"/>
        <v>10226768.71640031</v>
      </c>
      <c r="B3815">
        <f t="shared" si="1120"/>
        <v>1627640.793072667</v>
      </c>
      <c r="C3815" t="str">
        <f t="shared" si="1104"/>
        <v>-0.00015714863780238+0.00029646149389247i</v>
      </c>
      <c r="D3815" t="str">
        <f t="shared" si="1105"/>
        <v>0.579239388891989-1.30559797314181i</v>
      </c>
      <c r="E3815" t="str">
        <f t="shared" si="1106"/>
        <v>-1.37618572707935-1.35557473752193i</v>
      </c>
      <c r="F3815" t="str">
        <f t="shared" si="1107"/>
        <v>1.48172080864392-1.54647168444613i</v>
      </c>
      <c r="G3815" t="str">
        <f t="shared" si="1108"/>
        <v>0.509198172629951-0.499915386460819i</v>
      </c>
      <c r="H3815" t="str">
        <f t="shared" si="1109"/>
        <v>0.0000331258772346208-1.46676730541596i</v>
      </c>
      <c r="I3815" t="str">
        <f t="shared" si="1110"/>
        <v>-0.00639887013865617-0.00613122619123373i</v>
      </c>
      <c r="K3815" t="str">
        <f t="shared" si="1111"/>
        <v>0.000184767759300219-0.000158171465331864i</v>
      </c>
      <c r="L3815" t="str">
        <f t="shared" si="1112"/>
        <v>0.0001875-0.000216716747801617i</v>
      </c>
      <c r="M3815" t="str">
        <f t="shared" si="1113"/>
        <v>0.00125-0.0000544689152228663i</v>
      </c>
      <c r="N3815">
        <f t="shared" si="1114"/>
        <v>62.072782278063571</v>
      </c>
      <c r="O3815">
        <f t="shared" si="1115"/>
        <v>69.485190368698937</v>
      </c>
      <c r="P3815" s="3">
        <f t="shared" si="1116"/>
        <v>-69.485190368698937</v>
      </c>
      <c r="Q3815" s="3">
        <f t="shared" si="1117"/>
        <v>117.92721772193643</v>
      </c>
      <c r="R3815">
        <f t="shared" si="1118"/>
        <v>-62.072782278063571</v>
      </c>
      <c r="S3815">
        <f t="shared" si="1119"/>
        <v>1627.6407930726671</v>
      </c>
      <c r="T3815">
        <f t="shared" si="1102"/>
        <v>-69.485190368698937</v>
      </c>
    </row>
    <row r="3816" spans="1:20" x14ac:dyDescent="0.35">
      <c r="A3816">
        <f t="shared" si="1103"/>
        <v>10265630.437522631</v>
      </c>
      <c r="B3816">
        <f t="shared" si="1120"/>
        <v>1633825.8280863431</v>
      </c>
      <c r="C3816" t="str">
        <f t="shared" si="1104"/>
        <v>-0.000154881687048564+0.000293551372575732i</v>
      </c>
      <c r="D3816" t="str">
        <f t="shared" si="1105"/>
        <v>0.575586516732228-1.30228215728634i</v>
      </c>
      <c r="E3816" t="str">
        <f t="shared" si="1106"/>
        <v>-1.37088316691672-1.34534806479839i</v>
      </c>
      <c r="F3816" t="str">
        <f t="shared" si="1107"/>
        <v>1.47620396712783-1.54621534829469i</v>
      </c>
      <c r="G3816" t="str">
        <f t="shared" si="1108"/>
        <v>0.507302292108941-0.49994667368626i</v>
      </c>
      <c r="H3816" t="str">
        <f t="shared" si="1109"/>
        <v>0.0000328459479242406-1.46121448181052i</v>
      </c>
      <c r="I3816" t="str">
        <f t="shared" si="1110"/>
        <v>-0.00637359007736125-0.00608527293365248i</v>
      </c>
      <c r="K3816" t="str">
        <f t="shared" si="1111"/>
        <v>0.000184601450978598-0.00015760468062619i</v>
      </c>
      <c r="L3816" t="str">
        <f t="shared" si="1112"/>
        <v>0.0001875-0.000215896341703145i</v>
      </c>
      <c r="M3816" t="str">
        <f t="shared" si="1113"/>
        <v>0.00125-0.0000542627168986514i</v>
      </c>
      <c r="N3816">
        <f t="shared" si="1114"/>
        <v>62.183262870263903</v>
      </c>
      <c r="O3816">
        <f t="shared" si="1115"/>
        <v>69.579731343973634</v>
      </c>
      <c r="P3816" s="3">
        <f t="shared" si="1116"/>
        <v>-69.579731343973634</v>
      </c>
      <c r="Q3816" s="3">
        <f t="shared" si="1117"/>
        <v>117.8167371297361</v>
      </c>
      <c r="R3816">
        <f t="shared" si="1118"/>
        <v>-62.183262870263903</v>
      </c>
      <c r="S3816">
        <f t="shared" si="1119"/>
        <v>1633.8258280863431</v>
      </c>
      <c r="T3816">
        <f t="shared" si="1102"/>
        <v>-69.579731343973634</v>
      </c>
    </row>
    <row r="3817" spans="1:20" x14ac:dyDescent="0.35">
      <c r="A3817">
        <f t="shared" si="1103"/>
        <v>10304639.833185218</v>
      </c>
      <c r="B3817">
        <f t="shared" si="1120"/>
        <v>1640034.3662330713</v>
      </c>
      <c r="C3817" t="str">
        <f t="shared" si="1104"/>
        <v>-0.000152645882313028+0.000290666021811394i</v>
      </c>
      <c r="D3817" t="str">
        <f t="shared" si="1105"/>
        <v>0.571952135715116-1.29896453267546i</v>
      </c>
      <c r="E3817" t="str">
        <f t="shared" si="1106"/>
        <v>-1.36558225710776-1.33517937826964i</v>
      </c>
      <c r="F3817" t="str">
        <f t="shared" si="1107"/>
        <v>1.47068651440036-1.54593940848152i</v>
      </c>
      <c r="G3817" t="str">
        <f t="shared" si="1108"/>
        <v>0.50540620154316-0.499970772130606i</v>
      </c>
      <c r="H3817" t="str">
        <f t="shared" si="1109"/>
        <v>0.0000325685638791395-1.4556826813241i</v>
      </c>
      <c r="I3817" t="str">
        <f t="shared" si="1110"/>
        <v>-0.00634832921081826-0.00603957723784167i</v>
      </c>
      <c r="K3817" t="str">
        <f t="shared" si="1111"/>
        <v>0.000184436309790596-0.000157039696833874i</v>
      </c>
      <c r="L3817" t="str">
        <f t="shared" si="1112"/>
        <v>0.0001875-0.00021507904134603i</v>
      </c>
      <c r="M3817" t="str">
        <f t="shared" si="1113"/>
        <v>0.00125-0.0000540572991618364i</v>
      </c>
      <c r="N3817">
        <f t="shared" si="1114"/>
        <v>62.293385272280545</v>
      </c>
      <c r="O3817">
        <f t="shared" si="1115"/>
        <v>69.674315943528299</v>
      </c>
      <c r="P3817" s="3">
        <f t="shared" si="1116"/>
        <v>-69.674315943528299</v>
      </c>
      <c r="Q3817" s="3">
        <f t="shared" si="1117"/>
        <v>117.70661472771945</v>
      </c>
      <c r="R3817">
        <f t="shared" si="1118"/>
        <v>-62.293385272280545</v>
      </c>
      <c r="S3817">
        <f t="shared" si="1119"/>
        <v>1640.0343662330713</v>
      </c>
      <c r="T3817">
        <f t="shared" si="1102"/>
        <v>-69.674315943528299</v>
      </c>
    </row>
    <row r="3818" spans="1:20" x14ac:dyDescent="0.35">
      <c r="A3818">
        <f t="shared" si="1103"/>
        <v>10343797.464551322</v>
      </c>
      <c r="B3818">
        <f t="shared" si="1120"/>
        <v>1646266.496824757</v>
      </c>
      <c r="C3818" t="str">
        <f t="shared" si="1104"/>
        <v>-0.000150440830318139+0.000287805299002366i</v>
      </c>
      <c r="D3818" t="str">
        <f t="shared" si="1105"/>
        <v>0.568336209559924-1.29564520761057i</v>
      </c>
      <c r="E3818" t="str">
        <f t="shared" si="1106"/>
        <v>-1.36028313034874-1.32506853006436i</v>
      </c>
      <c r="F3818" t="str">
        <f t="shared" si="1107"/>
        <v>1.46516860912318-1.54564385498568i</v>
      </c>
      <c r="G3818" t="str">
        <f t="shared" si="1108"/>
        <v>0.503509955457192-0.499987680060908i</v>
      </c>
      <c r="H3818" t="str">
        <f t="shared" si="1109"/>
        <v>0.0000322936997359033-1.45017182434709i</v>
      </c>
      <c r="I3818" t="str">
        <f t="shared" si="1110"/>
        <v>-0.00632308801979127-0.0059941384707059i</v>
      </c>
      <c r="K3818" t="str">
        <f t="shared" si="1111"/>
        <v>0.000184272328194098-0.000156476510727454i</v>
      </c>
      <c r="L3818" t="str">
        <f t="shared" si="1112"/>
        <v>0.0001875-0.000214264834973132i</v>
      </c>
      <c r="M3818" t="str">
        <f t="shared" si="1113"/>
        <v>0.00125-0.0000538526590574183i</v>
      </c>
      <c r="N3818">
        <f t="shared" si="1114"/>
        <v>62.403149543080474</v>
      </c>
      <c r="O3818">
        <f t="shared" si="1115"/>
        <v>69.768943873492262</v>
      </c>
      <c r="P3818" s="3">
        <f t="shared" si="1116"/>
        <v>-69.768943873492262</v>
      </c>
      <c r="Q3818" s="3">
        <f t="shared" si="1117"/>
        <v>117.59685045691953</v>
      </c>
      <c r="R3818">
        <f t="shared" si="1118"/>
        <v>-62.403149543080474</v>
      </c>
      <c r="S3818">
        <f t="shared" si="1119"/>
        <v>1646.266496824757</v>
      </c>
      <c r="T3818">
        <f t="shared" si="1102"/>
        <v>-69.768943873492262</v>
      </c>
    </row>
    <row r="3819" spans="1:20" x14ac:dyDescent="0.35">
      <c r="A3819">
        <f t="shared" si="1103"/>
        <v>10383103.894916618</v>
      </c>
      <c r="B3819">
        <f t="shared" si="1120"/>
        <v>1652522.3095126911</v>
      </c>
      <c r="C3819" t="str">
        <f t="shared" si="1104"/>
        <v>-0.000148266142041091+0.00028496906112283i</v>
      </c>
      <c r="D3819" t="str">
        <f t="shared" si="1105"/>
        <v>0.564738701296936-1.29232428966343i</v>
      </c>
      <c r="E3819" t="str">
        <f t="shared" si="1106"/>
        <v>-1.35498591942992-1.31501537150455i</v>
      </c>
      <c r="F3819" t="str">
        <f t="shared" si="1107"/>
        <v>1.45965041000996-1.54532867930932i</v>
      </c>
      <c r="G3819" t="str">
        <f t="shared" si="1108"/>
        <v>0.501613608393515-0.499997396261173i</v>
      </c>
      <c r="H3819" t="str">
        <f t="shared" si="1109"/>
        <v>0.000032021330407709-1.44468183157151i</v>
      </c>
      <c r="I3819" t="str">
        <f t="shared" si="1110"/>
        <v>-0.00629786698649251-0.00594895599551532i</v>
      </c>
      <c r="K3819" t="str">
        <f t="shared" si="1111"/>
        <v>0.000184109498686284-0.000155915119056548i</v>
      </c>
      <c r="L3819" t="str">
        <f t="shared" si="1112"/>
        <v>0.0001875-0.000213453710871819i</v>
      </c>
      <c r="M3819" t="str">
        <f t="shared" si="1113"/>
        <v>0.00125-0.0000536487936415802i</v>
      </c>
      <c r="N3819">
        <f t="shared" si="1114"/>
        <v>62.512555752618482</v>
      </c>
      <c r="O3819">
        <f t="shared" si="1115"/>
        <v>69.863614840558981</v>
      </c>
      <c r="P3819" s="3">
        <f t="shared" si="1116"/>
        <v>-69.863614840558981</v>
      </c>
      <c r="Q3819" s="3">
        <f t="shared" si="1117"/>
        <v>117.48744424738152</v>
      </c>
      <c r="R3819">
        <f t="shared" si="1118"/>
        <v>-62.512555752618482</v>
      </c>
      <c r="S3819">
        <f t="shared" si="1119"/>
        <v>1652.5223095126912</v>
      </c>
      <c r="T3819">
        <f t="shared" si="1102"/>
        <v>-69.863614840558981</v>
      </c>
    </row>
    <row r="3820" spans="1:20" x14ac:dyDescent="0.35">
      <c r="A3820">
        <f t="shared" si="1103"/>
        <v>10422559.6897173</v>
      </c>
      <c r="B3820">
        <f t="shared" si="1120"/>
        <v>1658801.8942888393</v>
      </c>
      <c r="C3820" t="str">
        <f t="shared" si="1104"/>
        <v>-0.000146121432681488+0.000282157164747169i</v>
      </c>
      <c r="D3820" t="str">
        <f t="shared" si="1105"/>
        <v>0.5611595732777-1.28900188567326i</v>
      </c>
      <c r="E3820" t="str">
        <f t="shared" si="1106"/>
        <v>-1.34969075721801-1.30501975310337i</v>
      </c>
      <c r="F3820" t="str">
        <f t="shared" si="1107"/>
        <v>1.45413207580821-1.54499387447832i</v>
      </c>
      <c r="G3820" t="str">
        <f t="shared" si="1108"/>
        <v>0.499717214906226-0.499999920032584i</v>
      </c>
      <c r="H3820" t="str">
        <f t="shared" si="1109"/>
        <v>0.0000317514310811124-1.43921262398983i</v>
      </c>
      <c r="I3820" t="str">
        <f t="shared" si="1110"/>
        <v>-0.00627266659449911-0.00590402917189399i</v>
      </c>
      <c r="K3820" t="str">
        <f t="shared" si="1111"/>
        <v>0.000183947813803572-0.000155355518548239i</v>
      </c>
      <c r="L3820" t="str">
        <f t="shared" si="1112"/>
        <v>0.0001875-0.000212645657373798i</v>
      </c>
      <c r="M3820" t="str">
        <f t="shared" si="1113"/>
        <v>0.00125-0.0000534456999816499i</v>
      </c>
      <c r="N3820">
        <f t="shared" si="1114"/>
        <v>62.621603981789448</v>
      </c>
      <c r="O3820">
        <f t="shared" si="1115"/>
        <v>69.958328551998363</v>
      </c>
      <c r="P3820" s="3">
        <f t="shared" si="1116"/>
        <v>-69.958328551998363</v>
      </c>
      <c r="Q3820" s="3">
        <f t="shared" si="1117"/>
        <v>117.37839601821055</v>
      </c>
      <c r="R3820">
        <f t="shared" si="1118"/>
        <v>-62.621603981789448</v>
      </c>
      <c r="S3820">
        <f t="shared" si="1119"/>
        <v>1658.8018942888393</v>
      </c>
      <c r="T3820">
        <f t="shared" ref="T3820:T3845" si="1121">P3820</f>
        <v>-69.958328551998363</v>
      </c>
    </row>
    <row r="3821" spans="1:20" x14ac:dyDescent="0.35">
      <c r="A3821">
        <f t="shared" ref="A3821:A3845" si="1122">2*PI()*B3821</f>
        <v>10462165.416538225</v>
      </c>
      <c r="B3821">
        <f t="shared" si="1120"/>
        <v>1665105.3414871369</v>
      </c>
      <c r="C3821" t="str">
        <f t="shared" ref="C3821:C3845" si="1123">IMPRODUCT(D3821,E3821,$C$40,,K3821,$C$41)</f>
        <v>-0.000144006321628926+0.000279369466078432i</v>
      </c>
      <c r="D3821" t="str">
        <f t="shared" ref="D3821:D3845" si="1124">IMDIV(IMPRODUCT($C$37,$C$38,COMPLEX(1,A3821/$C$38)),IMSUM(-1*A3821*A3821/$C$39,COMPLEX(0,1*A3821)))</f>
        <v>0.55759878718527-1.28567810174407i</v>
      </c>
      <c r="E3821" t="str">
        <f t="shared" ref="E3821:E3845" si="1125">IMDIV(IMPRODUCT(IMSUM(F3821,G3821),$C$29,H3821),IMSUM(1,I3821))</f>
        <v>-1.34439777663861-1.29508152456326i</v>
      </c>
      <c r="F3821" t="str">
        <f t="shared" ref="F3821:F3845" si="1126">IMDIV(IMPRODUCT($C$14,$C$15,COMPLEX(1,A3821/$C$15)),IMSUM(-1*A3821*A3821/$C$16,COMPLEX(0,A3821)))</f>
        <v>1.44861376528098-1.54463943504254i</v>
      </c>
      <c r="G3821" t="str">
        <f t="shared" ref="G3821:G3845" si="1127">IMDIV(1,COMPLEX(1,A3821*$C$9*$C$10))</f>
        <v>0.497820829554762-0.499995251193619i</v>
      </c>
      <c r="H3821" t="str">
        <f t="shared" ref="H3821:H3845" si="1128">IMDIV($C$3,IMSUM(K3821,COMPLEX(0,$C$28*A3821)))</f>
        <v>0.0000314839772128713-1.43376412289386i</v>
      </c>
      <c r="I3821" t="str">
        <f t="shared" ref="I3821:I3845" si="1129">IMPRODUCT(F3821,$C$29,H3821,$C$31)</f>
        <v>-0.0062474873286696-0.00585935735580907i</v>
      </c>
      <c r="K3821" t="str">
        <f t="shared" ref="K3821:K3845" si="1130">IF($C$26&lt;=0,IMDIV(1,IMSUM(IMDIV(1,L3821),1/$C$18)),IMDIV(1,IMSUM(IMDIV(1,L3821),1/$C$18,IMDIV(1,M3821))))</f>
        <v>0.000183787266121546-0.000154797705907465i</v>
      </c>
      <c r="L3821" t="str">
        <f t="shared" ref="L3821:L3845" si="1131">IMSUM($C$21/$C$22,IMDIV(1,COMPLEX(0,$C$20*$C$22*A3821)))</f>
        <v>0.0001875-0.00021184066285495i</v>
      </c>
      <c r="M3821" t="str">
        <f t="shared" ref="M3821:M3845" si="1132">IMSUM($C$25/$C$26,IMDIV(1,COMPLEX(0,$C$24*$C$26*A3821)))</f>
        <v>0.00125-0.0000532433751560569i</v>
      </c>
      <c r="N3821">
        <f t="shared" ref="N3821:N3845" si="1133">ABS(R3821)</f>
        <v>62.730294322380473</v>
      </c>
      <c r="O3821">
        <f t="shared" ref="O3821:O3845" si="1134">ABS(P3821)</f>
        <v>70.053084715668618</v>
      </c>
      <c r="P3821" s="3">
        <f t="shared" ref="P3821:P3845" si="1135">20*LOG10(IMABS(C3821))</f>
        <v>-70.053084715668618</v>
      </c>
      <c r="Q3821" s="3">
        <f t="shared" ref="Q3821:Q3845" si="1136">IMARGUMENT(C3821)*180/PI()</f>
        <v>117.26970567761953</v>
      </c>
      <c r="R3821">
        <f t="shared" ref="R3821:R3845" si="1137">IF(Q3821&lt;0,Q3821+180,Q3821-180)</f>
        <v>-62.730294322380473</v>
      </c>
      <c r="S3821">
        <f t="shared" ref="S3821:S3845" si="1138">B3821/1000</f>
        <v>1665.1053414871369</v>
      </c>
      <c r="T3821">
        <f t="shared" si="1121"/>
        <v>-70.053084715668618</v>
      </c>
    </row>
    <row r="3822" spans="1:20" x14ac:dyDescent="0.35">
      <c r="A3822">
        <f t="shared" si="1122"/>
        <v>10501921.645121071</v>
      </c>
      <c r="B3822">
        <f t="shared" ref="B3822:B3845" si="1139">B3821*(1+B$42)</f>
        <v>1671432.741784788</v>
      </c>
      <c r="C3822" t="str">
        <f t="shared" si="1123"/>
        <v>-0.000141920432430581+0.000276605820976338i</v>
      </c>
      <c r="D3822" t="str">
        <f t="shared" si="1124"/>
        <v>0.554056304044439-1.28235304324211i</v>
      </c>
      <c r="E3822" t="str">
        <f t="shared" si="1125"/>
        <v>-1.33910711065877-1.28520053477428i</v>
      </c>
      <c r="F3822" t="str">
        <f t="shared" si="1126"/>
        <v>1.44309563718859-1.54426535707584i</v>
      </c>
      <c r="G3822" t="str">
        <f t="shared" si="1127"/>
        <v>0.49592450689763-0.499983390080083i</v>
      </c>
      <c r="H3822" t="str">
        <f t="shared" si="1128"/>
        <v>0.0000312189445268085-1.42833624987361i</v>
      </c>
      <c r="I3822" t="str">
        <f t="shared" si="1129"/>
        <v>-0.00622232967506046-0.00581493989956103i</v>
      </c>
      <c r="K3822" t="str">
        <f t="shared" si="1130"/>
        <v>0.000183627848254894-0.000154241677817396i</v>
      </c>
      <c r="L3822" t="str">
        <f t="shared" si="1131"/>
        <v>0.0001875-0.000211038715735156i</v>
      </c>
      <c r="M3822" t="str">
        <f t="shared" si="1132"/>
        <v>0.00125-0.0000530418162542907i</v>
      </c>
      <c r="N3822">
        <f t="shared" si="1133"/>
        <v>62.83862687702252</v>
      </c>
      <c r="O3822">
        <f t="shared" si="1134"/>
        <v>70.147883040027523</v>
      </c>
      <c r="P3822" s="3">
        <f t="shared" si="1135"/>
        <v>-70.147883040027523</v>
      </c>
      <c r="Q3822" s="3">
        <f t="shared" si="1136"/>
        <v>117.16137312297748</v>
      </c>
      <c r="R3822">
        <f t="shared" si="1137"/>
        <v>-62.83862687702252</v>
      </c>
      <c r="S3822">
        <f t="shared" si="1138"/>
        <v>1671.432741784788</v>
      </c>
      <c r="T3822">
        <f t="shared" si="1121"/>
        <v>-70.147883040027523</v>
      </c>
    </row>
    <row r="3823" spans="1:20" x14ac:dyDescent="0.35">
      <c r="A3823">
        <f t="shared" si="1122"/>
        <v>10541828.947372532</v>
      </c>
      <c r="B3823">
        <f t="shared" si="1139"/>
        <v>1677784.1862035701</v>
      </c>
      <c r="C3823" t="str">
        <f t="shared" si="1123"/>
        <v>-0.000139863392758761+0.000273866084984794i</v>
      </c>
      <c r="D3823" t="str">
        <f t="shared" si="1124"/>
        <v>0.550532084231868-1.27902681479336i</v>
      </c>
      <c r="E3823" t="str">
        <f t="shared" si="1125"/>
        <v>-1.33381889226954-1.2753766318127i</v>
      </c>
      <c r="F3823" t="str">
        <f t="shared" si="1126"/>
        <v>1.4375778502704-1.54387163817589i</v>
      </c>
      <c r="G3823" t="str">
        <f t="shared" si="1127"/>
        <v>0.494028301486114-0.499964337545049i</v>
      </c>
      <c r="H3823" t="str">
        <f t="shared" si="1128"/>
        <v>0.00003095630901071-1.42292892681618i</v>
      </c>
      <c r="I3823" t="str">
        <f t="shared" si="1129"/>
        <v>-0.0061971941208431-0.00577077615177539i</v>
      </c>
      <c r="K3823" t="str">
        <f t="shared" si="1130"/>
        <v>0.000183469552857331-0.000153687430939824i</v>
      </c>
      <c r="L3823" t="str">
        <f t="shared" si="1131"/>
        <v>0.0001875-0.000210239804478139i</v>
      </c>
      <c r="M3823" t="str">
        <f t="shared" si="1132"/>
        <v>0.00125-0.0000528410203768584i</v>
      </c>
      <c r="N3823">
        <f t="shared" si="1133"/>
        <v>62.946601759146887</v>
      </c>
      <c r="O3823">
        <f t="shared" si="1134"/>
        <v>70.242723234144478</v>
      </c>
      <c r="P3823" s="3">
        <f t="shared" si="1135"/>
        <v>-70.242723234144478</v>
      </c>
      <c r="Q3823" s="3">
        <f t="shared" si="1136"/>
        <v>117.05339824085311</v>
      </c>
      <c r="R3823">
        <f t="shared" si="1137"/>
        <v>-62.946601759146887</v>
      </c>
      <c r="S3823">
        <f t="shared" si="1138"/>
        <v>1677.78418620357</v>
      </c>
      <c r="T3823">
        <f t="shared" si="1121"/>
        <v>-70.242723234144478</v>
      </c>
    </row>
    <row r="3824" spans="1:20" x14ac:dyDescent="0.35">
      <c r="A3824">
        <f t="shared" si="1122"/>
        <v>10581887.897372546</v>
      </c>
      <c r="B3824">
        <f t="shared" si="1139"/>
        <v>1684159.7661111436</v>
      </c>
      <c r="C3824" t="str">
        <f t="shared" si="1123"/>
        <v>-0.000137834834378536+0.000271150113358916i</v>
      </c>
      <c r="D3824" t="str">
        <f t="shared" si="1124"/>
        <v>0.547026087486268-1.27569952028129i</v>
      </c>
      <c r="E3824" t="str">
        <f t="shared" si="1125"/>
        <v>-1.3285332544683-1.26560966293983i</v>
      </c>
      <c r="F3824" t="str">
        <f t="shared" si="1126"/>
        <v>1.43206056322647-1.54345827746355i</v>
      </c>
      <c r="G3824" t="str">
        <f t="shared" si="1127"/>
        <v>0.492132267858015-0.499938094958708i</v>
      </c>
      <c r="H3824" t="str">
        <f t="shared" si="1128"/>
        <v>0.0000306960469132623-1.41754207590458i</v>
      </c>
      <c r="I3824" t="str">
        <f t="shared" si="1129"/>
        <v>-0.0061720811542199-0.00572686545739463i</v>
      </c>
      <c r="K3824" t="str">
        <f t="shared" si="1130"/>
        <v>0.000183312372621538-0.000153134961915532i</v>
      </c>
      <c r="L3824" t="str">
        <f t="shared" si="1131"/>
        <v>0.0001875-0.000209443917591292i</v>
      </c>
      <c r="M3824" t="str">
        <f t="shared" si="1132"/>
        <v>0.00125-0.0000526409846352446i</v>
      </c>
      <c r="N3824">
        <f t="shared" si="1133"/>
        <v>63.054219092927568</v>
      </c>
      <c r="O3824">
        <f t="shared" si="1134"/>
        <v>70.337605007712341</v>
      </c>
      <c r="P3824" s="3">
        <f t="shared" si="1135"/>
        <v>-70.337605007712341</v>
      </c>
      <c r="Q3824" s="3">
        <f t="shared" si="1136"/>
        <v>116.94578090707243</v>
      </c>
      <c r="R3824">
        <f t="shared" si="1137"/>
        <v>-63.054219092927568</v>
      </c>
      <c r="S3824">
        <f t="shared" si="1138"/>
        <v>1684.1597661111437</v>
      </c>
      <c r="T3824">
        <f t="shared" si="1121"/>
        <v>-70.337605007712341</v>
      </c>
    </row>
    <row r="3825" spans="1:20" x14ac:dyDescent="0.35">
      <c r="A3825">
        <f t="shared" si="1122"/>
        <v>10622099.071382562</v>
      </c>
      <c r="B3825">
        <f t="shared" si="1139"/>
        <v>1690559.5732223659</v>
      </c>
      <c r="C3825" t="str">
        <f t="shared" si="1123"/>
        <v>-0.000135834393115318+0.000268457761091635i</v>
      </c>
      <c r="D3825" t="str">
        <f t="shared" si="1124"/>
        <v>0.543538272918497-1.2723712628446i</v>
      </c>
      <c r="E3825" t="str">
        <f t="shared" si="1125"/>
        <v>-1.32325033024158-1.25589947460118i</v>
      </c>
      <c r="F3825" t="str">
        <f t="shared" si="1126"/>
        <v>1.42654393469936-1.54302527558221i</v>
      </c>
      <c r="G3825" t="str">
        <f t="shared" si="1127"/>
        <v>0.490236460531358-0.499904664208131i</v>
      </c>
      <c r="H3825" t="str">
        <f t="shared" si="1128"/>
        <v>0.0000304381347410223-1.41217561961666i</v>
      </c>
      <c r="I3825" t="str">
        <f t="shared" si="1129"/>
        <v>-0.00614699126434171-0.00568320715767228i</v>
      </c>
      <c r="K3825" t="str">
        <f t="shared" si="1130"/>
        <v>0.000183156300279073-0.00015258426736467i</v>
      </c>
      <c r="L3825" t="str">
        <f t="shared" si="1131"/>
        <v>0.0001875-0.000208651043625515i</v>
      </c>
      <c r="M3825" t="str">
        <f t="shared" si="1132"/>
        <v>0.00125-0.0000524417061518674i</v>
      </c>
      <c r="N3825">
        <f t="shared" si="1133"/>
        <v>63.161479013237965</v>
      </c>
      <c r="O3825">
        <f t="shared" si="1134"/>
        <v>70.432528071058755</v>
      </c>
      <c r="P3825" s="3">
        <f t="shared" si="1135"/>
        <v>-70.432528071058755</v>
      </c>
      <c r="Q3825" s="3">
        <f t="shared" si="1136"/>
        <v>116.83852098676203</v>
      </c>
      <c r="R3825">
        <f t="shared" si="1137"/>
        <v>-63.161479013237965</v>
      </c>
      <c r="S3825">
        <f t="shared" si="1138"/>
        <v>1690.559573222366</v>
      </c>
      <c r="T3825">
        <f t="shared" si="1121"/>
        <v>-70.432528071058755</v>
      </c>
    </row>
    <row r="3826" spans="1:20" x14ac:dyDescent="0.35">
      <c r="A3826">
        <f t="shared" si="1122"/>
        <v>10662463.047853814</v>
      </c>
      <c r="B3826">
        <f t="shared" si="1139"/>
        <v>1696983.6996006109</v>
      </c>
      <c r="C3826" t="str">
        <f t="shared" si="1123"/>
        <v>-0.000133861708822494+0.000265788882939811i</v>
      </c>
      <c r="D3826" t="str">
        <f t="shared" si="1124"/>
        <v>0.5400685990216-1.26904214487523i</v>
      </c>
      <c r="E3826" t="str">
        <f t="shared" si="1125"/>
        <v>-1.31797025254749-1.24624591242572i</v>
      </c>
      <c r="F3826" t="str">
        <f t="shared" si="1126"/>
        <v>1.4210281232559-1.54257263469674i</v>
      </c>
      <c r="G3826" t="str">
        <f t="shared" si="1127"/>
        <v>0.488340933998153-0.499864047696936i</v>
      </c>
      <c r="H3826" t="str">
        <f t="shared" si="1128"/>
        <v>0.000030182549255428-1.40682948072396i</v>
      </c>
      <c r="I3826" t="str">
        <f t="shared" si="1129"/>
        <v>-0.00612192494122467-0.00563980059016755i</v>
      </c>
      <c r="K3826" t="str">
        <f t="shared" si="1130"/>
        <v>0.000183001328600309-0.000152035343887125i</v>
      </c>
      <c r="L3826" t="str">
        <f t="shared" si="1131"/>
        <v>0.0001875-0.00020786117117505i</v>
      </c>
      <c r="M3826" t="str">
        <f t="shared" si="1132"/>
        <v>0.00125-0.0000522431820600393i</v>
      </c>
      <c r="N3826">
        <f t="shared" si="1133"/>
        <v>63.268381665599023</v>
      </c>
      <c r="O3826">
        <f t="shared" si="1134"/>
        <v>70.527492135157686</v>
      </c>
      <c r="P3826" s="3">
        <f t="shared" si="1135"/>
        <v>-70.527492135157686</v>
      </c>
      <c r="Q3826" s="3">
        <f t="shared" si="1136"/>
        <v>116.73161833440098</v>
      </c>
      <c r="R3826">
        <f t="shared" si="1137"/>
        <v>-63.268381665599023</v>
      </c>
      <c r="S3826">
        <f t="shared" si="1138"/>
        <v>1696.9836996006109</v>
      </c>
      <c r="T3826">
        <f t="shared" si="1121"/>
        <v>-70.527492135157686</v>
      </c>
    </row>
    <row r="3827" spans="1:20" x14ac:dyDescent="0.35">
      <c r="A3827">
        <f t="shared" si="1122"/>
        <v>10702980.407435659</v>
      </c>
      <c r="B3827">
        <f t="shared" si="1139"/>
        <v>1703432.2376590932</v>
      </c>
      <c r="C3827" t="str">
        <f t="shared" si="1123"/>
        <v>-0.00013191642534909+0.000263143333449875i</v>
      </c>
      <c r="D3827" t="str">
        <f t="shared" si="1124"/>
        <v>0.536617023680896-1.26571226801637i</v>
      </c>
      <c r="E3827" t="str">
        <f t="shared" si="1125"/>
        <v>-1.31269315429835-1.23664882122557i</v>
      </c>
      <c r="F3827" t="str">
        <f t="shared" si="1126"/>
        <v>1.41551328736889-1.54210035849212i</v>
      </c>
      <c r="G3827" t="str">
        <f t="shared" si="1127"/>
        <v>0.486445742718105-0.499816248344865i</v>
      </c>
      <c r="H3827" t="str">
        <f t="shared" si="1128"/>
        <v>0.0000299292674698395-1.4015035822906i</v>
      </c>
      <c r="I3827" t="str">
        <f t="shared" si="1129"/>
        <v>-0.00609688267566704-0.00559664508874087i</v>
      </c>
      <c r="K3827" t="str">
        <f t="shared" si="1130"/>
        <v>0.000182847450394344-0.000151488188062888i</v>
      </c>
      <c r="L3827" t="str">
        <f t="shared" si="1131"/>
        <v>0.0001875-0.000207074288877316i</v>
      </c>
      <c r="M3827" t="str">
        <f t="shared" si="1132"/>
        <v>0.00125-0.0000520454095039244i</v>
      </c>
      <c r="N3827">
        <f t="shared" si="1133"/>
        <v>63.374927206124767</v>
      </c>
      <c r="O3827">
        <f t="shared" si="1134"/>
        <v>70.622496911641221</v>
      </c>
      <c r="P3827" s="3">
        <f t="shared" si="1135"/>
        <v>-70.622496911641221</v>
      </c>
      <c r="Q3827" s="3">
        <f t="shared" si="1136"/>
        <v>116.62507279387523</v>
      </c>
      <c r="R3827">
        <f t="shared" si="1137"/>
        <v>-63.374927206124767</v>
      </c>
      <c r="S3827">
        <f t="shared" si="1138"/>
        <v>1703.4322376590933</v>
      </c>
      <c r="T3827">
        <f t="shared" si="1121"/>
        <v>-70.622496911641221</v>
      </c>
    </row>
    <row r="3828" spans="1:20" x14ac:dyDescent="0.35">
      <c r="A3828">
        <f t="shared" si="1122"/>
        <v>10743651.732983915</v>
      </c>
      <c r="B3828">
        <f t="shared" si="1139"/>
        <v>1709905.2801621978</v>
      </c>
      <c r="C3828" t="str">
        <f t="shared" si="1123"/>
        <v>-0.000129998190507447+0.000260520966983073i</v>
      </c>
      <c r="D3828" t="str">
        <f t="shared" si="1124"/>
        <v>0.533183504183919-1.2623817331607i</v>
      </c>
      <c r="E3828" t="str">
        <f t="shared" si="1125"/>
        <v>-1.30741916834348-1.22710804499585i</v>
      </c>
      <c r="F3828" t="str">
        <f t="shared" si="1126"/>
        <v>1.40999958539904-1.54160845217198i</v>
      </c>
      <c r="G3828" t="str">
        <f t="shared" si="1127"/>
        <v>0.484550941112358-0.499761269587276i</v>
      </c>
      <c r="H3828" t="str">
        <f t="shared" si="1128"/>
        <v>0.0000296782666466198-1.3961978476722i</v>
      </c>
      <c r="I3828" t="str">
        <f t="shared" si="1129"/>
        <v>-0.00607186495916697-0.0055537399835515i</v>
      </c>
      <c r="K3828" t="str">
        <f t="shared" si="1130"/>
        <v>0.000182694658508927-0.000150942796452419i</v>
      </c>
      <c r="L3828" t="str">
        <f t="shared" si="1131"/>
        <v>0.0001875-0.000206290385412748i</v>
      </c>
      <c r="M3828" t="str">
        <f t="shared" si="1132"/>
        <v>0.00125-0.0000518483856384982i</v>
      </c>
      <c r="N3828">
        <f t="shared" si="1133"/>
        <v>63.481115801474871</v>
      </c>
      <c r="O3828">
        <f t="shared" si="1134"/>
        <v>70.717542112810037</v>
      </c>
      <c r="P3828" s="3">
        <f t="shared" si="1135"/>
        <v>-70.717542112810037</v>
      </c>
      <c r="Q3828" s="3">
        <f t="shared" si="1136"/>
        <v>116.51888419852513</v>
      </c>
      <c r="R3828">
        <f t="shared" si="1137"/>
        <v>-63.481115801474871</v>
      </c>
      <c r="S3828">
        <f t="shared" si="1138"/>
        <v>1709.9052801621979</v>
      </c>
      <c r="T3828">
        <f t="shared" si="1121"/>
        <v>-70.717542112810037</v>
      </c>
    </row>
    <row r="3829" spans="1:20" x14ac:dyDescent="0.35">
      <c r="A3829">
        <f t="shared" si="1122"/>
        <v>10784477.609569255</v>
      </c>
      <c r="B3829">
        <f t="shared" si="1139"/>
        <v>1716402.9202268142</v>
      </c>
      <c r="C3829" t="str">
        <f t="shared" si="1123"/>
        <v>-0.000128106656040943+0.00025792163774017i</v>
      </c>
      <c r="D3829" t="str">
        <f t="shared" si="1124"/>
        <v>0.529767997230417-1.25905064044866i</v>
      </c>
      <c r="E3829" t="str">
        <f t="shared" si="1125"/>
        <v>-1.30214842745175-1.21762342691471i</v>
      </c>
      <c r="F3829" t="str">
        <f t="shared" si="1126"/>
        <v>1.40448717557661-1.54109692245669i</v>
      </c>
      <c r="G3829" t="str">
        <f t="shared" si="1127"/>
        <v>0.482656583557287-0.499699115374537i</v>
      </c>
      <c r="H3829" t="str">
        <f t="shared" si="1128"/>
        <v>0.0000294295242942466-1.39091220051473i</v>
      </c>
      <c r="I3829" t="str">
        <f t="shared" si="1129"/>
        <v>-0.00604687228383947-0.00551108460105464i</v>
      </c>
      <c r="K3829" t="str">
        <f t="shared" si="1130"/>
        <v>0.000182542945830372-0.000150399165597002i</v>
      </c>
      <c r="L3829" t="str">
        <f t="shared" si="1131"/>
        <v>0.0001875-0.00020550944950463i</v>
      </c>
      <c r="M3829" t="str">
        <f t="shared" si="1132"/>
        <v>0.00125-0.0000516521076295061i</v>
      </c>
      <c r="N3829">
        <f t="shared" si="1133"/>
        <v>63.586947628797532</v>
      </c>
      <c r="O3829">
        <f t="shared" si="1134"/>
        <v>70.812627451645966</v>
      </c>
      <c r="P3829" s="3">
        <f t="shared" si="1135"/>
        <v>-70.812627451645966</v>
      </c>
      <c r="Q3829" s="3">
        <f t="shared" si="1136"/>
        <v>116.41305237120247</v>
      </c>
      <c r="R3829">
        <f t="shared" si="1137"/>
        <v>-63.586947628797532</v>
      </c>
      <c r="S3829">
        <f t="shared" si="1138"/>
        <v>1716.4029202268143</v>
      </c>
      <c r="T3829">
        <f t="shared" si="1121"/>
        <v>-70.812627451645966</v>
      </c>
    </row>
    <row r="3830" spans="1:20" x14ac:dyDescent="0.35">
      <c r="A3830">
        <f t="shared" si="1122"/>
        <v>10825458.624485618</v>
      </c>
      <c r="B3830">
        <f t="shared" si="1139"/>
        <v>1722925.2513236762</v>
      </c>
      <c r="C3830" t="str">
        <f t="shared" si="1123"/>
        <v>-0.000126241477591747+0.000255345199785799i</v>
      </c>
      <c r="D3830" t="str">
        <f t="shared" si="1124"/>
        <v>0.526370458942215-1.2557190892669i</v>
      </c>
      <c r="E3830" t="str">
        <f t="shared" si="1125"/>
        <v>-1.29688106429447-1.20819480934376i</v>
      </c>
      <c r="F3830" t="str">
        <f t="shared" si="1126"/>
        <v>1.39897621598347-1.54056577758136i</v>
      </c>
      <c r="G3830" t="str">
        <f t="shared" si="1127"/>
        <v>0.480762724378219-0.499629790171334i</v>
      </c>
      <c r="H3830" t="str">
        <f t="shared" si="1128"/>
        <v>0.0000291830181644601-1.38564656475343i</v>
      </c>
      <c r="I3830" t="str">
        <f t="shared" si="1129"/>
        <v>-0.00602190514233444-0.00546867826400143i</v>
      </c>
      <c r="K3830" t="str">
        <f t="shared" si="1130"/>
        <v>0.000182392305283474-0.00014985729201911i</v>
      </c>
      <c r="L3830" t="str">
        <f t="shared" si="1131"/>
        <v>0.0001875-0.000204731469918938i</v>
      </c>
      <c r="M3830" t="str">
        <f t="shared" si="1132"/>
        <v>0.00125-0.0000514565726534229i</v>
      </c>
      <c r="N3830">
        <f t="shared" si="1133"/>
        <v>63.692422875680833</v>
      </c>
      <c r="O3830">
        <f t="shared" si="1134"/>
        <v>70.907752641822199</v>
      </c>
      <c r="P3830" s="3">
        <f t="shared" si="1135"/>
        <v>-70.907752641822199</v>
      </c>
      <c r="Q3830" s="3">
        <f t="shared" si="1136"/>
        <v>116.30757712431917</v>
      </c>
      <c r="R3830">
        <f t="shared" si="1137"/>
        <v>-63.692422875680833</v>
      </c>
      <c r="S3830">
        <f t="shared" si="1138"/>
        <v>1722.9252513236761</v>
      </c>
      <c r="T3830">
        <f t="shared" si="1121"/>
        <v>-70.907752641822199</v>
      </c>
    </row>
    <row r="3831" spans="1:20" x14ac:dyDescent="0.35">
      <c r="A3831">
        <f t="shared" si="1122"/>
        <v>10866595.367258664</v>
      </c>
      <c r="B3831">
        <f t="shared" si="1139"/>
        <v>1729472.3672787063</v>
      </c>
      <c r="C3831" t="str">
        <f t="shared" si="1123"/>
        <v>-0.000124402314668638+0.000252791507072307i</v>
      </c>
      <c r="D3831" t="str">
        <f t="shared" si="1124"/>
        <v>0.522990844873123-1.25238717824685i</v>
      </c>
      <c r="E3831" t="str">
        <f t="shared" si="1125"/>
        <v>-1.29161721142814-1.19882203382867i</v>
      </c>
      <c r="F3831" t="str">
        <f t="shared" si="1126"/>
        <v>1.39346686453484-1.54001502729342i</v>
      </c>
      <c r="G3831" t="str">
        <f t="shared" si="1127"/>
        <v>0.478869417843243-0.499553298955894i</v>
      </c>
      <c r="H3831" t="str">
        <f t="shared" si="1128"/>
        <v>0.0000289387262494453-1.38040086461173i</v>
      </c>
      <c r="I3831" t="str">
        <f t="shared" si="1129"/>
        <v>-0.00599696402775432-0.00542652029143862i</v>
      </c>
      <c r="K3831" t="str">
        <f t="shared" si="1130"/>
        <v>0.000182242729831424-0.000149317172222755i</v>
      </c>
      <c r="L3831" t="str">
        <f t="shared" si="1131"/>
        <v>0.0001875-0.000203956435464174i</v>
      </c>
      <c r="M3831" t="str">
        <f t="shared" si="1132"/>
        <v>0.00125-0.0000512617778974127i</v>
      </c>
      <c r="N3831">
        <f t="shared" si="1133"/>
        <v>63.797541740095099</v>
      </c>
      <c r="O3831">
        <f t="shared" si="1134"/>
        <v>71.002917397714626</v>
      </c>
      <c r="P3831" s="3">
        <f t="shared" si="1135"/>
        <v>-71.002917397714626</v>
      </c>
      <c r="Q3831" s="3">
        <f t="shared" si="1136"/>
        <v>116.2024582599049</v>
      </c>
      <c r="R3831">
        <f t="shared" si="1137"/>
        <v>-63.797541740095099</v>
      </c>
      <c r="S3831">
        <f t="shared" si="1138"/>
        <v>1729.4723672787063</v>
      </c>
      <c r="T3831">
        <f t="shared" si="1121"/>
        <v>-71.002917397714626</v>
      </c>
    </row>
    <row r="3832" spans="1:20" x14ac:dyDescent="0.35">
      <c r="A3832">
        <f t="shared" si="1122"/>
        <v>10907888.429654248</v>
      </c>
      <c r="B3832">
        <f t="shared" si="1139"/>
        <v>1736044.3622743655</v>
      </c>
      <c r="C3832" t="str">
        <f t="shared" si="1123"/>
        <v>-0.000122588830614847+0.000250260413463177i</v>
      </c>
      <c r="D3832" t="str">
        <f t="shared" si="1124"/>
        <v>0.519629110018742-1.2490550052634i</v>
      </c>
      <c r="E3832" t="str">
        <f t="shared" si="1125"/>
        <v>-1.28635700127731-1.18950494109996i</v>
      </c>
      <c r="F3832" t="str">
        <f t="shared" si="1126"/>
        <v>1.3879592789613-1.53944468285007i</v>
      </c>
      <c r="G3832" t="str">
        <f t="shared" si="1127"/>
        <v>0.476976718156982-0.499469647219105i</v>
      </c>
      <c r="H3832" t="str">
        <f t="shared" si="1128"/>
        <v>0.0000286966267790459-1.37517502460012i</v>
      </c>
      <c r="I3832" t="str">
        <f t="shared" si="1129"/>
        <v>-0.00597204943357227-0.00538460999871009i</v>
      </c>
      <c r="K3832" t="str">
        <f t="shared" si="1130"/>
        <v>0.000182094212475718-0.000148778802693835i</v>
      </c>
      <c r="L3832" t="str">
        <f t="shared" si="1131"/>
        <v>0.0001875-0.000203184334991208i</v>
      </c>
      <c r="M3832" t="str">
        <f t="shared" si="1132"/>
        <v>0.00125-0.0000510677205592875i</v>
      </c>
      <c r="N3832">
        <f t="shared" si="1133"/>
        <v>63.902304430340351</v>
      </c>
      <c r="O3832">
        <f t="shared" si="1134"/>
        <v>71.09812143441313</v>
      </c>
      <c r="P3832" s="3">
        <f t="shared" si="1135"/>
        <v>-71.09812143441313</v>
      </c>
      <c r="Q3832" s="3">
        <f t="shared" si="1136"/>
        <v>116.09769556965965</v>
      </c>
      <c r="R3832">
        <f t="shared" si="1137"/>
        <v>-63.902304430340351</v>
      </c>
      <c r="S3832">
        <f t="shared" si="1138"/>
        <v>1736.0443622743655</v>
      </c>
      <c r="T3832">
        <f t="shared" si="1121"/>
        <v>-71.09812143441313</v>
      </c>
    </row>
    <row r="3833" spans="1:20" x14ac:dyDescent="0.35">
      <c r="A3833">
        <f t="shared" si="1122"/>
        <v>10949338.405686935</v>
      </c>
      <c r="B3833">
        <f t="shared" si="1139"/>
        <v>1742641.3308510082</v>
      </c>
      <c r="C3833" t="str">
        <f t="shared" si="1123"/>
        <v>-0.000120800692575978+0.000247751772756005i</v>
      </c>
      <c r="D3833" t="str">
        <f t="shared" si="1124"/>
        <v>0.516285208826247-1.24572266743362i</v>
      </c>
      <c r="E3833" t="str">
        <f t="shared" si="1125"/>
        <v>-1.28110056611749-1.18024337107418i</v>
      </c>
      <c r="F3833" t="str">
        <f t="shared" si="1126"/>
        <v>1.3824536167908-1.53885475701538i</v>
      </c>
      <c r="G3833" t="str">
        <f t="shared" si="1127"/>
        <v>0.475084679454421-0.499378840963562i</v>
      </c>
      <c r="H3833" t="str">
        <f t="shared" si="1128"/>
        <v>0.000028456698218013-1.3699689695151i</v>
      </c>
      <c r="I3833" t="str">
        <f t="shared" si="1129"/>
        <v>-0.00594716185355051-0.00534294669745945i</v>
      </c>
      <c r="K3833" t="str">
        <f t="shared" si="1130"/>
        <v>0.000181946746256067-0.000148242179900487i</v>
      </c>
      <c r="L3833" t="str">
        <f t="shared" si="1131"/>
        <v>0.0001875-0.000202415157393114i</v>
      </c>
      <c r="M3833" t="str">
        <f t="shared" si="1132"/>
        <v>0.00125-0.0000508743978474671i</v>
      </c>
      <c r="N3833">
        <f t="shared" si="1133"/>
        <v>64.006711164988033</v>
      </c>
      <c r="O3833">
        <f t="shared" si="1134"/>
        <v>71.193364467732664</v>
      </c>
      <c r="P3833" s="3">
        <f t="shared" si="1135"/>
        <v>-71.193364467732664</v>
      </c>
      <c r="Q3833" s="3">
        <f t="shared" si="1136"/>
        <v>115.99328883501197</v>
      </c>
      <c r="R3833">
        <f t="shared" si="1137"/>
        <v>-64.006711164988033</v>
      </c>
      <c r="S3833">
        <f t="shared" si="1138"/>
        <v>1742.6413308510082</v>
      </c>
      <c r="T3833">
        <f t="shared" si="1121"/>
        <v>-71.193364467732664</v>
      </c>
    </row>
    <row r="3834" spans="1:20" x14ac:dyDescent="0.35">
      <c r="A3834">
        <f t="shared" si="1122"/>
        <v>10990945.891628547</v>
      </c>
      <c r="B3834">
        <f t="shared" si="1139"/>
        <v>1749263.3679082422</v>
      </c>
      <c r="C3834" t="str">
        <f t="shared" si="1123"/>
        <v>-0.000119037571467961+0.000245265438705082i</v>
      </c>
      <c r="D3834" t="str">
        <f t="shared" si="1124"/>
        <v>0.512959095204111-1.24239026111578i</v>
      </c>
      <c r="E3834" t="str">
        <f t="shared" si="1125"/>
        <v>-1.2758480380582-1.17103716285515i</v>
      </c>
      <c r="F3834" t="str">
        <f t="shared" si="1126"/>
        <v>1.37695003533058-1.5382452640572i</v>
      </c>
      <c r="G3834" t="str">
        <f t="shared" si="1127"/>
        <v>0.473193355794718-0.499280886702517i</v>
      </c>
      <c r="H3834" t="str">
        <f t="shared" si="1128"/>
        <v>0.0000282189192632857-1.36478262443805i</v>
      </c>
      <c r="I3834" t="str">
        <f t="shared" si="1129"/>
        <v>-0.00592230178165887-0.005301529695633i</v>
      </c>
      <c r="K3834" t="str">
        <f t="shared" si="1130"/>
        <v>0.000181800324250309-0.000147707300293428i</v>
      </c>
      <c r="L3834" t="str">
        <f t="shared" si="1131"/>
        <v>0.0001875-0.000201648891605015i</v>
      </c>
      <c r="M3834" t="str">
        <f t="shared" si="1132"/>
        <v>0.00125-0.0000506818069809395i</v>
      </c>
      <c r="N3834">
        <f t="shared" si="1133"/>
        <v>64.110762172830292</v>
      </c>
      <c r="O3834">
        <f t="shared" si="1134"/>
        <v>71.288646214223604</v>
      </c>
      <c r="P3834" s="3">
        <f t="shared" si="1135"/>
        <v>-71.288646214223604</v>
      </c>
      <c r="Q3834" s="3">
        <f t="shared" si="1136"/>
        <v>115.88923782716971</v>
      </c>
      <c r="R3834">
        <f t="shared" si="1137"/>
        <v>-64.110762172830292</v>
      </c>
      <c r="S3834">
        <f t="shared" si="1138"/>
        <v>1749.2633679082421</v>
      </c>
      <c r="T3834">
        <f t="shared" si="1121"/>
        <v>-71.288646214223604</v>
      </c>
    </row>
    <row r="3835" spans="1:20" x14ac:dyDescent="0.35">
      <c r="A3835">
        <f t="shared" si="1122"/>
        <v>11032711.486016735</v>
      </c>
      <c r="B3835">
        <f t="shared" si="1139"/>
        <v>1755910.5687062936</v>
      </c>
      <c r="C3835" t="str">
        <f t="shared" si="1123"/>
        <v>-0.000117299141945092+0.000242801265043495i</v>
      </c>
      <c r="D3835" t="str">
        <f t="shared" si="1124"/>
        <v>0.509650722531795-1.23905788190827i</v>
      </c>
      <c r="E3835" t="str">
        <f t="shared" si="1125"/>
        <v>-1.27059954902597-1.16188615473562i</v>
      </c>
      <c r="F3835" t="str">
        <f t="shared" si="1126"/>
        <v>1.37144869164937-1.53761621974375i</v>
      </c>
      <c r="G3835" t="str">
        <f t="shared" si="1127"/>
        <v>0.471302801155045-0.499175791458734i</v>
      </c>
      <c r="H3835" t="str">
        <f t="shared" si="1128"/>
        <v>0.0000279832688413044-1.3596159147342i</v>
      </c>
      <c r="I3835" t="str">
        <f t="shared" si="1129"/>
        <v>-0.00589746971199377-0.00526035829748489i</v>
      </c>
      <c r="K3835" t="str">
        <f t="shared" si="1130"/>
        <v>0.000181654939574308-0.000147174160306299i</v>
      </c>
      <c r="L3835" t="str">
        <f t="shared" si="1131"/>
        <v>0.0001875-0.00020088552660392i</v>
      </c>
      <c r="M3835" t="str">
        <f t="shared" si="1132"/>
        <v>0.00125-0.0000504899451892206i</v>
      </c>
      <c r="N3835">
        <f t="shared" si="1133"/>
        <v>64.21445769281965</v>
      </c>
      <c r="O3835">
        <f t="shared" si="1134"/>
        <v>71.383966391183066</v>
      </c>
      <c r="P3835" s="3">
        <f t="shared" si="1135"/>
        <v>-71.383966391183066</v>
      </c>
      <c r="Q3835" s="3">
        <f t="shared" si="1136"/>
        <v>115.78554230718035</v>
      </c>
      <c r="R3835">
        <f t="shared" si="1137"/>
        <v>-64.21445769281965</v>
      </c>
      <c r="S3835">
        <f t="shared" si="1138"/>
        <v>1755.9105687062936</v>
      </c>
      <c r="T3835">
        <f t="shared" si="1121"/>
        <v>-71.383966391183066</v>
      </c>
    </row>
    <row r="3836" spans="1:20" x14ac:dyDescent="0.35">
      <c r="A3836">
        <f t="shared" si="1122"/>
        <v>11074635.7896636</v>
      </c>
      <c r="B3836">
        <f t="shared" si="1139"/>
        <v>1762583.0288673777</v>
      </c>
      <c r="C3836" t="str">
        <f t="shared" si="1123"/>
        <v>-0.000115585082368132+0.000240359105504839i</v>
      </c>
      <c r="D3836" t="str">
        <f t="shared" si="1124"/>
        <v>0.50636004366938-1.2357256246488i</v>
      </c>
      <c r="E3836" t="str">
        <f t="shared" si="1125"/>
        <v>-1.26535523074745-1.15279018419908i</v>
      </c>
      <c r="F3836" t="str">
        <f t="shared" si="1126"/>
        <v>1.36594974255949-1.53696764133999i</v>
      </c>
      <c r="G3836" t="str">
        <f t="shared" si="1127"/>
        <v>0.469413069424466-0.499063562763269i</v>
      </c>
      <c r="H3836" t="str">
        <f t="shared" si="1128"/>
        <v>0.0000277497261053551-1.3544687660515i</v>
      </c>
      <c r="I3836" t="str">
        <f t="shared" si="1129"/>
        <v>-0.00587266613869724-0.00521943180358242i</v>
      </c>
      <c r="K3836" t="str">
        <f t="shared" si="1130"/>
        <v>0.000181510585381863-0.000146642756355999i</v>
      </c>
      <c r="L3836" t="str">
        <f t="shared" si="1131"/>
        <v>0.0001875-0.000200125051408567i</v>
      </c>
      <c r="M3836" t="str">
        <f t="shared" si="1132"/>
        <v>0.00125-0.0000502988097123137i</v>
      </c>
      <c r="N3836">
        <f t="shared" si="1133"/>
        <v>64.317797974012436</v>
      </c>
      <c r="O3836">
        <f t="shared" si="1134"/>
        <v>71.479324716665388</v>
      </c>
      <c r="P3836" s="3">
        <f t="shared" si="1135"/>
        <v>-71.479324716665388</v>
      </c>
      <c r="Q3836" s="3">
        <f t="shared" si="1136"/>
        <v>115.68220202598756</v>
      </c>
      <c r="R3836">
        <f t="shared" si="1137"/>
        <v>-64.317797974012436</v>
      </c>
      <c r="S3836">
        <f t="shared" si="1138"/>
        <v>1762.5830288673776</v>
      </c>
      <c r="T3836">
        <f t="shared" si="1121"/>
        <v>-71.479324716665388</v>
      </c>
    </row>
    <row r="3837" spans="1:20" x14ac:dyDescent="0.35">
      <c r="A3837">
        <f t="shared" si="1122"/>
        <v>11116719.405664321</v>
      </c>
      <c r="B3837">
        <f t="shared" si="1139"/>
        <v>1769280.8443770737</v>
      </c>
      <c r="C3837" t="str">
        <f t="shared" si="1123"/>
        <v>-0.000113895074772475+0.000237938813844502i</v>
      </c>
      <c r="D3837" t="str">
        <f t="shared" si="1124"/>
        <v>0.503087010967152-1.2323935834136i</v>
      </c>
      <c r="E3837" t="str">
        <f t="shared" si="1125"/>
        <v>-1.2601152147327-1.14374908792183i</v>
      </c>
      <c r="F3837" t="str">
        <f t="shared" si="1126"/>
        <v>1.36045334459903-1.53629954760376i</v>
      </c>
      <c r="G3837" t="str">
        <f t="shared" si="1127"/>
        <v>0.467524214397813-0.498944208654155i</v>
      </c>
      <c r="H3837" t="str">
        <f t="shared" si="1128"/>
        <v>0.0000275182704329478-1.34934110431962i</v>
      </c>
      <c r="I3837" t="str">
        <f t="shared" si="1129"/>
        <v>-0.00584789155587681-0.005178749510813i</v>
      </c>
      <c r="K3837" t="str">
        <f t="shared" si="1130"/>
        <v>0.000181367254864612-0.000146113084843022i</v>
      </c>
      <c r="L3837" t="str">
        <f t="shared" si="1131"/>
        <v>0.0001875-0.000199367455079266i</v>
      </c>
      <c r="M3837" t="str">
        <f t="shared" si="1132"/>
        <v>0.00125-0.0000501083978006712i</v>
      </c>
      <c r="N3837">
        <f t="shared" si="1133"/>
        <v>64.420783275511511</v>
      </c>
      <c r="O3837">
        <f t="shared" si="1134"/>
        <v>71.57472090949264</v>
      </c>
      <c r="P3837" s="3">
        <f t="shared" si="1135"/>
        <v>-71.57472090949264</v>
      </c>
      <c r="Q3837" s="3">
        <f t="shared" si="1136"/>
        <v>115.57921672448849</v>
      </c>
      <c r="R3837">
        <f t="shared" si="1137"/>
        <v>-64.420783275511511</v>
      </c>
      <c r="S3837">
        <f t="shared" si="1138"/>
        <v>1769.2808443770737</v>
      </c>
      <c r="T3837">
        <f t="shared" si="1121"/>
        <v>-71.57472090949264</v>
      </c>
    </row>
    <row r="3838" spans="1:20" x14ac:dyDescent="0.35">
      <c r="A3838">
        <f t="shared" si="1122"/>
        <v>11158962.939405847</v>
      </c>
      <c r="B3838">
        <f t="shared" si="1139"/>
        <v>1776004.1115857067</v>
      </c>
      <c r="C3838" t="str">
        <f t="shared" si="1123"/>
        <v>-0.000112228804836391+0.00023554024386052i</v>
      </c>
      <c r="D3838" t="str">
        <f t="shared" si="1124"/>
        <v>0.499831576275142-1.22906185151681i</v>
      </c>
      <c r="E3838" t="str">
        <f t="shared" si="1125"/>
        <v>-1.25487963225835-1.13476270177527i</v>
      </c>
      <c r="F3838" t="str">
        <f t="shared" si="1126"/>
        <v>1.35495965401418-1.5356119587816i</v>
      </c>
      <c r="G3838" t="str">
        <f t="shared" si="1127"/>
        <v>0.465636289769581-0.498817737674995i</v>
      </c>
      <c r="H3838" t="str">
        <f t="shared" si="1128"/>
        <v>0.000027288881423223-1.34423285574879i</v>
      </c>
      <c r="I3838" t="str">
        <f t="shared" si="1129"/>
        <v>-0.00582314645752485-0.00513831071239173i</v>
      </c>
      <c r="K3838" t="str">
        <f t="shared" si="1130"/>
        <v>0.000181224941251929-0.000145585142151789i</v>
      </c>
      <c r="L3838" t="str">
        <f t="shared" si="1131"/>
        <v>0.0001875-0.000198612726717739i</v>
      </c>
      <c r="M3838" t="str">
        <f t="shared" si="1132"/>
        <v>0.00125-0.0000499187067151535i</v>
      </c>
      <c r="N3838">
        <f t="shared" si="1133"/>
        <v>64.523413866407523</v>
      </c>
      <c r="O3838">
        <f t="shared" si="1134"/>
        <v>71.670154689265473</v>
      </c>
      <c r="P3838" s="3">
        <f t="shared" si="1135"/>
        <v>-71.670154689265473</v>
      </c>
      <c r="Q3838" s="3">
        <f t="shared" si="1136"/>
        <v>115.47658613359248</v>
      </c>
      <c r="R3838">
        <f t="shared" si="1137"/>
        <v>-64.523413866407523</v>
      </c>
      <c r="S3838">
        <f t="shared" si="1138"/>
        <v>1776.0041115857066</v>
      </c>
      <c r="T3838">
        <f t="shared" si="1121"/>
        <v>-71.670154689265473</v>
      </c>
    </row>
    <row r="3839" spans="1:20" x14ac:dyDescent="0.35">
      <c r="A3839">
        <f t="shared" si="1122"/>
        <v>11201366.998575589</v>
      </c>
      <c r="B3839">
        <f t="shared" si="1139"/>
        <v>1782752.9272097324</v>
      </c>
      <c r="C3839" t="str">
        <f t="shared" si="1123"/>
        <v>-0.000110585961849349+0.000233163249414035i</v>
      </c>
      <c r="D3839" t="str">
        <f t="shared" si="1124"/>
        <v>0.496593690952589-1.22573052150993i</v>
      </c>
      <c r="E3839" t="str">
        <f t="shared" si="1125"/>
        <v>-1.24964861435103-1.12583086082846i</v>
      </c>
      <c r="F3839" t="str">
        <f t="shared" si="1126"/>
        <v>1.34946882674152-1.53490489660433i</v>
      </c>
      <c r="G3839" t="str">
        <f t="shared" si="1127"/>
        <v>0.463749349127889-0.498684158873478i</v>
      </c>
      <c r="H3839" t="str">
        <f t="shared" si="1128"/>
        <v>0.0000270615388943906-1.33914394682882i</v>
      </c>
      <c r="I3839" t="str">
        <f t="shared" si="1129"/>
        <v>-0.00579843133743906-0.00509811469787045i</v>
      </c>
      <c r="K3839" t="str">
        <f t="shared" si="1130"/>
        <v>0.000181083637810823-0.000145058924650974i</v>
      </c>
      <c r="L3839" t="str">
        <f t="shared" si="1131"/>
        <v>0.0001875-0.000197860855466964i</v>
      </c>
      <c r="M3839" t="str">
        <f t="shared" si="1132"/>
        <v>0.00125-0.000049729733726991i</v>
      </c>
      <c r="N3839">
        <f t="shared" si="1133"/>
        <v>64.625690025720417</v>
      </c>
      <c r="O3839">
        <f t="shared" si="1134"/>
        <v>71.76562577637344</v>
      </c>
      <c r="P3839" s="3">
        <f t="shared" si="1135"/>
        <v>-71.76562577637344</v>
      </c>
      <c r="Q3839" s="3">
        <f t="shared" si="1136"/>
        <v>115.37430997427958</v>
      </c>
      <c r="R3839">
        <f t="shared" si="1137"/>
        <v>-64.625690025720417</v>
      </c>
      <c r="S3839">
        <f t="shared" si="1138"/>
        <v>1782.7529272097324</v>
      </c>
      <c r="T3839">
        <f t="shared" si="1121"/>
        <v>-71.76562577637344</v>
      </c>
    </row>
    <row r="3840" spans="1:20" x14ac:dyDescent="0.35">
      <c r="A3840">
        <f t="shared" si="1122"/>
        <v>11243932.193170177</v>
      </c>
      <c r="B3840">
        <f t="shared" si="1139"/>
        <v>1789527.3883331295</v>
      </c>
      <c r="C3840" t="str">
        <f t="shared" si="1123"/>
        <v>-0.000108966238680429+0.000230807684449342i</v>
      </c>
      <c r="D3840" t="str">
        <f t="shared" si="1124"/>
        <v>0.493373305877387-1.22239968518137i</v>
      </c>
      <c r="E3840" t="str">
        <f t="shared" si="1125"/>
        <v>-1.24442229177081-1.11695339935089i</v>
      </c>
      <c r="F3840" t="str">
        <f t="shared" si="1126"/>
        <v>1.34398101839045-1.53417838428247i</v>
      </c>
      <c r="G3840" t="str">
        <f t="shared" si="1127"/>
        <v>0.461863445948418-0.498543481799803i</v>
      </c>
      <c r="H3840" t="str">
        <f t="shared" si="1128"/>
        <v>0.0000268362228812008-1.33407430432798i</v>
      </c>
      <c r="I3840" t="str">
        <f t="shared" si="1129"/>
        <v>-0.00577374668914297-0.00505816075314741i</v>
      </c>
      <c r="K3840" t="str">
        <f t="shared" si="1130"/>
        <v>0.000180943337845844-0.000144534428693835i</v>
      </c>
      <c r="L3840" t="str">
        <f t="shared" si="1131"/>
        <v>0.0001875-0.000197111830511023i</v>
      </c>
      <c r="M3840" t="str">
        <f t="shared" si="1132"/>
        <v>0.00125-0.0000495414761177436i</v>
      </c>
      <c r="N3840">
        <f t="shared" si="1133"/>
        <v>64.727612042339615</v>
      </c>
      <c r="O3840">
        <f t="shared" si="1134"/>
        <v>71.861133892005199</v>
      </c>
      <c r="P3840" s="3">
        <f t="shared" si="1135"/>
        <v>-71.861133892005199</v>
      </c>
      <c r="Q3840" s="3">
        <f t="shared" si="1136"/>
        <v>115.27238795766038</v>
      </c>
      <c r="R3840">
        <f t="shared" si="1137"/>
        <v>-64.727612042339615</v>
      </c>
      <c r="S3840">
        <f t="shared" si="1138"/>
        <v>1789.5273883331295</v>
      </c>
      <c r="T3840">
        <f t="shared" si="1121"/>
        <v>-71.861133892005199</v>
      </c>
    </row>
    <row r="3841" spans="1:20" x14ac:dyDescent="0.35">
      <c r="A3841">
        <f t="shared" si="1122"/>
        <v>11286659.135504223</v>
      </c>
      <c r="B3841">
        <f t="shared" si="1139"/>
        <v>1796327.5924087954</v>
      </c>
      <c r="C3841" t="str">
        <f t="shared" si="1123"/>
        <v>-0.000107369331746808+0.000228473403013519i</v>
      </c>
      <c r="D3841" t="str">
        <f t="shared" si="1124"/>
        <v>0.490170371455449-1.21906943355618i</v>
      </c>
      <c r="E3841" t="str">
        <f t="shared" si="1125"/>
        <v>-1.23920079499472-1.10813015081548i</v>
      </c>
      <c r="F3841" t="str">
        <f t="shared" si="1126"/>
        <v>1.3384963842257-1.53343244650129i</v>
      </c>
      <c r="G3841" t="str">
        <f t="shared" si="1127"/>
        <v>0.459978633588397-0.498395716505016i</v>
      </c>
      <c r="H3841" t="str">
        <f t="shared" si="1128"/>
        <v>0.0000266129136324416-1.32902385529198i</v>
      </c>
      <c r="I3841" t="str">
        <f t="shared" si="1129"/>
        <v>-0.00574909300580689-0.00501844816047848i</v>
      </c>
      <c r="K3841" t="str">
        <f t="shared" si="1130"/>
        <v>0.000180804034698967-0.000144011650618525i</v>
      </c>
      <c r="L3841" t="str">
        <f t="shared" si="1131"/>
        <v>0.0001875-0.000196365641074938i</v>
      </c>
      <c r="M3841" t="str">
        <f t="shared" si="1132"/>
        <v>0.00125-0.0000493539311792624i</v>
      </c>
      <c r="N3841">
        <f t="shared" si="1133"/>
        <v>64.829180214964325</v>
      </c>
      <c r="O3841">
        <f t="shared" si="1134"/>
        <v>71.956678758159114</v>
      </c>
      <c r="P3841" s="3">
        <f t="shared" si="1135"/>
        <v>-71.956678758159114</v>
      </c>
      <c r="Q3841" s="3">
        <f t="shared" si="1136"/>
        <v>115.17081978503568</v>
      </c>
      <c r="R3841">
        <f t="shared" si="1137"/>
        <v>-64.829180214964325</v>
      </c>
      <c r="S3841">
        <f t="shared" si="1138"/>
        <v>1796.3275924087955</v>
      </c>
      <c r="T3841">
        <f t="shared" si="1121"/>
        <v>-71.956678758159114</v>
      </c>
    </row>
    <row r="3842" spans="1:20" x14ac:dyDescent="0.35">
      <c r="A3842">
        <f t="shared" si="1122"/>
        <v>11329548.44021914</v>
      </c>
      <c r="B3842">
        <f t="shared" si="1139"/>
        <v>1803153.6372599488</v>
      </c>
      <c r="C3842" t="str">
        <f t="shared" si="1123"/>
        <v>-0.000105794940982364+0.000226160259275667i</v>
      </c>
      <c r="D3842" t="str">
        <f t="shared" si="1124"/>
        <v>0.486984837630027-1.21573985689576i</v>
      </c>
      <c r="E3842" t="str">
        <f t="shared" si="1125"/>
        <v>-1.23398425420035-1.09936094790191i</v>
      </c>
      <c r="F3842" t="str">
        <f t="shared" si="1126"/>
        <v>1.33301507914992-1.53266710941563i</v>
      </c>
      <c r="G3842" t="str">
        <f t="shared" si="1127"/>
        <v>0.458094965280622-0.498240873539263i</v>
      </c>
      <c r="H3842" t="str">
        <f t="shared" si="1128"/>
        <v>0.0000263915916084699-1.3239925270429i</v>
      </c>
      <c r="I3842" t="str">
        <f t="shared" si="1129"/>
        <v>-0.00572447078016905-0.00497897619848908i</v>
      </c>
      <c r="K3842" t="str">
        <f t="shared" si="1130"/>
        <v>0.000180665721749499-0.000143490586748424i</v>
      </c>
      <c r="L3842" t="str">
        <f t="shared" si="1131"/>
        <v>0.0001875-0.000195622276424524i</v>
      </c>
      <c r="M3842" t="str">
        <f t="shared" si="1132"/>
        <v>0.00125-0.0000491670962136505i</v>
      </c>
      <c r="N3842">
        <f t="shared" si="1133"/>
        <v>64.93039485203937</v>
      </c>
      <c r="O3842">
        <f t="shared" si="1134"/>
        <v>72.052260097653203</v>
      </c>
      <c r="P3842" s="3">
        <f t="shared" si="1135"/>
        <v>-72.052260097653203</v>
      </c>
      <c r="Q3842" s="3">
        <f t="shared" si="1136"/>
        <v>115.06960514796063</v>
      </c>
      <c r="R3842">
        <f t="shared" si="1137"/>
        <v>-64.93039485203937</v>
      </c>
      <c r="S3842">
        <f t="shared" si="1138"/>
        <v>1803.1536372599487</v>
      </c>
      <c r="T3842">
        <f t="shared" si="1121"/>
        <v>-72.052260097653203</v>
      </c>
    </row>
    <row r="3843" spans="1:20" x14ac:dyDescent="0.35">
      <c r="A3843">
        <f t="shared" si="1122"/>
        <v>11372600.724291973</v>
      </c>
      <c r="B3843">
        <f t="shared" si="1139"/>
        <v>1810005.6210815366</v>
      </c>
      <c r="C3843" t="str">
        <f t="shared" si="1123"/>
        <v>-0.00010424276980633+0.000223868107545759i</v>
      </c>
      <c r="D3843" t="str">
        <f t="shared" si="1124"/>
        <v>0.483816653890974-1.2124110446978i</v>
      </c>
      <c r="E3843" t="str">
        <f t="shared" si="1125"/>
        <v>-1.22877279924964-1.09064562249999i</v>
      </c>
      <c r="F3843" t="str">
        <f t="shared" si="1126"/>
        <v>1.32753725768631-1.53188240064459i</v>
      </c>
      <c r="G3843" t="str">
        <f t="shared" si="1127"/>
        <v>0.456212494127496-0.49807896394996i</v>
      </c>
      <c r="H3843" t="str">
        <f t="shared" si="1128"/>
        <v>0.0000261722374787691-1.31898024717814i</v>
      </c>
      <c r="I3843" t="str">
        <f t="shared" si="1129"/>
        <v>-0.00569988050445763-0.00493974414218706i</v>
      </c>
      <c r="K3843" t="str">
        <f t="shared" si="1130"/>
        <v>0.000180528392413962-0.000142971233392448i</v>
      </c>
      <c r="L3843" t="str">
        <f t="shared" si="1131"/>
        <v>0.0001875-0.000194881725866233i</v>
      </c>
      <c r="M3843" t="str">
        <f t="shared" si="1132"/>
        <v>0.00125-0.0000489809685332244i</v>
      </c>
      <c r="N3843">
        <f t="shared" si="1133"/>
        <v>65.031256271699604</v>
      </c>
      <c r="O3843">
        <f t="shared" si="1134"/>
        <v>72.147877634135369</v>
      </c>
      <c r="P3843" s="3">
        <f t="shared" si="1135"/>
        <v>-72.147877634135369</v>
      </c>
      <c r="Q3843" s="3">
        <f t="shared" si="1136"/>
        <v>114.9687437283004</v>
      </c>
      <c r="R3843">
        <f t="shared" si="1137"/>
        <v>-65.031256271699604</v>
      </c>
      <c r="S3843">
        <f t="shared" si="1138"/>
        <v>1810.0056210815367</v>
      </c>
      <c r="T3843">
        <f t="shared" si="1121"/>
        <v>-72.147877634135369</v>
      </c>
    </row>
    <row r="3844" spans="1:20" x14ac:dyDescent="0.35">
      <c r="A3844">
        <f t="shared" si="1122"/>
        <v>11415816.607044281</v>
      </c>
      <c r="B3844">
        <f t="shared" si="1139"/>
        <v>1816883.6424416464</v>
      </c>
      <c r="C3844" t="str">
        <f t="shared" si="1123"/>
        <v>-0.000102712525092095+0.00022159680229309i</v>
      </c>
      <c r="D3844" t="str">
        <f t="shared" si="1124"/>
        <v>0.480665769283951-1.20908308569625i</v>
      </c>
      <c r="E3844" t="str">
        <f t="shared" si="1125"/>
        <v>-1.2235665596727-1.08198400571346i</v>
      </c>
      <c r="F3844" t="str">
        <f t="shared" si="1126"/>
        <v>1.32206307396145-1.53107834926585i</v>
      </c>
      <c r="G3844" t="str">
        <f t="shared" si="1127"/>
        <v>0.454331273095109-0.497909999279876i</v>
      </c>
      <c r="H3844" t="str">
        <f t="shared" si="1128"/>
        <v>0.0000259548321195377-1.3139869435694i</v>
      </c>
      <c r="I3844" t="str">
        <f t="shared" si="1129"/>
        <v>-0.00567532267031292-0.00490075126297719i</v>
      </c>
      <c r="K3844" t="str">
        <f t="shared" si="1130"/>
        <v>0.000180392040145992-0.00014245358684536i</v>
      </c>
      <c r="L3844" t="str">
        <f t="shared" si="1131"/>
        <v>0.0001875-0.000194143978746994i</v>
      </c>
      <c r="M3844" t="str">
        <f t="shared" si="1132"/>
        <v>0.00125-0.0000487955454604745i</v>
      </c>
      <c r="N3844">
        <f t="shared" si="1133"/>
        <v>65.131764801703454</v>
      </c>
      <c r="O3844">
        <f t="shared" si="1134"/>
        <v>72.243531092093022</v>
      </c>
      <c r="P3844" s="3">
        <f t="shared" si="1135"/>
        <v>-72.243531092093022</v>
      </c>
      <c r="Q3844" s="3">
        <f t="shared" si="1136"/>
        <v>114.86823519829655</v>
      </c>
      <c r="R3844">
        <f t="shared" si="1137"/>
        <v>-65.131764801703454</v>
      </c>
      <c r="S3844">
        <f t="shared" si="1138"/>
        <v>1816.8836424416463</v>
      </c>
      <c r="T3844">
        <f t="shared" si="1121"/>
        <v>-72.243531092093022</v>
      </c>
    </row>
    <row r="3845" spans="1:20" x14ac:dyDescent="0.35">
      <c r="A3845">
        <f t="shared" si="1122"/>
        <v>11459196.71015105</v>
      </c>
      <c r="B3845">
        <f t="shared" si="1139"/>
        <v>1823787.8002829247</v>
      </c>
      <c r="C3845" t="str">
        <f t="shared" si="1123"/>
        <v>-0.000101203917136071+0.000219346198164321i</v>
      </c>
      <c r="D3845" t="str">
        <f t="shared" si="1124"/>
        <v>0.47753213241958-1.20575606786139i</v>
      </c>
      <c r="E3845" t="str">
        <f t="shared" si="1125"/>
        <v>-1.21836566465161-1.07337592786387i</v>
      </c>
      <c r="F3845" t="str">
        <f t="shared" si="1126"/>
        <v>1.31659268168803-1.53025498580972i</v>
      </c>
      <c r="G3845" t="str">
        <f t="shared" si="1127"/>
        <v>0.45245135500734-0.497733991565135i</v>
      </c>
      <c r="H3845" t="str">
        <f t="shared" si="1128"/>
        <v>0.0000257393566113063-1.30901254436161i</v>
      </c>
      <c r="I3845" t="str">
        <f t="shared" si="1129"/>
        <v>-0.00565079776870956-0.00486199682867559i</v>
      </c>
      <c r="K3845" t="str">
        <f t="shared" si="1130"/>
        <v>0.000180256658436228-0.000141937643388088i</v>
      </c>
      <c r="L3845" t="str">
        <f t="shared" si="1131"/>
        <v>0.0001875-0.000193409024454069i</v>
      </c>
      <c r="M3845" t="str">
        <f t="shared" si="1132"/>
        <v>0.00125-0.0000486108243280279i</v>
      </c>
      <c r="N3845">
        <f t="shared" si="1133"/>
        <v>65.231920779371066</v>
      </c>
      <c r="O3845">
        <f t="shared" si="1134"/>
        <v>72.339220196863636</v>
      </c>
      <c r="P3845" s="3">
        <f t="shared" si="1135"/>
        <v>-72.339220196863636</v>
      </c>
      <c r="Q3845" s="3">
        <f t="shared" si="1136"/>
        <v>114.76807922062893</v>
      </c>
      <c r="R3845">
        <f t="shared" si="1137"/>
        <v>-65.231920779371066</v>
      </c>
      <c r="S3845">
        <f t="shared" si="1138"/>
        <v>1823.7878002829248</v>
      </c>
      <c r="T3845">
        <f t="shared" si="1121"/>
        <v>-72.339220196863636</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abSelected="1" topLeftCell="A6" zoomScale="90" zoomScaleNormal="90" workbookViewId="0">
      <selection activeCell="D6" sqref="D6"/>
    </sheetView>
  </sheetViews>
  <sheetFormatPr defaultColWidth="9.1796875" defaultRowHeight="14" x14ac:dyDescent="0.3"/>
  <cols>
    <col min="1" max="1" width="1.453125" style="37" customWidth="1"/>
    <col min="2" max="2" width="10" style="37" customWidth="1"/>
    <col min="3" max="3" width="28.453125" style="37" bestFit="1" customWidth="1"/>
    <col min="4" max="4" width="20.54296875" style="37" bestFit="1" customWidth="1"/>
    <col min="5" max="5" width="12" style="37" customWidth="1"/>
    <col min="6" max="6" width="15.54296875" style="37" customWidth="1"/>
    <col min="7" max="7" width="18.1796875" style="37" customWidth="1"/>
    <col min="8" max="8" width="18.453125" style="37" customWidth="1"/>
    <col min="9" max="9" width="19.453125" style="37" bestFit="1" customWidth="1"/>
    <col min="10" max="10" width="26" style="37" customWidth="1"/>
    <col min="11" max="11" width="9.54296875" style="54" customWidth="1"/>
    <col min="12" max="12" width="24.81640625" style="54" bestFit="1" customWidth="1"/>
    <col min="13" max="13" width="14.54296875" style="54" bestFit="1" customWidth="1"/>
    <col min="14" max="14" width="6.453125" style="37" bestFit="1" customWidth="1"/>
    <col min="15" max="15" width="9.1796875" style="37"/>
    <col min="16" max="17" width="13.26953125" style="54" customWidth="1"/>
    <col min="18" max="18" width="14.453125" style="54" customWidth="1"/>
    <col min="19" max="19" width="9.54296875" style="54" customWidth="1"/>
    <col min="20" max="20" width="35.81640625" style="37" bestFit="1" customWidth="1"/>
    <col min="21" max="16384" width="9.1796875" style="37"/>
  </cols>
  <sheetData>
    <row r="1" spans="2:20" ht="7.5" customHeight="1" thickBot="1" x14ac:dyDescent="0.35"/>
    <row r="2" spans="2:20" ht="31.5" thickBot="1" x14ac:dyDescent="0.4">
      <c r="B2" s="265" t="s">
        <v>207</v>
      </c>
      <c r="C2" s="340" t="str">
        <f>'Device Calculator'!C3</f>
        <v>TPS546D24A</v>
      </c>
      <c r="D2" s="340"/>
      <c r="E2" s="340"/>
      <c r="F2" s="340"/>
      <c r="G2" s="340"/>
      <c r="H2" s="340"/>
      <c r="I2" s="340"/>
      <c r="J2" s="341"/>
      <c r="L2" s="348" t="s">
        <v>352</v>
      </c>
      <c r="M2" s="349"/>
      <c r="N2" s="350"/>
      <c r="P2" s="333" t="s">
        <v>159</v>
      </c>
      <c r="Q2" s="334"/>
      <c r="R2" s="335"/>
      <c r="T2" s="141" t="s">
        <v>16</v>
      </c>
    </row>
    <row r="3" spans="2:20" ht="16" thickBot="1" x14ac:dyDescent="0.4">
      <c r="B3" s="330" t="s">
        <v>206</v>
      </c>
      <c r="C3" s="331"/>
      <c r="D3" s="331"/>
      <c r="E3" s="331"/>
      <c r="F3" s="331"/>
      <c r="G3" s="331"/>
      <c r="H3" s="331"/>
      <c r="I3" s="331"/>
      <c r="J3" s="332"/>
      <c r="L3" s="215" t="s">
        <v>308</v>
      </c>
      <c r="M3" s="216" t="s">
        <v>21</v>
      </c>
      <c r="N3" s="217" t="s">
        <v>210</v>
      </c>
      <c r="P3" s="218" t="s">
        <v>156</v>
      </c>
      <c r="Q3" s="219" t="s">
        <v>157</v>
      </c>
      <c r="R3" s="220" t="s">
        <v>158</v>
      </c>
      <c r="T3" s="31" t="s">
        <v>546</v>
      </c>
    </row>
    <row r="4" spans="2:20" ht="28.5" thickBot="1" x14ac:dyDescent="0.35">
      <c r="B4" s="221" t="s">
        <v>208</v>
      </c>
      <c r="C4" s="221" t="s">
        <v>209</v>
      </c>
      <c r="D4" s="221" t="s">
        <v>552</v>
      </c>
      <c r="E4" s="221" t="s">
        <v>210</v>
      </c>
      <c r="F4" s="278" t="s">
        <v>698</v>
      </c>
      <c r="G4" s="278" t="s">
        <v>696</v>
      </c>
      <c r="H4" s="278" t="s">
        <v>697</v>
      </c>
      <c r="I4" s="221" t="s">
        <v>213</v>
      </c>
      <c r="J4" s="221" t="s">
        <v>683</v>
      </c>
      <c r="L4" s="222" t="s">
        <v>192</v>
      </c>
      <c r="M4" s="223" t="str">
        <f>'Device Calculator'!C3</f>
        <v>TPS546D24A</v>
      </c>
      <c r="N4" s="224"/>
      <c r="P4" s="64">
        <v>0</v>
      </c>
      <c r="Q4" s="225" t="s">
        <v>38</v>
      </c>
      <c r="R4" s="226" t="s">
        <v>38</v>
      </c>
      <c r="T4" s="32" t="s">
        <v>547</v>
      </c>
    </row>
    <row r="5" spans="2:20" ht="16" thickBot="1" x14ac:dyDescent="0.35">
      <c r="B5" s="336" t="s">
        <v>215</v>
      </c>
      <c r="C5" s="227" t="s">
        <v>123</v>
      </c>
      <c r="D5" s="209">
        <v>31</v>
      </c>
      <c r="E5" s="99"/>
      <c r="F5" s="101">
        <f>IF(AND(D6=550,OR(D5=7,D5=8,D5=9,D5=10,D5=12,D5=13,D5=14,D5=15,D5=17,D5=18,D5=19,D5=20,D5=22,D5=23,D5=24,D5=25)),VLOOKUP(D5,'Resistor References'!I2:J17,2,FALSE),VLOOKUP(D5,'Resistor References'!G2:H35,2,FALSE))</f>
        <v>31</v>
      </c>
      <c r="G5" s="102" t="str">
        <f>'Resistor References'!G3</f>
        <v>SHORT</v>
      </c>
      <c r="H5" s="228" t="str">
        <f>'Resistor References'!G2</f>
        <v>EEPROM</v>
      </c>
      <c r="I5" s="67"/>
      <c r="J5" s="337" t="str">
        <f>IF(AND(D5=G5,D6=G6),"SHORT",IF(AND(H5=D5,H6=D6),"FLOAT","Resistor"))</f>
        <v>Resistor</v>
      </c>
      <c r="L5" s="68" t="s">
        <v>347</v>
      </c>
      <c r="M5" s="108">
        <f>ILOOP_trgt</f>
        <v>17.354045527547189</v>
      </c>
      <c r="N5" s="69"/>
      <c r="P5" s="70">
        <v>1</v>
      </c>
      <c r="Q5" s="71">
        <v>2</v>
      </c>
      <c r="R5" s="72">
        <v>0.5</v>
      </c>
      <c r="T5" s="33" t="s">
        <v>548</v>
      </c>
    </row>
    <row r="6" spans="2:20" ht="16" thickBot="1" x14ac:dyDescent="0.35">
      <c r="B6" s="336"/>
      <c r="C6" s="229" t="s">
        <v>36</v>
      </c>
      <c r="D6" s="210">
        <v>550</v>
      </c>
      <c r="E6" s="100" t="s">
        <v>11</v>
      </c>
      <c r="F6" s="104">
        <f>IF(AND(D6=550,OR(D5=7,D5=8,D5=9,D5=10,D5=12, D5=13, D5=14, D5=15, D5=17, D5=18, D5=19, D5=20, D5=22, D5=23, D5=24, D5=25)),"Open",VLOOKUP(D6,'Resistor References'!K3:L10,2,FALSE))</f>
        <v>3</v>
      </c>
      <c r="G6" s="105">
        <v>550</v>
      </c>
      <c r="H6" s="230" t="s">
        <v>38</v>
      </c>
      <c r="I6" s="74">
        <v>450</v>
      </c>
      <c r="J6" s="338"/>
      <c r="L6" s="68" t="s">
        <v>348</v>
      </c>
      <c r="M6" s="108">
        <f>VLOOP_trgt</f>
        <v>7.9534930423340207</v>
      </c>
      <c r="N6" s="69"/>
      <c r="P6" s="64">
        <v>2</v>
      </c>
      <c r="Q6" s="75">
        <v>2</v>
      </c>
      <c r="R6" s="76">
        <v>1</v>
      </c>
      <c r="T6" s="34" t="s">
        <v>17</v>
      </c>
    </row>
    <row r="7" spans="2:20" ht="16" thickBot="1" x14ac:dyDescent="0.35">
      <c r="B7" s="336" t="s">
        <v>216</v>
      </c>
      <c r="C7" s="227" t="s">
        <v>217</v>
      </c>
      <c r="D7" s="209">
        <v>3</v>
      </c>
      <c r="E7" s="99" t="s">
        <v>218</v>
      </c>
      <c r="F7" s="101">
        <f>VLOOKUP(D7,'Resistor References'!M3:N10,2,FALSE)</f>
        <v>2</v>
      </c>
      <c r="G7" s="102">
        <v>3</v>
      </c>
      <c r="H7" s="228">
        <v>3</v>
      </c>
      <c r="I7" s="67">
        <v>3</v>
      </c>
      <c r="J7" s="337" t="str">
        <f>IF(AND(D7=G7,D8=G8,G9=D9),"SHORT",IF(AND(H7=D7,H8=D8,H9=D9),"FLOAT","Resistor"))</f>
        <v>SHORT</v>
      </c>
      <c r="L7" s="231" t="s">
        <v>351</v>
      </c>
      <c r="M7" s="223">
        <f>Comp_Code</f>
        <v>31</v>
      </c>
      <c r="N7" s="232"/>
      <c r="P7" s="70">
        <v>3</v>
      </c>
      <c r="Q7" s="71">
        <v>2</v>
      </c>
      <c r="R7" s="72">
        <v>2</v>
      </c>
      <c r="T7" s="35" t="s">
        <v>18</v>
      </c>
    </row>
    <row r="8" spans="2:20" ht="16" thickBot="1" x14ac:dyDescent="0.35">
      <c r="B8" s="336"/>
      <c r="C8" s="233" t="s">
        <v>219</v>
      </c>
      <c r="D8" s="38" t="s">
        <v>220</v>
      </c>
      <c r="E8" s="234" t="s">
        <v>26</v>
      </c>
      <c r="F8" s="107">
        <f>VLOOKUP(D8,'Resistor References'!O3:P6,2,FALSE)</f>
        <v>0</v>
      </c>
      <c r="G8" s="143" t="str">
        <f>'Resistor References'!O3</f>
        <v>40/52</v>
      </c>
      <c r="H8" s="142" t="str">
        <f>'Resistor References'!O3</f>
        <v>40/52</v>
      </c>
      <c r="I8" s="272" t="s">
        <v>221</v>
      </c>
      <c r="J8" s="339"/>
      <c r="L8" s="231" t="s">
        <v>37</v>
      </c>
      <c r="M8" s="223">
        <f>fsw</f>
        <v>550</v>
      </c>
      <c r="N8" s="232" t="s">
        <v>11</v>
      </c>
      <c r="P8" s="64">
        <v>4</v>
      </c>
      <c r="Q8" s="75">
        <v>2</v>
      </c>
      <c r="R8" s="76">
        <v>4</v>
      </c>
      <c r="T8" s="36" t="s">
        <v>19</v>
      </c>
    </row>
    <row r="9" spans="2:20" ht="14.5" thickBot="1" x14ac:dyDescent="0.35">
      <c r="B9" s="336"/>
      <c r="C9" s="235" t="s">
        <v>222</v>
      </c>
      <c r="D9" s="211">
        <v>1</v>
      </c>
      <c r="E9" s="236"/>
      <c r="F9" s="268">
        <f>VLOOKUP(D9,'Resistor References'!Q3:R6,2,FALSE)</f>
        <v>0</v>
      </c>
      <c r="G9" s="270">
        <v>1</v>
      </c>
      <c r="H9" s="237">
        <v>2</v>
      </c>
      <c r="I9" s="273" t="s">
        <v>221</v>
      </c>
      <c r="J9" s="339"/>
      <c r="L9" s="231" t="s">
        <v>353</v>
      </c>
      <c r="M9" s="223">
        <f>Phases</f>
        <v>2</v>
      </c>
      <c r="N9" s="232"/>
      <c r="P9" s="70">
        <v>5</v>
      </c>
      <c r="Q9" s="71">
        <v>2</v>
      </c>
      <c r="R9" s="72">
        <v>8</v>
      </c>
    </row>
    <row r="10" spans="2:20" ht="14.5" thickBot="1" x14ac:dyDescent="0.35">
      <c r="B10" s="336" t="s">
        <v>223</v>
      </c>
      <c r="C10" s="227" t="s">
        <v>224</v>
      </c>
      <c r="D10" s="209" t="s">
        <v>287</v>
      </c>
      <c r="E10" s="99" t="s">
        <v>22</v>
      </c>
      <c r="F10" s="101">
        <f>VLOOKUP(D10,'Resistor References'!S2:T17,2,FALSE)</f>
        <v>4</v>
      </c>
      <c r="G10" s="102" t="s">
        <v>38</v>
      </c>
      <c r="H10" s="238">
        <v>1</v>
      </c>
      <c r="I10" s="67" t="s">
        <v>226</v>
      </c>
      <c r="J10" s="337" t="str">
        <f>IF(AND(D10=G10,D11=G11),"SHORT",IF(AND(H10=D10,H11=D11),"FLOAT","Resistor"))</f>
        <v>Resistor</v>
      </c>
      <c r="L10" s="231" t="s">
        <v>309</v>
      </c>
      <c r="M10" s="223">
        <f>Iphase</f>
        <v>30</v>
      </c>
      <c r="N10" s="232" t="s">
        <v>26</v>
      </c>
      <c r="P10" s="64">
        <v>6</v>
      </c>
      <c r="Q10" s="75">
        <v>3</v>
      </c>
      <c r="R10" s="76">
        <v>0.5</v>
      </c>
    </row>
    <row r="11" spans="2:20" ht="14.5" thickBot="1" x14ac:dyDescent="0.35">
      <c r="B11" s="336"/>
      <c r="C11" s="233" t="s">
        <v>227</v>
      </c>
      <c r="D11" s="212">
        <v>1.44</v>
      </c>
      <c r="E11" s="234" t="s">
        <v>22</v>
      </c>
      <c r="F11" s="107">
        <f>IF(D10='Resistor References'!S2,'Resistor References'!S2,VLOOKUP(D11,'Resistor References'!X3:Y18,2,FALSE))</f>
        <v>12</v>
      </c>
      <c r="G11" s="143" t="s">
        <v>38</v>
      </c>
      <c r="H11" s="153">
        <v>1</v>
      </c>
      <c r="I11" s="274">
        <v>0.8</v>
      </c>
      <c r="J11" s="339"/>
      <c r="L11" s="231" t="s">
        <v>227</v>
      </c>
      <c r="M11" s="223">
        <f>Vout</f>
        <v>1.44</v>
      </c>
      <c r="N11" s="232" t="s">
        <v>22</v>
      </c>
      <c r="P11" s="70">
        <v>7</v>
      </c>
      <c r="Q11" s="71">
        <v>3</v>
      </c>
      <c r="R11" s="72">
        <v>1</v>
      </c>
    </row>
    <row r="12" spans="2:20" ht="14.5" thickBot="1" x14ac:dyDescent="0.35">
      <c r="B12" s="336"/>
      <c r="C12" s="229" t="s">
        <v>228</v>
      </c>
      <c r="D12" s="213">
        <f>VLOOKUP(D10,'Resistor References'!S2:U17,3,FALSE)</f>
        <v>0.25</v>
      </c>
      <c r="E12" s="100"/>
      <c r="F12" s="104" t="s">
        <v>221</v>
      </c>
      <c r="G12" s="105" t="s">
        <v>38</v>
      </c>
      <c r="H12" s="239">
        <v>0.5</v>
      </c>
      <c r="I12" s="275">
        <v>0.5</v>
      </c>
      <c r="J12" s="338"/>
      <c r="L12" s="240" t="s">
        <v>228</v>
      </c>
      <c r="M12" s="241">
        <f>VOSL</f>
        <v>0.25</v>
      </c>
      <c r="N12" s="242" t="s">
        <v>22</v>
      </c>
      <c r="P12" s="64">
        <v>8</v>
      </c>
      <c r="Q12" s="75">
        <v>3</v>
      </c>
      <c r="R12" s="76">
        <v>2</v>
      </c>
    </row>
    <row r="13" spans="2:20" ht="14.5" thickBot="1" x14ac:dyDescent="0.35">
      <c r="B13" s="336" t="s">
        <v>229</v>
      </c>
      <c r="C13" s="243" t="s">
        <v>230</v>
      </c>
      <c r="D13" s="214">
        <v>20</v>
      </c>
      <c r="E13" s="113" t="s">
        <v>231</v>
      </c>
      <c r="F13" s="269">
        <f>VLOOKUP(D13,'Resistor References'!Z2:AA34,2,FALSE)</f>
        <v>4</v>
      </c>
      <c r="G13" s="271" t="s">
        <v>232</v>
      </c>
      <c r="H13" s="244" t="s">
        <v>38</v>
      </c>
      <c r="I13" s="276">
        <v>36</v>
      </c>
      <c r="J13" s="339" t="str">
        <f>IF(AND(D13=G13,D14=G14),"SHORT",IF(AND(H13=D13,H14=D14),"FLOAT","Resistor"))</f>
        <v>Resistor</v>
      </c>
      <c r="P13" s="70">
        <v>9</v>
      </c>
      <c r="Q13" s="71">
        <v>3</v>
      </c>
      <c r="R13" s="72">
        <v>4</v>
      </c>
    </row>
    <row r="14" spans="2:20" ht="14.5" thickBot="1" x14ac:dyDescent="0.35">
      <c r="B14" s="336"/>
      <c r="C14" s="229" t="str">
        <f>IF(D9=1,"INTERLEAVE","SYNC_CONFIG")</f>
        <v>INTERLEAVE</v>
      </c>
      <c r="D14" s="210" t="s">
        <v>800</v>
      </c>
      <c r="E14" s="100"/>
      <c r="F14" s="104">
        <f>VLOOKUP(D14,'Resistor References'!AB2:AC11,2,FALSE)</f>
        <v>0</v>
      </c>
      <c r="G14" s="105" t="str">
        <f>'Resistor References'!AB3</f>
        <v>0, Auto</v>
      </c>
      <c r="H14" s="230" t="str">
        <f>'Resistor References'!AB3</f>
        <v>0, Auto</v>
      </c>
      <c r="I14" s="74" t="s">
        <v>233</v>
      </c>
      <c r="J14" s="338"/>
      <c r="P14" s="64">
        <v>10</v>
      </c>
      <c r="Q14" s="75">
        <v>3</v>
      </c>
      <c r="R14" s="76">
        <v>8</v>
      </c>
    </row>
    <row r="15" spans="2:20" ht="14.5" thickBot="1" x14ac:dyDescent="0.35">
      <c r="P15" s="70">
        <v>11</v>
      </c>
      <c r="Q15" s="71">
        <v>4</v>
      </c>
      <c r="R15" s="72">
        <v>0.5</v>
      </c>
    </row>
    <row r="16" spans="2:20" ht="15.75" customHeight="1" thickBot="1" x14ac:dyDescent="0.4">
      <c r="B16" s="330" t="s">
        <v>679</v>
      </c>
      <c r="C16" s="331"/>
      <c r="D16" s="331"/>
      <c r="E16" s="331"/>
      <c r="F16" s="331"/>
      <c r="G16" s="331"/>
      <c r="H16" s="331"/>
      <c r="I16" s="331"/>
      <c r="J16" s="332"/>
      <c r="P16" s="64">
        <v>12</v>
      </c>
      <c r="Q16" s="75">
        <v>4</v>
      </c>
      <c r="R16" s="76">
        <v>1</v>
      </c>
    </row>
    <row r="17" spans="2:18" ht="14.5" thickBot="1" x14ac:dyDescent="0.35">
      <c r="B17" s="221" t="s">
        <v>208</v>
      </c>
      <c r="C17" s="221" t="s">
        <v>21</v>
      </c>
      <c r="D17" s="221" t="s">
        <v>304</v>
      </c>
      <c r="E17" s="221" t="s">
        <v>305</v>
      </c>
      <c r="F17" s="221"/>
      <c r="G17" s="221" t="s">
        <v>684</v>
      </c>
      <c r="H17" s="221" t="s">
        <v>685</v>
      </c>
      <c r="I17" s="342" t="s">
        <v>238</v>
      </c>
      <c r="J17" s="343"/>
      <c r="P17" s="70">
        <v>13</v>
      </c>
      <c r="Q17" s="71">
        <v>4</v>
      </c>
      <c r="R17" s="72">
        <v>2</v>
      </c>
    </row>
    <row r="18" spans="2:18" ht="14.5" thickBot="1" x14ac:dyDescent="0.35">
      <c r="B18" s="245" t="str">
        <f>B$5</f>
        <v>MSEL1</v>
      </c>
      <c r="C18" s="227" t="s">
        <v>239</v>
      </c>
      <c r="D18" s="228">
        <f>IF(OR(J5="SHORT",J5="FLOAT"),J5,IF(F5&lt;16,F5,F5-16))</f>
        <v>15</v>
      </c>
      <c r="E18" s="228">
        <f>IF(OR(J5="SHORT",J5="FLOAT", F6="Open"),"Open",IF(F5&lt;16,2*F6,2*F6+1))</f>
        <v>7</v>
      </c>
      <c r="F18" s="48"/>
      <c r="G18" s="102">
        <f>IF(OR(D18="FLOAT",D18="SHORT"),D18,HLOOKUP(D18,'Resistor Selection'!C$13:R$14,2,FALSE))</f>
        <v>82500</v>
      </c>
      <c r="H18" s="246">
        <f>IF(E18="Open","Open",VLOOKUP(E18,'Resistor Selection'!B$15:R$30,'Pin Detect Programming'!D18+2,FALSE))</f>
        <v>68100</v>
      </c>
      <c r="I18" s="344"/>
      <c r="J18" s="345"/>
      <c r="P18" s="64">
        <v>14</v>
      </c>
      <c r="Q18" s="75">
        <v>4</v>
      </c>
      <c r="R18" s="76">
        <v>4</v>
      </c>
    </row>
    <row r="19" spans="2:18" ht="14.5" thickBot="1" x14ac:dyDescent="0.35">
      <c r="B19" s="245" t="str">
        <f>B$7</f>
        <v>MSEL2</v>
      </c>
      <c r="C19" s="233" t="s">
        <v>240</v>
      </c>
      <c r="D19" s="142" t="str">
        <f>IF(OR(J7="SHORT",J7="FLOAT"),J7,F9+4*F8)</f>
        <v>SHORT</v>
      </c>
      <c r="E19" s="142" t="str">
        <f>IF(OR(D7=3,J7="FLOAT",J7="SHORT"),"Open",F7)</f>
        <v>Open</v>
      </c>
      <c r="F19" s="40"/>
      <c r="G19" s="143" t="str">
        <f>IF(OR(D19="FLOAT",D19="SHORT"),D19,HLOOKUP(D19,'Resistor Selection'!C$13:R$14,2,FALSE))</f>
        <v>SHORT</v>
      </c>
      <c r="H19" s="247" t="str">
        <f>IF(E19="Open","Open",VLOOKUP(E19,'Resistor Selection'!B$15:R$30,'Pin Detect Programming'!D19+2,FALSE))</f>
        <v>Open</v>
      </c>
      <c r="I19" s="344"/>
      <c r="J19" s="345"/>
      <c r="P19" s="70">
        <v>15</v>
      </c>
      <c r="Q19" s="71">
        <v>4</v>
      </c>
      <c r="R19" s="72">
        <v>8</v>
      </c>
    </row>
    <row r="20" spans="2:18" ht="14.5" thickBot="1" x14ac:dyDescent="0.35">
      <c r="B20" s="245" t="str">
        <f>B$10</f>
        <v>VSEL</v>
      </c>
      <c r="C20" s="233" t="s">
        <v>241</v>
      </c>
      <c r="D20" s="142">
        <f>IF(OR(J10="SHORT",J10="FLOAT"),J10,F11)</f>
        <v>12</v>
      </c>
      <c r="E20" s="142">
        <f>IF(OR(F10="Float",F10="Short"),"Open",F10)</f>
        <v>4</v>
      </c>
      <c r="F20" s="40"/>
      <c r="G20" s="143">
        <f>IF(OR(D20="FLOAT",D20="SHORT"),D20,HLOOKUP(D20,'Resistor Selection'!C$13:R$14,2,FALSE))</f>
        <v>46400</v>
      </c>
      <c r="H20" s="247">
        <f>IF(E20="Open","Open",VLOOKUP(E20,'Resistor Selection'!B$15:R$30,'Pin Detect Programming'!D20+2,FALSE))</f>
        <v>71500</v>
      </c>
      <c r="I20" s="344"/>
      <c r="J20" s="345"/>
      <c r="P20" s="64">
        <v>16</v>
      </c>
      <c r="Q20" s="75">
        <v>5</v>
      </c>
      <c r="R20" s="76">
        <v>0.5</v>
      </c>
    </row>
    <row r="21" spans="2:18" ht="14.5" thickBot="1" x14ac:dyDescent="0.35">
      <c r="B21" s="245" t="str">
        <f>B$13</f>
        <v>ADRSEL</v>
      </c>
      <c r="C21" s="229" t="s">
        <v>242</v>
      </c>
      <c r="D21" s="230">
        <f>IF(OR(J13="SHORT",J13="FLOAT"),J13,IF(AND(D14='Resistor References'!AB3,'Pin Detect Programming'!D13&gt;31),'Resistor References'!AM1,IF(F13='Resistor References'!T3,'Resistor References'!T3,IF(F13&lt;16,F13,F13-16))))</f>
        <v>4</v>
      </c>
      <c r="E21" s="230">
        <f>IF(OR(F13="Float",F13="Short"),"Open",IF(AND(F14='Resistor References'!AC3,F13&lt;16),F14,IF(F13&lt;16,2*F14,2*F14+1)))</f>
        <v>0</v>
      </c>
      <c r="F21" s="53"/>
      <c r="G21" s="105">
        <f>IF(OR(D21="FLOAT",D21="SHORT"),D21,HLOOKUP(D21,'Resistor Selection'!C$13:R$14,2,FALSE))</f>
        <v>10000</v>
      </c>
      <c r="H21" s="248">
        <f>IF(E21="Open","Open",VLOOKUP(E21,'Resistor Selection'!B$15:R$30,'Pin Detect Programming'!D21+2,FALSE))</f>
        <v>46400</v>
      </c>
      <c r="I21" s="346"/>
      <c r="J21" s="347"/>
      <c r="P21" s="70">
        <v>17</v>
      </c>
      <c r="Q21" s="71">
        <v>5</v>
      </c>
      <c r="R21" s="72">
        <v>1</v>
      </c>
    </row>
    <row r="22" spans="2:18" ht="14.5" thickBot="1" x14ac:dyDescent="0.35">
      <c r="P22" s="64">
        <v>18</v>
      </c>
      <c r="Q22" s="75">
        <v>5</v>
      </c>
      <c r="R22" s="76">
        <v>2</v>
      </c>
    </row>
    <row r="23" spans="2:18" ht="14.5" thickBot="1" x14ac:dyDescent="0.35">
      <c r="B23" s="351" t="s">
        <v>243</v>
      </c>
      <c r="C23" s="352"/>
      <c r="D23" s="352"/>
      <c r="E23" s="352"/>
      <c r="F23" s="352"/>
      <c r="G23" s="352"/>
      <c r="H23" s="352"/>
      <c r="I23" s="352"/>
      <c r="J23" s="353"/>
      <c r="P23" s="70">
        <v>19</v>
      </c>
      <c r="Q23" s="71">
        <v>5</v>
      </c>
      <c r="R23" s="72">
        <v>4</v>
      </c>
    </row>
    <row r="24" spans="2:18" ht="28.5" thickBot="1" x14ac:dyDescent="0.3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2.5" thickBot="1" x14ac:dyDescent="0.35">
      <c r="B25" s="336" t="str">
        <f>B7</f>
        <v>MSEL2</v>
      </c>
      <c r="C25" s="266" t="s">
        <v>678</v>
      </c>
      <c r="D25" s="267" t="s">
        <v>686</v>
      </c>
      <c r="E25" s="99"/>
      <c r="F25" s="101" t="str">
        <f>IF(AND(D25=G25,D26=G26),"SHORT",IF(AND(D25=H25,D26=H26),"FLOAT",VLOOKUP(D25,'Resistor References'!AF$4:AG$11,2,FALSE)))</f>
        <v>SHORT</v>
      </c>
      <c r="G25" s="102" t="str">
        <f>'Resistor References'!AF$2</f>
        <v>180°, 2</v>
      </c>
      <c r="H25" s="228" t="str">
        <f>'Resistor References'!AF$3</f>
        <v>180°, 2</v>
      </c>
      <c r="I25" s="67" t="s">
        <v>221</v>
      </c>
      <c r="J25" s="337" t="str">
        <f>IF(AND(D25=G25,D26=G26),"SHORT",IF(AND(H25=D25,H26=D26),"FLOAT","Resistor"))</f>
        <v>SHORT</v>
      </c>
      <c r="P25" s="70">
        <v>21</v>
      </c>
      <c r="Q25" s="71">
        <v>6</v>
      </c>
      <c r="R25" s="72">
        <v>0.5</v>
      </c>
    </row>
    <row r="26" spans="2:18" ht="14.5" thickBot="1" x14ac:dyDescent="0.35">
      <c r="B26" s="336"/>
      <c r="C26" s="229" t="s">
        <v>219</v>
      </c>
      <c r="D26" s="210" t="str">
        <f>D8</f>
        <v>40/52</v>
      </c>
      <c r="E26" s="100" t="s">
        <v>26</v>
      </c>
      <c r="F26" s="104">
        <f>VLOOKUP(D26,'Resistor References'!O$3:P$6,2,FALSE)</f>
        <v>0</v>
      </c>
      <c r="G26" s="105" t="str">
        <f>'Resistor References'!O$3</f>
        <v>40/52</v>
      </c>
      <c r="H26" s="230" t="str">
        <f>'Resistor References'!O$4</f>
        <v>30/39</v>
      </c>
      <c r="I26" s="74">
        <v>52</v>
      </c>
      <c r="J26" s="338"/>
      <c r="P26" s="64">
        <v>22</v>
      </c>
      <c r="Q26" s="75">
        <v>6</v>
      </c>
      <c r="R26" s="76">
        <v>1</v>
      </c>
    </row>
    <row r="27" spans="2:18" ht="14.5" thickBot="1" x14ac:dyDescent="0.35">
      <c r="P27" s="70">
        <v>23</v>
      </c>
      <c r="Q27" s="71">
        <v>6</v>
      </c>
      <c r="R27" s="72">
        <v>2</v>
      </c>
    </row>
    <row r="28" spans="2:18" ht="16" thickBot="1" x14ac:dyDescent="0.4">
      <c r="B28" s="330" t="s">
        <v>680</v>
      </c>
      <c r="C28" s="331"/>
      <c r="D28" s="331"/>
      <c r="E28" s="331"/>
      <c r="F28" s="331"/>
      <c r="G28" s="331"/>
      <c r="H28" s="331"/>
      <c r="I28" s="331"/>
      <c r="J28" s="332"/>
      <c r="P28" s="64">
        <v>24</v>
      </c>
      <c r="Q28" s="75">
        <v>6</v>
      </c>
      <c r="R28" s="76">
        <v>4</v>
      </c>
    </row>
    <row r="29" spans="2:18" ht="15" customHeight="1" thickBot="1" x14ac:dyDescent="0.35">
      <c r="B29" s="221" t="s">
        <v>208</v>
      </c>
      <c r="C29" s="221" t="s">
        <v>21</v>
      </c>
      <c r="D29" s="221" t="s">
        <v>304</v>
      </c>
      <c r="E29" s="221" t="s">
        <v>305</v>
      </c>
      <c r="F29" s="221"/>
      <c r="G29" s="221" t="s">
        <v>684</v>
      </c>
      <c r="H29" s="221" t="s">
        <v>237</v>
      </c>
      <c r="I29" s="354" t="s">
        <v>246</v>
      </c>
      <c r="J29" s="343"/>
      <c r="P29" s="70">
        <v>25</v>
      </c>
      <c r="Q29" s="71">
        <v>6</v>
      </c>
      <c r="R29" s="72">
        <v>8</v>
      </c>
    </row>
    <row r="30" spans="2:18" ht="14.5" thickBot="1" x14ac:dyDescent="0.35">
      <c r="B30" s="245" t="str">
        <f>B$5</f>
        <v>MSEL1</v>
      </c>
      <c r="C30" s="227" t="s">
        <v>221</v>
      </c>
      <c r="D30" s="228" t="s">
        <v>211</v>
      </c>
      <c r="E30" s="228" t="s">
        <v>247</v>
      </c>
      <c r="F30" s="48"/>
      <c r="G30" s="102" t="s">
        <v>248</v>
      </c>
      <c r="H30" s="246" t="s">
        <v>248</v>
      </c>
      <c r="I30" s="344"/>
      <c r="J30" s="345"/>
      <c r="P30" s="64">
        <v>26</v>
      </c>
      <c r="Q30" s="75">
        <v>7</v>
      </c>
      <c r="R30" s="76">
        <v>0.5</v>
      </c>
    </row>
    <row r="31" spans="2:18" ht="14.5" thickBot="1" x14ac:dyDescent="0.35">
      <c r="B31" s="245" t="str">
        <f>B$7</f>
        <v>MSEL2</v>
      </c>
      <c r="C31" s="233" t="s">
        <v>249</v>
      </c>
      <c r="D31" s="142" t="str">
        <f>IF(D9&lt;2,"N/A",IF(OR(J25="SHORT",J25="FLOAT"),J25,2*F25+MOD(F26,2)))</f>
        <v>N/A</v>
      </c>
      <c r="E31" s="142" t="str">
        <f>IF(OR(J25='Resistor References'!AG$2,J25='Resistor References'!AG$3,'Pin Detect Programming'!F26&lt;2),"OPEN",1)</f>
        <v>OPEN</v>
      </c>
      <c r="F31" s="40"/>
      <c r="G31" s="143" t="e">
        <f>IF(OR(D31="FLOAT",D31="SHORT"),D31,HLOOKUP(D31,'Resistor Selection'!C13:R14,2,FALSE))</f>
        <v>#N/A</v>
      </c>
      <c r="H31" s="247" t="str">
        <f>IF(E31="Open","Open",VLOOKUP(E31,'Resistor Selection'!B$13:AH$30,'Pin Detect Programming'!D31+2,FALSE))</f>
        <v>Open</v>
      </c>
      <c r="I31" s="344"/>
      <c r="J31" s="345"/>
      <c r="P31" s="70">
        <v>27</v>
      </c>
      <c r="Q31" s="71">
        <v>7</v>
      </c>
      <c r="R31" s="72">
        <v>1</v>
      </c>
    </row>
    <row r="32" spans="2:18" ht="14.5" thickBot="1" x14ac:dyDescent="0.35">
      <c r="B32" s="245" t="str">
        <f>B$10</f>
        <v>VSEL</v>
      </c>
      <c r="C32" s="233" t="s">
        <v>221</v>
      </c>
      <c r="D32" s="142" t="s">
        <v>211</v>
      </c>
      <c r="E32" s="142" t="s">
        <v>247</v>
      </c>
      <c r="F32" s="40"/>
      <c r="G32" s="143" t="s">
        <v>248</v>
      </c>
      <c r="H32" s="247" t="s">
        <v>248</v>
      </c>
      <c r="I32" s="344"/>
      <c r="J32" s="345"/>
      <c r="P32" s="64">
        <v>28</v>
      </c>
      <c r="Q32" s="75">
        <v>7</v>
      </c>
      <c r="R32" s="76">
        <v>2</v>
      </c>
    </row>
    <row r="33" spans="2:18" ht="14.5" thickBot="1" x14ac:dyDescent="0.35">
      <c r="B33" s="245" t="str">
        <f>B$13</f>
        <v>ADRSEL</v>
      </c>
      <c r="C33" s="229" t="s">
        <v>221</v>
      </c>
      <c r="D33" s="230" t="s">
        <v>211</v>
      </c>
      <c r="E33" s="230" t="s">
        <v>247</v>
      </c>
      <c r="F33" s="53"/>
      <c r="G33" s="105" t="s">
        <v>248</v>
      </c>
      <c r="H33" s="248" t="s">
        <v>248</v>
      </c>
      <c r="I33" s="346"/>
      <c r="J33" s="347"/>
      <c r="P33" s="70">
        <v>29</v>
      </c>
      <c r="Q33" s="71">
        <v>7</v>
      </c>
      <c r="R33" s="72">
        <v>4</v>
      </c>
    </row>
    <row r="34" spans="2:18" ht="14.5" thickBot="1" x14ac:dyDescent="0.35">
      <c r="L34" s="137"/>
      <c r="P34" s="64">
        <v>30</v>
      </c>
      <c r="Q34" s="75">
        <v>7</v>
      </c>
      <c r="R34" s="76">
        <v>8</v>
      </c>
    </row>
    <row r="35" spans="2:18" ht="14.5" thickBot="1" x14ac:dyDescent="0.35">
      <c r="B35" s="351" t="s">
        <v>250</v>
      </c>
      <c r="C35" s="352"/>
      <c r="D35" s="352"/>
      <c r="E35" s="352"/>
      <c r="F35" s="352"/>
      <c r="G35" s="352"/>
      <c r="H35" s="352"/>
      <c r="I35" s="352"/>
      <c r="J35" s="353"/>
      <c r="P35" s="94">
        <v>31</v>
      </c>
      <c r="Q35" s="95">
        <v>10</v>
      </c>
      <c r="R35" s="96">
        <v>2</v>
      </c>
    </row>
    <row r="36" spans="2:18" ht="28.5" thickBot="1" x14ac:dyDescent="0.35">
      <c r="B36" s="221" t="s">
        <v>208</v>
      </c>
      <c r="C36" s="221" t="s">
        <v>209</v>
      </c>
      <c r="D36" s="221" t="s">
        <v>552</v>
      </c>
      <c r="E36" s="221" t="s">
        <v>210</v>
      </c>
      <c r="F36" s="278" t="s">
        <v>698</v>
      </c>
      <c r="G36" s="278" t="s">
        <v>696</v>
      </c>
      <c r="H36" s="278" t="s">
        <v>697</v>
      </c>
      <c r="I36" s="221" t="s">
        <v>213</v>
      </c>
      <c r="J36" s="221" t="s">
        <v>214</v>
      </c>
    </row>
    <row r="37" spans="2:18" ht="42.5" thickBot="1" x14ac:dyDescent="0.35">
      <c r="B37" s="336" t="str">
        <f>B7</f>
        <v>MSEL2</v>
      </c>
      <c r="C37" s="266" t="s">
        <v>678</v>
      </c>
      <c r="D37" s="209" t="s">
        <v>690</v>
      </c>
      <c r="E37" s="99"/>
      <c r="F37" s="101">
        <f>IF(AND(D37=G37,D38=G38),"SHORT",IF(AND(D37=H37,D38=H38),"FLOAT",VLOOKUP(D37,'Resistor References'!AF$4:AG$11,2,FALSE)))</f>
        <v>7</v>
      </c>
      <c r="G37" s="102" t="s">
        <v>221</v>
      </c>
      <c r="H37" s="228" t="s">
        <v>221</v>
      </c>
      <c r="I37" s="67" t="s">
        <v>221</v>
      </c>
      <c r="J37" s="337" t="str">
        <f>IF(AND(D37=G37,D38=G38),"SHORT",IF(AND(H37=D37,H38=D38),"FLOAT","Resistor"))</f>
        <v>Resistor</v>
      </c>
    </row>
    <row r="38" spans="2:18" ht="15.75" customHeight="1" thickBot="1" x14ac:dyDescent="0.35">
      <c r="B38" s="336"/>
      <c r="C38" s="229" t="s">
        <v>219</v>
      </c>
      <c r="D38" s="210" t="str">
        <f>D8</f>
        <v>40/52</v>
      </c>
      <c r="E38" s="100" t="s">
        <v>26</v>
      </c>
      <c r="F38" s="104">
        <f>VLOOKUP(D38,'Resistor References'!O$3:P$6,2,FALSE)</f>
        <v>0</v>
      </c>
      <c r="G38" s="105" t="s">
        <v>221</v>
      </c>
      <c r="H38" s="230" t="s">
        <v>221</v>
      </c>
      <c r="I38" s="74">
        <v>52</v>
      </c>
      <c r="J38" s="338"/>
    </row>
    <row r="39" spans="2:18" ht="14.5" thickBot="1" x14ac:dyDescent="0.35"/>
    <row r="40" spans="2:18" ht="16" thickBot="1" x14ac:dyDescent="0.4">
      <c r="B40" s="330" t="s">
        <v>682</v>
      </c>
      <c r="C40" s="331"/>
      <c r="D40" s="331"/>
      <c r="E40" s="331"/>
      <c r="F40" s="331"/>
      <c r="G40" s="331"/>
      <c r="H40" s="331"/>
      <c r="I40" s="331"/>
      <c r="J40" s="332"/>
    </row>
    <row r="41" spans="2:18" ht="14.5" thickBot="1" x14ac:dyDescent="0.35">
      <c r="B41" s="221" t="s">
        <v>208</v>
      </c>
      <c r="C41" s="221" t="s">
        <v>21</v>
      </c>
      <c r="D41" s="221" t="s">
        <v>304</v>
      </c>
      <c r="E41" s="221" t="s">
        <v>305</v>
      </c>
      <c r="F41" s="221"/>
      <c r="G41" s="221" t="s">
        <v>684</v>
      </c>
      <c r="H41" s="221" t="s">
        <v>237</v>
      </c>
      <c r="I41" s="342" t="s">
        <v>246</v>
      </c>
      <c r="J41" s="343"/>
    </row>
    <row r="42" spans="2:18" ht="14.5" thickBot="1" x14ac:dyDescent="0.35">
      <c r="B42" s="245" t="str">
        <f>B$5</f>
        <v>MSEL1</v>
      </c>
      <c r="C42" s="227" t="s">
        <v>221</v>
      </c>
      <c r="D42" s="228" t="s">
        <v>211</v>
      </c>
      <c r="E42" s="228" t="s">
        <v>247</v>
      </c>
      <c r="F42" s="48"/>
      <c r="G42" s="102" t="s">
        <v>248</v>
      </c>
      <c r="H42" s="246" t="s">
        <v>248</v>
      </c>
      <c r="I42" s="344"/>
      <c r="J42" s="345"/>
    </row>
    <row r="43" spans="2:18" ht="14.5" thickBot="1" x14ac:dyDescent="0.35">
      <c r="B43" s="245" t="str">
        <f>B$7</f>
        <v>MSEL2</v>
      </c>
      <c r="C43" s="233" t="s">
        <v>249</v>
      </c>
      <c r="D43" s="142" t="str">
        <f>IF(D9&lt;3,"N/A",IF(OR(J37="SHORT",J37="FLOAT"),J37,2*F37+MOD(F38,2)))</f>
        <v>N/A</v>
      </c>
      <c r="E43" s="142" t="str">
        <f>IF(OR(J37='Resistor References'!AG$2,J37='Resistor References'!AG$3,'Pin Detect Programming'!F38&lt;2),"OPEN",1)</f>
        <v>OPEN</v>
      </c>
      <c r="F43" s="40"/>
      <c r="G43" s="143" t="e">
        <f>IF(OR(D43="FLOAT",D43="SHORT"),D43,HLOOKUP(D43,'Resistor Selection'!C13:R14,2,FALSE))</f>
        <v>#N/A</v>
      </c>
      <c r="H43" s="247" t="str">
        <f>IF(E43="Open","Open",VLOOKUP(E43,'Resistor Selection'!B$13:AH$30,'Pin Detect Programming'!D43+2,FALSE))</f>
        <v>Open</v>
      </c>
      <c r="I43" s="344"/>
      <c r="J43" s="345"/>
    </row>
    <row r="44" spans="2:18" ht="14.5" thickBot="1" x14ac:dyDescent="0.35">
      <c r="B44" s="245" t="str">
        <f>B$10</f>
        <v>VSEL</v>
      </c>
      <c r="C44" s="233" t="s">
        <v>221</v>
      </c>
      <c r="D44" s="142" t="s">
        <v>211</v>
      </c>
      <c r="E44" s="142" t="s">
        <v>247</v>
      </c>
      <c r="F44" s="40"/>
      <c r="G44" s="143" t="s">
        <v>248</v>
      </c>
      <c r="H44" s="247" t="s">
        <v>248</v>
      </c>
      <c r="I44" s="344"/>
      <c r="J44" s="345"/>
    </row>
    <row r="45" spans="2:18" ht="14.5" thickBot="1" x14ac:dyDescent="0.35">
      <c r="B45" s="245" t="str">
        <f>B$13</f>
        <v>ADRSEL</v>
      </c>
      <c r="C45" s="229" t="s">
        <v>221</v>
      </c>
      <c r="D45" s="230" t="s">
        <v>211</v>
      </c>
      <c r="E45" s="230" t="s">
        <v>247</v>
      </c>
      <c r="F45" s="53"/>
      <c r="G45" s="105" t="s">
        <v>248</v>
      </c>
      <c r="H45" s="248" t="s">
        <v>248</v>
      </c>
      <c r="I45" s="346"/>
      <c r="J45" s="347"/>
    </row>
    <row r="46" spans="2:18" ht="14.5" thickBot="1" x14ac:dyDescent="0.35"/>
    <row r="47" spans="2:18" ht="14.5" thickBot="1" x14ac:dyDescent="0.35">
      <c r="B47" s="351" t="s">
        <v>251</v>
      </c>
      <c r="C47" s="352"/>
      <c r="D47" s="352"/>
      <c r="E47" s="352"/>
      <c r="F47" s="352"/>
      <c r="G47" s="352"/>
      <c r="H47" s="352"/>
      <c r="I47" s="352"/>
      <c r="J47" s="353"/>
    </row>
    <row r="48" spans="2:18" ht="28.5" thickBot="1" x14ac:dyDescent="0.35">
      <c r="B48" s="221" t="s">
        <v>208</v>
      </c>
      <c r="C48" s="221" t="s">
        <v>209</v>
      </c>
      <c r="D48" s="221" t="s">
        <v>552</v>
      </c>
      <c r="E48" s="221" t="s">
        <v>210</v>
      </c>
      <c r="F48" s="278" t="s">
        <v>698</v>
      </c>
      <c r="G48" s="278" t="s">
        <v>696</v>
      </c>
      <c r="H48" s="278" t="s">
        <v>697</v>
      </c>
      <c r="I48" s="221" t="s">
        <v>213</v>
      </c>
      <c r="J48" s="221" t="s">
        <v>214</v>
      </c>
    </row>
    <row r="49" spans="2:10" ht="42.5" thickBot="1" x14ac:dyDescent="0.35">
      <c r="B49" s="336" t="str">
        <f>B7</f>
        <v>MSEL2</v>
      </c>
      <c r="C49" s="266" t="s">
        <v>678</v>
      </c>
      <c r="D49" s="209" t="s">
        <v>691</v>
      </c>
      <c r="E49" s="99"/>
      <c r="F49" s="101">
        <f>IF(AND(D49=G49,D50=G50),"SHORT",IF(AND(D49=H49,D50=H50),"FLOAT",VLOOKUP(D49,'Resistor References'!AF$4:AG$11,2,FALSE)))</f>
        <v>5</v>
      </c>
      <c r="G49" s="102" t="s">
        <v>221</v>
      </c>
      <c r="H49" s="228" t="s">
        <v>221</v>
      </c>
      <c r="I49" s="67" t="s">
        <v>221</v>
      </c>
      <c r="J49" s="337" t="str">
        <f>IF(AND(D49=G49,D50=G50),"SHORT",IF(AND(H49=D49,H50=D50),"FLOAT","Resistor"))</f>
        <v>Resistor</v>
      </c>
    </row>
    <row r="50" spans="2:10" ht="14.5" thickBot="1" x14ac:dyDescent="0.35">
      <c r="B50" s="336"/>
      <c r="C50" s="229" t="s">
        <v>219</v>
      </c>
      <c r="D50" s="210" t="str">
        <f>D8</f>
        <v>40/52</v>
      </c>
      <c r="E50" s="100" t="s">
        <v>26</v>
      </c>
      <c r="F50" s="104">
        <f>VLOOKUP(D50,'Resistor References'!O$3:P$6,2,FALSE)</f>
        <v>0</v>
      </c>
      <c r="G50" s="105" t="s">
        <v>221</v>
      </c>
      <c r="H50" s="230" t="s">
        <v>221</v>
      </c>
      <c r="I50" s="74">
        <v>52</v>
      </c>
      <c r="J50" s="338"/>
    </row>
    <row r="51" spans="2:10" ht="14.5" thickBot="1" x14ac:dyDescent="0.35"/>
    <row r="52" spans="2:10" ht="16" thickBot="1" x14ac:dyDescent="0.4">
      <c r="B52" s="330" t="s">
        <v>681</v>
      </c>
      <c r="C52" s="331"/>
      <c r="D52" s="331"/>
      <c r="E52" s="331"/>
      <c r="F52" s="331"/>
      <c r="G52" s="331"/>
      <c r="H52" s="331"/>
      <c r="I52" s="331"/>
      <c r="J52" s="332"/>
    </row>
    <row r="53" spans="2:10" ht="14.5" thickBot="1" x14ac:dyDescent="0.35">
      <c r="B53" s="221" t="s">
        <v>208</v>
      </c>
      <c r="C53" s="221" t="s">
        <v>21</v>
      </c>
      <c r="D53" s="221" t="s">
        <v>304</v>
      </c>
      <c r="E53" s="221" t="s">
        <v>305</v>
      </c>
      <c r="F53" s="221"/>
      <c r="G53" s="221" t="s">
        <v>684</v>
      </c>
      <c r="H53" s="221" t="s">
        <v>237</v>
      </c>
      <c r="I53" s="342" t="s">
        <v>246</v>
      </c>
      <c r="J53" s="343"/>
    </row>
    <row r="54" spans="2:10" ht="14.5" thickBot="1" x14ac:dyDescent="0.35">
      <c r="B54" s="245" t="str">
        <f>B$5</f>
        <v>MSEL1</v>
      </c>
      <c r="C54" s="227" t="s">
        <v>221</v>
      </c>
      <c r="D54" s="228" t="s">
        <v>211</v>
      </c>
      <c r="E54" s="228" t="s">
        <v>247</v>
      </c>
      <c r="F54" s="48"/>
      <c r="G54" s="102" t="s">
        <v>248</v>
      </c>
      <c r="H54" s="246" t="s">
        <v>248</v>
      </c>
      <c r="I54" s="344"/>
      <c r="J54" s="345"/>
    </row>
    <row r="55" spans="2:10" ht="14.5" thickBot="1" x14ac:dyDescent="0.35">
      <c r="B55" s="245" t="str">
        <f>B$7</f>
        <v>MSEL2</v>
      </c>
      <c r="C55" s="233" t="s">
        <v>249</v>
      </c>
      <c r="D55" s="142" t="str">
        <f>IF(D9&lt;4,"N/A",IF(OR(J49="SHORT",J49="FLOAT"),J49,2*F49+MOD(F50,2)))</f>
        <v>N/A</v>
      </c>
      <c r="E55" s="142" t="str">
        <f>IF(OR(J49='Resistor References'!AG$2,J49='Resistor References'!AG$3,'Pin Detect Programming'!F50&lt;2),"OPEN",1)</f>
        <v>OPEN</v>
      </c>
      <c r="F55" s="40"/>
      <c r="G55" s="143" t="e">
        <f>IF(OR(D55="FLOAT",D55="SHORT"),D55,HLOOKUP(D55,'Resistor Selection'!C13:R14,2,FALSE))</f>
        <v>#N/A</v>
      </c>
      <c r="H55" s="247" t="str">
        <f>IF(E55="Open","Open",VLOOKUP(E55,'Resistor Selection'!B$13:AH$30,'Pin Detect Programming'!D55+2,FALSE))</f>
        <v>Open</v>
      </c>
      <c r="I55" s="344"/>
      <c r="J55" s="345"/>
    </row>
    <row r="56" spans="2:10" ht="14.5" thickBot="1" x14ac:dyDescent="0.35">
      <c r="B56" s="245" t="str">
        <f>B$10</f>
        <v>VSEL</v>
      </c>
      <c r="C56" s="233" t="s">
        <v>221</v>
      </c>
      <c r="D56" s="142" t="s">
        <v>211</v>
      </c>
      <c r="E56" s="142" t="s">
        <v>247</v>
      </c>
      <c r="F56" s="40"/>
      <c r="G56" s="143" t="s">
        <v>248</v>
      </c>
      <c r="H56" s="247" t="s">
        <v>248</v>
      </c>
      <c r="I56" s="344"/>
      <c r="J56" s="345"/>
    </row>
    <row r="57" spans="2:10" ht="14.5" thickBot="1" x14ac:dyDescent="0.35">
      <c r="B57" s="245" t="str">
        <f>B$13</f>
        <v>ADRSEL</v>
      </c>
      <c r="C57" s="229" t="s">
        <v>221</v>
      </c>
      <c r="D57" s="230" t="s">
        <v>211</v>
      </c>
      <c r="E57" s="230" t="s">
        <v>247</v>
      </c>
      <c r="F57" s="53"/>
      <c r="G57" s="105" t="s">
        <v>248</v>
      </c>
      <c r="H57" s="248" t="s">
        <v>248</v>
      </c>
      <c r="I57" s="346"/>
      <c r="J57" s="347"/>
    </row>
  </sheetData>
  <dataConsolidate/>
  <mergeCells count="29">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 ref="B40:J40"/>
    <mergeCell ref="B28:J28"/>
    <mergeCell ref="B52:J52"/>
    <mergeCell ref="P2:R2"/>
    <mergeCell ref="B5:B6"/>
    <mergeCell ref="J5:J6"/>
    <mergeCell ref="B16:J16"/>
    <mergeCell ref="B10:B12"/>
    <mergeCell ref="J10:J12"/>
    <mergeCell ref="B13:B14"/>
    <mergeCell ref="J13:J14"/>
    <mergeCell ref="B3:J3"/>
    <mergeCell ref="C2:J2"/>
  </mergeCells>
  <conditionalFormatting sqref="B23:J23 B24:E24 I24:J24 B25:J27 B29:C29 F29 H29:J29 B30:J33">
    <cfRule type="expression" dxfId="65" priority="5">
      <formula>$D$9&lt;2</formula>
    </cfRule>
  </conditionalFormatting>
  <conditionalFormatting sqref="B35:J35 B36:C36 E36 I36:J36 B37 D37:J37 B38:J39 B41:C41 F41 H41:J41 B42:J45">
    <cfRule type="expression" dxfId="64" priority="6">
      <formula>$D$9&lt;3</formula>
    </cfRule>
  </conditionalFormatting>
  <conditionalFormatting sqref="B47:J47 B48:C48 E48 I48:J48 B49 D49:J49 B50:J51 B53:C53 F53 H53:J53 B54:J57">
    <cfRule type="expression" dxfId="63" priority="7">
      <formula>$D$9&lt;&gt;4</formula>
    </cfRule>
  </conditionalFormatting>
  <conditionalFormatting sqref="C37">
    <cfRule type="expression" dxfId="62" priority="4">
      <formula>$D$9&lt;2</formula>
    </cfRule>
  </conditionalFormatting>
  <conditionalFormatting sqref="C49">
    <cfRule type="expression" dxfId="61" priority="3">
      <formula>$D$9&lt;2</formula>
    </cfRule>
  </conditionalFormatting>
  <conditionalFormatting sqref="D6">
    <cfRule type="cellIs" dxfId="60" priority="17" operator="notEqual">
      <formula>fsw</formula>
    </cfRule>
  </conditionalFormatting>
  <conditionalFormatting sqref="D11">
    <cfRule type="cellIs" dxfId="59" priority="16" operator="notEqual">
      <formula>Vout</formula>
    </cfRule>
  </conditionalFormatting>
  <conditionalFormatting sqref="D12">
    <cfRule type="cellIs" dxfId="56" priority="15" operator="notEqual">
      <formula>VOSL</formula>
    </cfRule>
  </conditionalFormatting>
  <conditionalFormatting sqref="D18:D21">
    <cfRule type="cellIs" dxfId="55" priority="38" stopIfTrue="1" operator="equal">
      <formula>$H$4</formula>
    </cfRule>
    <cfRule type="cellIs" dxfId="54" priority="39" stopIfTrue="1" operator="equal">
      <formula>$G$4</formula>
    </cfRule>
    <cfRule type="cellIs" dxfId="53" priority="40" operator="greaterThan">
      <formula>29.5</formula>
    </cfRule>
  </conditionalFormatting>
  <conditionalFormatting sqref="D25">
    <cfRule type="expression" dxfId="52" priority="11">
      <formula>NOT(AND(ISNUMBER(FIND($D$9,$D$25)),IF(ISNUMBER(FIND($D$9,$D$25)),FIND($D$9,$D$25)&gt;3,0)))</formula>
    </cfRule>
  </conditionalFormatting>
  <conditionalFormatting sqref="D26">
    <cfRule type="cellIs" dxfId="51" priority="10" operator="notEqual">
      <formula>$D$8</formula>
    </cfRule>
  </conditionalFormatting>
  <conditionalFormatting sqref="D31">
    <cfRule type="cellIs" dxfId="50" priority="35" stopIfTrue="1" operator="equal">
      <formula>$H$4</formula>
    </cfRule>
    <cfRule type="cellIs" dxfId="49" priority="36" stopIfTrue="1" operator="equal">
      <formula>$G$4</formula>
    </cfRule>
    <cfRule type="cellIs" dxfId="48" priority="37" operator="greaterThan">
      <formula>29.5</formula>
    </cfRule>
  </conditionalFormatting>
  <conditionalFormatting sqref="D36">
    <cfRule type="expression" dxfId="47" priority="2">
      <formula>$D$9&lt;2</formula>
    </cfRule>
  </conditionalFormatting>
  <conditionalFormatting sqref="D37">
    <cfRule type="expression" dxfId="46" priority="13">
      <formula>NOT(AND(ISNUMBER(FIND($D$9,$D$37)),IF(ISNUMBER(FIND($D$9,$D$37)),FIND($D$9,$D$37)&gt;3,0)))</formula>
    </cfRule>
  </conditionalFormatting>
  <conditionalFormatting sqref="D38">
    <cfRule type="cellIs" dxfId="45" priority="9" operator="notEqual">
      <formula>$D$8</formula>
    </cfRule>
  </conditionalFormatting>
  <conditionalFormatting sqref="D43">
    <cfRule type="cellIs" dxfId="44" priority="32" stopIfTrue="1" operator="equal">
      <formula>$H$4</formula>
    </cfRule>
    <cfRule type="cellIs" dxfId="43" priority="33" stopIfTrue="1" operator="equal">
      <formula>$G$4</formula>
    </cfRule>
    <cfRule type="cellIs" dxfId="42" priority="34" operator="greaterThan">
      <formula>29.5</formula>
    </cfRule>
  </conditionalFormatting>
  <conditionalFormatting sqref="D48">
    <cfRule type="expression" dxfId="41" priority="1">
      <formula>$D$9&lt;2</formula>
    </cfRule>
  </conditionalFormatting>
  <conditionalFormatting sqref="D49">
    <cfRule type="expression" dxfId="40" priority="12">
      <formula>NOT(AND(ISNUMBER(FIND($D$9,$D$49)),IF(ISNUMBER(FIND($D$9,$D$49)),FIND($D$9,$D$49)&gt;3,0)))</formula>
    </cfRule>
  </conditionalFormatting>
  <conditionalFormatting sqref="D50">
    <cfRule type="cellIs" dxfId="39" priority="8" operator="notEqual">
      <formula>$D$8</formula>
    </cfRule>
  </conditionalFormatting>
  <conditionalFormatting sqref="D55">
    <cfRule type="cellIs" dxfId="38" priority="29" stopIfTrue="1" operator="equal">
      <formula>$H$4</formula>
    </cfRule>
    <cfRule type="cellIs" dxfId="37" priority="30" stopIfTrue="1" operator="equal">
      <formula>$G$4</formula>
    </cfRule>
    <cfRule type="cellIs" dxfId="36" priority="31" operator="greaterThan">
      <formula>29.5</formula>
    </cfRule>
  </conditionalFormatting>
  <conditionalFormatting sqref="P4:P35">
    <cfRule type="cellIs" dxfId="35" priority="14" operator="equal">
      <formula>$D$5</formula>
    </cfRule>
  </conditionalFormatting>
  <conditionalFormatting sqref="Q5:Q35">
    <cfRule type="cellIs" dxfId="34" priority="19" operator="greaterThan">
      <formula>ILOOP_trgt</formula>
    </cfRule>
  </conditionalFormatting>
  <conditionalFormatting sqref="Q4:R4">
    <cfRule type="expression" dxfId="33"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R34:R35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32" activePane="bottomLeft" state="frozen"/>
      <selection pane="bottomLeft" activeCell="I42" sqref="I42"/>
    </sheetView>
  </sheetViews>
  <sheetFormatPr defaultColWidth="9.1796875" defaultRowHeight="14.5" x14ac:dyDescent="0.35"/>
  <cols>
    <col min="1" max="1" width="15.26953125" style="18" customWidth="1"/>
    <col min="2" max="2" width="15.26953125" style="18" bestFit="1" customWidth="1"/>
    <col min="3" max="3" width="20.26953125" style="18" customWidth="1"/>
    <col min="4" max="4" width="50" style="18" customWidth="1"/>
    <col min="5" max="5" width="38.81640625" style="18" customWidth="1"/>
    <col min="6" max="6" width="24.453125" style="21" customWidth="1"/>
    <col min="7" max="7" width="16.453125" style="21" customWidth="1"/>
    <col min="8" max="8" width="14" style="20" customWidth="1"/>
    <col min="9" max="9" width="27.54296875" style="12" bestFit="1" customWidth="1"/>
  </cols>
  <sheetData>
    <row r="1" spans="1:9" ht="29.5" thickBot="1" x14ac:dyDescent="0.4">
      <c r="A1" s="249" t="s">
        <v>208</v>
      </c>
      <c r="B1" s="249" t="s">
        <v>308</v>
      </c>
      <c r="C1" s="249" t="s">
        <v>382</v>
      </c>
      <c r="D1" s="249" t="s">
        <v>383</v>
      </c>
      <c r="E1" s="249" t="s">
        <v>384</v>
      </c>
      <c r="F1" s="250" t="s">
        <v>385</v>
      </c>
      <c r="G1" s="250" t="s">
        <v>386</v>
      </c>
      <c r="H1" s="251" t="s">
        <v>387</v>
      </c>
      <c r="I1" s="12" t="s">
        <v>388</v>
      </c>
    </row>
    <row r="2" spans="1:9" ht="13.9" customHeight="1" x14ac:dyDescent="0.35">
      <c r="A2" s="356" t="s">
        <v>389</v>
      </c>
      <c r="B2" s="357"/>
      <c r="C2" s="357"/>
      <c r="D2" s="357"/>
      <c r="E2" s="357"/>
      <c r="F2" s="357"/>
      <c r="G2" s="357"/>
      <c r="H2" s="358"/>
    </row>
    <row r="3" spans="1:9" ht="116" x14ac:dyDescent="0.35">
      <c r="A3" s="13">
        <v>30</v>
      </c>
      <c r="B3" s="13" t="s">
        <v>223</v>
      </c>
      <c r="C3" s="14" t="s">
        <v>390</v>
      </c>
      <c r="D3" s="15" t="s">
        <v>391</v>
      </c>
      <c r="E3" s="15"/>
      <c r="F3" s="132" t="str">
        <f>CONCATENATE(Concatenation!$B$6, Concatenation!$B$7)</f>
        <v>Top Resistor: 71500
Bottom Resistor: 46400</v>
      </c>
      <c r="G3" s="132" t="s">
        <v>666</v>
      </c>
      <c r="H3" s="16" t="s">
        <v>543</v>
      </c>
      <c r="I3" s="10"/>
    </row>
    <row r="4" spans="1:9" ht="43.5" x14ac:dyDescent="0.35">
      <c r="A4" s="17">
        <v>33</v>
      </c>
      <c r="B4" s="13" t="s">
        <v>392</v>
      </c>
      <c r="C4" s="14" t="s">
        <v>393</v>
      </c>
      <c r="D4" s="15" t="s">
        <v>394</v>
      </c>
      <c r="E4" s="15" t="s">
        <v>394</v>
      </c>
      <c r="F4" s="132"/>
      <c r="G4" s="132"/>
      <c r="H4" s="16" t="s">
        <v>543</v>
      </c>
      <c r="I4" s="10"/>
    </row>
    <row r="5" spans="1:9" ht="58" x14ac:dyDescent="0.35">
      <c r="A5" s="13">
        <v>33</v>
      </c>
      <c r="B5" s="13" t="s">
        <v>392</v>
      </c>
      <c r="C5" s="14" t="s">
        <v>393</v>
      </c>
      <c r="D5" s="15" t="s">
        <v>395</v>
      </c>
      <c r="E5" s="15" t="s">
        <v>396</v>
      </c>
      <c r="F5" s="132"/>
      <c r="G5" s="132"/>
      <c r="H5" s="16" t="s">
        <v>543</v>
      </c>
      <c r="I5" s="10"/>
    </row>
    <row r="6" spans="1:9" x14ac:dyDescent="0.35">
      <c r="C6" s="19"/>
      <c r="D6" s="19"/>
      <c r="E6" s="19"/>
      <c r="F6" s="20"/>
      <c r="G6" s="20"/>
      <c r="H6" s="21"/>
    </row>
    <row r="7" spans="1:9" x14ac:dyDescent="0.35">
      <c r="C7" s="19"/>
      <c r="D7" s="19"/>
      <c r="E7" s="19"/>
      <c r="F7" s="20"/>
      <c r="G7" s="20"/>
      <c r="H7" s="21"/>
    </row>
    <row r="8" spans="1:9" x14ac:dyDescent="0.35">
      <c r="A8" s="355" t="s">
        <v>397</v>
      </c>
      <c r="B8" s="355"/>
      <c r="C8" s="355"/>
      <c r="D8" s="355"/>
      <c r="E8" s="355"/>
      <c r="F8" s="355"/>
      <c r="G8" s="355"/>
      <c r="H8" s="355"/>
    </row>
    <row r="9" spans="1:9" ht="116" x14ac:dyDescent="0.35">
      <c r="A9" s="13">
        <v>32</v>
      </c>
      <c r="B9" s="13" t="s">
        <v>215</v>
      </c>
      <c r="C9" s="15" t="s">
        <v>398</v>
      </c>
      <c r="D9" s="15" t="s">
        <v>399</v>
      </c>
      <c r="E9" s="15"/>
      <c r="F9" s="132" t="str">
        <f>CONCATENATE(Concatenation!$F$6, Concatenation!$F$7)</f>
        <v>Top Resistor: 68100
Bottom Resistor: 82500</v>
      </c>
      <c r="G9" s="132" t="s">
        <v>666</v>
      </c>
      <c r="H9" s="16" t="s">
        <v>248</v>
      </c>
      <c r="I9" s="10"/>
    </row>
    <row r="10" spans="1:9" ht="116" x14ac:dyDescent="0.35">
      <c r="A10" s="13">
        <v>29</v>
      </c>
      <c r="B10" s="13" t="s">
        <v>216</v>
      </c>
      <c r="C10" s="15" t="s">
        <v>400</v>
      </c>
      <c r="D10" s="15" t="s">
        <v>401</v>
      </c>
      <c r="E10" s="15"/>
      <c r="F10" s="132" t="str">
        <f>CONCATENATE(Concatenation!$J$6, Concatenation!$J$7)</f>
        <v>Top Resistor: Open
Bottom Resistor: SHORT</v>
      </c>
      <c r="G10" s="132" t="s">
        <v>666</v>
      </c>
      <c r="H10" s="16" t="s">
        <v>543</v>
      </c>
      <c r="I10" s="22"/>
    </row>
    <row r="11" spans="1:9" ht="159.5" x14ac:dyDescent="0.35">
      <c r="A11" s="13">
        <v>31</v>
      </c>
      <c r="B11" s="13" t="s">
        <v>229</v>
      </c>
      <c r="C11" s="15" t="s">
        <v>402</v>
      </c>
      <c r="D11" s="15" t="s">
        <v>403</v>
      </c>
      <c r="E11" s="15"/>
      <c r="F11" s="132" t="str">
        <f>CONCATENATE(Concatenation!$N$6, Concatenation!$N$7)</f>
        <v>Top Resistor: 46400
Bottom Resistor: 10000</v>
      </c>
      <c r="G11" s="132" t="s">
        <v>666</v>
      </c>
      <c r="H11" s="16" t="s">
        <v>543</v>
      </c>
      <c r="I11" s="22"/>
    </row>
    <row r="12" spans="1:9" ht="58" x14ac:dyDescent="0.35">
      <c r="A12" s="13" t="s">
        <v>404</v>
      </c>
      <c r="B12" s="15" t="s">
        <v>405</v>
      </c>
      <c r="C12" s="23"/>
      <c r="D12" s="15" t="s">
        <v>406</v>
      </c>
      <c r="E12" s="15" t="s">
        <v>407</v>
      </c>
      <c r="F12" s="132"/>
      <c r="G12" s="132"/>
      <c r="H12" s="16" t="s">
        <v>543</v>
      </c>
      <c r="I12" s="22"/>
    </row>
    <row r="13" spans="1:9" ht="101.5" x14ac:dyDescent="0.35">
      <c r="A13" s="13">
        <v>34</v>
      </c>
      <c r="B13" s="15" t="s">
        <v>408</v>
      </c>
      <c r="C13" s="15" t="s">
        <v>409</v>
      </c>
      <c r="D13" s="15" t="s">
        <v>410</v>
      </c>
      <c r="E13" s="15" t="s">
        <v>411</v>
      </c>
      <c r="F13" s="132"/>
      <c r="G13" s="132"/>
      <c r="H13" s="16" t="s">
        <v>543</v>
      </c>
      <c r="I13" s="10"/>
    </row>
    <row r="14" spans="1:9" ht="101.5" x14ac:dyDescent="0.35">
      <c r="A14" s="13">
        <v>34</v>
      </c>
      <c r="B14" s="13" t="s">
        <v>408</v>
      </c>
      <c r="C14" s="15" t="s">
        <v>409</v>
      </c>
      <c r="D14" s="15" t="s">
        <v>412</v>
      </c>
      <c r="E14" s="15"/>
      <c r="F14" s="133"/>
      <c r="G14" s="133"/>
      <c r="H14" s="16" t="s">
        <v>543</v>
      </c>
      <c r="I14" s="10"/>
    </row>
    <row r="15" spans="1:9" ht="30" customHeight="1" x14ac:dyDescent="0.35">
      <c r="A15" s="13">
        <v>35</v>
      </c>
      <c r="B15" s="15" t="s">
        <v>413</v>
      </c>
      <c r="C15" s="15" t="s">
        <v>414</v>
      </c>
      <c r="D15" s="15" t="s">
        <v>415</v>
      </c>
      <c r="E15" s="15"/>
      <c r="F15" s="132"/>
      <c r="G15" s="132"/>
      <c r="H15" s="16" t="s">
        <v>544</v>
      </c>
      <c r="I15" s="10"/>
    </row>
    <row r="16" spans="1:9" ht="43.5" x14ac:dyDescent="0.35">
      <c r="A16" s="13">
        <v>35</v>
      </c>
      <c r="B16" s="15" t="s">
        <v>413</v>
      </c>
      <c r="C16" s="15" t="s">
        <v>414</v>
      </c>
      <c r="D16" s="15" t="s">
        <v>416</v>
      </c>
      <c r="E16" s="15" t="s">
        <v>417</v>
      </c>
      <c r="F16" s="132"/>
      <c r="G16" s="132"/>
      <c r="H16" s="16" t="s">
        <v>543</v>
      </c>
      <c r="I16" s="10"/>
    </row>
    <row r="17" spans="1:13" ht="43.5" x14ac:dyDescent="0.35">
      <c r="A17" s="13">
        <v>27</v>
      </c>
      <c r="B17" s="15" t="s">
        <v>418</v>
      </c>
      <c r="C17" s="15" t="s">
        <v>419</v>
      </c>
      <c r="D17" s="15" t="s">
        <v>420</v>
      </c>
      <c r="E17" s="15"/>
      <c r="F17" s="132"/>
      <c r="G17" s="132"/>
      <c r="H17" s="16" t="s">
        <v>248</v>
      </c>
      <c r="I17" s="10"/>
    </row>
    <row r="18" spans="1:13" ht="58" x14ac:dyDescent="0.35">
      <c r="A18" s="13">
        <v>27</v>
      </c>
      <c r="B18" s="15" t="s">
        <v>418</v>
      </c>
      <c r="C18" s="15" t="s">
        <v>419</v>
      </c>
      <c r="D18" s="15" t="s">
        <v>421</v>
      </c>
      <c r="E18" s="15"/>
      <c r="F18" s="132"/>
      <c r="G18" s="132"/>
      <c r="H18" s="16" t="s">
        <v>543</v>
      </c>
      <c r="I18" s="10"/>
    </row>
    <row r="19" spans="1:13" ht="29" x14ac:dyDescent="0.35">
      <c r="A19" s="13">
        <v>1</v>
      </c>
      <c r="B19" s="15" t="s">
        <v>422</v>
      </c>
      <c r="C19" s="15" t="s">
        <v>423</v>
      </c>
      <c r="D19" s="15" t="s">
        <v>424</v>
      </c>
      <c r="E19" s="15" t="s">
        <v>425</v>
      </c>
      <c r="F19" s="132"/>
      <c r="G19" s="132"/>
      <c r="H19" s="16" t="s">
        <v>543</v>
      </c>
      <c r="I19" s="10"/>
    </row>
    <row r="20" spans="1:13" ht="29" x14ac:dyDescent="0.35">
      <c r="A20" s="13">
        <v>38</v>
      </c>
      <c r="B20" s="15" t="s">
        <v>426</v>
      </c>
      <c r="C20" s="15" t="s">
        <v>427</v>
      </c>
      <c r="D20" s="15" t="s">
        <v>428</v>
      </c>
      <c r="E20" s="15"/>
      <c r="F20" s="132"/>
      <c r="G20" s="132"/>
      <c r="H20" s="16" t="s">
        <v>543</v>
      </c>
      <c r="I20" s="10"/>
    </row>
    <row r="21" spans="1:13" ht="72.5" x14ac:dyDescent="0.35">
      <c r="A21" s="13" t="s">
        <v>429</v>
      </c>
      <c r="B21" s="15" t="s">
        <v>430</v>
      </c>
      <c r="C21" s="15" t="s">
        <v>431</v>
      </c>
      <c r="D21" s="15" t="s">
        <v>676</v>
      </c>
      <c r="E21" s="15"/>
      <c r="F21" s="132"/>
      <c r="G21" s="132"/>
      <c r="H21" s="16" t="s">
        <v>543</v>
      </c>
      <c r="I21" s="10"/>
    </row>
    <row r="22" spans="1:13" x14ac:dyDescent="0.35">
      <c r="C22" s="19"/>
      <c r="D22" s="19"/>
      <c r="E22" s="19"/>
      <c r="F22" s="20"/>
      <c r="G22" s="20"/>
      <c r="H22" s="21"/>
      <c r="M22" s="24"/>
    </row>
    <row r="23" spans="1:13" x14ac:dyDescent="0.35">
      <c r="C23" s="19"/>
      <c r="D23" s="19"/>
      <c r="E23" s="19"/>
      <c r="F23" s="20"/>
      <c r="G23" s="20"/>
      <c r="H23" s="25"/>
      <c r="M23" s="24"/>
    </row>
    <row r="24" spans="1:13" x14ac:dyDescent="0.35">
      <c r="A24" s="355" t="s">
        <v>432</v>
      </c>
      <c r="B24" s="355"/>
      <c r="C24" s="355"/>
      <c r="D24" s="355"/>
      <c r="E24" s="355"/>
      <c r="F24" s="355"/>
      <c r="G24" s="355"/>
      <c r="H24" s="355"/>
    </row>
    <row r="25" spans="1:13" ht="43.5" x14ac:dyDescent="0.35">
      <c r="A25" s="15">
        <v>7</v>
      </c>
      <c r="B25" s="15" t="s">
        <v>433</v>
      </c>
      <c r="C25" s="14" t="s">
        <v>434</v>
      </c>
      <c r="D25" s="15" t="s">
        <v>435</v>
      </c>
      <c r="E25" s="15"/>
      <c r="F25" s="132"/>
      <c r="G25" s="132"/>
      <c r="H25" s="16" t="s">
        <v>543</v>
      </c>
      <c r="I25" s="10"/>
    </row>
    <row r="26" spans="1:13" ht="43.5" x14ac:dyDescent="0.35">
      <c r="A26" s="15">
        <v>7</v>
      </c>
      <c r="B26" s="15" t="s">
        <v>433</v>
      </c>
      <c r="C26" s="14" t="s">
        <v>434</v>
      </c>
      <c r="D26" s="15" t="s">
        <v>436</v>
      </c>
      <c r="E26" s="15" t="s">
        <v>437</v>
      </c>
      <c r="F26" s="132"/>
      <c r="G26" s="132"/>
      <c r="H26" s="16" t="s">
        <v>543</v>
      </c>
      <c r="I26" s="10"/>
    </row>
    <row r="27" spans="1:13" ht="43.5" x14ac:dyDescent="0.35">
      <c r="A27" s="15" t="s">
        <v>438</v>
      </c>
      <c r="B27" s="15" t="s">
        <v>439</v>
      </c>
      <c r="C27" s="15" t="s">
        <v>440</v>
      </c>
      <c r="D27" s="15" t="s">
        <v>441</v>
      </c>
      <c r="E27" s="15" t="s">
        <v>442</v>
      </c>
      <c r="F27" s="3"/>
      <c r="G27" s="3"/>
      <c r="H27" s="16" t="s">
        <v>543</v>
      </c>
      <c r="I27" s="10"/>
    </row>
    <row r="28" spans="1:13" ht="174" x14ac:dyDescent="0.35">
      <c r="A28" s="15" t="s">
        <v>443</v>
      </c>
      <c r="B28" s="15" t="s">
        <v>444</v>
      </c>
      <c r="C28" s="15" t="s">
        <v>445</v>
      </c>
      <c r="D28" s="15" t="s">
        <v>446</v>
      </c>
      <c r="E28" s="15" t="s">
        <v>447</v>
      </c>
      <c r="F28" s="21">
        <f>ROUND('Device Calculator'!D60, 3)</f>
        <v>52.363999999999997</v>
      </c>
      <c r="G28" s="132" t="s">
        <v>40</v>
      </c>
      <c r="H28" s="16" t="s">
        <v>543</v>
      </c>
      <c r="I28" s="10"/>
    </row>
    <row r="29" spans="1:13" ht="58" x14ac:dyDescent="0.35">
      <c r="A29" s="15" t="s">
        <v>443</v>
      </c>
      <c r="B29" s="15" t="s">
        <v>444</v>
      </c>
      <c r="C29" s="15" t="s">
        <v>445</v>
      </c>
      <c r="D29" s="15" t="s">
        <v>448</v>
      </c>
      <c r="E29" s="15" t="s">
        <v>449</v>
      </c>
      <c r="F29" s="132"/>
      <c r="G29" s="132"/>
      <c r="H29" s="16" t="s">
        <v>543</v>
      </c>
      <c r="I29" s="10"/>
    </row>
    <row r="30" spans="1:13" ht="58" x14ac:dyDescent="0.35">
      <c r="A30" s="15">
        <v>26</v>
      </c>
      <c r="B30" s="15" t="s">
        <v>450</v>
      </c>
      <c r="C30" s="15" t="s">
        <v>451</v>
      </c>
      <c r="D30" s="15" t="s">
        <v>452</v>
      </c>
      <c r="E30" s="15" t="s">
        <v>453</v>
      </c>
      <c r="F30" s="132"/>
      <c r="G30" s="132"/>
      <c r="H30" s="16" t="s">
        <v>543</v>
      </c>
      <c r="I30" s="10"/>
    </row>
    <row r="31" spans="1:13" ht="43.5" x14ac:dyDescent="0.35">
      <c r="A31" s="15">
        <v>26</v>
      </c>
      <c r="B31" s="15" t="s">
        <v>450</v>
      </c>
      <c r="C31" s="15" t="s">
        <v>451</v>
      </c>
      <c r="D31" s="15" t="s">
        <v>454</v>
      </c>
      <c r="E31" s="15" t="s">
        <v>455</v>
      </c>
      <c r="F31" s="132"/>
      <c r="G31" s="132"/>
      <c r="H31" s="16" t="s">
        <v>543</v>
      </c>
      <c r="I31" s="10"/>
    </row>
    <row r="32" spans="1:13" ht="58" x14ac:dyDescent="0.35">
      <c r="A32" s="15" t="s">
        <v>221</v>
      </c>
      <c r="B32" s="15" t="s">
        <v>456</v>
      </c>
      <c r="C32" s="15" t="s">
        <v>457</v>
      </c>
      <c r="D32" s="15" t="s">
        <v>458</v>
      </c>
      <c r="E32" s="15"/>
      <c r="F32" s="134" t="str">
        <f>CONCATENATE(Concatenation!$R$7, Concatenation!$R$6)</f>
        <v>Minimum: 0.192
Maximum: 0.768</v>
      </c>
      <c r="G32" s="132" t="s">
        <v>41</v>
      </c>
      <c r="H32" s="16" t="s">
        <v>543</v>
      </c>
      <c r="I32" s="10"/>
    </row>
    <row r="33" spans="1:9" ht="43.5" x14ac:dyDescent="0.35">
      <c r="A33" s="13" t="s">
        <v>221</v>
      </c>
      <c r="B33" s="15" t="s">
        <v>459</v>
      </c>
      <c r="C33" s="15" t="s">
        <v>460</v>
      </c>
      <c r="D33" s="15" t="s">
        <v>461</v>
      </c>
      <c r="E33" s="15"/>
      <c r="F33" s="133">
        <f>MAX('Device Calculator'!D33:D35)</f>
        <v>251.19151371826916</v>
      </c>
      <c r="G33" s="132" t="s">
        <v>40</v>
      </c>
      <c r="H33" s="16" t="s">
        <v>543</v>
      </c>
      <c r="I33" s="10"/>
    </row>
    <row r="34" spans="1:9" ht="29" x14ac:dyDescent="0.35">
      <c r="A34" s="13">
        <v>37</v>
      </c>
      <c r="B34" s="15" t="s">
        <v>462</v>
      </c>
      <c r="C34" s="15" t="s">
        <v>463</v>
      </c>
      <c r="D34" s="15" t="s">
        <v>464</v>
      </c>
      <c r="E34" s="15" t="s">
        <v>465</v>
      </c>
      <c r="F34" s="132"/>
      <c r="G34" s="132"/>
      <c r="H34" s="16" t="s">
        <v>543</v>
      </c>
      <c r="I34" s="10"/>
    </row>
    <row r="35" spans="1:9" ht="29" x14ac:dyDescent="0.35">
      <c r="A35" s="15" t="s">
        <v>466</v>
      </c>
      <c r="B35" s="15" t="s">
        <v>467</v>
      </c>
      <c r="C35" s="15" t="s">
        <v>468</v>
      </c>
      <c r="D35" s="3"/>
      <c r="E35" s="15"/>
      <c r="F35" s="132"/>
      <c r="G35" s="132"/>
      <c r="H35" s="16" t="s">
        <v>543</v>
      </c>
      <c r="I35" s="10"/>
    </row>
    <row r="36" spans="1:9" x14ac:dyDescent="0.35">
      <c r="C36" s="19"/>
      <c r="D36" s="19"/>
      <c r="E36" s="19"/>
      <c r="G36" s="20"/>
      <c r="H36" s="21"/>
    </row>
    <row r="37" spans="1:9" x14ac:dyDescent="0.35">
      <c r="C37" s="19"/>
      <c r="D37" s="19"/>
      <c r="E37" s="19"/>
      <c r="F37" s="20"/>
      <c r="G37" s="20"/>
    </row>
    <row r="38" spans="1:9" x14ac:dyDescent="0.35">
      <c r="A38" s="355" t="s">
        <v>469</v>
      </c>
      <c r="B38" s="355"/>
      <c r="C38" s="355"/>
      <c r="D38" s="355"/>
      <c r="E38" s="355"/>
      <c r="F38" s="355"/>
      <c r="G38" s="355"/>
      <c r="H38" s="355"/>
    </row>
    <row r="39" spans="1:9" ht="29" x14ac:dyDescent="0.35">
      <c r="A39" s="15">
        <v>4</v>
      </c>
      <c r="B39" s="15" t="s">
        <v>470</v>
      </c>
      <c r="C39" s="14" t="s">
        <v>471</v>
      </c>
      <c r="D39" s="15" t="s">
        <v>472</v>
      </c>
      <c r="E39" s="15" t="s">
        <v>473</v>
      </c>
      <c r="F39" s="132"/>
      <c r="G39" s="132"/>
      <c r="H39" s="16" t="s">
        <v>543</v>
      </c>
      <c r="I39" s="10"/>
    </row>
    <row r="40" spans="1:9" ht="58" x14ac:dyDescent="0.35">
      <c r="A40" s="15">
        <v>5</v>
      </c>
      <c r="B40" s="15" t="s">
        <v>474</v>
      </c>
      <c r="C40" s="26" t="s">
        <v>475</v>
      </c>
      <c r="D40" s="15" t="s">
        <v>476</v>
      </c>
      <c r="E40" s="15" t="s">
        <v>477</v>
      </c>
      <c r="F40" s="132"/>
      <c r="G40" s="132"/>
      <c r="H40" s="16" t="s">
        <v>543</v>
      </c>
      <c r="I40" s="10"/>
    </row>
    <row r="41" spans="1:9" ht="43.5" x14ac:dyDescent="0.35">
      <c r="A41" s="15">
        <v>28</v>
      </c>
      <c r="B41" s="15" t="s">
        <v>478</v>
      </c>
      <c r="C41" s="26" t="s">
        <v>479</v>
      </c>
      <c r="D41" s="15" t="s">
        <v>480</v>
      </c>
      <c r="E41" s="15" t="s">
        <v>481</v>
      </c>
      <c r="F41" s="132"/>
      <c r="G41" s="132"/>
      <c r="H41" s="16" t="s">
        <v>543</v>
      </c>
      <c r="I41" s="10"/>
    </row>
    <row r="42" spans="1:9" x14ac:dyDescent="0.35">
      <c r="H42" s="21"/>
    </row>
    <row r="43" spans="1:9" x14ac:dyDescent="0.35">
      <c r="H43" s="21"/>
    </row>
    <row r="44" spans="1:9" x14ac:dyDescent="0.35">
      <c r="A44" s="355" t="s">
        <v>482</v>
      </c>
      <c r="B44" s="355"/>
      <c r="C44" s="355"/>
      <c r="D44" s="355"/>
      <c r="E44" s="355"/>
      <c r="F44" s="355"/>
      <c r="G44" s="355"/>
      <c r="H44" s="355"/>
    </row>
    <row r="45" spans="1:9" ht="29" x14ac:dyDescent="0.35">
      <c r="A45" s="15">
        <v>3</v>
      </c>
      <c r="B45" s="13" t="s">
        <v>483</v>
      </c>
      <c r="C45" s="15" t="s">
        <v>484</v>
      </c>
      <c r="D45" s="252" t="s">
        <v>485</v>
      </c>
      <c r="E45" s="15"/>
      <c r="F45" s="132"/>
      <c r="G45" s="132"/>
      <c r="H45" s="16" t="s">
        <v>248</v>
      </c>
      <c r="I45" s="11"/>
    </row>
    <row r="46" spans="1:9" ht="29" x14ac:dyDescent="0.35">
      <c r="A46" s="15">
        <v>2</v>
      </c>
      <c r="B46" s="13" t="s">
        <v>486</v>
      </c>
      <c r="C46" s="15" t="s">
        <v>487</v>
      </c>
      <c r="D46" s="252" t="s">
        <v>485</v>
      </c>
      <c r="E46" s="15"/>
      <c r="F46" s="132"/>
      <c r="G46" s="132"/>
      <c r="H46" s="16" t="s">
        <v>248</v>
      </c>
      <c r="I46" s="11"/>
    </row>
    <row r="47" spans="1:9" ht="29" x14ac:dyDescent="0.35">
      <c r="A47" s="15">
        <v>6</v>
      </c>
      <c r="B47" s="13" t="s">
        <v>488</v>
      </c>
      <c r="C47" s="15" t="s">
        <v>489</v>
      </c>
      <c r="D47" s="252" t="s">
        <v>485</v>
      </c>
      <c r="E47" s="15"/>
      <c r="F47" s="132"/>
      <c r="G47" s="132"/>
      <c r="H47" s="16" t="s">
        <v>248</v>
      </c>
      <c r="I47" s="11"/>
    </row>
    <row r="48" spans="1:9" ht="12.75" customHeight="1" x14ac:dyDescent="0.35">
      <c r="A48"/>
      <c r="B48"/>
      <c r="C48"/>
      <c r="D48"/>
      <c r="E48"/>
      <c r="F48"/>
      <c r="G48"/>
      <c r="H48"/>
      <c r="I48"/>
    </row>
    <row r="49" spans="1:9" ht="12.75" customHeight="1" x14ac:dyDescent="0.35">
      <c r="A49"/>
      <c r="B49"/>
      <c r="C49"/>
      <c r="D49"/>
      <c r="E49"/>
      <c r="F49"/>
      <c r="G49"/>
      <c r="H49"/>
      <c r="I49"/>
    </row>
    <row r="50" spans="1:9" ht="12.75" customHeight="1" x14ac:dyDescent="0.35">
      <c r="A50" s="355" t="s">
        <v>490</v>
      </c>
      <c r="B50" s="355"/>
      <c r="C50" s="355"/>
      <c r="D50" s="355"/>
      <c r="E50" s="355"/>
      <c r="F50" s="355"/>
      <c r="G50" s="355"/>
      <c r="H50" s="355"/>
      <c r="I50"/>
    </row>
    <row r="51" spans="1:9" ht="29" x14ac:dyDescent="0.35">
      <c r="A51" s="15">
        <v>36</v>
      </c>
      <c r="B51" s="15" t="s">
        <v>491</v>
      </c>
      <c r="C51" s="15" t="s">
        <v>492</v>
      </c>
      <c r="D51" s="15" t="s">
        <v>493</v>
      </c>
      <c r="E51" s="15"/>
      <c r="F51" s="132"/>
      <c r="G51" s="132"/>
      <c r="H51" s="16" t="s">
        <v>543</v>
      </c>
      <c r="I51" s="11"/>
    </row>
    <row r="52" spans="1:9" x14ac:dyDescent="0.35">
      <c r="I52"/>
    </row>
    <row r="53" spans="1:9" x14ac:dyDescent="0.35">
      <c r="I53"/>
    </row>
    <row r="54" spans="1:9" x14ac:dyDescent="0.35">
      <c r="I54"/>
    </row>
    <row r="55" spans="1:9" x14ac:dyDescent="0.35">
      <c r="I55"/>
    </row>
    <row r="56" spans="1:9" x14ac:dyDescent="0.35">
      <c r="I56"/>
    </row>
    <row r="57" spans="1:9" x14ac:dyDescent="0.35">
      <c r="I57"/>
    </row>
    <row r="58" spans="1:9" x14ac:dyDescent="0.35">
      <c r="I58"/>
    </row>
    <row r="59" spans="1:9" x14ac:dyDescent="0.35">
      <c r="I59"/>
    </row>
    <row r="60" spans="1:9" x14ac:dyDescent="0.3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2" activePane="bottomLeft" state="frozen"/>
      <selection pane="bottomLeft" activeCell="J4" sqref="J4"/>
    </sheetView>
  </sheetViews>
  <sheetFormatPr defaultColWidth="9.1796875" defaultRowHeight="14.5" x14ac:dyDescent="0.35"/>
  <cols>
    <col min="1" max="1" width="15.26953125" style="18" customWidth="1"/>
    <col min="2" max="2" width="12.54296875" style="18" bestFit="1" customWidth="1"/>
    <col min="3" max="4" width="19.26953125" style="18" customWidth="1"/>
    <col min="5" max="5" width="57.1796875" style="18" customWidth="1"/>
    <col min="6" max="6" width="44" style="18" customWidth="1"/>
    <col min="7" max="7" width="14" style="20" bestFit="1" customWidth="1"/>
    <col min="8" max="8" width="24.26953125" style="12" customWidth="1"/>
    <col min="10" max="10" width="18.54296875" customWidth="1"/>
  </cols>
  <sheetData>
    <row r="1" spans="1:10" ht="28.5" customHeight="1" x14ac:dyDescent="0.35">
      <c r="A1" s="251" t="s">
        <v>208</v>
      </c>
      <c r="B1" s="251" t="s">
        <v>308</v>
      </c>
      <c r="C1" s="251" t="s">
        <v>382</v>
      </c>
      <c r="D1" s="251" t="s">
        <v>494</v>
      </c>
      <c r="E1" s="251" t="s">
        <v>495</v>
      </c>
      <c r="F1" s="251" t="s">
        <v>384</v>
      </c>
      <c r="G1" s="251" t="s">
        <v>387</v>
      </c>
      <c r="H1" s="30" t="s">
        <v>388</v>
      </c>
    </row>
    <row r="2" spans="1:10" x14ac:dyDescent="0.35">
      <c r="A2" s="359" t="s">
        <v>397</v>
      </c>
      <c r="B2" s="360"/>
      <c r="C2" s="360"/>
      <c r="D2" s="360"/>
      <c r="E2" s="360"/>
      <c r="F2" s="360"/>
      <c r="G2" s="361"/>
      <c r="H2"/>
    </row>
    <row r="3" spans="1:10" ht="130.5" x14ac:dyDescent="0.35">
      <c r="A3" s="15" t="s">
        <v>496</v>
      </c>
      <c r="B3" s="15" t="s">
        <v>497</v>
      </c>
      <c r="C3" s="15"/>
      <c r="D3" s="15" t="s">
        <v>498</v>
      </c>
      <c r="E3" s="15" t="s">
        <v>499</v>
      </c>
      <c r="F3" s="15"/>
      <c r="G3" s="16" t="s">
        <v>248</v>
      </c>
      <c r="H3" s="10"/>
      <c r="I3" s="27"/>
      <c r="J3" s="27"/>
    </row>
    <row r="4" spans="1:10" ht="58" x14ac:dyDescent="0.35">
      <c r="A4" s="13" t="s">
        <v>500</v>
      </c>
      <c r="B4" s="15" t="s">
        <v>501</v>
      </c>
      <c r="C4" s="15"/>
      <c r="D4" s="15" t="s">
        <v>502</v>
      </c>
      <c r="E4" s="15" t="s">
        <v>503</v>
      </c>
      <c r="F4" s="15"/>
      <c r="G4" s="16" t="s">
        <v>248</v>
      </c>
      <c r="H4" s="10"/>
    </row>
    <row r="5" spans="1:10" ht="101.5" x14ac:dyDescent="0.35">
      <c r="A5" s="13" t="s">
        <v>504</v>
      </c>
      <c r="B5" s="15" t="s">
        <v>505</v>
      </c>
      <c r="C5" s="15"/>
      <c r="D5" s="15" t="s">
        <v>502</v>
      </c>
      <c r="E5" s="15" t="s">
        <v>506</v>
      </c>
      <c r="F5" s="15"/>
      <c r="G5" s="16" t="s">
        <v>248</v>
      </c>
      <c r="H5" s="10"/>
    </row>
    <row r="6" spans="1:10" s="27" customFormat="1" x14ac:dyDescent="0.35">
      <c r="A6" s="28"/>
      <c r="B6" s="28"/>
      <c r="C6" s="29"/>
      <c r="D6" s="29"/>
      <c r="E6" s="28"/>
      <c r="F6" s="29"/>
      <c r="G6" s="25"/>
      <c r="H6" s="30"/>
      <c r="I6"/>
      <c r="J6"/>
    </row>
    <row r="8" spans="1:10" x14ac:dyDescent="0.35">
      <c r="A8" s="362" t="s">
        <v>432</v>
      </c>
      <c r="B8" s="362"/>
      <c r="C8" s="362"/>
      <c r="D8" s="362"/>
      <c r="E8" s="362"/>
      <c r="F8" s="362"/>
      <c r="G8" s="362"/>
    </row>
    <row r="9" spans="1:10" ht="43.5" x14ac:dyDescent="0.35">
      <c r="A9" s="15" t="s">
        <v>507</v>
      </c>
      <c r="B9" s="15" t="s">
        <v>508</v>
      </c>
      <c r="C9" s="14"/>
      <c r="D9" s="15" t="s">
        <v>502</v>
      </c>
      <c r="E9" s="15" t="s">
        <v>509</v>
      </c>
      <c r="F9" s="13"/>
      <c r="G9" s="16" t="s">
        <v>248</v>
      </c>
      <c r="H9" s="10"/>
    </row>
    <row r="10" spans="1:10" ht="58" x14ac:dyDescent="0.35">
      <c r="A10" s="15" t="s">
        <v>507</v>
      </c>
      <c r="B10" s="15" t="s">
        <v>508</v>
      </c>
      <c r="C10" s="14"/>
      <c r="D10" s="15" t="s">
        <v>502</v>
      </c>
      <c r="E10" s="15" t="s">
        <v>510</v>
      </c>
      <c r="F10" s="13"/>
      <c r="G10" s="16" t="s">
        <v>248</v>
      </c>
      <c r="H10" s="10"/>
    </row>
    <row r="11" spans="1:10" ht="58" x14ac:dyDescent="0.35">
      <c r="A11" s="15" t="s">
        <v>438</v>
      </c>
      <c r="B11" s="15" t="s">
        <v>439</v>
      </c>
      <c r="C11" s="23" t="s">
        <v>440</v>
      </c>
      <c r="D11" s="15" t="s">
        <v>498</v>
      </c>
      <c r="E11" s="15" t="s">
        <v>511</v>
      </c>
      <c r="F11" s="13"/>
      <c r="G11" s="16" t="s">
        <v>248</v>
      </c>
      <c r="H11" s="10"/>
    </row>
    <row r="12" spans="1:10" ht="294" customHeight="1" x14ac:dyDescent="0.35">
      <c r="A12" s="15" t="s">
        <v>438</v>
      </c>
      <c r="B12" s="15" t="s">
        <v>512</v>
      </c>
      <c r="C12" s="3"/>
      <c r="D12" s="15" t="s">
        <v>498</v>
      </c>
      <c r="E12" s="15" t="s">
        <v>513</v>
      </c>
      <c r="F12" s="13"/>
      <c r="G12" s="16" t="s">
        <v>248</v>
      </c>
      <c r="H12" s="10"/>
    </row>
    <row r="13" spans="1:10" ht="72.5" x14ac:dyDescent="0.35">
      <c r="A13" s="15" t="s">
        <v>514</v>
      </c>
      <c r="B13" s="15" t="s">
        <v>515</v>
      </c>
      <c r="C13" s="15"/>
      <c r="D13" s="15" t="s">
        <v>498</v>
      </c>
      <c r="E13" s="15" t="s">
        <v>516</v>
      </c>
      <c r="F13" s="13"/>
      <c r="G13" s="16" t="s">
        <v>248</v>
      </c>
      <c r="H13" s="10"/>
    </row>
    <row r="14" spans="1:10" ht="101.5" x14ac:dyDescent="0.35">
      <c r="A14" s="15" t="s">
        <v>517</v>
      </c>
      <c r="B14" s="15" t="s">
        <v>518</v>
      </c>
      <c r="C14" s="15"/>
      <c r="D14" s="15" t="s">
        <v>502</v>
      </c>
      <c r="E14" s="15" t="s">
        <v>506</v>
      </c>
      <c r="F14" s="13"/>
      <c r="G14" s="16" t="s">
        <v>248</v>
      </c>
      <c r="H14" s="10"/>
    </row>
    <row r="15" spans="1:10" ht="43.5" x14ac:dyDescent="0.35">
      <c r="A15" s="15" t="s">
        <v>466</v>
      </c>
      <c r="B15" s="15" t="s">
        <v>467</v>
      </c>
      <c r="C15" s="15" t="s">
        <v>468</v>
      </c>
      <c r="D15" s="15" t="s">
        <v>502</v>
      </c>
      <c r="E15" s="15" t="s">
        <v>519</v>
      </c>
      <c r="F15" s="13"/>
      <c r="G15" s="16" t="s">
        <v>248</v>
      </c>
      <c r="H15" s="10"/>
    </row>
    <row r="16" spans="1:10" ht="44.25" customHeight="1" x14ac:dyDescent="0.35">
      <c r="A16" s="15" t="s">
        <v>520</v>
      </c>
      <c r="B16" s="13" t="s">
        <v>521</v>
      </c>
      <c r="C16" s="15"/>
      <c r="D16" s="15" t="s">
        <v>502</v>
      </c>
      <c r="E16" s="15" t="s">
        <v>522</v>
      </c>
      <c r="F16" s="13"/>
      <c r="G16" s="16" t="s">
        <v>248</v>
      </c>
      <c r="H16" s="10"/>
    </row>
    <row r="17" spans="1:8" ht="15" thickBot="1" x14ac:dyDescent="0.4">
      <c r="C17" s="19"/>
      <c r="D17" s="19"/>
      <c r="E17" s="19"/>
      <c r="F17" s="19"/>
      <c r="G17" s="21"/>
    </row>
    <row r="18" spans="1:8" x14ac:dyDescent="0.35">
      <c r="A18" s="363" t="s">
        <v>469</v>
      </c>
      <c r="B18" s="364"/>
      <c r="C18" s="364"/>
      <c r="D18" s="364"/>
      <c r="E18" s="364"/>
      <c r="F18" s="364"/>
      <c r="G18" s="365"/>
    </row>
    <row r="19" spans="1:8" ht="29" x14ac:dyDescent="0.35">
      <c r="A19" s="15" t="s">
        <v>523</v>
      </c>
      <c r="B19" s="15" t="s">
        <v>524</v>
      </c>
      <c r="C19" s="13"/>
      <c r="D19" s="15" t="s">
        <v>498</v>
      </c>
      <c r="E19" s="15" t="s">
        <v>525</v>
      </c>
      <c r="F19" s="15"/>
      <c r="G19" s="16" t="s">
        <v>248</v>
      </c>
      <c r="H19" s="10"/>
    </row>
    <row r="20" spans="1:8" ht="58" x14ac:dyDescent="0.35">
      <c r="A20" s="15">
        <v>5</v>
      </c>
      <c r="B20" s="15" t="s">
        <v>474</v>
      </c>
      <c r="C20" s="15" t="s">
        <v>475</v>
      </c>
      <c r="D20" s="15" t="s">
        <v>502</v>
      </c>
      <c r="E20" s="15" t="s">
        <v>526</v>
      </c>
      <c r="F20" s="15"/>
      <c r="G20" s="16" t="s">
        <v>248</v>
      </c>
      <c r="H20" s="10"/>
    </row>
    <row r="21" spans="1:8" ht="87" x14ac:dyDescent="0.35">
      <c r="A21" s="15">
        <v>28</v>
      </c>
      <c r="B21" s="15" t="s">
        <v>478</v>
      </c>
      <c r="C21" s="14" t="s">
        <v>527</v>
      </c>
      <c r="D21" s="15" t="s">
        <v>498</v>
      </c>
      <c r="E21" s="15" t="s">
        <v>528</v>
      </c>
      <c r="F21" s="15"/>
      <c r="G21" s="16" t="s">
        <v>248</v>
      </c>
      <c r="H21" s="10"/>
    </row>
    <row r="22" spans="1:8" x14ac:dyDescent="0.35">
      <c r="A22" s="19"/>
      <c r="G22" s="21"/>
      <c r="H22"/>
    </row>
    <row r="24" spans="1:8" x14ac:dyDescent="0.35">
      <c r="A24" s="366" t="s">
        <v>482</v>
      </c>
      <c r="B24" s="367"/>
      <c r="C24" s="367"/>
      <c r="D24" s="367"/>
      <c r="E24" s="367"/>
      <c r="F24" s="367"/>
      <c r="G24" s="368"/>
      <c r="H24"/>
    </row>
    <row r="25" spans="1:8" ht="43.5" x14ac:dyDescent="0.35">
      <c r="A25" s="15" t="s">
        <v>529</v>
      </c>
      <c r="B25" s="15" t="s">
        <v>530</v>
      </c>
      <c r="C25" s="15"/>
      <c r="D25" s="253" t="s">
        <v>498</v>
      </c>
      <c r="E25" s="253" t="s">
        <v>531</v>
      </c>
      <c r="F25" s="132"/>
      <c r="G25" s="16" t="s">
        <v>248</v>
      </c>
      <c r="H25" s="11"/>
    </row>
    <row r="28" spans="1:8" x14ac:dyDescent="0.35">
      <c r="A28" s="366" t="s">
        <v>490</v>
      </c>
      <c r="B28" s="367"/>
      <c r="C28" s="367"/>
      <c r="D28" s="367"/>
      <c r="E28" s="367"/>
      <c r="F28" s="367"/>
      <c r="G28" s="368"/>
      <c r="H28"/>
    </row>
    <row r="29" spans="1:8" ht="312" customHeight="1" x14ac:dyDescent="0.35">
      <c r="A29" s="15" t="s">
        <v>221</v>
      </c>
      <c r="B29" s="15" t="s">
        <v>532</v>
      </c>
      <c r="C29" s="15"/>
      <c r="D29" s="15" t="s">
        <v>502</v>
      </c>
      <c r="E29" s="15" t="s">
        <v>533</v>
      </c>
      <c r="F29" s="15" t="s">
        <v>534</v>
      </c>
      <c r="G29" s="16" t="s">
        <v>248</v>
      </c>
      <c r="H29" s="11"/>
    </row>
    <row r="30" spans="1:8" ht="377" x14ac:dyDescent="0.35">
      <c r="A30" s="15" t="s">
        <v>221</v>
      </c>
      <c r="B30" s="15" t="s">
        <v>535</v>
      </c>
      <c r="C30" s="15"/>
      <c r="D30" s="15" t="s">
        <v>502</v>
      </c>
      <c r="E30" s="15" t="s">
        <v>536</v>
      </c>
      <c r="F30" s="254" t="s">
        <v>537</v>
      </c>
      <c r="G30" s="16" t="s">
        <v>248</v>
      </c>
      <c r="H30" s="10"/>
    </row>
    <row r="31" spans="1:8" ht="116" x14ac:dyDescent="0.35">
      <c r="A31" s="15" t="s">
        <v>221</v>
      </c>
      <c r="B31" s="15" t="s">
        <v>538</v>
      </c>
      <c r="C31" s="15"/>
      <c r="D31" s="15" t="s">
        <v>498</v>
      </c>
      <c r="E31" s="15"/>
      <c r="F31" s="15" t="s">
        <v>539</v>
      </c>
      <c r="G31" s="16" t="s">
        <v>248</v>
      </c>
      <c r="H31" s="10"/>
    </row>
    <row r="32" spans="1:8" ht="243" customHeight="1" x14ac:dyDescent="0.3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4.5" x14ac:dyDescent="0.35"/>
  <cols>
    <col min="2" max="2" width="20.453125" bestFit="1" customWidth="1"/>
  </cols>
  <sheetData>
    <row r="2" spans="2:2" x14ac:dyDescent="0.35">
      <c r="B2" t="s">
        <v>542</v>
      </c>
    </row>
    <row r="3" spans="2:2" x14ac:dyDescent="0.35">
      <c r="B3" t="s">
        <v>248</v>
      </c>
    </row>
    <row r="4" spans="2:2" x14ac:dyDescent="0.35">
      <c r="B4" t="s">
        <v>543</v>
      </c>
    </row>
    <row r="5" spans="2:2" x14ac:dyDescent="0.3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796875" defaultRowHeight="14" x14ac:dyDescent="0.3"/>
  <cols>
    <col min="1" max="1" width="1.453125" style="37" customWidth="1"/>
    <col min="2" max="2" width="9.1796875" style="37"/>
    <col min="3" max="3" width="28.26953125" style="37" customWidth="1"/>
    <col min="4" max="4" width="75.54296875" style="37" bestFit="1" customWidth="1"/>
    <col min="5" max="5" width="9.1796875" style="37"/>
    <col min="6" max="6" width="7.54296875" style="37" bestFit="1" customWidth="1"/>
    <col min="7" max="8" width="10.1796875" style="37" bestFit="1" customWidth="1"/>
    <col min="9" max="9" width="31.26953125" style="37" bestFit="1" customWidth="1"/>
    <col min="10" max="10" width="16.453125" style="37" bestFit="1" customWidth="1"/>
    <col min="11" max="11" width="9.54296875" style="54" customWidth="1"/>
    <col min="12" max="12" width="24" style="54" bestFit="1" customWidth="1"/>
    <col min="13" max="13" width="13.81640625" style="54" bestFit="1" customWidth="1"/>
    <col min="14" max="15" width="9.1796875" style="37"/>
    <col min="16" max="17" width="13.26953125" style="54" customWidth="1"/>
    <col min="18" max="18" width="14.453125" style="54" customWidth="1"/>
    <col min="19" max="19" width="9.54296875" style="54" customWidth="1"/>
    <col min="20" max="16384" width="9.1796875" style="37"/>
  </cols>
  <sheetData>
    <row r="1" spans="2:18" ht="7.5" customHeight="1" thickBot="1" x14ac:dyDescent="0.35"/>
    <row r="2" spans="2:18" ht="16" thickBot="1" x14ac:dyDescent="0.4">
      <c r="B2" s="393" t="s">
        <v>206</v>
      </c>
      <c r="C2" s="394"/>
      <c r="D2" s="394"/>
      <c r="E2" s="394"/>
      <c r="F2" s="394"/>
      <c r="G2" s="394"/>
      <c r="H2" s="394"/>
      <c r="I2" s="394"/>
      <c r="J2" s="395"/>
      <c r="L2" s="396" t="s">
        <v>352</v>
      </c>
      <c r="M2" s="397"/>
      <c r="N2" s="398"/>
      <c r="P2" s="399" t="s">
        <v>159</v>
      </c>
      <c r="Q2" s="400"/>
      <c r="R2" s="401"/>
    </row>
    <row r="3" spans="2:18" ht="16" thickBot="1" x14ac:dyDescent="0.4">
      <c r="B3" s="402" t="s">
        <v>207</v>
      </c>
      <c r="C3" s="403"/>
      <c r="D3" s="404" t="str">
        <f>'Device Calculator'!C3</f>
        <v>TPS546D24A</v>
      </c>
      <c r="E3" s="405"/>
      <c r="F3" s="405"/>
      <c r="G3" s="405"/>
      <c r="H3" s="405"/>
      <c r="I3" s="405"/>
      <c r="J3" s="406"/>
      <c r="L3" s="55" t="s">
        <v>308</v>
      </c>
      <c r="M3" s="56" t="s">
        <v>21</v>
      </c>
      <c r="N3" s="57" t="s">
        <v>210</v>
      </c>
      <c r="P3" s="58" t="s">
        <v>156</v>
      </c>
      <c r="Q3" s="59" t="s">
        <v>157</v>
      </c>
      <c r="R3" s="60" t="s">
        <v>158</v>
      </c>
    </row>
    <row r="4" spans="2:18" s="54" customFormat="1" ht="15.75" customHeight="1" x14ac:dyDescent="0.3">
      <c r="B4" s="375" t="s">
        <v>208</v>
      </c>
      <c r="C4" s="377" t="s">
        <v>209</v>
      </c>
      <c r="D4" s="377" t="s">
        <v>556</v>
      </c>
      <c r="E4" s="379" t="s">
        <v>557</v>
      </c>
      <c r="F4" s="379"/>
      <c r="G4" s="379" t="s">
        <v>558</v>
      </c>
      <c r="H4" s="379"/>
      <c r="I4" s="377" t="s">
        <v>559</v>
      </c>
      <c r="J4" s="110"/>
      <c r="L4" s="61" t="s">
        <v>192</v>
      </c>
      <c r="M4" s="62" t="str">
        <f>'Device Calculator'!C3</f>
        <v>TPS546D24A</v>
      </c>
      <c r="N4" s="63"/>
      <c r="O4" s="37"/>
      <c r="P4" s="64">
        <v>0</v>
      </c>
      <c r="Q4" s="65" t="s">
        <v>38</v>
      </c>
      <c r="R4" s="66" t="s">
        <v>38</v>
      </c>
    </row>
    <row r="5" spans="2:18" s="54" customFormat="1" ht="15.75" customHeight="1" thickBot="1" x14ac:dyDescent="0.35">
      <c r="B5" s="376"/>
      <c r="C5" s="378"/>
      <c r="D5" s="378"/>
      <c r="E5" s="111" t="s">
        <v>14</v>
      </c>
      <c r="F5" s="111" t="s">
        <v>560</v>
      </c>
      <c r="G5" s="111" t="s">
        <v>14</v>
      </c>
      <c r="H5" s="111" t="s">
        <v>560</v>
      </c>
      <c r="I5" s="378"/>
      <c r="J5" s="112"/>
      <c r="L5" s="61"/>
      <c r="M5" s="62"/>
      <c r="N5" s="63"/>
      <c r="O5" s="37"/>
      <c r="P5" s="64"/>
      <c r="Q5" s="65"/>
      <c r="R5" s="66"/>
    </row>
    <row r="6" spans="2:18" s="54" customFormat="1" x14ac:dyDescent="0.3">
      <c r="B6" s="410" t="s">
        <v>215</v>
      </c>
      <c r="C6" s="82" t="s">
        <v>123</v>
      </c>
      <c r="D6" s="49" t="s">
        <v>562</v>
      </c>
      <c r="E6" s="390"/>
      <c r="F6" s="390"/>
      <c r="G6" s="390"/>
      <c r="H6" s="390"/>
      <c r="I6" s="114" t="s">
        <v>647</v>
      </c>
      <c r="J6" s="386"/>
      <c r="L6" s="68" t="s">
        <v>347</v>
      </c>
      <c r="M6" s="108">
        <f>ILOOP_trgt</f>
        <v>17.354045527547189</v>
      </c>
      <c r="N6" s="69"/>
      <c r="O6" s="37"/>
      <c r="P6" s="70">
        <v>1</v>
      </c>
      <c r="Q6" s="71">
        <v>2</v>
      </c>
      <c r="R6" s="72">
        <v>0.5</v>
      </c>
    </row>
    <row r="7" spans="2:18" s="54" customFormat="1" ht="15.75" customHeight="1" thickBot="1" x14ac:dyDescent="0.35">
      <c r="B7" s="381"/>
      <c r="C7" s="73" t="s">
        <v>36</v>
      </c>
      <c r="D7" s="115">
        <v>275</v>
      </c>
      <c r="E7" s="392"/>
      <c r="F7" s="392"/>
      <c r="G7" s="392"/>
      <c r="H7" s="392"/>
      <c r="I7" s="53" t="s">
        <v>648</v>
      </c>
      <c r="J7" s="383"/>
      <c r="L7" s="68" t="s">
        <v>348</v>
      </c>
      <c r="M7" s="108">
        <f>VLOOP_trgt</f>
        <v>7.9534930423340207</v>
      </c>
      <c r="N7" s="69"/>
      <c r="O7" s="37"/>
      <c r="P7" s="64">
        <v>2</v>
      </c>
      <c r="Q7" s="75">
        <v>2</v>
      </c>
      <c r="R7" s="76">
        <v>1</v>
      </c>
    </row>
    <row r="8" spans="2:18" s="54" customFormat="1" x14ac:dyDescent="0.3">
      <c r="B8" s="380" t="s">
        <v>216</v>
      </c>
      <c r="C8" s="44" t="s">
        <v>217</v>
      </c>
      <c r="D8" s="116">
        <v>3</v>
      </c>
      <c r="E8" s="390"/>
      <c r="F8" s="390"/>
      <c r="G8" s="390"/>
      <c r="H8" s="390"/>
      <c r="I8" s="48" t="s">
        <v>649</v>
      </c>
      <c r="J8" s="382"/>
      <c r="L8" s="77" t="s">
        <v>351</v>
      </c>
      <c r="M8" s="62">
        <f>Comp_Code</f>
        <v>31</v>
      </c>
      <c r="N8" s="78"/>
      <c r="O8" s="37"/>
      <c r="P8" s="70">
        <v>3</v>
      </c>
      <c r="Q8" s="71">
        <v>2</v>
      </c>
      <c r="R8" s="72">
        <v>2</v>
      </c>
    </row>
    <row r="9" spans="2:18" s="54" customFormat="1" x14ac:dyDescent="0.3">
      <c r="B9" s="385"/>
      <c r="C9" s="45" t="s">
        <v>219</v>
      </c>
      <c r="D9" s="39" t="s">
        <v>599</v>
      </c>
      <c r="E9" s="391"/>
      <c r="F9" s="391"/>
      <c r="G9" s="391"/>
      <c r="H9" s="391"/>
      <c r="I9" s="40" t="s">
        <v>650</v>
      </c>
      <c r="J9" s="386"/>
      <c r="L9" s="77" t="s">
        <v>37</v>
      </c>
      <c r="M9" s="62">
        <f>fsw</f>
        <v>550</v>
      </c>
      <c r="N9" s="78" t="s">
        <v>11</v>
      </c>
      <c r="O9" s="37"/>
      <c r="P9" s="64">
        <v>4</v>
      </c>
      <c r="Q9" s="75">
        <v>2</v>
      </c>
      <c r="R9" s="76">
        <v>4</v>
      </c>
    </row>
    <row r="10" spans="2:18" s="54" customFormat="1" ht="14.5" thickBot="1" x14ac:dyDescent="0.35">
      <c r="B10" s="381"/>
      <c r="C10" s="79" t="s">
        <v>222</v>
      </c>
      <c r="D10" s="117" t="s">
        <v>603</v>
      </c>
      <c r="E10" s="392"/>
      <c r="F10" s="392"/>
      <c r="G10" s="392"/>
      <c r="H10" s="392"/>
      <c r="I10" s="118" t="s">
        <v>651</v>
      </c>
      <c r="J10" s="386"/>
      <c r="L10" s="77" t="s">
        <v>353</v>
      </c>
      <c r="M10" s="62">
        <f>Phases</f>
        <v>2</v>
      </c>
      <c r="N10" s="78"/>
      <c r="O10" s="37"/>
      <c r="P10" s="70">
        <v>5</v>
      </c>
      <c r="Q10" s="71">
        <v>2</v>
      </c>
      <c r="R10" s="72">
        <v>8</v>
      </c>
    </row>
    <row r="11" spans="2:18" s="54" customFormat="1" x14ac:dyDescent="0.3">
      <c r="B11" s="387" t="s">
        <v>223</v>
      </c>
      <c r="C11" s="44" t="s">
        <v>224</v>
      </c>
      <c r="D11" s="116" t="s">
        <v>638</v>
      </c>
      <c r="E11" s="390"/>
      <c r="F11" s="390"/>
      <c r="G11" s="390"/>
      <c r="H11" s="407"/>
      <c r="I11" s="48" t="s">
        <v>652</v>
      </c>
      <c r="J11" s="382"/>
      <c r="L11" s="77" t="s">
        <v>309</v>
      </c>
      <c r="M11" s="62">
        <f>Iphase</f>
        <v>30</v>
      </c>
      <c r="N11" s="78" t="s">
        <v>26</v>
      </c>
      <c r="O11" s="37"/>
      <c r="P11" s="64">
        <v>6</v>
      </c>
      <c r="Q11" s="75">
        <v>3</v>
      </c>
      <c r="R11" s="76">
        <v>0.5</v>
      </c>
    </row>
    <row r="12" spans="2:18" s="54" customFormat="1" ht="15" customHeight="1" x14ac:dyDescent="0.3">
      <c r="B12" s="388"/>
      <c r="C12" s="45" t="s">
        <v>227</v>
      </c>
      <c r="D12" s="119">
        <v>0.53</v>
      </c>
      <c r="E12" s="391"/>
      <c r="F12" s="391"/>
      <c r="G12" s="391"/>
      <c r="H12" s="408"/>
      <c r="I12" s="47" t="s">
        <v>653</v>
      </c>
      <c r="J12" s="386"/>
      <c r="L12" s="77" t="s">
        <v>227</v>
      </c>
      <c r="M12" s="62">
        <f>Vout</f>
        <v>1.44</v>
      </c>
      <c r="N12" s="78" t="s">
        <v>22</v>
      </c>
      <c r="O12" s="37"/>
      <c r="P12" s="70">
        <v>7</v>
      </c>
      <c r="Q12" s="71">
        <v>3</v>
      </c>
      <c r="R12" s="72">
        <v>1</v>
      </c>
    </row>
    <row r="13" spans="2:18" s="54" customFormat="1" ht="15.75" customHeight="1" thickBot="1" x14ac:dyDescent="0.35">
      <c r="B13" s="389"/>
      <c r="C13" s="73" t="s">
        <v>228</v>
      </c>
      <c r="D13" s="53"/>
      <c r="E13" s="392"/>
      <c r="F13" s="392"/>
      <c r="G13" s="392"/>
      <c r="H13" s="409"/>
      <c r="I13" s="121">
        <v>0.5</v>
      </c>
      <c r="J13" s="383"/>
      <c r="L13" s="80" t="s">
        <v>228</v>
      </c>
      <c r="M13" s="109">
        <f>VOSL</f>
        <v>0.25</v>
      </c>
      <c r="N13" s="81" t="s">
        <v>22</v>
      </c>
      <c r="O13" s="37"/>
      <c r="P13" s="64">
        <v>8</v>
      </c>
      <c r="Q13" s="75">
        <v>3</v>
      </c>
      <c r="R13" s="76">
        <v>2</v>
      </c>
    </row>
    <row r="14" spans="2:18" s="54" customFormat="1" x14ac:dyDescent="0.3">
      <c r="B14" s="380" t="s">
        <v>229</v>
      </c>
      <c r="C14" s="82" t="s">
        <v>230</v>
      </c>
      <c r="D14" s="49" t="s">
        <v>628</v>
      </c>
      <c r="E14" s="113"/>
      <c r="F14" s="114"/>
      <c r="G14" s="114"/>
      <c r="H14" s="114"/>
      <c r="I14" s="114" t="s">
        <v>654</v>
      </c>
      <c r="J14" s="386"/>
      <c r="N14" s="37"/>
      <c r="O14" s="37"/>
      <c r="P14" s="70">
        <v>9</v>
      </c>
      <c r="Q14" s="71">
        <v>3</v>
      </c>
      <c r="R14" s="72">
        <v>4</v>
      </c>
    </row>
    <row r="15" spans="2:18" s="54" customFormat="1" ht="14.5" thickBot="1" x14ac:dyDescent="0.35">
      <c r="B15" s="381"/>
      <c r="C15" s="73" t="str">
        <f>IF(D10=1,"INTERLEAVE","SYNC_CONFIG")</f>
        <v>SYNC_CONFIG</v>
      </c>
      <c r="D15" s="115"/>
      <c r="E15" s="100"/>
      <c r="F15" s="53"/>
      <c r="G15" s="53"/>
      <c r="H15" s="53"/>
      <c r="I15" s="53" t="s">
        <v>655</v>
      </c>
      <c r="J15" s="383"/>
      <c r="N15" s="37"/>
      <c r="O15" s="37"/>
      <c r="P15" s="64">
        <v>10</v>
      </c>
      <c r="Q15" s="75">
        <v>3</v>
      </c>
      <c r="R15" s="76">
        <v>8</v>
      </c>
    </row>
    <row r="16" spans="2:18" s="54" customFormat="1" ht="14.5" thickBot="1" x14ac:dyDescent="0.35">
      <c r="B16" s="37"/>
      <c r="C16" s="37"/>
      <c r="D16" s="37"/>
      <c r="E16" s="37"/>
      <c r="F16" s="37"/>
      <c r="G16" s="37"/>
      <c r="H16" s="37"/>
      <c r="I16" s="37"/>
      <c r="J16" s="37"/>
      <c r="N16" s="37"/>
      <c r="O16" s="37"/>
      <c r="P16" s="70">
        <v>11</v>
      </c>
      <c r="Q16" s="71">
        <v>4</v>
      </c>
      <c r="R16" s="72">
        <v>0.5</v>
      </c>
    </row>
    <row r="17" spans="2:18" s="54" customFormat="1" ht="15.75" customHeight="1" thickBot="1" x14ac:dyDescent="0.35">
      <c r="B17" s="83" t="s">
        <v>208</v>
      </c>
      <c r="C17" s="59" t="s">
        <v>21</v>
      </c>
      <c r="D17" s="84" t="s">
        <v>234</v>
      </c>
      <c r="E17" s="59" t="s">
        <v>235</v>
      </c>
      <c r="F17" s="59"/>
      <c r="G17" s="59" t="s">
        <v>236</v>
      </c>
      <c r="H17" s="60" t="s">
        <v>237</v>
      </c>
      <c r="I17" s="369" t="s">
        <v>238</v>
      </c>
      <c r="J17" s="370"/>
      <c r="N17" s="37"/>
      <c r="O17" s="37"/>
      <c r="P17" s="64">
        <v>12</v>
      </c>
      <c r="Q17" s="75">
        <v>4</v>
      </c>
      <c r="R17" s="76">
        <v>1</v>
      </c>
    </row>
    <row r="18" spans="2:18" s="54" customFormat="1" x14ac:dyDescent="0.3">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71"/>
      <c r="J18" s="372"/>
      <c r="N18" s="37"/>
      <c r="O18" s="37"/>
      <c r="P18" s="70">
        <v>13</v>
      </c>
      <c r="Q18" s="71">
        <v>4</v>
      </c>
      <c r="R18" s="72">
        <v>2</v>
      </c>
    </row>
    <row r="19" spans="2:18" s="54" customFormat="1" x14ac:dyDescent="0.3">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71"/>
      <c r="J19" s="372"/>
      <c r="N19" s="37"/>
      <c r="O19" s="37"/>
      <c r="P19" s="64">
        <v>14</v>
      </c>
      <c r="Q19" s="75">
        <v>4</v>
      </c>
      <c r="R19" s="76">
        <v>4</v>
      </c>
    </row>
    <row r="20" spans="2:18" s="54" customFormat="1" x14ac:dyDescent="0.3">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71"/>
      <c r="J20" s="372"/>
      <c r="N20" s="37"/>
      <c r="O20" s="37"/>
      <c r="P20" s="70">
        <v>15</v>
      </c>
      <c r="Q20" s="71">
        <v>4</v>
      </c>
      <c r="R20" s="72">
        <v>8</v>
      </c>
    </row>
    <row r="21" spans="2:18" s="54" customFormat="1" ht="14.5" thickBot="1" x14ac:dyDescent="0.3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73"/>
      <c r="J21" s="374"/>
      <c r="N21" s="37"/>
      <c r="O21" s="37"/>
      <c r="P21" s="64">
        <v>16</v>
      </c>
      <c r="Q21" s="75">
        <v>5</v>
      </c>
      <c r="R21" s="76">
        <v>0.5</v>
      </c>
    </row>
    <row r="22" spans="2:18" s="54" customFormat="1" ht="14.5" thickBot="1" x14ac:dyDescent="0.35">
      <c r="B22" s="37"/>
      <c r="C22" s="37"/>
      <c r="D22" s="37"/>
      <c r="E22" s="37"/>
      <c r="F22" s="37"/>
      <c r="G22" s="37"/>
      <c r="H22" s="37"/>
      <c r="I22" s="37"/>
      <c r="J22" s="37"/>
      <c r="N22" s="37"/>
      <c r="O22" s="37"/>
      <c r="P22" s="70">
        <v>17</v>
      </c>
      <c r="Q22" s="71">
        <v>5</v>
      </c>
      <c r="R22" s="72">
        <v>1</v>
      </c>
    </row>
    <row r="23" spans="2:18" s="54" customFormat="1" ht="14.5" thickBot="1" x14ac:dyDescent="0.35">
      <c r="B23" s="384" t="s">
        <v>243</v>
      </c>
      <c r="C23" s="320"/>
      <c r="D23" s="320"/>
      <c r="E23" s="320"/>
      <c r="F23" s="320"/>
      <c r="G23" s="320"/>
      <c r="H23" s="320"/>
      <c r="I23" s="320"/>
      <c r="J23" s="321"/>
      <c r="N23" s="37"/>
      <c r="O23" s="37"/>
      <c r="P23" s="64">
        <v>18</v>
      </c>
      <c r="Q23" s="75">
        <v>5</v>
      </c>
      <c r="R23" s="76">
        <v>2</v>
      </c>
    </row>
    <row r="24" spans="2:18" s="54" customFormat="1" ht="14.5" thickBot="1" x14ac:dyDescent="0.3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3">
      <c r="B25" s="38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82" t="str">
        <f>IF(AND(D25=G25,D26=G26),"SHORT",IF(AND(H25=D25,H26=D26),"FLOAT","Resistor"))</f>
        <v>Resistor</v>
      </c>
      <c r="N25" s="37"/>
      <c r="O25" s="37"/>
      <c r="P25" s="64">
        <v>20</v>
      </c>
      <c r="Q25" s="75">
        <v>5</v>
      </c>
      <c r="R25" s="76">
        <v>8</v>
      </c>
    </row>
    <row r="26" spans="2:18" s="54" customFormat="1" ht="14.5" thickBot="1" x14ac:dyDescent="0.35">
      <c r="B26" s="381"/>
      <c r="C26" s="73" t="s">
        <v>219</v>
      </c>
      <c r="D26" s="98" t="str">
        <f>D9</f>
        <v>OCF = 26, OCW = 20</v>
      </c>
      <c r="E26" s="100" t="s">
        <v>26</v>
      </c>
      <c r="F26" s="104" t="e">
        <f>VLOOKUP(D26,'Resistor References'!O$3:P$6,2,FALSE)</f>
        <v>#N/A</v>
      </c>
      <c r="G26" s="105" t="str">
        <f>'Resistor References'!O$3</f>
        <v>40/52</v>
      </c>
      <c r="H26" s="106" t="str">
        <f>'Resistor References'!O$4</f>
        <v>30/39</v>
      </c>
      <c r="I26" s="74">
        <v>52</v>
      </c>
      <c r="J26" s="383"/>
      <c r="N26" s="37"/>
      <c r="O26" s="37"/>
      <c r="P26" s="70">
        <v>21</v>
      </c>
      <c r="Q26" s="71">
        <v>6</v>
      </c>
      <c r="R26" s="72">
        <v>0.5</v>
      </c>
    </row>
    <row r="27" spans="2:18" s="54" customFormat="1" ht="14.5" thickBot="1" x14ac:dyDescent="0.35">
      <c r="B27" s="37"/>
      <c r="C27" s="37"/>
      <c r="D27" s="37"/>
      <c r="E27" s="37"/>
      <c r="F27" s="37"/>
      <c r="G27" s="37"/>
      <c r="H27" s="37"/>
      <c r="I27" s="37"/>
      <c r="J27" s="37"/>
      <c r="N27" s="37"/>
      <c r="O27" s="37"/>
      <c r="P27" s="64">
        <v>22</v>
      </c>
      <c r="Q27" s="75">
        <v>6</v>
      </c>
      <c r="R27" s="76">
        <v>1</v>
      </c>
    </row>
    <row r="28" spans="2:18" s="54" customFormat="1" ht="14.5" thickBot="1" x14ac:dyDescent="0.35">
      <c r="B28" s="93" t="s">
        <v>208</v>
      </c>
      <c r="C28" s="59" t="s">
        <v>21</v>
      </c>
      <c r="D28" s="84" t="s">
        <v>234</v>
      </c>
      <c r="E28" s="59" t="s">
        <v>235</v>
      </c>
      <c r="F28" s="59"/>
      <c r="G28" s="59" t="s">
        <v>236</v>
      </c>
      <c r="H28" s="60" t="s">
        <v>237</v>
      </c>
      <c r="I28" s="369" t="s">
        <v>246</v>
      </c>
      <c r="J28" s="370"/>
      <c r="N28" s="37"/>
      <c r="O28" s="37"/>
      <c r="P28" s="70">
        <v>23</v>
      </c>
      <c r="Q28" s="71">
        <v>6</v>
      </c>
      <c r="R28" s="72">
        <v>2</v>
      </c>
    </row>
    <row r="29" spans="2:18" s="54" customFormat="1" x14ac:dyDescent="0.3">
      <c r="B29" s="85" t="str">
        <f>B$6</f>
        <v>MSEL1</v>
      </c>
      <c r="C29" s="44" t="s">
        <v>221</v>
      </c>
      <c r="D29" s="101" t="s">
        <v>211</v>
      </c>
      <c r="E29" s="101" t="s">
        <v>247</v>
      </c>
      <c r="F29" s="48"/>
      <c r="G29" s="86" t="s">
        <v>248</v>
      </c>
      <c r="H29" s="87" t="s">
        <v>248</v>
      </c>
      <c r="I29" s="371"/>
      <c r="J29" s="372"/>
      <c r="N29" s="37"/>
      <c r="O29" s="37"/>
      <c r="P29" s="64">
        <v>24</v>
      </c>
      <c r="Q29" s="75">
        <v>6</v>
      </c>
      <c r="R29" s="76">
        <v>4</v>
      </c>
    </row>
    <row r="30" spans="2:18" s="54" customFormat="1" x14ac:dyDescent="0.3">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71"/>
      <c r="J30" s="372"/>
      <c r="N30" s="37"/>
      <c r="O30" s="37"/>
      <c r="P30" s="70">
        <v>25</v>
      </c>
      <c r="Q30" s="71">
        <v>6</v>
      </c>
      <c r="R30" s="72">
        <v>8</v>
      </c>
    </row>
    <row r="31" spans="2:18" s="54" customFormat="1" x14ac:dyDescent="0.3">
      <c r="B31" s="88" t="str">
        <f>B$11</f>
        <v>VSEL</v>
      </c>
      <c r="C31" s="45" t="s">
        <v>221</v>
      </c>
      <c r="D31" s="107" t="s">
        <v>211</v>
      </c>
      <c r="E31" s="107" t="s">
        <v>247</v>
      </c>
      <c r="F31" s="40"/>
      <c r="G31" s="46" t="s">
        <v>248</v>
      </c>
      <c r="H31" s="89" t="s">
        <v>248</v>
      </c>
      <c r="I31" s="371"/>
      <c r="J31" s="372"/>
      <c r="N31" s="37"/>
      <c r="O31" s="37"/>
      <c r="P31" s="64">
        <v>26</v>
      </c>
      <c r="Q31" s="75">
        <v>7</v>
      </c>
      <c r="R31" s="76">
        <v>0.5</v>
      </c>
    </row>
    <row r="32" spans="2:18" s="54" customFormat="1" ht="14.5" thickBot="1" x14ac:dyDescent="0.35">
      <c r="B32" s="90" t="str">
        <f>B$14</f>
        <v>ADRSEL</v>
      </c>
      <c r="C32" s="73" t="s">
        <v>221</v>
      </c>
      <c r="D32" s="104" t="s">
        <v>211</v>
      </c>
      <c r="E32" s="104" t="s">
        <v>247</v>
      </c>
      <c r="F32" s="53"/>
      <c r="G32" s="91" t="s">
        <v>248</v>
      </c>
      <c r="H32" s="92" t="s">
        <v>248</v>
      </c>
      <c r="I32" s="373"/>
      <c r="J32" s="374"/>
      <c r="N32" s="37"/>
      <c r="O32" s="37"/>
      <c r="P32" s="70">
        <v>27</v>
      </c>
      <c r="Q32" s="71">
        <v>7</v>
      </c>
      <c r="R32" s="72">
        <v>1</v>
      </c>
    </row>
    <row r="33" spans="2:18" s="54" customFormat="1" ht="14.5" thickBot="1" x14ac:dyDescent="0.35">
      <c r="B33" s="37"/>
      <c r="C33" s="37"/>
      <c r="D33" s="37"/>
      <c r="E33" s="37"/>
      <c r="F33" s="37"/>
      <c r="G33" s="37"/>
      <c r="H33" s="37"/>
      <c r="I33" s="37"/>
      <c r="J33" s="37"/>
      <c r="N33" s="37"/>
      <c r="O33" s="37"/>
      <c r="P33" s="64">
        <v>28</v>
      </c>
      <c r="Q33" s="75">
        <v>7</v>
      </c>
      <c r="R33" s="76">
        <v>2</v>
      </c>
    </row>
    <row r="34" spans="2:18" s="54" customFormat="1" ht="14.5" thickBot="1" x14ac:dyDescent="0.35">
      <c r="B34" s="384" t="s">
        <v>250</v>
      </c>
      <c r="C34" s="320"/>
      <c r="D34" s="320"/>
      <c r="E34" s="320"/>
      <c r="F34" s="320"/>
      <c r="G34" s="320"/>
      <c r="H34" s="320"/>
      <c r="I34" s="320"/>
      <c r="J34" s="321"/>
      <c r="N34" s="37"/>
      <c r="O34" s="37"/>
      <c r="P34" s="70">
        <v>29</v>
      </c>
      <c r="Q34" s="71">
        <v>7</v>
      </c>
      <c r="R34" s="72">
        <v>4</v>
      </c>
    </row>
    <row r="35" spans="2:18" s="54" customFormat="1" ht="14.5" thickBot="1" x14ac:dyDescent="0.3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4.5" thickBot="1" x14ac:dyDescent="0.35">
      <c r="B36" s="380" t="str">
        <f>B8</f>
        <v>MSEL2</v>
      </c>
      <c r="C36" s="44" t="s">
        <v>244</v>
      </c>
      <c r="D36" s="97" t="s">
        <v>221</v>
      </c>
      <c r="E36" s="99"/>
      <c r="F36" s="101" t="str">
        <f>IF(AND(D36=G36,D37=G37),"SHORT",IF(AND(D36=H36,D37=H37),"FLOAT",VLOOKUP(D36,'Resistor References'!AF$4:AG$11,2,FALSE)))</f>
        <v>N/A</v>
      </c>
      <c r="G36" s="102" t="s">
        <v>221</v>
      </c>
      <c r="H36" s="103" t="s">
        <v>221</v>
      </c>
      <c r="I36" s="67" t="s">
        <v>221</v>
      </c>
      <c r="J36" s="382" t="str">
        <f>IF(AND(D36=G36,D37=G37),"SHORT",IF(AND(H36=D36,H37=D37),"FLOAT","Resistor"))</f>
        <v>Resistor</v>
      </c>
      <c r="N36" s="37"/>
      <c r="O36" s="37"/>
      <c r="P36" s="94">
        <v>31</v>
      </c>
      <c r="Q36" s="95">
        <v>10</v>
      </c>
      <c r="R36" s="96">
        <v>2</v>
      </c>
    </row>
    <row r="37" spans="2:18" s="54" customFormat="1" ht="14.5" thickBot="1" x14ac:dyDescent="0.35">
      <c r="B37" s="381"/>
      <c r="C37" s="73" t="s">
        <v>219</v>
      </c>
      <c r="D37" s="98" t="str">
        <f>D9</f>
        <v>OCF = 26, OCW = 20</v>
      </c>
      <c r="E37" s="100" t="s">
        <v>26</v>
      </c>
      <c r="F37" s="104" t="e">
        <f>VLOOKUP(D37,'Resistor References'!O$3:P$6,2,FALSE)</f>
        <v>#N/A</v>
      </c>
      <c r="G37" s="105" t="s">
        <v>221</v>
      </c>
      <c r="H37" s="106" t="s">
        <v>221</v>
      </c>
      <c r="I37" s="74">
        <v>52</v>
      </c>
      <c r="J37" s="383"/>
      <c r="N37" s="37"/>
      <c r="O37" s="37"/>
    </row>
    <row r="38" spans="2:18" s="54" customFormat="1" ht="14.5" thickBot="1" x14ac:dyDescent="0.35">
      <c r="B38" s="37"/>
      <c r="C38" s="37"/>
      <c r="D38" s="37"/>
      <c r="E38" s="37"/>
      <c r="F38" s="37"/>
      <c r="G38" s="37"/>
      <c r="H38" s="37"/>
      <c r="I38" s="37"/>
      <c r="J38" s="37"/>
      <c r="N38" s="37"/>
      <c r="O38" s="37"/>
    </row>
    <row r="39" spans="2:18" s="54" customFormat="1" ht="15.75" customHeight="1" thickBot="1" x14ac:dyDescent="0.35">
      <c r="B39" s="93" t="s">
        <v>208</v>
      </c>
      <c r="C39" s="59" t="s">
        <v>21</v>
      </c>
      <c r="D39" s="84" t="s">
        <v>234</v>
      </c>
      <c r="E39" s="59" t="s">
        <v>235</v>
      </c>
      <c r="F39" s="59"/>
      <c r="G39" s="59" t="s">
        <v>236</v>
      </c>
      <c r="H39" s="60" t="s">
        <v>237</v>
      </c>
      <c r="I39" s="369" t="s">
        <v>246</v>
      </c>
      <c r="J39" s="370"/>
      <c r="N39" s="37"/>
      <c r="O39" s="37"/>
    </row>
    <row r="40" spans="2:18" s="54" customFormat="1" x14ac:dyDescent="0.3">
      <c r="B40" s="85" t="str">
        <f>B$6</f>
        <v>MSEL1</v>
      </c>
      <c r="C40" s="44" t="s">
        <v>221</v>
      </c>
      <c r="D40" s="101" t="s">
        <v>211</v>
      </c>
      <c r="E40" s="101" t="s">
        <v>247</v>
      </c>
      <c r="F40" s="48"/>
      <c r="G40" s="86" t="s">
        <v>248</v>
      </c>
      <c r="H40" s="87" t="s">
        <v>248</v>
      </c>
      <c r="I40" s="371"/>
      <c r="J40" s="372"/>
      <c r="N40" s="37"/>
      <c r="O40" s="37"/>
    </row>
    <row r="41" spans="2:18" s="54" customFormat="1" x14ac:dyDescent="0.3">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71"/>
      <c r="J41" s="372"/>
      <c r="N41" s="37"/>
      <c r="O41" s="37"/>
    </row>
    <row r="42" spans="2:18" s="54" customFormat="1" x14ac:dyDescent="0.3">
      <c r="B42" s="88" t="str">
        <f>B$11</f>
        <v>VSEL</v>
      </c>
      <c r="C42" s="45" t="s">
        <v>221</v>
      </c>
      <c r="D42" s="107" t="s">
        <v>211</v>
      </c>
      <c r="E42" s="107" t="s">
        <v>247</v>
      </c>
      <c r="F42" s="40"/>
      <c r="G42" s="46" t="s">
        <v>248</v>
      </c>
      <c r="H42" s="89" t="s">
        <v>248</v>
      </c>
      <c r="I42" s="371"/>
      <c r="J42" s="372"/>
      <c r="N42" s="37"/>
      <c r="O42" s="37"/>
    </row>
    <row r="43" spans="2:18" s="54" customFormat="1" ht="14.5" thickBot="1" x14ac:dyDescent="0.35">
      <c r="B43" s="90" t="str">
        <f>B$14</f>
        <v>ADRSEL</v>
      </c>
      <c r="C43" s="73" t="s">
        <v>221</v>
      </c>
      <c r="D43" s="104" t="s">
        <v>211</v>
      </c>
      <c r="E43" s="104" t="s">
        <v>247</v>
      </c>
      <c r="F43" s="53"/>
      <c r="G43" s="91" t="s">
        <v>248</v>
      </c>
      <c r="H43" s="92" t="s">
        <v>248</v>
      </c>
      <c r="I43" s="373"/>
      <c r="J43" s="374"/>
      <c r="N43" s="37"/>
      <c r="O43" s="37"/>
    </row>
    <row r="44" spans="2:18" s="54" customFormat="1" ht="14.5" thickBot="1" x14ac:dyDescent="0.35">
      <c r="B44" s="37"/>
      <c r="C44" s="37"/>
      <c r="D44" s="37"/>
      <c r="E44" s="37"/>
      <c r="F44" s="37"/>
      <c r="G44" s="37"/>
      <c r="H44" s="37"/>
      <c r="I44" s="37"/>
      <c r="J44" s="37"/>
      <c r="N44" s="37"/>
      <c r="O44" s="37"/>
    </row>
    <row r="45" spans="2:18" s="54" customFormat="1" ht="14.5" thickBot="1" x14ac:dyDescent="0.35">
      <c r="B45" s="384" t="s">
        <v>251</v>
      </c>
      <c r="C45" s="320"/>
      <c r="D45" s="320"/>
      <c r="E45" s="320"/>
      <c r="F45" s="320"/>
      <c r="G45" s="320"/>
      <c r="H45" s="320"/>
      <c r="I45" s="320"/>
      <c r="J45" s="321"/>
      <c r="N45" s="37"/>
      <c r="O45" s="37"/>
    </row>
    <row r="46" spans="2:18" s="54" customFormat="1" ht="14.5" thickBot="1" x14ac:dyDescent="0.35">
      <c r="B46" s="58" t="s">
        <v>208</v>
      </c>
      <c r="C46" s="59" t="s">
        <v>209</v>
      </c>
      <c r="D46" s="59" t="s">
        <v>21</v>
      </c>
      <c r="E46" s="59" t="s">
        <v>210</v>
      </c>
      <c r="F46" s="59" t="s">
        <v>14</v>
      </c>
      <c r="G46" s="59" t="s">
        <v>211</v>
      </c>
      <c r="H46" s="59" t="s">
        <v>212</v>
      </c>
      <c r="I46" s="59" t="s">
        <v>213</v>
      </c>
      <c r="J46" s="60" t="s">
        <v>214</v>
      </c>
      <c r="N46" s="37"/>
      <c r="O46" s="37"/>
    </row>
    <row r="47" spans="2:18" s="54" customFormat="1" x14ac:dyDescent="0.3">
      <c r="B47" s="380" t="str">
        <f>B8</f>
        <v>MSEL2</v>
      </c>
      <c r="C47" s="44" t="s">
        <v>244</v>
      </c>
      <c r="D47" s="97" t="s">
        <v>221</v>
      </c>
      <c r="E47" s="99"/>
      <c r="F47" s="101" t="str">
        <f>IF(AND(D47=G47,D48=G48),"SHORT",IF(AND(D47=H47,D48=H48),"FLOAT",VLOOKUP(D47,'Resistor References'!AF$4:AG$11,2,FALSE)))</f>
        <v>N/A</v>
      </c>
      <c r="G47" s="102" t="s">
        <v>221</v>
      </c>
      <c r="H47" s="103" t="s">
        <v>221</v>
      </c>
      <c r="I47" s="67" t="s">
        <v>221</v>
      </c>
      <c r="J47" s="382" t="str">
        <f>IF(AND(D47=G47,D48=G48),"SHORT",IF(AND(H47=D47,H48=D48),"FLOAT","Resistor"))</f>
        <v>Resistor</v>
      </c>
      <c r="N47" s="37"/>
      <c r="O47" s="37"/>
    </row>
    <row r="48" spans="2:18" s="54" customFormat="1" ht="14.5" thickBot="1" x14ac:dyDescent="0.35">
      <c r="B48" s="381"/>
      <c r="C48" s="73" t="s">
        <v>219</v>
      </c>
      <c r="D48" s="98" t="str">
        <f>D9</f>
        <v>OCF = 26, OCW = 20</v>
      </c>
      <c r="E48" s="100" t="s">
        <v>26</v>
      </c>
      <c r="F48" s="104" t="e">
        <f>VLOOKUP(D48,'Resistor References'!O$3:P$6,2,FALSE)</f>
        <v>#N/A</v>
      </c>
      <c r="G48" s="105" t="s">
        <v>221</v>
      </c>
      <c r="H48" s="106" t="s">
        <v>221</v>
      </c>
      <c r="I48" s="74">
        <v>52</v>
      </c>
      <c r="J48" s="383"/>
      <c r="N48" s="37"/>
      <c r="O48" s="37"/>
    </row>
    <row r="49" spans="2:15" s="54" customFormat="1" ht="14.5" thickBot="1" x14ac:dyDescent="0.35">
      <c r="B49" s="37"/>
      <c r="C49" s="37"/>
      <c r="D49" s="37"/>
      <c r="E49" s="37"/>
      <c r="F49" s="37"/>
      <c r="G49" s="37"/>
      <c r="H49" s="37"/>
      <c r="I49" s="37"/>
      <c r="J49" s="37"/>
      <c r="N49" s="37"/>
      <c r="O49" s="37"/>
    </row>
    <row r="50" spans="2:15" s="54" customFormat="1" ht="15.75" customHeight="1" thickBot="1" x14ac:dyDescent="0.35">
      <c r="B50" s="93" t="s">
        <v>208</v>
      </c>
      <c r="C50" s="59" t="s">
        <v>21</v>
      </c>
      <c r="D50" s="84" t="s">
        <v>234</v>
      </c>
      <c r="E50" s="59" t="s">
        <v>235</v>
      </c>
      <c r="F50" s="59"/>
      <c r="G50" s="59" t="s">
        <v>236</v>
      </c>
      <c r="H50" s="60" t="s">
        <v>237</v>
      </c>
      <c r="I50" s="369" t="s">
        <v>246</v>
      </c>
      <c r="J50" s="370"/>
      <c r="N50" s="37"/>
      <c r="O50" s="37"/>
    </row>
    <row r="51" spans="2:15" s="54" customFormat="1" x14ac:dyDescent="0.3">
      <c r="B51" s="85" t="str">
        <f>B$6</f>
        <v>MSEL1</v>
      </c>
      <c r="C51" s="44" t="s">
        <v>221</v>
      </c>
      <c r="D51" s="101" t="s">
        <v>211</v>
      </c>
      <c r="E51" s="101" t="s">
        <v>247</v>
      </c>
      <c r="F51" s="48"/>
      <c r="G51" s="86" t="s">
        <v>248</v>
      </c>
      <c r="H51" s="87" t="s">
        <v>248</v>
      </c>
      <c r="I51" s="371"/>
      <c r="J51" s="372"/>
      <c r="N51" s="37"/>
      <c r="O51" s="37"/>
    </row>
    <row r="52" spans="2:15" s="54" customFormat="1" x14ac:dyDescent="0.3">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71"/>
      <c r="J52" s="372"/>
      <c r="N52" s="37"/>
      <c r="O52" s="37"/>
    </row>
    <row r="53" spans="2:15" s="54" customFormat="1" x14ac:dyDescent="0.3">
      <c r="B53" s="88" t="str">
        <f>B$11</f>
        <v>VSEL</v>
      </c>
      <c r="C53" s="45" t="s">
        <v>221</v>
      </c>
      <c r="D53" s="107" t="s">
        <v>211</v>
      </c>
      <c r="E53" s="107" t="s">
        <v>247</v>
      </c>
      <c r="F53" s="40"/>
      <c r="G53" s="46" t="s">
        <v>248</v>
      </c>
      <c r="H53" s="89" t="s">
        <v>248</v>
      </c>
      <c r="I53" s="371"/>
      <c r="J53" s="372"/>
      <c r="N53" s="37"/>
      <c r="O53" s="37"/>
    </row>
    <row r="54" spans="2:15" s="54" customFormat="1" ht="14.5" thickBot="1" x14ac:dyDescent="0.35">
      <c r="B54" s="90" t="str">
        <f>B$14</f>
        <v>ADRSEL</v>
      </c>
      <c r="C54" s="73" t="s">
        <v>221</v>
      </c>
      <c r="D54" s="104" t="s">
        <v>211</v>
      </c>
      <c r="E54" s="104" t="s">
        <v>247</v>
      </c>
      <c r="F54" s="53"/>
      <c r="G54" s="91" t="s">
        <v>248</v>
      </c>
      <c r="H54" s="92" t="s">
        <v>248</v>
      </c>
      <c r="I54" s="373"/>
      <c r="J54" s="374"/>
      <c r="N54" s="37"/>
      <c r="O54" s="37"/>
    </row>
  </sheetData>
  <dataConsolidate/>
  <mergeCells count="44">
    <mergeCell ref="H11:H13"/>
    <mergeCell ref="B6:B7"/>
    <mergeCell ref="J6:J7"/>
    <mergeCell ref="E6:E7"/>
    <mergeCell ref="F6:F7"/>
    <mergeCell ref="G6:G7"/>
    <mergeCell ref="H6:H7"/>
    <mergeCell ref="B2:J2"/>
    <mergeCell ref="L2:N2"/>
    <mergeCell ref="P2:R2"/>
    <mergeCell ref="B3:C3"/>
    <mergeCell ref="D3:J3"/>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s>
  <conditionalFormatting sqref="D18:D21">
    <cfRule type="cellIs" dxfId="23" priority="25" stopIfTrue="1" operator="equal">
      <formula>$H$4</formula>
    </cfRule>
    <cfRule type="cellIs" dxfId="22" priority="26" stopIfTrue="1" operator="equal">
      <formula>$G$4</formula>
    </cfRule>
    <cfRule type="cellIs" dxfId="21" priority="27" operator="greaterThan">
      <formula>29.5</formula>
    </cfRule>
  </conditionalFormatting>
  <conditionalFormatting sqref="D25">
    <cfRule type="expression" dxfId="20" priority="4">
      <formula>NOT(AND(ISNUMBER(FIND($D$10,$D$25)),IF(ISNUMBER(FIND($D$10,$D$25)),FIND($D$10,$D$25)&gt;3,0)))</formula>
    </cfRule>
  </conditionalFormatting>
  <conditionalFormatting sqref="D26">
    <cfRule type="cellIs" dxfId="19" priority="3" operator="notEqual">
      <formula>$D$9</formula>
    </cfRule>
  </conditionalFormatting>
  <conditionalFormatting sqref="D30">
    <cfRule type="cellIs" dxfId="18" priority="22" stopIfTrue="1" operator="equal">
      <formula>$H$4</formula>
    </cfRule>
    <cfRule type="cellIs" dxfId="17" priority="23" stopIfTrue="1" operator="equal">
      <formula>$G$4</formula>
    </cfRule>
    <cfRule type="cellIs" dxfId="16" priority="24" operator="greaterThan">
      <formula>29.5</formula>
    </cfRule>
  </conditionalFormatting>
  <conditionalFormatting sqref="D36">
    <cfRule type="expression" dxfId="15" priority="6">
      <formula>NOT(AND(ISNUMBER(FIND($D$10,$D$36)),IF(ISNUMBER(FIND($D$10,$D$36)),FIND($D$10,$D$36)&gt;3,0)))</formula>
    </cfRule>
  </conditionalFormatting>
  <conditionalFormatting sqref="D37">
    <cfRule type="cellIs" dxfId="14" priority="2" operator="notEqual">
      <formula>$D$9</formula>
    </cfRule>
  </conditionalFormatting>
  <conditionalFormatting sqref="D41">
    <cfRule type="cellIs" dxfId="13" priority="19" stopIfTrue="1" operator="equal">
      <formula>$H$4</formula>
    </cfRule>
    <cfRule type="cellIs" dxfId="12" priority="20" stopIfTrue="1" operator="equal">
      <formula>$G$4</formula>
    </cfRule>
    <cfRule type="cellIs" dxfId="11" priority="21" operator="greaterThan">
      <formula>29.5</formula>
    </cfRule>
  </conditionalFormatting>
  <conditionalFormatting sqref="D47">
    <cfRule type="expression" dxfId="10" priority="5">
      <formula>NOT(AND(ISNUMBER(FIND($D$10,$D$47)),IF(ISNUMBER(FIND($D$10,$D$47)),FIND($D$10,$D$47)&gt;3,0)))</formula>
    </cfRule>
  </conditionalFormatting>
  <conditionalFormatting sqref="D48">
    <cfRule type="cellIs" dxfId="9" priority="1" operator="notEqual">
      <formula>$D$9</formula>
    </cfRule>
  </conditionalFormatting>
  <conditionalFormatting sqref="D52">
    <cfRule type="cellIs" dxfId="8" priority="16" stopIfTrue="1" operator="equal">
      <formula>$H$4</formula>
    </cfRule>
    <cfRule type="cellIs" dxfId="7" priority="17" stopIfTrue="1" operator="equal">
      <formula>$G$4</formula>
    </cfRule>
    <cfRule type="cellIs" dxfId="6" priority="18" operator="greaterThan">
      <formula>29.5</formula>
    </cfRule>
  </conditionalFormatting>
  <conditionalFormatting sqref="P4:P36">
    <cfRule type="cellIs" dxfId="5" priority="7" operator="equal">
      <formula>$D$6</formula>
    </cfRule>
  </conditionalFormatting>
  <conditionalFormatting sqref="Q6:Q36">
    <cfRule type="cellIs" dxfId="4" priority="11" operator="greaterThan">
      <formula>ILOOP_trgt</formula>
    </cfRule>
  </conditionalFormatting>
  <conditionalFormatting sqref="Q4:R5">
    <cfRule type="expression" dxfId="3"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R35:R36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4.5" x14ac:dyDescent="0.35"/>
  <cols>
    <col min="11" max="11" width="12.81640625" customWidth="1"/>
    <col min="12" max="12" width="12.54296875" customWidth="1"/>
  </cols>
  <sheetData>
    <row r="1" spans="1:12" x14ac:dyDescent="0.35">
      <c r="A1" s="411" t="s">
        <v>144</v>
      </c>
      <c r="B1" s="411"/>
      <c r="C1" s="411" t="s">
        <v>145</v>
      </c>
      <c r="D1" s="411"/>
      <c r="E1" s="411" t="s">
        <v>146</v>
      </c>
      <c r="F1" s="411"/>
      <c r="G1" s="411" t="s">
        <v>147</v>
      </c>
      <c r="H1" s="411"/>
      <c r="I1" s="411" t="s">
        <v>148</v>
      </c>
      <c r="J1" s="411"/>
      <c r="K1" s="3" t="s">
        <v>184</v>
      </c>
      <c r="L1" s="3" t="s">
        <v>185</v>
      </c>
    </row>
    <row r="2" spans="1:12" x14ac:dyDescent="0.3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9</v>
      </c>
      <c r="I2" s="4" t="str">
        <f>DEC2HEX(MOD(L2-MOD(L2,16),16^2)/16)</f>
        <v>0</v>
      </c>
      <c r="J2" s="4" t="str">
        <f>DEC2HEX(MOD(L2,16))</f>
        <v>2</v>
      </c>
      <c r="K2" s="5" t="str">
        <f>'Device Calculator'!F133</f>
        <v>221C821902</v>
      </c>
      <c r="L2" s="3">
        <f>HEX2DEC(K2)</f>
        <v>146507176194</v>
      </c>
    </row>
    <row r="3" spans="1:12" x14ac:dyDescent="0.35">
      <c r="A3" s="1">
        <f>HEX2DEC(A2)</f>
        <v>2</v>
      </c>
      <c r="B3" s="1">
        <f t="shared" ref="B3:J3" si="0">HEX2DEC(B2)</f>
        <v>2</v>
      </c>
      <c r="C3" s="1">
        <f t="shared" si="0"/>
        <v>1</v>
      </c>
      <c r="D3" s="1">
        <f t="shared" si="0"/>
        <v>12</v>
      </c>
      <c r="E3" s="1">
        <f t="shared" si="0"/>
        <v>8</v>
      </c>
      <c r="F3" s="1">
        <f t="shared" si="0"/>
        <v>2</v>
      </c>
      <c r="G3" s="1">
        <f t="shared" si="0"/>
        <v>1</v>
      </c>
      <c r="H3" s="1">
        <f t="shared" si="0"/>
        <v>9</v>
      </c>
      <c r="I3" s="1">
        <f t="shared" si="0"/>
        <v>0</v>
      </c>
      <c r="J3" s="1">
        <f t="shared" si="0"/>
        <v>2</v>
      </c>
      <c r="K3" s="412" t="s">
        <v>187</v>
      </c>
      <c r="L3" s="413"/>
    </row>
    <row r="4" spans="1:12" x14ac:dyDescent="0.3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1001</v>
      </c>
      <c r="I4" s="1" t="str">
        <f t="shared" si="1"/>
        <v>0000</v>
      </c>
      <c r="J4" s="1" t="str">
        <f t="shared" si="1"/>
        <v>0010</v>
      </c>
      <c r="K4" s="414"/>
      <c r="L4" s="415"/>
    </row>
    <row r="6" spans="1:12" x14ac:dyDescent="0.35">
      <c r="A6" t="s">
        <v>0</v>
      </c>
      <c r="B6">
        <f>MOD(A3,4)</f>
        <v>2</v>
      </c>
      <c r="C6">
        <f>2^B6*25</f>
        <v>100</v>
      </c>
      <c r="D6" t="s">
        <v>9</v>
      </c>
      <c r="E6" t="s">
        <v>139</v>
      </c>
      <c r="F6">
        <f>C6*C8*10^-3</f>
        <v>3.5</v>
      </c>
      <c r="G6" t="s">
        <v>142</v>
      </c>
    </row>
    <row r="7" spans="1:12" x14ac:dyDescent="0.35">
      <c r="A7" t="s">
        <v>1</v>
      </c>
      <c r="B7">
        <f>MOD(B3,4)</f>
        <v>2</v>
      </c>
      <c r="C7">
        <f>2^B7*25</f>
        <v>100</v>
      </c>
      <c r="D7" t="s">
        <v>9</v>
      </c>
      <c r="E7" t="s">
        <v>140</v>
      </c>
      <c r="F7">
        <f>1/(2*PI()*C8*10^3*C9*10^-12*4*10^6*C6*10^-6)/1000</f>
        <v>4.5472840883398664</v>
      </c>
      <c r="G7" t="s">
        <v>11</v>
      </c>
    </row>
    <row r="8" spans="1:12" x14ac:dyDescent="0.35">
      <c r="A8" t="s">
        <v>2</v>
      </c>
      <c r="B8">
        <f>4*C3+(D3-MOD(D3,4))/4</f>
        <v>7</v>
      </c>
      <c r="C8">
        <f>B8*5</f>
        <v>35</v>
      </c>
      <c r="D8" t="s">
        <v>94</v>
      </c>
      <c r="E8" t="s">
        <v>141</v>
      </c>
      <c r="F8">
        <f>1/(2*PI()*C8*10^3*C10*10^-12)/1000</f>
        <v>727.56545413437868</v>
      </c>
      <c r="G8" t="s">
        <v>11</v>
      </c>
    </row>
    <row r="9" spans="1:12" x14ac:dyDescent="0.35">
      <c r="A9" t="s">
        <v>3</v>
      </c>
      <c r="B9">
        <f>4*MOD(D3,4)+(E3-MOD(E3,4))/4</f>
        <v>2</v>
      </c>
      <c r="C9">
        <f>B9*1.25</f>
        <v>2.5</v>
      </c>
      <c r="D9" t="s">
        <v>10</v>
      </c>
      <c r="E9" t="s">
        <v>113</v>
      </c>
      <c r="F9">
        <f>C9*C6*4</f>
        <v>1000</v>
      </c>
      <c r="G9" t="s">
        <v>10</v>
      </c>
    </row>
    <row r="10" spans="1:12" x14ac:dyDescent="0.35">
      <c r="A10" t="s">
        <v>4</v>
      </c>
      <c r="B10">
        <f>8*MOD(E3,4)+(F3-MOD(F3,2))/2</f>
        <v>1</v>
      </c>
      <c r="C10">
        <f>B10*'Compensation References'!H$3</f>
        <v>6.25</v>
      </c>
      <c r="D10" t="s">
        <v>10</v>
      </c>
    </row>
    <row r="11" spans="1:12" x14ac:dyDescent="0.35">
      <c r="A11" t="s">
        <v>5</v>
      </c>
      <c r="B11">
        <f>4*G3+(H3-MOD(H3,4))/4</f>
        <v>6</v>
      </c>
      <c r="C11">
        <f>B11*5</f>
        <v>30</v>
      </c>
      <c r="D11" t="s">
        <v>94</v>
      </c>
      <c r="E11" t="s">
        <v>143</v>
      </c>
      <c r="F11">
        <f>C7*C11*10^-3</f>
        <v>3</v>
      </c>
      <c r="G11" t="s">
        <v>142</v>
      </c>
    </row>
    <row r="12" spans="1:12" x14ac:dyDescent="0.35">
      <c r="A12" t="s">
        <v>6</v>
      </c>
      <c r="B12">
        <f>4*MOD(H3,4)+(I3-MOD(I3,4))/4</f>
        <v>4</v>
      </c>
      <c r="C12">
        <f>B12*'Compensation References'!J$3</f>
        <v>1.3320000000000001</v>
      </c>
      <c r="D12" t="s">
        <v>10</v>
      </c>
      <c r="E12" t="s">
        <v>149</v>
      </c>
      <c r="F12">
        <f>1/(2*PI()*C7*C14*10^-3*C12*C11*10^-12*10^3)/1000</f>
        <v>49.785705421638923</v>
      </c>
      <c r="G12" t="s">
        <v>11</v>
      </c>
    </row>
    <row r="13" spans="1:12" x14ac:dyDescent="0.35">
      <c r="A13" t="s">
        <v>7</v>
      </c>
      <c r="B13">
        <f>8*MOD(I3,4)+(J3-MOD(J3,2))/2</f>
        <v>1</v>
      </c>
      <c r="C13">
        <f>B13*3.2</f>
        <v>3.2</v>
      </c>
      <c r="D13" t="s">
        <v>10</v>
      </c>
      <c r="E13" t="s">
        <v>150</v>
      </c>
      <c r="F13">
        <f>1/(2*PI()*C11*10^3*C13*10^-12)/1000</f>
        <v>1657.8639905405767</v>
      </c>
      <c r="G13" t="s">
        <v>11</v>
      </c>
    </row>
    <row r="14" spans="1:12" x14ac:dyDescent="0.35">
      <c r="A14" t="s">
        <v>117</v>
      </c>
      <c r="B14">
        <f>MOD(J3,2)</f>
        <v>0</v>
      </c>
      <c r="C14">
        <f>(B14+1)*800</f>
        <v>800</v>
      </c>
      <c r="D14" t="s">
        <v>94</v>
      </c>
      <c r="E14" t="s">
        <v>112</v>
      </c>
      <c r="F14">
        <f>C12*C14*C7/1000</f>
        <v>106.56000000000002</v>
      </c>
      <c r="G14" t="s">
        <v>10</v>
      </c>
    </row>
    <row r="17" spans="1:12" x14ac:dyDescent="0.35">
      <c r="A17" s="411" t="s">
        <v>144</v>
      </c>
      <c r="B17" s="411"/>
      <c r="C17" s="411" t="s">
        <v>145</v>
      </c>
      <c r="D17" s="411"/>
      <c r="E17" s="411" t="s">
        <v>146</v>
      </c>
      <c r="F17" s="411"/>
      <c r="G17" s="411" t="s">
        <v>147</v>
      </c>
      <c r="H17" s="411"/>
      <c r="I17" s="411" t="s">
        <v>148</v>
      </c>
      <c r="J17" s="411"/>
      <c r="K17" s="3" t="s">
        <v>184</v>
      </c>
      <c r="L17" s="3" t="s">
        <v>185</v>
      </c>
    </row>
    <row r="18" spans="1:12" x14ac:dyDescent="0.3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3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6" t="s">
        <v>188</v>
      </c>
      <c r="L19" s="416"/>
    </row>
    <row r="20" spans="1:12" x14ac:dyDescent="0.3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6"/>
      <c r="L20" s="416"/>
    </row>
    <row r="22" spans="1:12" x14ac:dyDescent="0.35">
      <c r="A22" t="s">
        <v>0</v>
      </c>
      <c r="B22">
        <f>MOD(A19,4)</f>
        <v>1</v>
      </c>
      <c r="C22">
        <f>2^B22*25</f>
        <v>50</v>
      </c>
      <c r="D22" t="s">
        <v>9</v>
      </c>
      <c r="E22" t="s">
        <v>139</v>
      </c>
      <c r="F22">
        <f>C22*C24*10^-3</f>
        <v>1.75</v>
      </c>
      <c r="G22" t="s">
        <v>142</v>
      </c>
    </row>
    <row r="23" spans="1:12" x14ac:dyDescent="0.35">
      <c r="A23" t="s">
        <v>1</v>
      </c>
      <c r="B23">
        <f>MOD(B19,4)</f>
        <v>1</v>
      </c>
      <c r="C23">
        <f>2^B23*25</f>
        <v>50</v>
      </c>
      <c r="D23" t="s">
        <v>9</v>
      </c>
      <c r="E23" t="s">
        <v>140</v>
      </c>
      <c r="F23">
        <f>1/(2*PI()*C24*10^3*C25*10^-12*4*10^6*C22*10^-6)/1000</f>
        <v>6.0630454511198231</v>
      </c>
      <c r="G23" t="s">
        <v>11</v>
      </c>
    </row>
    <row r="24" spans="1:12" x14ac:dyDescent="0.35">
      <c r="A24" t="s">
        <v>2</v>
      </c>
      <c r="B24">
        <f>4*C19+(D19-MOD(D19,4))/4</f>
        <v>7</v>
      </c>
      <c r="C24">
        <f>B24*5</f>
        <v>35</v>
      </c>
      <c r="D24" t="s">
        <v>94</v>
      </c>
      <c r="E24" t="s">
        <v>141</v>
      </c>
      <c r="F24">
        <f>1/(2*PI()*C24*10^3*C26*10^-12)/1000</f>
        <v>121.26090902239646</v>
      </c>
      <c r="G24" t="s">
        <v>11</v>
      </c>
    </row>
    <row r="25" spans="1:12" x14ac:dyDescent="0.35">
      <c r="A25" t="s">
        <v>3</v>
      </c>
      <c r="B25">
        <f>4*MOD(D19,4)+(E19-MOD(E19,4))/4</f>
        <v>3</v>
      </c>
      <c r="C25">
        <f>B25*1.25</f>
        <v>3.75</v>
      </c>
      <c r="D25" t="s">
        <v>10</v>
      </c>
      <c r="E25" t="s">
        <v>113</v>
      </c>
      <c r="F25">
        <f>C25*C22*4</f>
        <v>750</v>
      </c>
      <c r="G25" t="s">
        <v>10</v>
      </c>
    </row>
    <row r="26" spans="1:12" x14ac:dyDescent="0.35">
      <c r="A26" t="s">
        <v>4</v>
      </c>
      <c r="B26">
        <f>8*MOD(E19,4)+(F19-MOD(F19,2))/2</f>
        <v>6</v>
      </c>
      <c r="C26">
        <f>B26*'Compensation References'!H$3</f>
        <v>37.5</v>
      </c>
      <c r="D26" t="s">
        <v>10</v>
      </c>
    </row>
    <row r="27" spans="1:12" x14ac:dyDescent="0.35">
      <c r="A27" t="s">
        <v>5</v>
      </c>
      <c r="B27">
        <f>4*G19+(H19-MOD(H19,4))/4</f>
        <v>5</v>
      </c>
      <c r="C27">
        <f>B27*5</f>
        <v>25</v>
      </c>
      <c r="D27" t="s">
        <v>94</v>
      </c>
      <c r="E27" t="s">
        <v>143</v>
      </c>
      <c r="F27">
        <f>C23*C27*10^-3</f>
        <v>1.25</v>
      </c>
      <c r="G27" t="s">
        <v>142</v>
      </c>
    </row>
    <row r="28" spans="1:12" x14ac:dyDescent="0.35">
      <c r="A28" t="s">
        <v>6</v>
      </c>
      <c r="B28">
        <f>4*MOD(H19,4)+(I19-MOD(I19,4))/4</f>
        <v>15</v>
      </c>
      <c r="C28">
        <f>B28*'Compensation References'!J$3</f>
        <v>4.9950000000000001</v>
      </c>
      <c r="D28" t="s">
        <v>10</v>
      </c>
      <c r="E28" t="s">
        <v>149</v>
      </c>
      <c r="F28">
        <f>1/(2*PI()*C23*C30*10^-3*C28*C27*10^-12*10^3)/1000</f>
        <v>31.862851469848916</v>
      </c>
      <c r="G28" t="s">
        <v>11</v>
      </c>
    </row>
    <row r="29" spans="1:12" x14ac:dyDescent="0.35">
      <c r="A29" t="s">
        <v>7</v>
      </c>
      <c r="B29">
        <f>8*MOD(I19,4)+(J19-MOD(J19,2))/2</f>
        <v>6</v>
      </c>
      <c r="C29">
        <f>B29*3.2</f>
        <v>19.200000000000003</v>
      </c>
      <c r="D29" t="s">
        <v>10</v>
      </c>
      <c r="E29" t="s">
        <v>150</v>
      </c>
      <c r="F29">
        <f>1/(2*PI()*C27*10^3*C29*10^-12)/1000</f>
        <v>331.57279810811519</v>
      </c>
      <c r="G29" t="s">
        <v>11</v>
      </c>
    </row>
    <row r="30" spans="1:12" x14ac:dyDescent="0.35">
      <c r="A30" t="s">
        <v>117</v>
      </c>
      <c r="B30">
        <f>MOD(J19,2)</f>
        <v>0</v>
      </c>
      <c r="C30">
        <f>(B30+1)*800</f>
        <v>800</v>
      </c>
      <c r="D30" t="s">
        <v>94</v>
      </c>
      <c r="E30" t="s">
        <v>112</v>
      </c>
      <c r="F30">
        <f>C28*C30*C23/1000</f>
        <v>199.8</v>
      </c>
      <c r="G30" t="s">
        <v>10</v>
      </c>
    </row>
    <row r="33" spans="1:12" x14ac:dyDescent="0.35">
      <c r="A33" s="411" t="s">
        <v>144</v>
      </c>
      <c r="B33" s="411"/>
      <c r="C33" s="411" t="s">
        <v>145</v>
      </c>
      <c r="D33" s="411"/>
      <c r="E33" s="411" t="s">
        <v>146</v>
      </c>
      <c r="F33" s="411"/>
      <c r="G33" s="411" t="s">
        <v>147</v>
      </c>
      <c r="H33" s="411"/>
      <c r="I33" s="411" t="s">
        <v>148</v>
      </c>
      <c r="J33" s="411"/>
      <c r="K33" s="3" t="s">
        <v>186</v>
      </c>
      <c r="L33" s="3" t="s">
        <v>185</v>
      </c>
    </row>
    <row r="34" spans="1:12" x14ac:dyDescent="0.3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3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6" t="s">
        <v>188</v>
      </c>
      <c r="L35" s="416"/>
    </row>
    <row r="36" spans="1:12" x14ac:dyDescent="0.3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6"/>
      <c r="L36" s="416"/>
    </row>
    <row r="38" spans="1:12" x14ac:dyDescent="0.35">
      <c r="A38" t="s">
        <v>0</v>
      </c>
      <c r="B38">
        <f>MOD(A35,4)</f>
        <v>0</v>
      </c>
      <c r="C38">
        <f>2^B38*25</f>
        <v>25</v>
      </c>
      <c r="D38" t="s">
        <v>9</v>
      </c>
      <c r="E38" t="s">
        <v>139</v>
      </c>
      <c r="F38">
        <f>C38*C40*10^-3</f>
        <v>1.875</v>
      </c>
      <c r="G38" t="s">
        <v>142</v>
      </c>
    </row>
    <row r="39" spans="1:12" x14ac:dyDescent="0.35">
      <c r="A39" t="s">
        <v>1</v>
      </c>
      <c r="B39">
        <f>MOD(B35,4)</f>
        <v>1</v>
      </c>
      <c r="C39">
        <f>2^B39*25</f>
        <v>50</v>
      </c>
      <c r="D39" t="s">
        <v>9</v>
      </c>
      <c r="E39" t="s">
        <v>140</v>
      </c>
      <c r="F39">
        <f>1/(2*PI()*C40*10^3*C41*10^-12*4*10^6*C38*10^-6)/1000</f>
        <v>4.2441318157838763</v>
      </c>
      <c r="G39" t="s">
        <v>11</v>
      </c>
    </row>
    <row r="40" spans="1:12" x14ac:dyDescent="0.35">
      <c r="A40" t="s">
        <v>2</v>
      </c>
      <c r="B40">
        <f>4*C35+(D35-MOD(D35,4))/4</f>
        <v>15</v>
      </c>
      <c r="C40">
        <f>B40*5</f>
        <v>75</v>
      </c>
      <c r="D40" t="s">
        <v>94</v>
      </c>
      <c r="E40" t="s">
        <v>141</v>
      </c>
      <c r="F40">
        <f>1/(2*PI()*C40*10^3*C42*10^-12)/1000</f>
        <v>169.76527263135503</v>
      </c>
      <c r="G40" t="s">
        <v>11</v>
      </c>
    </row>
    <row r="41" spans="1:12" x14ac:dyDescent="0.35">
      <c r="A41" t="s">
        <v>3</v>
      </c>
      <c r="B41">
        <f>4*MOD(D35,4)+(E35-MOD(E35,4))/4</f>
        <v>4</v>
      </c>
      <c r="C41">
        <f>B41*1.25</f>
        <v>5</v>
      </c>
      <c r="D41" t="s">
        <v>10</v>
      </c>
      <c r="E41" t="s">
        <v>113</v>
      </c>
      <c r="F41">
        <f>C41*C38*4</f>
        <v>500</v>
      </c>
      <c r="G41" t="s">
        <v>10</v>
      </c>
    </row>
    <row r="42" spans="1:12" x14ac:dyDescent="0.35">
      <c r="A42" t="s">
        <v>4</v>
      </c>
      <c r="B42">
        <f>8*MOD(E35,4)+(F35-MOD(F35,2))/2</f>
        <v>2</v>
      </c>
      <c r="C42">
        <f>B42*'Compensation References'!H$3</f>
        <v>12.5</v>
      </c>
      <c r="D42" t="s">
        <v>10</v>
      </c>
    </row>
    <row r="43" spans="1:12" x14ac:dyDescent="0.35">
      <c r="A43" t="s">
        <v>5</v>
      </c>
      <c r="B43">
        <f>4*G35+(H35-MOD(H35,4))/4</f>
        <v>18</v>
      </c>
      <c r="C43">
        <f>B43*5</f>
        <v>90</v>
      </c>
      <c r="D43" t="s">
        <v>94</v>
      </c>
      <c r="E43" t="s">
        <v>143</v>
      </c>
      <c r="F43">
        <f>C39*C43*10^-3</f>
        <v>4.5</v>
      </c>
      <c r="G43" t="s">
        <v>142</v>
      </c>
    </row>
    <row r="44" spans="1:12" x14ac:dyDescent="0.35">
      <c r="A44" t="s">
        <v>6</v>
      </c>
      <c r="B44">
        <f>4*MOD(H35,4)+(I35-MOD(I35,4))/4</f>
        <v>5</v>
      </c>
      <c r="C44">
        <f>B44*'Compensation References'!J$3</f>
        <v>1.665</v>
      </c>
      <c r="D44" t="s">
        <v>10</v>
      </c>
      <c r="E44" t="s">
        <v>149</v>
      </c>
      <c r="F44">
        <f>1/(2*PI()*C39*C46*10^-3*C44*C43*10^-12*10^3)/1000</f>
        <v>26.552376224874095</v>
      </c>
      <c r="G44" t="s">
        <v>11</v>
      </c>
    </row>
    <row r="45" spans="1:12" x14ac:dyDescent="0.35">
      <c r="A45" t="s">
        <v>7</v>
      </c>
      <c r="B45">
        <f>8*MOD(I35,4)+(J35-MOD(J35,2))/2</f>
        <v>1</v>
      </c>
      <c r="C45">
        <f>B45*3.2</f>
        <v>3.2</v>
      </c>
      <c r="D45" t="s">
        <v>10</v>
      </c>
      <c r="E45" t="s">
        <v>150</v>
      </c>
      <c r="F45">
        <f>1/(2*PI()*C43*10^3*C45*10^-12)/1000</f>
        <v>552.62133018019199</v>
      </c>
      <c r="G45" t="s">
        <v>11</v>
      </c>
    </row>
    <row r="46" spans="1:12" x14ac:dyDescent="0.35">
      <c r="A46" t="s">
        <v>117</v>
      </c>
      <c r="B46">
        <f>MOD(J35,2)</f>
        <v>0</v>
      </c>
      <c r="C46">
        <f>(B46+1)*800</f>
        <v>800</v>
      </c>
      <c r="D46" t="s">
        <v>94</v>
      </c>
      <c r="E46" t="s">
        <v>112</v>
      </c>
      <c r="F46">
        <f>C44*C46*C39/1000</f>
        <v>66.599999999999994</v>
      </c>
      <c r="G46" t="s">
        <v>10</v>
      </c>
    </row>
  </sheetData>
  <mergeCells count="18">
    <mergeCell ref="K3:L4"/>
    <mergeCell ref="K19:L20"/>
    <mergeCell ref="K35:L36"/>
    <mergeCell ref="A33:B33"/>
    <mergeCell ref="C33:D33"/>
    <mergeCell ref="E33:F33"/>
    <mergeCell ref="G33:H33"/>
    <mergeCell ref="I33:J33"/>
    <mergeCell ref="A17:B17"/>
    <mergeCell ref="C17:D17"/>
    <mergeCell ref="E17:F17"/>
    <mergeCell ref="G17:H17"/>
    <mergeCell ref="I17:J17"/>
    <mergeCell ref="A1:B1"/>
    <mergeCell ref="C1:D1"/>
    <mergeCell ref="E1:F1"/>
    <mergeCell ref="G1:H1"/>
    <mergeCell ref="I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4.5" x14ac:dyDescent="0.35"/>
  <cols>
    <col min="1" max="1" width="13.54296875" customWidth="1"/>
    <col min="2" max="2" width="23.81640625" bestFit="1" customWidth="1"/>
    <col min="3" max="6" width="13.54296875" customWidth="1"/>
  </cols>
  <sheetData>
    <row r="1" spans="1:6" x14ac:dyDescent="0.35">
      <c r="A1" s="419" t="s">
        <v>301</v>
      </c>
      <c r="B1" s="419"/>
      <c r="C1" s="419"/>
      <c r="D1" s="419"/>
      <c r="E1" s="419"/>
      <c r="F1" s="419"/>
    </row>
    <row r="2" spans="1:6" x14ac:dyDescent="0.35">
      <c r="A2" s="3" t="s">
        <v>208</v>
      </c>
      <c r="B2" s="3" t="s">
        <v>21</v>
      </c>
      <c r="C2" s="3" t="s">
        <v>302</v>
      </c>
      <c r="D2" s="3" t="s">
        <v>303</v>
      </c>
      <c r="E2" s="3" t="s">
        <v>304</v>
      </c>
      <c r="F2" s="3" t="s">
        <v>305</v>
      </c>
    </row>
    <row r="3" spans="1:6" x14ac:dyDescent="0.35">
      <c r="A3" s="3" t="s">
        <v>215</v>
      </c>
      <c r="B3" s="3" t="s">
        <v>239</v>
      </c>
      <c r="C3" s="3" t="s">
        <v>248</v>
      </c>
      <c r="D3" s="3" t="s">
        <v>248</v>
      </c>
      <c r="E3" s="3" t="str">
        <f>VLOOKUP('Pinstrap Reverse Lookup'!C3,'Resistor Selection'!AL$3:AR$20,6,FALSE)</f>
        <v>FLOAT</v>
      </c>
      <c r="F3" s="3">
        <f>VLOOKUP(D3,'Resistor Selection'!AM$5:AQ$20,5,FALSE)</f>
        <v>0</v>
      </c>
    </row>
    <row r="4" spans="1:6" x14ac:dyDescent="0.35">
      <c r="A4" s="3" t="s">
        <v>216</v>
      </c>
      <c r="B4" s="3" t="s">
        <v>240</v>
      </c>
      <c r="C4" s="3">
        <v>12100</v>
      </c>
      <c r="D4" s="3">
        <v>18700</v>
      </c>
      <c r="E4" s="3">
        <f>VLOOKUP('Pinstrap Reverse Lookup'!C4,'Resistor Selection'!AL$3:AR$20,6,FALSE)</f>
        <v>5</v>
      </c>
      <c r="F4" s="3">
        <f>VLOOKUP(D4,'Resistor Selection'!AN$5:AQ$20,4,FALSE)</f>
        <v>4</v>
      </c>
    </row>
    <row r="5" spans="1:6" x14ac:dyDescent="0.35">
      <c r="A5" s="3" t="s">
        <v>223</v>
      </c>
      <c r="B5" s="3" t="s">
        <v>241</v>
      </c>
      <c r="C5" s="3">
        <v>4640</v>
      </c>
      <c r="D5" s="3">
        <v>9090</v>
      </c>
      <c r="E5" s="3">
        <f>VLOOKUP('Pinstrap Reverse Lookup'!C5,'Resistor Selection'!AL$3:AR$20,6,FALSE)</f>
        <v>0</v>
      </c>
      <c r="F5" s="3">
        <f>VLOOKUP(D5,'Resistor Selection'!AO$5:AQ$20,3,FALSE)</f>
        <v>3</v>
      </c>
    </row>
    <row r="6" spans="1:6" x14ac:dyDescent="0.35">
      <c r="A6" s="3" t="s">
        <v>229</v>
      </c>
      <c r="B6" s="3" t="s">
        <v>242</v>
      </c>
      <c r="C6" s="3">
        <v>5620</v>
      </c>
      <c r="D6" s="3">
        <v>18700</v>
      </c>
      <c r="E6" s="3">
        <f>VLOOKUP('Pinstrap Reverse Lookup'!C6,'Resistor Selection'!AL$3:AR$20,6,FALSE)</f>
        <v>1</v>
      </c>
      <c r="F6" s="3">
        <f>VLOOKUP(D6,'Resistor Selection'!AP$5:AQ$20,2,FALSE)</f>
        <v>1</v>
      </c>
    </row>
    <row r="8" spans="1:6" x14ac:dyDescent="0.35">
      <c r="A8" s="420" t="s">
        <v>306</v>
      </c>
      <c r="B8" s="420"/>
      <c r="C8" s="420" t="s">
        <v>193</v>
      </c>
      <c r="D8" s="420"/>
      <c r="E8" s="420"/>
    </row>
    <row r="9" spans="1:6" x14ac:dyDescent="0.35">
      <c r="A9" s="3" t="s">
        <v>208</v>
      </c>
      <c r="B9" s="3" t="s">
        <v>209</v>
      </c>
      <c r="C9" s="3" t="s">
        <v>21</v>
      </c>
      <c r="D9" s="3" t="s">
        <v>210</v>
      </c>
      <c r="E9" s="3" t="s">
        <v>14</v>
      </c>
    </row>
    <row r="10" spans="1:6" x14ac:dyDescent="0.35">
      <c r="A10" s="417" t="s">
        <v>215</v>
      </c>
      <c r="B10" s="3" t="s">
        <v>123</v>
      </c>
      <c r="C10" s="3"/>
      <c r="D10" s="3"/>
      <c r="E10" s="3" t="str">
        <f>IF(OR(F3='Resistor Selection'!AL4,MOD('Pinstrap Reverse Lookup'!F3,2)=0),'Pinstrap Reverse Lookup'!E3,'Pinstrap Reverse Lookup'!E3+16)</f>
        <v>FLOAT</v>
      </c>
    </row>
    <row r="11" spans="1:6" x14ac:dyDescent="0.35">
      <c r="A11" s="418"/>
      <c r="B11" s="3" t="s">
        <v>36</v>
      </c>
      <c r="C11" s="3"/>
      <c r="D11" s="3" t="s">
        <v>11</v>
      </c>
      <c r="E11" s="3">
        <f>(F3-MOD(F3,2))/2</f>
        <v>0</v>
      </c>
    </row>
    <row r="12" spans="1:6" x14ac:dyDescent="0.35">
      <c r="A12" s="417" t="s">
        <v>216</v>
      </c>
      <c r="B12" s="3" t="s">
        <v>217</v>
      </c>
      <c r="C12" s="3"/>
      <c r="D12" s="3" t="s">
        <v>218</v>
      </c>
      <c r="E12" s="3"/>
    </row>
    <row r="13" spans="1:6" x14ac:dyDescent="0.35">
      <c r="A13" s="421"/>
      <c r="B13" s="3" t="s">
        <v>219</v>
      </c>
      <c r="C13" s="3"/>
      <c r="D13" s="3" t="s">
        <v>26</v>
      </c>
      <c r="E13" s="3"/>
    </row>
    <row r="14" spans="1:6" x14ac:dyDescent="0.35">
      <c r="A14" s="418"/>
      <c r="B14" s="3" t="s">
        <v>222</v>
      </c>
      <c r="C14" s="3"/>
      <c r="D14" s="3"/>
      <c r="E14" s="3"/>
    </row>
    <row r="15" spans="1:6" x14ac:dyDescent="0.35">
      <c r="A15" s="417" t="s">
        <v>223</v>
      </c>
      <c r="B15" s="3" t="s">
        <v>224</v>
      </c>
      <c r="C15" s="3"/>
      <c r="D15" s="3" t="s">
        <v>22</v>
      </c>
      <c r="E15" s="3"/>
    </row>
    <row r="16" spans="1:6" x14ac:dyDescent="0.35">
      <c r="A16" s="421"/>
      <c r="B16" s="3" t="s">
        <v>227</v>
      </c>
      <c r="C16" s="3"/>
      <c r="D16" s="3" t="s">
        <v>22</v>
      </c>
      <c r="E16" s="3"/>
    </row>
    <row r="17" spans="1:5" x14ac:dyDescent="0.35">
      <c r="A17" s="418"/>
      <c r="B17" s="3" t="s">
        <v>228</v>
      </c>
      <c r="C17" s="3"/>
      <c r="D17" s="3"/>
      <c r="E17" s="3"/>
    </row>
    <row r="18" spans="1:5" x14ac:dyDescent="0.35">
      <c r="A18" s="417" t="s">
        <v>229</v>
      </c>
      <c r="B18" s="3" t="s">
        <v>230</v>
      </c>
      <c r="C18" s="3"/>
      <c r="D18" s="3" t="s">
        <v>231</v>
      </c>
      <c r="E18" s="3"/>
    </row>
    <row r="19" spans="1:5" x14ac:dyDescent="0.3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Ver_x002e_ xmlns="3c78f53b-1e1a-4bd0-bde5-8f4af4b526cf">1</Ver_x002e_>
  </documentManagement>
</p:properties>
</file>

<file path=customXml/itemProps1.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2.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Jones, Britton</cp:lastModifiedBy>
  <dcterms:created xsi:type="dcterms:W3CDTF">2017-09-08T18:35:14Z</dcterms:created>
  <dcterms:modified xsi:type="dcterms:W3CDTF">2025-12-12T21:26:08Z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